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ilja\Dropbox\PRODEKANICA\PRIPREMA NASTAVNOG OPTEREĆENJA\LJETNI SEMESTAR 2021_22\"/>
    </mc:Choice>
  </mc:AlternateContent>
  <bookViews>
    <workbookView xWindow="0" yWindow="0" windowWidth="38400" windowHeight="17400" activeTab="6"/>
  </bookViews>
  <sheets>
    <sheet name="k.za OPĆU EKONOMIJU" sheetId="2" r:id="rId1"/>
    <sheet name="k. za POSLOVNU INFORMATIKU" sheetId="3" r:id="rId2"/>
    <sheet name="k. za RAČUNOVODSTVO I REV." sheetId="4" r:id="rId3"/>
    <sheet name="k. za POS. STANE JEZIKE  I " sheetId="5" r:id="rId4"/>
    <sheet name="k. za FINANCIJE" sheetId="6" r:id="rId5"/>
    <sheet name="k. za MENADŽMENT" sheetId="7" r:id="rId6"/>
    <sheet name="k. za MARKETING" sheetId="8" r:id="rId7"/>
    <sheet name="k. za KVANTITATIVNE METODE" sheetId="9" r:id="rId8"/>
    <sheet name="k.za TURIZAM I GOSPODARSTVO " sheetId="10" r:id="rId9"/>
  </sheets>
  <externalReferences>
    <externalReference r:id="rId10"/>
    <externalReference r:id="rId11"/>
  </externalReferences>
  <definedNames>
    <definedName name="_xlnm.Database" localSheetId="4">#REF!</definedName>
    <definedName name="_xlnm.Database" localSheetId="7">#REF!</definedName>
    <definedName name="_xlnm.Database" localSheetId="6">#REF!</definedName>
    <definedName name="_xlnm.Database" localSheetId="5">#REF!</definedName>
    <definedName name="_xlnm.Database" localSheetId="3">#REF!</definedName>
    <definedName name="_xlnm.Database" localSheetId="1">#REF!</definedName>
    <definedName name="_xlnm.Database" localSheetId="2">#REF!</definedName>
    <definedName name="_xlnm.Database" localSheetId="0">#REF!</definedName>
    <definedName name="_xlnm.Database" localSheetId="8">#REF!</definedName>
    <definedName name="_xlnm.Database">#REF!</definedName>
    <definedName name="import" localSheetId="4">#REF!</definedName>
    <definedName name="import" localSheetId="7">#REF!</definedName>
    <definedName name="import" localSheetId="6">#REF!</definedName>
    <definedName name="import" localSheetId="5">#REF!</definedName>
    <definedName name="import" localSheetId="3">#REF!</definedName>
    <definedName name="import" localSheetId="1">#REF!</definedName>
    <definedName name="import" localSheetId="2">#REF!</definedName>
    <definedName name="import" localSheetId="0">#REF!</definedName>
    <definedName name="import" localSheetId="8">#REF!</definedName>
    <definedName name="import">#REF!</definedName>
    <definedName name="_xlnm.Print_Titles" localSheetId="4">'k. za FINANCIJE'!$1:$3</definedName>
    <definedName name="_xlnm.Print_Titles" localSheetId="7">'k. za KVANTITATIVNE METODE'!$1:$2</definedName>
    <definedName name="_xlnm.Print_Titles" localSheetId="6">'k. za MARKETING'!$1:$2</definedName>
    <definedName name="_xlnm.Print_Titles" localSheetId="5">'k. za MENADŽMENT'!$1:$3</definedName>
    <definedName name="_xlnm.Print_Titles" localSheetId="3">'k. za POS. STANE JEZIKE  I '!$1:$2</definedName>
    <definedName name="_xlnm.Print_Titles" localSheetId="1">'k. za POSLOVNU INFORMATIKU'!$1:$2</definedName>
    <definedName name="_xlnm.Print_Titles" localSheetId="2">'k. za RAČUNOVODSTVO I REV.'!$1:$2</definedName>
    <definedName name="_xlnm.Print_Titles" localSheetId="0">'k.za OPĆU EKONOMIJU'!$1:$2</definedName>
    <definedName name="_xlnm.Print_Titles" localSheetId="8">'k.za TURIZAM I GOSPODARSTVO '!$1:$2</definedName>
    <definedName name="K._TURIZAM_i_GOSPODARSTVO_final" localSheetId="4">#REF!</definedName>
    <definedName name="K._TURIZAM_i_GOSPODARSTVO_final" localSheetId="7">#REF!</definedName>
    <definedName name="K._TURIZAM_i_GOSPODARSTVO_final" localSheetId="6">#REF!</definedName>
    <definedName name="K._TURIZAM_i_GOSPODARSTVO_final" localSheetId="5">#REF!</definedName>
    <definedName name="K._TURIZAM_i_GOSPODARSTVO_final" localSheetId="3">#REF!</definedName>
    <definedName name="K._TURIZAM_i_GOSPODARSTVO_final" localSheetId="1">#REF!</definedName>
    <definedName name="K._TURIZAM_i_GOSPODARSTVO_final" localSheetId="2">#REF!</definedName>
    <definedName name="K._TURIZAM_i_GOSPODARSTVO_final" localSheetId="0">#REF!</definedName>
    <definedName name="K._TURIZAM_i_GOSPODARSTVO_final" localSheetId="8">#REF!</definedName>
    <definedName name="K._TURIZAM_i_GOSPODARSTVO_final">#REF!</definedName>
    <definedName name="k_" localSheetId="4">#REF!</definedName>
    <definedName name="k_" localSheetId="7">#REF!</definedName>
    <definedName name="k_" localSheetId="6">#REF!</definedName>
    <definedName name="k_" localSheetId="5">#REF!</definedName>
    <definedName name="k_" localSheetId="3">#REF!</definedName>
    <definedName name="k_" localSheetId="1">#REF!</definedName>
    <definedName name="k_" localSheetId="2">#REF!</definedName>
    <definedName name="k_" localSheetId="0">#REF!</definedName>
    <definedName name="k_" localSheetId="8">#REF!</definedName>
    <definedName name="k_">#REF!</definedName>
    <definedName name="O" localSheetId="4">#REF!</definedName>
    <definedName name="O" localSheetId="7">#REF!</definedName>
    <definedName name="O" localSheetId="6">#REF!</definedName>
    <definedName name="O" localSheetId="5">#REF!</definedName>
    <definedName name="O" localSheetId="3">#REF!</definedName>
    <definedName name="O" localSheetId="1">#REF!</definedName>
    <definedName name="O" localSheetId="2">#REF!</definedName>
    <definedName name="O" localSheetId="0">#REF!</definedName>
    <definedName name="O" localSheetId="8">#REF!</definedName>
    <definedName name="O">#REF!</definedName>
    <definedName name="OPCA_EKONOMIJA" localSheetId="4">#REF!</definedName>
    <definedName name="OPCA_EKONOMIJA" localSheetId="7">#REF!</definedName>
    <definedName name="OPCA_EKONOMIJA" localSheetId="6">#REF!</definedName>
    <definedName name="OPCA_EKONOMIJA" localSheetId="5">#REF!</definedName>
    <definedName name="OPCA_EKONOMIJA" localSheetId="3">#REF!</definedName>
    <definedName name="OPCA_EKONOMIJA" localSheetId="1">#REF!</definedName>
    <definedName name="OPCA_EKONOMIJA" localSheetId="2">#REF!</definedName>
    <definedName name="OPCA_EKONOMIJA" localSheetId="0">#REF!</definedName>
    <definedName name="OPCA_EKONOMIJA" localSheetId="8">#REF!</definedName>
    <definedName name="OPCA_EKONOMIJA">#REF!</definedName>
    <definedName name="_xlnm.Print_Area" localSheetId="4">'k. za FINANCIJE'!$A$1:$AD$287</definedName>
    <definedName name="_xlnm.Print_Area" localSheetId="7">'k. za KVANTITATIVNE METODE'!$A$1:$AD$262</definedName>
    <definedName name="_xlnm.Print_Area" localSheetId="6">'k. za MARKETING'!$A$1:$AD$228</definedName>
    <definedName name="_xlnm.Print_Area" localSheetId="5">'k. za MENADŽMENT'!$A$1:$AD$288</definedName>
    <definedName name="_xlnm.Print_Area" localSheetId="3">'k. za POS. STANE JEZIKE  I '!$A$1:$AD$250</definedName>
    <definedName name="_xlnm.Print_Area" localSheetId="1">'k. za POSLOVNU INFORMATIKU'!$A$1:$AD$268</definedName>
    <definedName name="_xlnm.Print_Area" localSheetId="2">'k. za RAČUNOVODSTVO I REV.'!$A$1:$AD$271</definedName>
    <definedName name="_xlnm.Print_Area" localSheetId="0">'k.za OPĆU EKONOMIJU'!$A$1:$AD$271</definedName>
    <definedName name="_xlnm.Print_Area" localSheetId="8">'k.za TURIZAM I GOSPODARSTVO '!$A$1:$AD$250</definedName>
    <definedName name="sifrarnici" localSheetId="4">#REF!</definedName>
    <definedName name="sifrarnici" localSheetId="7">#REF!</definedName>
    <definedName name="sifrarnici" localSheetId="6">#REF!</definedName>
    <definedName name="sifrarnici" localSheetId="5">#REF!</definedName>
    <definedName name="sifrarnici" localSheetId="3">#REF!</definedName>
    <definedName name="sifrarnici" localSheetId="1">#REF!</definedName>
    <definedName name="sifrarnici" localSheetId="2">#REF!</definedName>
    <definedName name="sifrarnici" localSheetId="0">#REF!</definedName>
    <definedName name="sifrarnici" localSheetId="8">#REF!</definedName>
    <definedName name="sifrarnici">#REF!</definedName>
    <definedName name="TURIZAM_zadnja" localSheetId="4">#REF!</definedName>
    <definedName name="TURIZAM_zadnja" localSheetId="7">#REF!</definedName>
    <definedName name="TURIZAM_zadnja" localSheetId="6">#REF!</definedName>
    <definedName name="TURIZAM_zadnja" localSheetId="5">#REF!</definedName>
    <definedName name="TURIZAM_zadnja" localSheetId="3">#REF!</definedName>
    <definedName name="TURIZAM_zadnja" localSheetId="1">#REF!</definedName>
    <definedName name="TURIZAM_zadnja" localSheetId="2">#REF!</definedName>
    <definedName name="TURIZAM_zadnja" localSheetId="0">#REF!</definedName>
    <definedName name="TURIZAM_zadnja" localSheetId="8">#REF!</definedName>
    <definedName name="TURIZAM_zadnja">#REF!</definedName>
    <definedName name="velika" localSheetId="4">#REF!</definedName>
    <definedName name="velika" localSheetId="7">#REF!</definedName>
    <definedName name="velika" localSheetId="6">#REF!</definedName>
    <definedName name="velika" localSheetId="5">#REF!</definedName>
    <definedName name="velika" localSheetId="3">#REF!</definedName>
    <definedName name="velika" localSheetId="1">#REF!</definedName>
    <definedName name="velika" localSheetId="2">#REF!</definedName>
    <definedName name="velika" localSheetId="0">#REF!</definedName>
    <definedName name="velika" localSheetId="8">#REF!</definedName>
    <definedName name="velika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5" i="2" l="1"/>
  <c r="O115" i="2"/>
  <c r="P115" i="2" s="1"/>
  <c r="K115" i="2"/>
  <c r="L115" i="2" s="1"/>
  <c r="O248" i="10" l="1"/>
  <c r="P248" i="10" s="1"/>
  <c r="K248" i="10"/>
  <c r="O247" i="10"/>
  <c r="K247" i="10"/>
  <c r="L247" i="10" s="1"/>
  <c r="O246" i="10"/>
  <c r="P246" i="10" s="1"/>
  <c r="K246" i="10"/>
  <c r="O245" i="10"/>
  <c r="K245" i="10"/>
  <c r="L245" i="10" s="1"/>
  <c r="O244" i="10"/>
  <c r="P244" i="10" s="1"/>
  <c r="K244" i="10"/>
  <c r="O243" i="10"/>
  <c r="K243" i="10"/>
  <c r="L243" i="10" s="1"/>
  <c r="O242" i="10"/>
  <c r="P242" i="10" s="1"/>
  <c r="K242" i="10"/>
  <c r="O241" i="10"/>
  <c r="K241" i="10"/>
  <c r="L241" i="10" s="1"/>
  <c r="O240" i="10"/>
  <c r="P240" i="10" s="1"/>
  <c r="K240" i="10"/>
  <c r="O239" i="10"/>
  <c r="K239" i="10"/>
  <c r="L239" i="10" s="1"/>
  <c r="O238" i="10"/>
  <c r="P238" i="10" s="1"/>
  <c r="K238" i="10"/>
  <c r="O237" i="10"/>
  <c r="K237" i="10"/>
  <c r="L237" i="10" s="1"/>
  <c r="O235" i="10"/>
  <c r="K235" i="10"/>
  <c r="L235" i="10" s="1"/>
  <c r="O234" i="10"/>
  <c r="P234" i="10" s="1"/>
  <c r="K234" i="10"/>
  <c r="O233" i="10"/>
  <c r="K233" i="10"/>
  <c r="L233" i="10" s="1"/>
  <c r="O232" i="10"/>
  <c r="P232" i="10" s="1"/>
  <c r="K232" i="10"/>
  <c r="O231" i="10"/>
  <c r="K231" i="10"/>
  <c r="L231" i="10" s="1"/>
  <c r="O230" i="10"/>
  <c r="P230" i="10" s="1"/>
  <c r="K230" i="10"/>
  <c r="O229" i="10"/>
  <c r="K229" i="10"/>
  <c r="L229" i="10" s="1"/>
  <c r="O228" i="10"/>
  <c r="P228" i="10" s="1"/>
  <c r="K228" i="10"/>
  <c r="O227" i="10"/>
  <c r="K227" i="10"/>
  <c r="L227" i="10" s="1"/>
  <c r="O226" i="10"/>
  <c r="P226" i="10" s="1"/>
  <c r="K226" i="10"/>
  <c r="O225" i="10"/>
  <c r="K225" i="10"/>
  <c r="L225" i="10" s="1"/>
  <c r="O224" i="10"/>
  <c r="P224" i="10" s="1"/>
  <c r="K224" i="10"/>
  <c r="L224" i="10" s="1"/>
  <c r="O222" i="10"/>
  <c r="P222" i="10" s="1"/>
  <c r="K222" i="10"/>
  <c r="L222" i="10" s="1"/>
  <c r="O221" i="10"/>
  <c r="P221" i="10" s="1"/>
  <c r="K221" i="10"/>
  <c r="O220" i="10"/>
  <c r="P220" i="10" s="1"/>
  <c r="K220" i="10"/>
  <c r="O219" i="10"/>
  <c r="K219" i="10"/>
  <c r="L219" i="10" s="1"/>
  <c r="O218" i="10"/>
  <c r="P218" i="10" s="1"/>
  <c r="K218" i="10"/>
  <c r="L218" i="10" s="1"/>
  <c r="O217" i="10"/>
  <c r="K217" i="10"/>
  <c r="L217" i="10" s="1"/>
  <c r="O216" i="10"/>
  <c r="P216" i="10" s="1"/>
  <c r="K216" i="10"/>
  <c r="O215" i="10"/>
  <c r="K215" i="10"/>
  <c r="L215" i="10" s="1"/>
  <c r="O214" i="10"/>
  <c r="K214" i="10"/>
  <c r="L214" i="10" s="1"/>
  <c r="O213" i="10"/>
  <c r="K213" i="10"/>
  <c r="L213" i="10" s="1"/>
  <c r="O212" i="10"/>
  <c r="K212" i="10"/>
  <c r="O211" i="10"/>
  <c r="P211" i="10" s="1"/>
  <c r="K211" i="10"/>
  <c r="L211" i="10" s="1"/>
  <c r="O209" i="10"/>
  <c r="K209" i="10"/>
  <c r="L209" i="10" s="1"/>
  <c r="O208" i="10"/>
  <c r="P208" i="10" s="1"/>
  <c r="K208" i="10"/>
  <c r="O207" i="10"/>
  <c r="P207" i="10" s="1"/>
  <c r="K207" i="10"/>
  <c r="O206" i="10"/>
  <c r="K206" i="10"/>
  <c r="L206" i="10" s="1"/>
  <c r="O205" i="10"/>
  <c r="P205" i="10" s="1"/>
  <c r="K205" i="10"/>
  <c r="L205" i="10" s="1"/>
  <c r="O204" i="10"/>
  <c r="P204" i="10" s="1"/>
  <c r="K204" i="10"/>
  <c r="L204" i="10" s="1"/>
  <c r="O203" i="10"/>
  <c r="K203" i="10"/>
  <c r="L203" i="10" s="1"/>
  <c r="O202" i="10"/>
  <c r="K202" i="10"/>
  <c r="L202" i="10" s="1"/>
  <c r="O201" i="10"/>
  <c r="K201" i="10"/>
  <c r="L201" i="10" s="1"/>
  <c r="O200" i="10"/>
  <c r="P200" i="10" s="1"/>
  <c r="K200" i="10"/>
  <c r="O199" i="10"/>
  <c r="P199" i="10" s="1"/>
  <c r="K199" i="10"/>
  <c r="O198" i="10"/>
  <c r="P198" i="10" s="1"/>
  <c r="K198" i="10"/>
  <c r="O196" i="10"/>
  <c r="K196" i="10"/>
  <c r="L196" i="10" s="1"/>
  <c r="O195" i="10"/>
  <c r="K195" i="10"/>
  <c r="L195" i="10" s="1"/>
  <c r="O194" i="10"/>
  <c r="K194" i="10"/>
  <c r="O193" i="10"/>
  <c r="P193" i="10" s="1"/>
  <c r="K193" i="10"/>
  <c r="O192" i="10"/>
  <c r="P192" i="10" s="1"/>
  <c r="K192" i="10"/>
  <c r="L192" i="10" s="1"/>
  <c r="O191" i="10"/>
  <c r="P191" i="10" s="1"/>
  <c r="K191" i="10"/>
  <c r="O190" i="10"/>
  <c r="P190" i="10" s="1"/>
  <c r="K190" i="10"/>
  <c r="O189" i="10"/>
  <c r="P189" i="10" s="1"/>
  <c r="K189" i="10"/>
  <c r="L189" i="10" s="1"/>
  <c r="O188" i="10"/>
  <c r="P188" i="10" s="1"/>
  <c r="K188" i="10"/>
  <c r="O187" i="10"/>
  <c r="P187" i="10" s="1"/>
  <c r="K187" i="10"/>
  <c r="O186" i="10"/>
  <c r="P186" i="10" s="1"/>
  <c r="K186" i="10"/>
  <c r="O185" i="10"/>
  <c r="K185" i="10"/>
  <c r="L185" i="10" s="1"/>
  <c r="O183" i="10"/>
  <c r="P183" i="10" s="1"/>
  <c r="K183" i="10"/>
  <c r="L183" i="10" s="1"/>
  <c r="O182" i="10"/>
  <c r="P182" i="10" s="1"/>
  <c r="K182" i="10"/>
  <c r="O181" i="10"/>
  <c r="K181" i="10"/>
  <c r="L181" i="10" s="1"/>
  <c r="O180" i="10"/>
  <c r="P180" i="10" s="1"/>
  <c r="K180" i="10"/>
  <c r="O179" i="10"/>
  <c r="P179" i="10" s="1"/>
  <c r="K179" i="10"/>
  <c r="O178" i="10"/>
  <c r="K178" i="10"/>
  <c r="L178" i="10" s="1"/>
  <c r="O177" i="10"/>
  <c r="P177" i="10" s="1"/>
  <c r="K177" i="10"/>
  <c r="O176" i="10"/>
  <c r="P176" i="10" s="1"/>
  <c r="K176" i="10"/>
  <c r="L176" i="10" s="1"/>
  <c r="O175" i="10"/>
  <c r="P175" i="10" s="1"/>
  <c r="K175" i="10"/>
  <c r="L175" i="10" s="1"/>
  <c r="O174" i="10"/>
  <c r="K174" i="10"/>
  <c r="L174" i="10" s="1"/>
  <c r="O173" i="10"/>
  <c r="K173" i="10"/>
  <c r="L173" i="10" s="1"/>
  <c r="O172" i="10"/>
  <c r="P172" i="10" s="1"/>
  <c r="K172" i="10"/>
  <c r="O170" i="10"/>
  <c r="P170" i="10" s="1"/>
  <c r="K170" i="10"/>
  <c r="O169" i="10"/>
  <c r="P169" i="10" s="1"/>
  <c r="K169" i="10"/>
  <c r="L169" i="10" s="1"/>
  <c r="O168" i="10"/>
  <c r="P168" i="10" s="1"/>
  <c r="K168" i="10"/>
  <c r="L168" i="10" s="1"/>
  <c r="O167" i="10"/>
  <c r="P167" i="10" s="1"/>
  <c r="K167" i="10"/>
  <c r="L167" i="10" s="1"/>
  <c r="O166" i="10"/>
  <c r="K166" i="10"/>
  <c r="L166" i="10" s="1"/>
  <c r="O165" i="10"/>
  <c r="P165" i="10" s="1"/>
  <c r="K165" i="10"/>
  <c r="L165" i="10" s="1"/>
  <c r="O164" i="10"/>
  <c r="P164" i="10" s="1"/>
  <c r="K164" i="10"/>
  <c r="L164" i="10" s="1"/>
  <c r="O163" i="10"/>
  <c r="P163" i="10" s="1"/>
  <c r="K163" i="10"/>
  <c r="L163" i="10" s="1"/>
  <c r="O162" i="10"/>
  <c r="P162" i="10" s="1"/>
  <c r="K162" i="10"/>
  <c r="L162" i="10" s="1"/>
  <c r="X161" i="10"/>
  <c r="V161" i="10"/>
  <c r="U161" i="10"/>
  <c r="AA161" i="10" s="1"/>
  <c r="S161" i="10"/>
  <c r="O161" i="10"/>
  <c r="K161" i="10"/>
  <c r="O160" i="10"/>
  <c r="P160" i="10" s="1"/>
  <c r="K160" i="10"/>
  <c r="L160" i="10" s="1"/>
  <c r="O159" i="10"/>
  <c r="P159" i="10" s="1"/>
  <c r="K159" i="10"/>
  <c r="O158" i="10"/>
  <c r="P158" i="10" s="1"/>
  <c r="K158" i="10"/>
  <c r="O157" i="10"/>
  <c r="P157" i="10" s="1"/>
  <c r="K157" i="10"/>
  <c r="L157" i="10" s="1"/>
  <c r="O156" i="10"/>
  <c r="P156" i="10" s="1"/>
  <c r="K156" i="10"/>
  <c r="O155" i="10"/>
  <c r="P155" i="10" s="1"/>
  <c r="K155" i="10"/>
  <c r="L155" i="10" s="1"/>
  <c r="X154" i="10"/>
  <c r="X171" i="10" s="1"/>
  <c r="V154" i="10"/>
  <c r="U154" i="10"/>
  <c r="S154" i="10"/>
  <c r="O154" i="10"/>
  <c r="K154" i="10"/>
  <c r="O152" i="10"/>
  <c r="K152" i="10"/>
  <c r="L152" i="10" s="1"/>
  <c r="O151" i="10"/>
  <c r="P151" i="10" s="1"/>
  <c r="K151" i="10"/>
  <c r="L151" i="10" s="1"/>
  <c r="O150" i="10"/>
  <c r="P150" i="10" s="1"/>
  <c r="K150" i="10"/>
  <c r="L150" i="10" s="1"/>
  <c r="O149" i="10"/>
  <c r="P149" i="10" s="1"/>
  <c r="K149" i="10"/>
  <c r="L149" i="10" s="1"/>
  <c r="O148" i="10"/>
  <c r="P148" i="10" s="1"/>
  <c r="K148" i="10"/>
  <c r="L148" i="10" s="1"/>
  <c r="O147" i="10"/>
  <c r="P147" i="10" s="1"/>
  <c r="K147" i="10"/>
  <c r="O146" i="10"/>
  <c r="P146" i="10" s="1"/>
  <c r="K146" i="10"/>
  <c r="O145" i="10"/>
  <c r="P145" i="10" s="1"/>
  <c r="K145" i="10"/>
  <c r="L145" i="10" s="1"/>
  <c r="O144" i="10"/>
  <c r="P144" i="10" s="1"/>
  <c r="K144" i="10"/>
  <c r="L144" i="10" s="1"/>
  <c r="X143" i="10"/>
  <c r="V143" i="10"/>
  <c r="U143" i="10"/>
  <c r="AA143" i="10" s="1"/>
  <c r="S143" i="10"/>
  <c r="Y143" i="10" s="1"/>
  <c r="O143" i="10"/>
  <c r="K143" i="10"/>
  <c r="X142" i="10"/>
  <c r="V142" i="10"/>
  <c r="U142" i="10"/>
  <c r="S142" i="10"/>
  <c r="O142" i="10"/>
  <c r="K142" i="10"/>
  <c r="X141" i="10"/>
  <c r="V141" i="10"/>
  <c r="U141" i="10"/>
  <c r="S141" i="10"/>
  <c r="O141" i="10"/>
  <c r="K141" i="10"/>
  <c r="T141" i="10" s="1"/>
  <c r="O139" i="10"/>
  <c r="P139" i="10" s="1"/>
  <c r="K139" i="10"/>
  <c r="L139" i="10" s="1"/>
  <c r="O138" i="10"/>
  <c r="P138" i="10" s="1"/>
  <c r="K138" i="10"/>
  <c r="L138" i="10" s="1"/>
  <c r="R138" i="10" s="1"/>
  <c r="O137" i="10"/>
  <c r="P137" i="10" s="1"/>
  <c r="K137" i="10"/>
  <c r="L137" i="10" s="1"/>
  <c r="O136" i="10"/>
  <c r="P136" i="10" s="1"/>
  <c r="K136" i="10"/>
  <c r="O135" i="10"/>
  <c r="P135" i="10" s="1"/>
  <c r="K135" i="10"/>
  <c r="O134" i="10"/>
  <c r="P134" i="10" s="1"/>
  <c r="K134" i="10"/>
  <c r="O133" i="10"/>
  <c r="P133" i="10" s="1"/>
  <c r="K133" i="10"/>
  <c r="L133" i="10" s="1"/>
  <c r="O132" i="10"/>
  <c r="P132" i="10" s="1"/>
  <c r="K132" i="10"/>
  <c r="L132" i="10" s="1"/>
  <c r="O131" i="10"/>
  <c r="P131" i="10" s="1"/>
  <c r="K131" i="10"/>
  <c r="X130" i="10"/>
  <c r="V130" i="10"/>
  <c r="U130" i="10"/>
  <c r="AA130" i="10" s="1"/>
  <c r="S130" i="10"/>
  <c r="Y130" i="10" s="1"/>
  <c r="O130" i="10"/>
  <c r="K130" i="10"/>
  <c r="X129" i="10"/>
  <c r="V129" i="10"/>
  <c r="U129" i="10"/>
  <c r="S129" i="10"/>
  <c r="O129" i="10"/>
  <c r="K129" i="10"/>
  <c r="T129" i="10" s="1"/>
  <c r="X128" i="10"/>
  <c r="V128" i="10"/>
  <c r="U128" i="10"/>
  <c r="U140" i="10" s="1"/>
  <c r="S128" i="10"/>
  <c r="Y128" i="10" s="1"/>
  <c r="O128" i="10"/>
  <c r="K128" i="10"/>
  <c r="L128" i="10" s="1"/>
  <c r="C127" i="10"/>
  <c r="O126" i="10"/>
  <c r="P126" i="10" s="1"/>
  <c r="K126" i="10"/>
  <c r="L126" i="10" s="1"/>
  <c r="O125" i="10"/>
  <c r="P125" i="10" s="1"/>
  <c r="K125" i="10"/>
  <c r="L125" i="10" s="1"/>
  <c r="O124" i="10"/>
  <c r="P124" i="10" s="1"/>
  <c r="K124" i="10"/>
  <c r="O123" i="10"/>
  <c r="P123" i="10" s="1"/>
  <c r="K123" i="10"/>
  <c r="O122" i="10"/>
  <c r="P122" i="10" s="1"/>
  <c r="K122" i="10"/>
  <c r="L122" i="10" s="1"/>
  <c r="O121" i="10"/>
  <c r="P121" i="10" s="1"/>
  <c r="K121" i="10"/>
  <c r="L121" i="10" s="1"/>
  <c r="O120" i="10"/>
  <c r="P120" i="10" s="1"/>
  <c r="K120" i="10"/>
  <c r="O119" i="10"/>
  <c r="P119" i="10" s="1"/>
  <c r="K119" i="10"/>
  <c r="O118" i="10"/>
  <c r="P118" i="10" s="1"/>
  <c r="K118" i="10"/>
  <c r="L118" i="10" s="1"/>
  <c r="X117" i="10"/>
  <c r="V117" i="10"/>
  <c r="U117" i="10"/>
  <c r="AA117" i="10" s="1"/>
  <c r="S117" i="10"/>
  <c r="Y117" i="10" s="1"/>
  <c r="O117" i="10"/>
  <c r="K117" i="10"/>
  <c r="X116" i="10"/>
  <c r="V116" i="10"/>
  <c r="U116" i="10"/>
  <c r="S116" i="10"/>
  <c r="O116" i="10"/>
  <c r="K116" i="10"/>
  <c r="L116" i="10" s="1"/>
  <c r="X115" i="10"/>
  <c r="V115" i="10"/>
  <c r="U115" i="10"/>
  <c r="S115" i="10"/>
  <c r="Y115" i="10" s="1"/>
  <c r="O115" i="10"/>
  <c r="K115" i="10"/>
  <c r="C114" i="10"/>
  <c r="O113" i="10"/>
  <c r="P113" i="10" s="1"/>
  <c r="K113" i="10"/>
  <c r="O112" i="10"/>
  <c r="P112" i="10" s="1"/>
  <c r="K112" i="10"/>
  <c r="O111" i="10"/>
  <c r="P111" i="10" s="1"/>
  <c r="K111" i="10"/>
  <c r="L111" i="10" s="1"/>
  <c r="O110" i="10"/>
  <c r="P110" i="10" s="1"/>
  <c r="K110" i="10"/>
  <c r="L110" i="10" s="1"/>
  <c r="O109" i="10"/>
  <c r="P109" i="10" s="1"/>
  <c r="K109" i="10"/>
  <c r="O108" i="10"/>
  <c r="P108" i="10" s="1"/>
  <c r="K108" i="10"/>
  <c r="O107" i="10"/>
  <c r="P107" i="10" s="1"/>
  <c r="K107" i="10"/>
  <c r="L107" i="10" s="1"/>
  <c r="O106" i="10"/>
  <c r="P106" i="10" s="1"/>
  <c r="K106" i="10"/>
  <c r="L106" i="10" s="1"/>
  <c r="O105" i="10"/>
  <c r="P105" i="10" s="1"/>
  <c r="K105" i="10"/>
  <c r="X104" i="10"/>
  <c r="V104" i="10"/>
  <c r="U104" i="10"/>
  <c r="AA104" i="10" s="1"/>
  <c r="S104" i="10"/>
  <c r="Y104" i="10" s="1"/>
  <c r="O104" i="10"/>
  <c r="K104" i="10"/>
  <c r="C104" i="10"/>
  <c r="X103" i="10"/>
  <c r="V103" i="10"/>
  <c r="U103" i="10"/>
  <c r="AA103" i="10" s="1"/>
  <c r="S103" i="10"/>
  <c r="Y103" i="10" s="1"/>
  <c r="O103" i="10"/>
  <c r="K103" i="10"/>
  <c r="C103" i="10"/>
  <c r="X102" i="10"/>
  <c r="X114" i="10" s="1"/>
  <c r="V102" i="10"/>
  <c r="V114" i="10" s="1"/>
  <c r="U102" i="10"/>
  <c r="S102" i="10"/>
  <c r="Y102" i="10" s="1"/>
  <c r="O102" i="10"/>
  <c r="K102" i="10"/>
  <c r="C101" i="10"/>
  <c r="O100" i="10"/>
  <c r="P100" i="10" s="1"/>
  <c r="K100" i="10"/>
  <c r="O99" i="10"/>
  <c r="P99" i="10" s="1"/>
  <c r="K99" i="10"/>
  <c r="O98" i="10"/>
  <c r="P98" i="10" s="1"/>
  <c r="K98" i="10"/>
  <c r="L98" i="10" s="1"/>
  <c r="O97" i="10"/>
  <c r="P97" i="10" s="1"/>
  <c r="K97" i="10"/>
  <c r="L97" i="10" s="1"/>
  <c r="O96" i="10"/>
  <c r="P96" i="10" s="1"/>
  <c r="K96" i="10"/>
  <c r="O95" i="10"/>
  <c r="P95" i="10" s="1"/>
  <c r="K95" i="10"/>
  <c r="L95" i="10" s="1"/>
  <c r="O94" i="10"/>
  <c r="K94" i="10"/>
  <c r="L94" i="10" s="1"/>
  <c r="O93" i="10"/>
  <c r="P93" i="10" s="1"/>
  <c r="K93" i="10"/>
  <c r="L93" i="10" s="1"/>
  <c r="O92" i="10"/>
  <c r="P92" i="10" s="1"/>
  <c r="K92" i="10"/>
  <c r="X91" i="10"/>
  <c r="V91" i="10"/>
  <c r="U91" i="10"/>
  <c r="AA91" i="10" s="1"/>
  <c r="S91" i="10"/>
  <c r="Y91" i="10" s="1"/>
  <c r="O91" i="10"/>
  <c r="K91" i="10"/>
  <c r="X90" i="10"/>
  <c r="V90" i="10"/>
  <c r="U90" i="10"/>
  <c r="S90" i="10"/>
  <c r="O90" i="10"/>
  <c r="K90" i="10"/>
  <c r="L90" i="10" s="1"/>
  <c r="C90" i="10"/>
  <c r="X89" i="10"/>
  <c r="V89" i="10"/>
  <c r="V101" i="10" s="1"/>
  <c r="U89" i="10"/>
  <c r="U101" i="10" s="1"/>
  <c r="S89" i="10"/>
  <c r="O89" i="10"/>
  <c r="K89" i="10"/>
  <c r="L89" i="10" s="1"/>
  <c r="X87" i="10"/>
  <c r="W87" i="10"/>
  <c r="V87" i="10"/>
  <c r="U87" i="10"/>
  <c r="AA87" i="10" s="1"/>
  <c r="T87" i="10"/>
  <c r="Z87" i="10" s="1"/>
  <c r="S87" i="10"/>
  <c r="O86" i="10"/>
  <c r="K86" i="10"/>
  <c r="L86" i="10" s="1"/>
  <c r="X85" i="10"/>
  <c r="V85" i="10"/>
  <c r="U85" i="10"/>
  <c r="AA85" i="10" s="1"/>
  <c r="S85" i="10"/>
  <c r="Y85" i="10" s="1"/>
  <c r="O85" i="10"/>
  <c r="K85" i="10"/>
  <c r="X84" i="10"/>
  <c r="V84" i="10"/>
  <c r="U84" i="10"/>
  <c r="S84" i="10"/>
  <c r="Y84" i="10" s="1"/>
  <c r="O84" i="10"/>
  <c r="K84" i="10"/>
  <c r="L84" i="10" s="1"/>
  <c r="X83" i="10"/>
  <c r="V83" i="10"/>
  <c r="U83" i="10"/>
  <c r="AA83" i="10" s="1"/>
  <c r="S83" i="10"/>
  <c r="Y83" i="10" s="1"/>
  <c r="O83" i="10"/>
  <c r="K83" i="10"/>
  <c r="L83" i="10" s="1"/>
  <c r="X82" i="10"/>
  <c r="V82" i="10"/>
  <c r="U82" i="10"/>
  <c r="AA82" i="10" s="1"/>
  <c r="S82" i="10"/>
  <c r="O82" i="10"/>
  <c r="K82" i="10"/>
  <c r="T82" i="10" s="1"/>
  <c r="X81" i="10"/>
  <c r="V81" i="10"/>
  <c r="U81" i="10"/>
  <c r="AA81" i="10" s="1"/>
  <c r="S81" i="10"/>
  <c r="Y81" i="10" s="1"/>
  <c r="O81" i="10"/>
  <c r="K81" i="10"/>
  <c r="X80" i="10"/>
  <c r="V80" i="10"/>
  <c r="U80" i="10"/>
  <c r="S80" i="10"/>
  <c r="O80" i="10"/>
  <c r="K80" i="10"/>
  <c r="L80" i="10" s="1"/>
  <c r="X79" i="10"/>
  <c r="V79" i="10"/>
  <c r="U79" i="10"/>
  <c r="AA79" i="10" s="1"/>
  <c r="S79" i="10"/>
  <c r="Y79" i="10" s="1"/>
  <c r="O79" i="10"/>
  <c r="K79" i="10"/>
  <c r="L79" i="10" s="1"/>
  <c r="X78" i="10"/>
  <c r="V78" i="10"/>
  <c r="U78" i="10"/>
  <c r="S78" i="10"/>
  <c r="O78" i="10"/>
  <c r="K78" i="10"/>
  <c r="L78" i="10" s="1"/>
  <c r="X77" i="10"/>
  <c r="V77" i="10"/>
  <c r="U77" i="10"/>
  <c r="U88" i="10" s="1"/>
  <c r="S77" i="10"/>
  <c r="Y77" i="10" s="1"/>
  <c r="O77" i="10"/>
  <c r="K77" i="10"/>
  <c r="T77" i="10" s="1"/>
  <c r="C76" i="10"/>
  <c r="X75" i="10"/>
  <c r="V75" i="10"/>
  <c r="U75" i="10"/>
  <c r="S75" i="10"/>
  <c r="R75" i="10"/>
  <c r="O75" i="10"/>
  <c r="K75" i="10"/>
  <c r="L75" i="10" s="1"/>
  <c r="C75" i="10"/>
  <c r="X74" i="10"/>
  <c r="V74" i="10"/>
  <c r="U74" i="10"/>
  <c r="S74" i="10"/>
  <c r="Y74" i="10" s="1"/>
  <c r="O74" i="10"/>
  <c r="K74" i="10"/>
  <c r="L74" i="10" s="1"/>
  <c r="C74" i="10"/>
  <c r="X73" i="10"/>
  <c r="V73" i="10"/>
  <c r="U73" i="10"/>
  <c r="S73" i="10"/>
  <c r="O73" i="10"/>
  <c r="K73" i="10"/>
  <c r="L73" i="10" s="1"/>
  <c r="C73" i="10"/>
  <c r="X72" i="10"/>
  <c r="V72" i="10"/>
  <c r="U72" i="10"/>
  <c r="S72" i="10"/>
  <c r="O72" i="10"/>
  <c r="K72" i="10"/>
  <c r="L72" i="10" s="1"/>
  <c r="C72" i="10"/>
  <c r="X71" i="10"/>
  <c r="V71" i="10"/>
  <c r="U71" i="10"/>
  <c r="S71" i="10"/>
  <c r="O71" i="10"/>
  <c r="K71" i="10"/>
  <c r="T71" i="10" s="1"/>
  <c r="C71" i="10"/>
  <c r="X70" i="10"/>
  <c r="V70" i="10"/>
  <c r="U70" i="10"/>
  <c r="S70" i="10"/>
  <c r="Y70" i="10" s="1"/>
  <c r="O70" i="10"/>
  <c r="K70" i="10"/>
  <c r="C70" i="10"/>
  <c r="X69" i="10"/>
  <c r="V69" i="10"/>
  <c r="V76" i="10" s="1"/>
  <c r="U69" i="10"/>
  <c r="S69" i="10"/>
  <c r="O69" i="10"/>
  <c r="K69" i="10"/>
  <c r="T69" i="10" s="1"/>
  <c r="X67" i="10"/>
  <c r="V67" i="10"/>
  <c r="U67" i="10"/>
  <c r="AA67" i="10" s="1"/>
  <c r="S67" i="10"/>
  <c r="R67" i="10"/>
  <c r="O67" i="10"/>
  <c r="K67" i="10"/>
  <c r="L67" i="10" s="1"/>
  <c r="X66" i="10"/>
  <c r="V66" i="10"/>
  <c r="U66" i="10"/>
  <c r="AA66" i="10" s="1"/>
  <c r="S66" i="10"/>
  <c r="Y66" i="10" s="1"/>
  <c r="O66" i="10"/>
  <c r="K66" i="10"/>
  <c r="X65" i="10"/>
  <c r="V65" i="10"/>
  <c r="U65" i="10"/>
  <c r="S65" i="10"/>
  <c r="Y65" i="10" s="1"/>
  <c r="O65" i="10"/>
  <c r="K65" i="10"/>
  <c r="X64" i="10"/>
  <c r="V64" i="10"/>
  <c r="U64" i="10"/>
  <c r="AA64" i="10" s="1"/>
  <c r="S64" i="10"/>
  <c r="Y64" i="10" s="1"/>
  <c r="O64" i="10"/>
  <c r="K64" i="10"/>
  <c r="X63" i="10"/>
  <c r="V63" i="10"/>
  <c r="U63" i="10"/>
  <c r="AA63" i="10" s="1"/>
  <c r="S63" i="10"/>
  <c r="Y63" i="10" s="1"/>
  <c r="O63" i="10"/>
  <c r="K63" i="10"/>
  <c r="X62" i="10"/>
  <c r="V62" i="10"/>
  <c r="U62" i="10"/>
  <c r="AA62" i="10" s="1"/>
  <c r="S62" i="10"/>
  <c r="Y62" i="10" s="1"/>
  <c r="O62" i="10"/>
  <c r="K62" i="10"/>
  <c r="X61" i="10"/>
  <c r="V61" i="10"/>
  <c r="U61" i="10"/>
  <c r="AA61" i="10" s="1"/>
  <c r="S61" i="10"/>
  <c r="O61" i="10"/>
  <c r="K61" i="10"/>
  <c r="T61" i="10" s="1"/>
  <c r="X60" i="10"/>
  <c r="X68" i="10" s="1"/>
  <c r="V60" i="10"/>
  <c r="U60" i="10"/>
  <c r="AA60" i="10" s="1"/>
  <c r="S60" i="10"/>
  <c r="S68" i="10" s="1"/>
  <c r="O60" i="10"/>
  <c r="K60" i="10"/>
  <c r="X58" i="10"/>
  <c r="V58" i="10"/>
  <c r="U58" i="10"/>
  <c r="AA58" i="10" s="1"/>
  <c r="S58" i="10"/>
  <c r="Y58" i="10" s="1"/>
  <c r="R58" i="10"/>
  <c r="O58" i="10"/>
  <c r="K58" i="10"/>
  <c r="X57" i="10"/>
  <c r="V57" i="10"/>
  <c r="U57" i="10"/>
  <c r="AA57" i="10" s="1"/>
  <c r="S57" i="10"/>
  <c r="O57" i="10"/>
  <c r="K57" i="10"/>
  <c r="T57" i="10" s="1"/>
  <c r="X56" i="10"/>
  <c r="V56" i="10"/>
  <c r="U56" i="10"/>
  <c r="AA56" i="10" s="1"/>
  <c r="S56" i="10"/>
  <c r="Y56" i="10" s="1"/>
  <c r="O56" i="10"/>
  <c r="K56" i="10"/>
  <c r="X55" i="10"/>
  <c r="V55" i="10"/>
  <c r="U55" i="10"/>
  <c r="S55" i="10"/>
  <c r="Y55" i="10" s="1"/>
  <c r="O55" i="10"/>
  <c r="W55" i="10" s="1"/>
  <c r="K55" i="10"/>
  <c r="X54" i="10"/>
  <c r="V54" i="10"/>
  <c r="U54" i="10"/>
  <c r="AA54" i="10" s="1"/>
  <c r="S54" i="10"/>
  <c r="Y54" i="10" s="1"/>
  <c r="O54" i="10"/>
  <c r="K54" i="10"/>
  <c r="X53" i="10"/>
  <c r="V53" i="10"/>
  <c r="V59" i="10" s="1"/>
  <c r="U53" i="10"/>
  <c r="S53" i="10"/>
  <c r="O53" i="10"/>
  <c r="K53" i="10"/>
  <c r="R51" i="10"/>
  <c r="X50" i="10"/>
  <c r="V50" i="10"/>
  <c r="U50" i="10"/>
  <c r="AA50" i="10" s="1"/>
  <c r="S50" i="10"/>
  <c r="Y50" i="10" s="1"/>
  <c r="R50" i="10"/>
  <c r="O50" i="10"/>
  <c r="K50" i="10"/>
  <c r="X49" i="10"/>
  <c r="V49" i="10"/>
  <c r="U49" i="10"/>
  <c r="AA49" i="10" s="1"/>
  <c r="S49" i="10"/>
  <c r="Y49" i="10" s="1"/>
  <c r="O49" i="10"/>
  <c r="K49" i="10"/>
  <c r="T49" i="10" s="1"/>
  <c r="X48" i="10"/>
  <c r="V48" i="10"/>
  <c r="U48" i="10"/>
  <c r="S48" i="10"/>
  <c r="Y48" i="10" s="1"/>
  <c r="O48" i="10"/>
  <c r="K48" i="10"/>
  <c r="X47" i="10"/>
  <c r="V47" i="10"/>
  <c r="U47" i="10"/>
  <c r="AA47" i="10" s="1"/>
  <c r="S47" i="10"/>
  <c r="Y47" i="10" s="1"/>
  <c r="O47" i="10"/>
  <c r="K47" i="10"/>
  <c r="L47" i="10" s="1"/>
  <c r="X46" i="10"/>
  <c r="V46" i="10"/>
  <c r="U46" i="10"/>
  <c r="AA46" i="10" s="1"/>
  <c r="S46" i="10"/>
  <c r="O46" i="10"/>
  <c r="K46" i="10"/>
  <c r="X45" i="10"/>
  <c r="V45" i="10"/>
  <c r="U45" i="10"/>
  <c r="AA45" i="10" s="1"/>
  <c r="S45" i="10"/>
  <c r="Y45" i="10" s="1"/>
  <c r="O45" i="10"/>
  <c r="K45" i="10"/>
  <c r="T45" i="10" s="1"/>
  <c r="X44" i="10"/>
  <c r="V44" i="10"/>
  <c r="U44" i="10"/>
  <c r="AA44" i="10" s="1"/>
  <c r="S44" i="10"/>
  <c r="Y44" i="10" s="1"/>
  <c r="O44" i="10"/>
  <c r="K44" i="10"/>
  <c r="X43" i="10"/>
  <c r="V43" i="10"/>
  <c r="U43" i="10"/>
  <c r="AA43" i="10" s="1"/>
  <c r="S43" i="10"/>
  <c r="Y43" i="10" s="1"/>
  <c r="O43" i="10"/>
  <c r="K43" i="10"/>
  <c r="X42" i="10"/>
  <c r="V42" i="10"/>
  <c r="U42" i="10"/>
  <c r="AA42" i="10" s="1"/>
  <c r="S42" i="10"/>
  <c r="Y42" i="10" s="1"/>
  <c r="O42" i="10"/>
  <c r="K42" i="10"/>
  <c r="X41" i="10"/>
  <c r="V41" i="10"/>
  <c r="U41" i="10"/>
  <c r="AA41" i="10" s="1"/>
  <c r="S41" i="10"/>
  <c r="Y41" i="10" s="1"/>
  <c r="O41" i="10"/>
  <c r="K41" i="10"/>
  <c r="T41" i="10" s="1"/>
  <c r="X40" i="10"/>
  <c r="X52" i="10" s="1"/>
  <c r="V40" i="10"/>
  <c r="V52" i="10" s="1"/>
  <c r="U40" i="10"/>
  <c r="S40" i="10"/>
  <c r="Y40" i="10" s="1"/>
  <c r="O40" i="10"/>
  <c r="K40" i="10"/>
  <c r="L40" i="10" s="1"/>
  <c r="X38" i="10"/>
  <c r="V38" i="10"/>
  <c r="U38" i="10"/>
  <c r="AA38" i="10" s="1"/>
  <c r="S38" i="10"/>
  <c r="Y38" i="10" s="1"/>
  <c r="R38" i="10"/>
  <c r="O38" i="10"/>
  <c r="K38" i="10"/>
  <c r="X37" i="10"/>
  <c r="V37" i="10"/>
  <c r="U37" i="10"/>
  <c r="AA37" i="10" s="1"/>
  <c r="S37" i="10"/>
  <c r="Y37" i="10" s="1"/>
  <c r="O37" i="10"/>
  <c r="K37" i="10"/>
  <c r="T37" i="10" s="1"/>
  <c r="X36" i="10"/>
  <c r="V36" i="10"/>
  <c r="U36" i="10"/>
  <c r="AA36" i="10" s="1"/>
  <c r="S36" i="10"/>
  <c r="Y36" i="10" s="1"/>
  <c r="O36" i="10"/>
  <c r="K36" i="10"/>
  <c r="X35" i="10"/>
  <c r="V35" i="10"/>
  <c r="U35" i="10"/>
  <c r="AA35" i="10" s="1"/>
  <c r="S35" i="10"/>
  <c r="Y35" i="10" s="1"/>
  <c r="O35" i="10"/>
  <c r="K35" i="10"/>
  <c r="X34" i="10"/>
  <c r="V34" i="10"/>
  <c r="U34" i="10"/>
  <c r="AA34" i="10" s="1"/>
  <c r="S34" i="10"/>
  <c r="O34" i="10"/>
  <c r="K34" i="10"/>
  <c r="X33" i="10"/>
  <c r="V33" i="10"/>
  <c r="U33" i="10"/>
  <c r="S33" i="10"/>
  <c r="Y33" i="10" s="1"/>
  <c r="O33" i="10"/>
  <c r="K33" i="10"/>
  <c r="T33" i="10" s="1"/>
  <c r="C32" i="10"/>
  <c r="X31" i="10"/>
  <c r="V31" i="10"/>
  <c r="U31" i="10"/>
  <c r="S31" i="10"/>
  <c r="Y31" i="10" s="1"/>
  <c r="R31" i="10"/>
  <c r="O31" i="10"/>
  <c r="K31" i="10"/>
  <c r="C31" i="10"/>
  <c r="X30" i="10"/>
  <c r="V30" i="10"/>
  <c r="U30" i="10"/>
  <c r="S30" i="10"/>
  <c r="Y30" i="10" s="1"/>
  <c r="O30" i="10"/>
  <c r="K30" i="10"/>
  <c r="C30" i="10"/>
  <c r="X29" i="10"/>
  <c r="V29" i="10"/>
  <c r="U29" i="10"/>
  <c r="AA29" i="10" s="1"/>
  <c r="S29" i="10"/>
  <c r="Y29" i="10" s="1"/>
  <c r="O29" i="10"/>
  <c r="K29" i="10"/>
  <c r="C29" i="10"/>
  <c r="X28" i="10"/>
  <c r="V28" i="10"/>
  <c r="U28" i="10"/>
  <c r="S28" i="10"/>
  <c r="Y28" i="10" s="1"/>
  <c r="O28" i="10"/>
  <c r="K28" i="10"/>
  <c r="C28" i="10"/>
  <c r="X27" i="10"/>
  <c r="V27" i="10"/>
  <c r="U27" i="10"/>
  <c r="AA27" i="10" s="1"/>
  <c r="S27" i="10"/>
  <c r="Y27" i="10" s="1"/>
  <c r="O27" i="10"/>
  <c r="K27" i="10"/>
  <c r="C27" i="10"/>
  <c r="X26" i="10"/>
  <c r="V26" i="10"/>
  <c r="U26" i="10"/>
  <c r="S26" i="10"/>
  <c r="Y26" i="10" s="1"/>
  <c r="O26" i="10"/>
  <c r="K26" i="10"/>
  <c r="C26" i="10"/>
  <c r="X25" i="10"/>
  <c r="V25" i="10"/>
  <c r="U25" i="10"/>
  <c r="AA25" i="10" s="1"/>
  <c r="S25" i="10"/>
  <c r="Y25" i="10" s="1"/>
  <c r="O25" i="10"/>
  <c r="K25" i="10"/>
  <c r="C25" i="10"/>
  <c r="X24" i="10"/>
  <c r="V24" i="10"/>
  <c r="U24" i="10"/>
  <c r="S24" i="10"/>
  <c r="Y24" i="10" s="1"/>
  <c r="O24" i="10"/>
  <c r="K24" i="10"/>
  <c r="C24" i="10"/>
  <c r="X23" i="10"/>
  <c r="V23" i="10"/>
  <c r="U23" i="10"/>
  <c r="AA23" i="10" s="1"/>
  <c r="S23" i="10"/>
  <c r="Y23" i="10" s="1"/>
  <c r="O23" i="10"/>
  <c r="K23" i="10"/>
  <c r="C23" i="10"/>
  <c r="X22" i="10"/>
  <c r="V22" i="10"/>
  <c r="U22" i="10"/>
  <c r="S22" i="10"/>
  <c r="Y22" i="10" s="1"/>
  <c r="O22" i="10"/>
  <c r="K22" i="10"/>
  <c r="C22" i="10"/>
  <c r="X21" i="10"/>
  <c r="V21" i="10"/>
  <c r="U21" i="10"/>
  <c r="AA21" i="10" s="1"/>
  <c r="S21" i="10"/>
  <c r="Y21" i="10" s="1"/>
  <c r="O21" i="10"/>
  <c r="K21" i="10"/>
  <c r="C21" i="10"/>
  <c r="X20" i="10"/>
  <c r="X32" i="10" s="1"/>
  <c r="V20" i="10"/>
  <c r="V32" i="10" s="1"/>
  <c r="U20" i="10"/>
  <c r="S20" i="10"/>
  <c r="O20" i="10"/>
  <c r="K20" i="10"/>
  <c r="X18" i="10"/>
  <c r="V18" i="10"/>
  <c r="U18" i="10"/>
  <c r="AA18" i="10" s="1"/>
  <c r="S18" i="10"/>
  <c r="Y18" i="10" s="1"/>
  <c r="R18" i="10"/>
  <c r="O18" i="10"/>
  <c r="K18" i="10"/>
  <c r="X17" i="10"/>
  <c r="V17" i="10"/>
  <c r="U17" i="10"/>
  <c r="AA17" i="10" s="1"/>
  <c r="S17" i="10"/>
  <c r="O17" i="10"/>
  <c r="P17" i="10" s="1"/>
  <c r="K17" i="10"/>
  <c r="L17" i="10" s="1"/>
  <c r="X16" i="10"/>
  <c r="V16" i="10"/>
  <c r="U16" i="10"/>
  <c r="S16" i="10"/>
  <c r="Y16" i="10" s="1"/>
  <c r="O16" i="10"/>
  <c r="K16" i="10"/>
  <c r="X15" i="10"/>
  <c r="V15" i="10"/>
  <c r="U15" i="10"/>
  <c r="S15" i="10"/>
  <c r="O15" i="10"/>
  <c r="K15" i="10"/>
  <c r="T16" i="10" s="1"/>
  <c r="X14" i="10"/>
  <c r="V14" i="10"/>
  <c r="U14" i="10"/>
  <c r="AA14" i="10" s="1"/>
  <c r="S14" i="10"/>
  <c r="Y14" i="10" s="1"/>
  <c r="O14" i="10"/>
  <c r="K14" i="10"/>
  <c r="X13" i="10"/>
  <c r="V13" i="10"/>
  <c r="U13" i="10"/>
  <c r="AA13" i="10" s="1"/>
  <c r="S13" i="10"/>
  <c r="Y13" i="10" s="1"/>
  <c r="O13" i="10"/>
  <c r="K13" i="10"/>
  <c r="T14" i="10" s="1"/>
  <c r="X12" i="10"/>
  <c r="V12" i="10"/>
  <c r="U12" i="10"/>
  <c r="AA12" i="10" s="1"/>
  <c r="S12" i="10"/>
  <c r="Y12" i="10" s="1"/>
  <c r="O12" i="10"/>
  <c r="K12" i="10"/>
  <c r="X11" i="10"/>
  <c r="V11" i="10"/>
  <c r="U11" i="10"/>
  <c r="AA11" i="10" s="1"/>
  <c r="S11" i="10"/>
  <c r="Y11" i="10" s="1"/>
  <c r="O11" i="10"/>
  <c r="K11" i="10"/>
  <c r="T12" i="10" s="1"/>
  <c r="X10" i="10"/>
  <c r="W10" i="10"/>
  <c r="V10" i="10"/>
  <c r="U10" i="10"/>
  <c r="AA10" i="10" s="1"/>
  <c r="T10" i="10"/>
  <c r="Z10" i="10" s="1"/>
  <c r="S10" i="10"/>
  <c r="Y10" i="10" s="1"/>
  <c r="O10" i="10"/>
  <c r="K10" i="10"/>
  <c r="X9" i="10"/>
  <c r="X19" i="10" s="1"/>
  <c r="V9" i="10"/>
  <c r="V19" i="10" s="1"/>
  <c r="U9" i="10"/>
  <c r="S9" i="10"/>
  <c r="S19" i="10" s="1"/>
  <c r="O9" i="10"/>
  <c r="K9" i="10"/>
  <c r="L9" i="10" s="1"/>
  <c r="V171" i="10" l="1"/>
  <c r="Y161" i="10"/>
  <c r="U171" i="10"/>
  <c r="R168" i="10"/>
  <c r="X127" i="10"/>
  <c r="AA116" i="10"/>
  <c r="W9" i="10"/>
  <c r="W19" i="10" s="1"/>
  <c r="P9" i="10"/>
  <c r="W11" i="10"/>
  <c r="P10" i="10"/>
  <c r="P11" i="10"/>
  <c r="W12" i="10"/>
  <c r="Z12" i="10" s="1"/>
  <c r="T13" i="10"/>
  <c r="L12" i="10"/>
  <c r="W14" i="10"/>
  <c r="Z14" i="10" s="1"/>
  <c r="P13" i="10"/>
  <c r="W15" i="10"/>
  <c r="P14" i="10"/>
  <c r="P15" i="10"/>
  <c r="W16" i="10"/>
  <c r="AA15" i="10"/>
  <c r="T17" i="10"/>
  <c r="L16" i="10"/>
  <c r="AA16" i="10"/>
  <c r="P18" i="10"/>
  <c r="W18" i="10"/>
  <c r="L20" i="10"/>
  <c r="T20" i="10"/>
  <c r="S32" i="10"/>
  <c r="Y20" i="10"/>
  <c r="Y32" i="10" s="1"/>
  <c r="L21" i="10"/>
  <c r="T21" i="10"/>
  <c r="L22" i="10"/>
  <c r="T22" i="10"/>
  <c r="L23" i="10"/>
  <c r="T23" i="10"/>
  <c r="L24" i="10"/>
  <c r="T24" i="10"/>
  <c r="L25" i="10"/>
  <c r="T25" i="10"/>
  <c r="L26" i="10"/>
  <c r="T26" i="10"/>
  <c r="L27" i="10"/>
  <c r="T27" i="10"/>
  <c r="L28" i="10"/>
  <c r="T28" i="10"/>
  <c r="L29" i="10"/>
  <c r="T29" i="10"/>
  <c r="L30" i="10"/>
  <c r="T30" i="10"/>
  <c r="L31" i="10"/>
  <c r="T31" i="10"/>
  <c r="W33" i="10"/>
  <c r="P33" i="10"/>
  <c r="P34" i="10"/>
  <c r="W34" i="10"/>
  <c r="T35" i="10"/>
  <c r="L35" i="10"/>
  <c r="P35" i="10"/>
  <c r="W35" i="10"/>
  <c r="X39" i="10"/>
  <c r="L36" i="10"/>
  <c r="T36" i="10"/>
  <c r="W37" i="10"/>
  <c r="Z37" i="10" s="1"/>
  <c r="P37" i="10"/>
  <c r="P38" i="10"/>
  <c r="W38" i="10"/>
  <c r="W41" i="10"/>
  <c r="Z41" i="10" s="1"/>
  <c r="P41" i="10"/>
  <c r="P42" i="10"/>
  <c r="W42" i="10"/>
  <c r="T43" i="10"/>
  <c r="L43" i="10"/>
  <c r="P43" i="10"/>
  <c r="W43" i="10"/>
  <c r="L44" i="10"/>
  <c r="T44" i="10"/>
  <c r="W45" i="10"/>
  <c r="Z45" i="10" s="1"/>
  <c r="P45" i="10"/>
  <c r="P46" i="10"/>
  <c r="W46" i="10"/>
  <c r="P47" i="10"/>
  <c r="W47" i="10"/>
  <c r="L48" i="10"/>
  <c r="T48" i="10"/>
  <c r="W49" i="10"/>
  <c r="Z49" i="10" s="1"/>
  <c r="P49" i="10"/>
  <c r="P50" i="10"/>
  <c r="W50" i="10"/>
  <c r="T53" i="10"/>
  <c r="L53" i="10"/>
  <c r="P53" i="10"/>
  <c r="W53" i="10"/>
  <c r="U59" i="10"/>
  <c r="AA53" i="10"/>
  <c r="L54" i="10"/>
  <c r="T54" i="10"/>
  <c r="X59" i="10"/>
  <c r="W56" i="10"/>
  <c r="P56" i="10"/>
  <c r="P57" i="10"/>
  <c r="W57" i="10"/>
  <c r="Z57" i="10" s="1"/>
  <c r="T58" i="10"/>
  <c r="L58" i="10"/>
  <c r="W60" i="10"/>
  <c r="P60" i="10"/>
  <c r="P61" i="10"/>
  <c r="W61" i="10"/>
  <c r="Z61" i="10" s="1"/>
  <c r="V68" i="10"/>
  <c r="T62" i="10"/>
  <c r="L62" i="10"/>
  <c r="L63" i="10"/>
  <c r="T63" i="10"/>
  <c r="T64" i="10"/>
  <c r="L64" i="10"/>
  <c r="W64" i="10"/>
  <c r="P64" i="10"/>
  <c r="P65" i="10"/>
  <c r="W65" i="10"/>
  <c r="AA65" i="10"/>
  <c r="T66" i="10"/>
  <c r="L66" i="10"/>
  <c r="W66" i="10"/>
  <c r="P66" i="10"/>
  <c r="W67" i="10"/>
  <c r="P67" i="10"/>
  <c r="Y67" i="10"/>
  <c r="U76" i="10"/>
  <c r="AA69" i="10"/>
  <c r="P70" i="10"/>
  <c r="W70" i="10"/>
  <c r="AA70" i="10"/>
  <c r="AA71" i="10"/>
  <c r="AA72" i="10"/>
  <c r="AA73" i="10"/>
  <c r="AA74" i="10"/>
  <c r="AA75" i="10"/>
  <c r="W77" i="10"/>
  <c r="P77" i="10"/>
  <c r="W79" i="10"/>
  <c r="P79" i="10"/>
  <c r="AA80" i="10"/>
  <c r="T81" i="10"/>
  <c r="L81" i="10"/>
  <c r="W81" i="10"/>
  <c r="P81" i="10"/>
  <c r="W83" i="10"/>
  <c r="P83" i="10"/>
  <c r="AA84" i="10"/>
  <c r="T85" i="10"/>
  <c r="L85" i="10"/>
  <c r="W85" i="10"/>
  <c r="P85" i="10"/>
  <c r="Y87" i="10"/>
  <c r="AA89" i="10"/>
  <c r="AA90" i="10"/>
  <c r="T91" i="10"/>
  <c r="L91" i="10"/>
  <c r="W91" i="10"/>
  <c r="P91" i="10"/>
  <c r="L96" i="10"/>
  <c r="R96" i="10"/>
  <c r="L99" i="10"/>
  <c r="R99" i="10" s="1"/>
  <c r="T102" i="10"/>
  <c r="L102" i="10"/>
  <c r="W102" i="10"/>
  <c r="P102" i="10"/>
  <c r="T103" i="10"/>
  <c r="L103" i="10"/>
  <c r="W103" i="10"/>
  <c r="P103" i="10"/>
  <c r="T104" i="10"/>
  <c r="L104" i="10"/>
  <c r="W104" i="10"/>
  <c r="P104" i="10"/>
  <c r="L108" i="10"/>
  <c r="R108" i="10" s="1"/>
  <c r="L109" i="10"/>
  <c r="R109" i="10"/>
  <c r="L112" i="10"/>
  <c r="R112" i="10" s="1"/>
  <c r="T115" i="10"/>
  <c r="L115" i="10"/>
  <c r="W115" i="10"/>
  <c r="P115" i="10"/>
  <c r="L117" i="10"/>
  <c r="W117" i="10"/>
  <c r="P117" i="10"/>
  <c r="L119" i="10"/>
  <c r="R119" i="10" s="1"/>
  <c r="L120" i="10"/>
  <c r="R120" i="10"/>
  <c r="L123" i="10"/>
  <c r="R123" i="10" s="1"/>
  <c r="W128" i="10"/>
  <c r="P128" i="10"/>
  <c r="T130" i="10"/>
  <c r="L130" i="10"/>
  <c r="W130" i="10"/>
  <c r="P130" i="10"/>
  <c r="L131" i="10"/>
  <c r="R131" i="10"/>
  <c r="L134" i="10"/>
  <c r="R134" i="10" s="1"/>
  <c r="L136" i="10"/>
  <c r="R136" i="10"/>
  <c r="W141" i="10"/>
  <c r="Z141" i="10" s="1"/>
  <c r="P141" i="10"/>
  <c r="S153" i="10"/>
  <c r="Y141" i="10"/>
  <c r="T142" i="10"/>
  <c r="L142" i="10"/>
  <c r="P142" i="10"/>
  <c r="W142" i="10"/>
  <c r="T143" i="10"/>
  <c r="L143" i="10"/>
  <c r="P143" i="10"/>
  <c r="W143" i="10"/>
  <c r="R144" i="10"/>
  <c r="L146" i="10"/>
  <c r="R146" i="10" s="1"/>
  <c r="L147" i="10"/>
  <c r="R147" i="10" s="1"/>
  <c r="L154" i="10"/>
  <c r="T154" i="10"/>
  <c r="S171" i="10"/>
  <c r="Y154" i="10"/>
  <c r="L159" i="10"/>
  <c r="R159" i="10" s="1"/>
  <c r="R160" i="10"/>
  <c r="T161" i="10"/>
  <c r="L161" i="10"/>
  <c r="W161" i="10"/>
  <c r="P161" i="10"/>
  <c r="L179" i="10"/>
  <c r="R179" i="10" s="1"/>
  <c r="L180" i="10"/>
  <c r="R180" i="10"/>
  <c r="L182" i="10"/>
  <c r="R182" i="10"/>
  <c r="L186" i="10"/>
  <c r="R186" i="10"/>
  <c r="L187" i="10"/>
  <c r="R187" i="10" s="1"/>
  <c r="L188" i="10"/>
  <c r="R188" i="10"/>
  <c r="L190" i="10"/>
  <c r="R190" i="10"/>
  <c r="L193" i="10"/>
  <c r="L198" i="10"/>
  <c r="R198" i="10"/>
  <c r="L199" i="10"/>
  <c r="R199" i="10"/>
  <c r="L221" i="10"/>
  <c r="R221" i="10" s="1"/>
  <c r="L226" i="10"/>
  <c r="R226" i="10" s="1"/>
  <c r="L228" i="10"/>
  <c r="R228" i="10"/>
  <c r="L238" i="10"/>
  <c r="R238" i="10"/>
  <c r="L240" i="10"/>
  <c r="R240" i="10"/>
  <c r="L242" i="10"/>
  <c r="R242" i="10"/>
  <c r="L244" i="10"/>
  <c r="R244" i="10"/>
  <c r="Y82" i="10"/>
  <c r="L77" i="10"/>
  <c r="AA77" i="10"/>
  <c r="U52" i="10"/>
  <c r="R47" i="10"/>
  <c r="T47" i="10"/>
  <c r="Z47" i="10" s="1"/>
  <c r="T40" i="10"/>
  <c r="Y17" i="10"/>
  <c r="Z16" i="10"/>
  <c r="Y9" i="10"/>
  <c r="Y19" i="10" s="1"/>
  <c r="T9" i="10"/>
  <c r="T19" i="10" s="1"/>
  <c r="T42" i="10"/>
  <c r="Z42" i="10" s="1"/>
  <c r="L42" i="10"/>
  <c r="L55" i="10"/>
  <c r="T55" i="10"/>
  <c r="Z55" i="10" s="1"/>
  <c r="W58" i="10"/>
  <c r="P58" i="10"/>
  <c r="T65" i="10"/>
  <c r="Z65" i="10" s="1"/>
  <c r="L65" i="10"/>
  <c r="R65" i="10" s="1"/>
  <c r="AC65" i="10" s="1"/>
  <c r="W36" i="10"/>
  <c r="W39" i="10" s="1"/>
  <c r="P36" i="10"/>
  <c r="T50" i="10"/>
  <c r="Z50" i="10" s="1"/>
  <c r="L50" i="10"/>
  <c r="U68" i="10"/>
  <c r="P94" i="10"/>
  <c r="R94" i="10"/>
  <c r="U127" i="10"/>
  <c r="AA115" i="10"/>
  <c r="AA127" i="10" s="1"/>
  <c r="L11" i="10"/>
  <c r="W13" i="10"/>
  <c r="Z13" i="10" s="1"/>
  <c r="P12" i="10"/>
  <c r="T18" i="10"/>
  <c r="Z18" i="10" s="1"/>
  <c r="L18" i="10"/>
  <c r="W21" i="10"/>
  <c r="P21" i="10"/>
  <c r="R21" i="10" s="1"/>
  <c r="W23" i="10"/>
  <c r="P23" i="10"/>
  <c r="R23" i="10" s="1"/>
  <c r="W25" i="10"/>
  <c r="P25" i="10"/>
  <c r="W27" i="10"/>
  <c r="P27" i="10"/>
  <c r="W29" i="10"/>
  <c r="P29" i="10"/>
  <c r="R29" i="10" s="1"/>
  <c r="W31" i="10"/>
  <c r="Z31" i="10" s="1"/>
  <c r="P31" i="10"/>
  <c r="AA31" i="10"/>
  <c r="R35" i="10"/>
  <c r="Z35" i="10"/>
  <c r="T38" i="10"/>
  <c r="Z38" i="10" s="1"/>
  <c r="L38" i="10"/>
  <c r="W44" i="10"/>
  <c r="Z44" i="10" s="1"/>
  <c r="P44" i="10"/>
  <c r="Y46" i="10"/>
  <c r="Y52" i="10" s="1"/>
  <c r="S59" i="10"/>
  <c r="Y53" i="10"/>
  <c r="W54" i="10"/>
  <c r="W59" i="10" s="1"/>
  <c r="P54" i="10"/>
  <c r="R54" i="10" s="1"/>
  <c r="P71" i="10"/>
  <c r="W71" i="10"/>
  <c r="Z71" i="10" s="1"/>
  <c r="W72" i="10"/>
  <c r="P72" i="10"/>
  <c r="R72" i="10"/>
  <c r="W89" i="10"/>
  <c r="P89" i="10"/>
  <c r="R89" i="10"/>
  <c r="L92" i="10"/>
  <c r="R92" i="10" s="1"/>
  <c r="U114" i="10"/>
  <c r="AA102" i="10"/>
  <c r="AA114" i="10" s="1"/>
  <c r="Y114" i="10"/>
  <c r="L105" i="10"/>
  <c r="R105" i="10"/>
  <c r="L124" i="10"/>
  <c r="R124" i="10" s="1"/>
  <c r="W154" i="10"/>
  <c r="P154" i="10"/>
  <c r="R154" i="10" s="1"/>
  <c r="T11" i="10"/>
  <c r="Z11" i="10" s="1"/>
  <c r="L10" i="10"/>
  <c r="AA26" i="10"/>
  <c r="AA30" i="10"/>
  <c r="U39" i="10"/>
  <c r="AA33" i="10"/>
  <c r="AA39" i="10" s="1"/>
  <c r="R42" i="10"/>
  <c r="AC42" i="10" s="1"/>
  <c r="R53" i="10"/>
  <c r="T15" i="10"/>
  <c r="Z15" i="10" s="1"/>
  <c r="L14" i="10"/>
  <c r="AC10" i="10"/>
  <c r="Y15" i="10"/>
  <c r="AA20" i="10"/>
  <c r="AA22" i="10"/>
  <c r="AA24" i="10"/>
  <c r="AA28" i="10"/>
  <c r="Z33" i="10"/>
  <c r="Y34" i="10"/>
  <c r="Y39" i="10" s="1"/>
  <c r="Z36" i="10"/>
  <c r="R43" i="10"/>
  <c r="T46" i="10"/>
  <c r="Z46" i="10" s="1"/>
  <c r="L46" i="10"/>
  <c r="R46" i="10" s="1"/>
  <c r="AA48" i="10"/>
  <c r="AC50" i="10"/>
  <c r="T60" i="10"/>
  <c r="L60" i="10"/>
  <c r="R60" i="10" s="1"/>
  <c r="L100" i="10"/>
  <c r="R100" i="10" s="1"/>
  <c r="L113" i="10"/>
  <c r="R113" i="10"/>
  <c r="Y116" i="10"/>
  <c r="Y127" i="10" s="1"/>
  <c r="V127" i="10"/>
  <c r="AA9" i="10"/>
  <c r="AA19" i="10" s="1"/>
  <c r="U19" i="10"/>
  <c r="R10" i="10"/>
  <c r="AC11" i="10" s="1"/>
  <c r="R11" i="10"/>
  <c r="AC12" i="10" s="1"/>
  <c r="R12" i="10"/>
  <c r="R14" i="10"/>
  <c r="AC15" i="10" s="1"/>
  <c r="L15" i="10"/>
  <c r="R15" i="10" s="1"/>
  <c r="AC16" i="10" s="1"/>
  <c r="W17" i="10"/>
  <c r="Z17" i="10" s="1"/>
  <c r="P16" i="10"/>
  <c r="AC18" i="10"/>
  <c r="W20" i="10"/>
  <c r="Z20" i="10" s="1"/>
  <c r="P20" i="10"/>
  <c r="Z21" i="10"/>
  <c r="W22" i="10"/>
  <c r="Z22" i="10" s="1"/>
  <c r="P22" i="10"/>
  <c r="Z23" i="10"/>
  <c r="W24" i="10"/>
  <c r="Z24" i="10" s="1"/>
  <c r="P24" i="10"/>
  <c r="R24" i="10" s="1"/>
  <c r="AC24" i="10" s="1"/>
  <c r="Z25" i="10"/>
  <c r="W26" i="10"/>
  <c r="Z26" i="10" s="1"/>
  <c r="P26" i="10"/>
  <c r="Z27" i="10"/>
  <c r="W28" i="10"/>
  <c r="Z28" i="10" s="1"/>
  <c r="P28" i="10"/>
  <c r="Z29" i="10"/>
  <c r="W30" i="10"/>
  <c r="Z30" i="10" s="1"/>
  <c r="P30" i="10"/>
  <c r="T32" i="10"/>
  <c r="V39" i="10"/>
  <c r="T34" i="10"/>
  <c r="Z34" i="10" s="1"/>
  <c r="L34" i="10"/>
  <c r="R34" i="10" s="1"/>
  <c r="AC34" i="10" s="1"/>
  <c r="AC38" i="10"/>
  <c r="S39" i="10"/>
  <c r="W40" i="10"/>
  <c r="P40" i="10"/>
  <c r="W48" i="10"/>
  <c r="Z48" i="10" s="1"/>
  <c r="P48" i="10"/>
  <c r="R48" i="10" s="1"/>
  <c r="AC48" i="10" s="1"/>
  <c r="Z54" i="10"/>
  <c r="T56" i="10"/>
  <c r="Z56" i="10" s="1"/>
  <c r="L56" i="10"/>
  <c r="R56" i="10" s="1"/>
  <c r="AC56" i="10" s="1"/>
  <c r="Z58" i="10"/>
  <c r="AC58" i="10" s="1"/>
  <c r="AA68" i="10"/>
  <c r="W62" i="10"/>
  <c r="P62" i="10"/>
  <c r="W63" i="10"/>
  <c r="Z63" i="10" s="1"/>
  <c r="P63" i="10"/>
  <c r="R63" i="10" s="1"/>
  <c r="P69" i="10"/>
  <c r="W69" i="10"/>
  <c r="L70" i="10"/>
  <c r="R70" i="10" s="1"/>
  <c r="T70" i="10"/>
  <c r="Z70" i="10" s="1"/>
  <c r="T75" i="10"/>
  <c r="L82" i="10"/>
  <c r="P86" i="10"/>
  <c r="R86" i="10"/>
  <c r="AC87" i="10"/>
  <c r="L129" i="10"/>
  <c r="L135" i="10"/>
  <c r="R135" i="10" s="1"/>
  <c r="P152" i="10"/>
  <c r="R152" i="10" s="1"/>
  <c r="P196" i="10"/>
  <c r="R196" i="10"/>
  <c r="S52" i="10"/>
  <c r="Y57" i="10"/>
  <c r="R66" i="10"/>
  <c r="T74" i="10"/>
  <c r="R77" i="10"/>
  <c r="T78" i="10"/>
  <c r="Z81" i="10"/>
  <c r="P82" i="10"/>
  <c r="W82" i="10"/>
  <c r="Z82" i="10" s="1"/>
  <c r="T84" i="10"/>
  <c r="Z91" i="10"/>
  <c r="R97" i="10"/>
  <c r="Z104" i="10"/>
  <c r="R107" i="10"/>
  <c r="R110" i="10"/>
  <c r="R118" i="10"/>
  <c r="R121" i="10"/>
  <c r="R126" i="10"/>
  <c r="R128" i="10"/>
  <c r="S140" i="10"/>
  <c r="W129" i="10"/>
  <c r="P129" i="10"/>
  <c r="R129" i="10" s="1"/>
  <c r="R132" i="10"/>
  <c r="AA141" i="10"/>
  <c r="U153" i="10"/>
  <c r="T153" i="10"/>
  <c r="L158" i="10"/>
  <c r="R158" i="10" s="1"/>
  <c r="P166" i="10"/>
  <c r="R166" i="10" s="1"/>
  <c r="R169" i="10"/>
  <c r="L170" i="10"/>
  <c r="R170" i="10" s="1"/>
  <c r="P173" i="10"/>
  <c r="R175" i="10"/>
  <c r="S175" i="10" s="1"/>
  <c r="L177" i="10"/>
  <c r="P181" i="10"/>
  <c r="U32" i="10"/>
  <c r="T59" i="10"/>
  <c r="Y61" i="10"/>
  <c r="AA76" i="10"/>
  <c r="Y73" i="10"/>
  <c r="W75" i="10"/>
  <c r="P75" i="10"/>
  <c r="Y80" i="10"/>
  <c r="Y90" i="10"/>
  <c r="R9" i="10"/>
  <c r="R22" i="10"/>
  <c r="R26" i="10"/>
  <c r="R27" i="10"/>
  <c r="AC27" i="10" s="1"/>
  <c r="R30" i="10"/>
  <c r="R40" i="10"/>
  <c r="R44" i="10"/>
  <c r="L49" i="10"/>
  <c r="R49" i="10" s="1"/>
  <c r="AC49" i="10" s="1"/>
  <c r="AA55" i="10"/>
  <c r="AA59" i="10" s="1"/>
  <c r="L61" i="10"/>
  <c r="R61" i="10" s="1"/>
  <c r="AC61" i="10" s="1"/>
  <c r="Y71" i="10"/>
  <c r="Y72" i="10"/>
  <c r="W74" i="10"/>
  <c r="P74" i="10"/>
  <c r="R74" i="10" s="1"/>
  <c r="X76" i="10"/>
  <c r="X88" i="10"/>
  <c r="P78" i="10"/>
  <c r="W78" i="10"/>
  <c r="AA78" i="10"/>
  <c r="AA88" i="10" s="1"/>
  <c r="T80" i="10"/>
  <c r="R83" i="10"/>
  <c r="W84" i="10"/>
  <c r="P84" i="10"/>
  <c r="S88" i="10"/>
  <c r="S101" i="10"/>
  <c r="AA101" i="10"/>
  <c r="T90" i="10"/>
  <c r="R95" i="10"/>
  <c r="S114" i="10"/>
  <c r="W114" i="10"/>
  <c r="S127" i="10"/>
  <c r="T116" i="10"/>
  <c r="X153" i="10"/>
  <c r="AA142" i="10"/>
  <c r="T171" i="10"/>
  <c r="Z154" i="10"/>
  <c r="R157" i="10"/>
  <c r="P178" i="10"/>
  <c r="R178" i="10" s="1"/>
  <c r="S179" i="10"/>
  <c r="P185" i="10"/>
  <c r="L207" i="10"/>
  <c r="R207" i="10" s="1"/>
  <c r="L230" i="10"/>
  <c r="R230" i="10"/>
  <c r="R20" i="10"/>
  <c r="R25" i="10"/>
  <c r="AC25" i="10" s="1"/>
  <c r="R28" i="10"/>
  <c r="L33" i="10"/>
  <c r="R33" i="10" s="1"/>
  <c r="R36" i="10"/>
  <c r="L37" i="10"/>
  <c r="R37" i="10" s="1"/>
  <c r="AC37" i="10" s="1"/>
  <c r="L41" i="10"/>
  <c r="R41" i="10" s="1"/>
  <c r="AC41" i="10" s="1"/>
  <c r="L45" i="10"/>
  <c r="R45" i="10" s="1"/>
  <c r="AC45" i="10" s="1"/>
  <c r="P55" i="10"/>
  <c r="R55" i="10" s="1"/>
  <c r="AC55" i="10" s="1"/>
  <c r="L57" i="10"/>
  <c r="R57" i="10" s="1"/>
  <c r="AC57" i="10" s="1"/>
  <c r="Y60" i="10"/>
  <c r="R62" i="10"/>
  <c r="Z66" i="10"/>
  <c r="S76" i="10"/>
  <c r="Y69" i="10"/>
  <c r="T73" i="10"/>
  <c r="L13" i="10"/>
  <c r="R13" i="10" s="1"/>
  <c r="AC14" i="10" s="1"/>
  <c r="R16" i="10"/>
  <c r="AA40" i="10"/>
  <c r="R64" i="10"/>
  <c r="T67" i="10"/>
  <c r="Z67" i="10" s="1"/>
  <c r="AC67" i="10" s="1"/>
  <c r="L69" i="10"/>
  <c r="R69" i="10" s="1"/>
  <c r="L71" i="10"/>
  <c r="R71" i="10" s="1"/>
  <c r="T72" i="10"/>
  <c r="Z72" i="10" s="1"/>
  <c r="W73" i="10"/>
  <c r="P73" i="10"/>
  <c r="R73" i="10" s="1"/>
  <c r="Y75" i="10"/>
  <c r="R78" i="10"/>
  <c r="V88" i="10"/>
  <c r="Y78" i="10"/>
  <c r="R79" i="10"/>
  <c r="W80" i="10"/>
  <c r="P80" i="10"/>
  <c r="R80" i="10" s="1"/>
  <c r="R84" i="10"/>
  <c r="R85" i="10"/>
  <c r="T89" i="10"/>
  <c r="W90" i="10"/>
  <c r="P90" i="10"/>
  <c r="R90" i="10" s="1"/>
  <c r="R93" i="10"/>
  <c r="R98" i="10"/>
  <c r="X101" i="10"/>
  <c r="Z102" i="10"/>
  <c r="R103" i="10"/>
  <c r="R106" i="10"/>
  <c r="R111" i="10"/>
  <c r="P116" i="10"/>
  <c r="R116" i="10" s="1"/>
  <c r="W116" i="10"/>
  <c r="R122" i="10"/>
  <c r="R125" i="10"/>
  <c r="V140" i="10"/>
  <c r="AA128" i="10"/>
  <c r="Y129" i="10"/>
  <c r="Y140" i="10" s="1"/>
  <c r="AA129" i="10"/>
  <c r="X140" i="10"/>
  <c r="Z130" i="10"/>
  <c r="R133" i="10"/>
  <c r="R139" i="10"/>
  <c r="W153" i="10"/>
  <c r="R155" i="10"/>
  <c r="L156" i="10"/>
  <c r="R156" i="10" s="1"/>
  <c r="L172" i="10"/>
  <c r="R172" i="10" s="1"/>
  <c r="Z77" i="10"/>
  <c r="T79" i="10"/>
  <c r="Z79" i="10" s="1"/>
  <c r="T83" i="10"/>
  <c r="Z83" i="10" s="1"/>
  <c r="Y89" i="10"/>
  <c r="Y101" i="10" s="1"/>
  <c r="T117" i="10"/>
  <c r="T128" i="10"/>
  <c r="R137" i="10"/>
  <c r="V153" i="10"/>
  <c r="Z143" i="10"/>
  <c r="R145" i="10"/>
  <c r="R148" i="10"/>
  <c r="R150" i="10"/>
  <c r="AA154" i="10"/>
  <c r="AA171" i="10" s="1"/>
  <c r="R161" i="10"/>
  <c r="R162" i="10"/>
  <c r="R164" i="10"/>
  <c r="R173" i="10"/>
  <c r="R176" i="10"/>
  <c r="S176" i="10" s="1"/>
  <c r="S186" i="10"/>
  <c r="S187" i="10"/>
  <c r="R189" i="10"/>
  <c r="P195" i="10"/>
  <c r="S199" i="10"/>
  <c r="P213" i="10"/>
  <c r="R213" i="10"/>
  <c r="P217" i="10"/>
  <c r="P239" i="10"/>
  <c r="R149" i="10"/>
  <c r="R151" i="10"/>
  <c r="Z161" i="10"/>
  <c r="R163" i="10"/>
  <c r="R165" i="10"/>
  <c r="R181" i="10"/>
  <c r="S181" i="10" s="1"/>
  <c r="S189" i="10"/>
  <c r="R192" i="10"/>
  <c r="P194" i="10"/>
  <c r="R222" i="10"/>
  <c r="L141" i="10"/>
  <c r="R141" i="10" s="1"/>
  <c r="Y142" i="10"/>
  <c r="Y153" i="10" s="1"/>
  <c r="R167" i="10"/>
  <c r="P174" i="10"/>
  <c r="S178" i="10"/>
  <c r="T178" i="10" s="1"/>
  <c r="S180" i="10"/>
  <c r="R183" i="10"/>
  <c r="T187" i="10"/>
  <c r="S190" i="10"/>
  <c r="P203" i="10"/>
  <c r="R203" i="10"/>
  <c r="L216" i="10"/>
  <c r="R216" i="10" s="1"/>
  <c r="L208" i="10"/>
  <c r="R208" i="10" s="1"/>
  <c r="P219" i="10"/>
  <c r="L232" i="10"/>
  <c r="R232" i="10" s="1"/>
  <c r="P243" i="10"/>
  <c r="S182" i="10"/>
  <c r="S188" i="10"/>
  <c r="T188" i="10" s="1"/>
  <c r="L191" i="10"/>
  <c r="L200" i="10"/>
  <c r="R200" i="10"/>
  <c r="R204" i="10"/>
  <c r="P206" i="10"/>
  <c r="P209" i="10"/>
  <c r="R209" i="10" s="1"/>
  <c r="P212" i="10"/>
  <c r="R217" i="10"/>
  <c r="S222" i="10"/>
  <c r="S226" i="10"/>
  <c r="T226" i="10" s="1"/>
  <c r="U226" i="10" s="1"/>
  <c r="L234" i="10"/>
  <c r="R234" i="10"/>
  <c r="P247" i="10"/>
  <c r="R247" i="10" s="1"/>
  <c r="L194" i="10"/>
  <c r="S196" i="10"/>
  <c r="P201" i="10"/>
  <c r="P202" i="10"/>
  <c r="S203" i="10"/>
  <c r="S204" i="10"/>
  <c r="R205" i="10"/>
  <c r="R206" i="10"/>
  <c r="S206" i="10" s="1"/>
  <c r="R211" i="10"/>
  <c r="P214" i="10"/>
  <c r="P215" i="10"/>
  <c r="S217" i="10"/>
  <c r="S221" i="10"/>
  <c r="R224" i="10"/>
  <c r="S224" i="10" s="1"/>
  <c r="P237" i="10"/>
  <c r="R237" i="10" s="1"/>
  <c r="S192" i="10"/>
  <c r="T192" i="10" s="1"/>
  <c r="S198" i="10"/>
  <c r="T198" i="10" s="1"/>
  <c r="L212" i="10"/>
  <c r="R212" i="10" s="1"/>
  <c r="R218" i="10"/>
  <c r="L220" i="10"/>
  <c r="R220" i="10" s="1"/>
  <c r="P227" i="10"/>
  <c r="R239" i="10"/>
  <c r="P241" i="10"/>
  <c r="R243" i="10"/>
  <c r="P245" i="10"/>
  <c r="T221" i="10"/>
  <c r="U221" i="10" s="1"/>
  <c r="V221" i="10" s="1"/>
  <c r="S228" i="10"/>
  <c r="T228" i="10" s="1"/>
  <c r="U228" i="10"/>
  <c r="S238" i="10"/>
  <c r="S242" i="10"/>
  <c r="T242" i="10" s="1"/>
  <c r="L246" i="10"/>
  <c r="R246" i="10"/>
  <c r="P225" i="10"/>
  <c r="S240" i="10"/>
  <c r="S244" i="10"/>
  <c r="L248" i="10"/>
  <c r="R219" i="10"/>
  <c r="T222" i="10"/>
  <c r="R227" i="10"/>
  <c r="P229" i="10"/>
  <c r="P231" i="10"/>
  <c r="P233" i="10"/>
  <c r="P235" i="10"/>
  <c r="R235" i="10" s="1"/>
  <c r="T238" i="10"/>
  <c r="T240" i="10"/>
  <c r="T244" i="10"/>
  <c r="Z115" i="10" l="1"/>
  <c r="W171" i="10"/>
  <c r="Y171" i="10"/>
  <c r="Z117" i="10"/>
  <c r="W127" i="10"/>
  <c r="U240" i="10"/>
  <c r="V240" i="10"/>
  <c r="W240" i="10" s="1"/>
  <c r="S227" i="10"/>
  <c r="W140" i="10"/>
  <c r="Z129" i="10"/>
  <c r="AC129" i="10" s="1"/>
  <c r="Z84" i="10"/>
  <c r="Z78" i="10"/>
  <c r="AC78" i="10" s="1"/>
  <c r="R82" i="10"/>
  <c r="AC70" i="10"/>
  <c r="W68" i="10"/>
  <c r="W52" i="10"/>
  <c r="AC54" i="10"/>
  <c r="AC35" i="10"/>
  <c r="AC31" i="10"/>
  <c r="AC29" i="10"/>
  <c r="AC23" i="10"/>
  <c r="AC21" i="10"/>
  <c r="R193" i="10"/>
  <c r="S193" i="10" s="1"/>
  <c r="T193" i="10" s="1"/>
  <c r="U193" i="10" s="1"/>
  <c r="R143" i="10"/>
  <c r="AC143" i="10" s="1"/>
  <c r="R142" i="10"/>
  <c r="Z142" i="10"/>
  <c r="R130" i="10"/>
  <c r="AC130" i="10" s="1"/>
  <c r="R117" i="10"/>
  <c r="AC117" i="10" s="1"/>
  <c r="R115" i="10"/>
  <c r="R127" i="10" s="1"/>
  <c r="AD127" i="10" s="1"/>
  <c r="R104" i="10"/>
  <c r="AC104" i="10" s="1"/>
  <c r="Z103" i="10"/>
  <c r="Z114" i="10" s="1"/>
  <c r="R102" i="10"/>
  <c r="AC102" i="10" s="1"/>
  <c r="T114" i="10"/>
  <c r="R91" i="10"/>
  <c r="AC91" i="10" s="1"/>
  <c r="Z85" i="10"/>
  <c r="AC85" i="10" s="1"/>
  <c r="R81" i="10"/>
  <c r="AC81" i="10" s="1"/>
  <c r="Z64" i="10"/>
  <c r="AC64" i="10" s="1"/>
  <c r="Z53" i="10"/>
  <c r="Z59" i="10" s="1"/>
  <c r="Z43" i="10"/>
  <c r="AC43" i="10" s="1"/>
  <c r="Y88" i="10"/>
  <c r="AC47" i="10"/>
  <c r="AC46" i="10"/>
  <c r="Z9" i="10"/>
  <c r="Z19" i="10" s="1"/>
  <c r="T206" i="10"/>
  <c r="U188" i="10"/>
  <c r="V193" i="10"/>
  <c r="T176" i="10"/>
  <c r="AC82" i="10"/>
  <c r="U242" i="10"/>
  <c r="V242" i="10" s="1"/>
  <c r="R39" i="10"/>
  <c r="AD39" i="10" s="1"/>
  <c r="AC33" i="10"/>
  <c r="Z32" i="10"/>
  <c r="R68" i="10"/>
  <c r="AD68" i="10" s="1"/>
  <c r="R171" i="10"/>
  <c r="AD171" i="10" s="1"/>
  <c r="AC154" i="10"/>
  <c r="T181" i="10"/>
  <c r="T227" i="10"/>
  <c r="W221" i="10"/>
  <c r="R153" i="10"/>
  <c r="AD153" i="10" s="1"/>
  <c r="AC141" i="10"/>
  <c r="AC63" i="10"/>
  <c r="Z89" i="10"/>
  <c r="T101" i="10"/>
  <c r="AC28" i="10"/>
  <c r="X240" i="10"/>
  <c r="R215" i="10"/>
  <c r="V226" i="10"/>
  <c r="S215" i="10"/>
  <c r="S200" i="10"/>
  <c r="U187" i="10"/>
  <c r="S239" i="10"/>
  <c r="R195" i="10"/>
  <c r="T186" i="10"/>
  <c r="AC84" i="10"/>
  <c r="AC71" i="10"/>
  <c r="Z62" i="10"/>
  <c r="Z73" i="10"/>
  <c r="AC62" i="10"/>
  <c r="AC36" i="10"/>
  <c r="R32" i="10"/>
  <c r="AD32" i="10" s="1"/>
  <c r="AC20" i="10"/>
  <c r="S219" i="10"/>
  <c r="T179" i="10"/>
  <c r="Z116" i="10"/>
  <c r="Z127" i="10" s="1"/>
  <c r="T127" i="10"/>
  <c r="Z90" i="10"/>
  <c r="AC90" i="10" s="1"/>
  <c r="T88" i="10"/>
  <c r="AC30" i="10"/>
  <c r="AC22" i="10"/>
  <c r="U181" i="10"/>
  <c r="Z153" i="10"/>
  <c r="Z74" i="10"/>
  <c r="AC74" i="10" s="1"/>
  <c r="T196" i="10"/>
  <c r="Z75" i="10"/>
  <c r="W76" i="10"/>
  <c r="W101" i="10"/>
  <c r="Z40" i="10"/>
  <c r="Z52" i="10" s="1"/>
  <c r="S183" i="10"/>
  <c r="Z69" i="10"/>
  <c r="R225" i="10"/>
  <c r="T180" i="10"/>
  <c r="AC83" i="10"/>
  <c r="Y240" i="10"/>
  <c r="Z240" i="10" s="1"/>
  <c r="AA240" i="10" s="1"/>
  <c r="R248" i="10"/>
  <c r="R231" i="10"/>
  <c r="R229" i="10"/>
  <c r="S220" i="10"/>
  <c r="S212" i="10"/>
  <c r="S237" i="10"/>
  <c r="X221" i="10"/>
  <c r="Y221" i="10" s="1"/>
  <c r="Z221" i="10" s="1"/>
  <c r="R214" i="10"/>
  <c r="T204" i="10"/>
  <c r="R194" i="10"/>
  <c r="R241" i="10"/>
  <c r="S243" i="10"/>
  <c r="S208" i="10"/>
  <c r="R191" i="10"/>
  <c r="S216" i="10"/>
  <c r="S205" i="10"/>
  <c r="T189" i="10"/>
  <c r="T182" i="10"/>
  <c r="U238" i="10"/>
  <c r="V238" i="10" s="1"/>
  <c r="S213" i="10"/>
  <c r="S172" i="10"/>
  <c r="AC142" i="10"/>
  <c r="AA140" i="10"/>
  <c r="AC73" i="10"/>
  <c r="R76" i="10"/>
  <c r="AD76" i="10" s="1"/>
  <c r="AC69" i="10"/>
  <c r="AA52" i="10"/>
  <c r="Y76" i="10"/>
  <c r="Y68" i="10"/>
  <c r="S235" i="10"/>
  <c r="S207" i="10"/>
  <c r="U178" i="10"/>
  <c r="V178" i="10" s="1"/>
  <c r="W178" i="10" s="1"/>
  <c r="X178" i="10" s="1"/>
  <c r="Y178" i="10" s="1"/>
  <c r="W88" i="10"/>
  <c r="T175" i="10"/>
  <c r="R140" i="10"/>
  <c r="AD140" i="10" s="1"/>
  <c r="AC66" i="10"/>
  <c r="W32" i="10"/>
  <c r="Z39" i="10"/>
  <c r="AC53" i="10"/>
  <c r="R59" i="10"/>
  <c r="AD59" i="10" s="1"/>
  <c r="Y59" i="10"/>
  <c r="T52" i="10"/>
  <c r="R201" i="10"/>
  <c r="S201" i="10" s="1"/>
  <c r="T190" i="10"/>
  <c r="AC44" i="10"/>
  <c r="T39" i="10"/>
  <c r="R101" i="10"/>
  <c r="AD101" i="10" s="1"/>
  <c r="U227" i="10"/>
  <c r="S232" i="10"/>
  <c r="U198" i="10"/>
  <c r="V198" i="10" s="1"/>
  <c r="W193" i="10"/>
  <c r="X193" i="10" s="1"/>
  <c r="AC17" i="10"/>
  <c r="Z171" i="10"/>
  <c r="S246" i="10"/>
  <c r="R233" i="10"/>
  <c r="V228" i="10"/>
  <c r="W228" i="10" s="1"/>
  <c r="X228" i="10" s="1"/>
  <c r="Y228" i="10" s="1"/>
  <c r="T224" i="10"/>
  <c r="U244" i="10"/>
  <c r="V244" i="10" s="1"/>
  <c r="R245" i="10"/>
  <c r="S245" i="10" s="1"/>
  <c r="R223" i="10"/>
  <c r="S211" i="10"/>
  <c r="R202" i="10"/>
  <c r="S247" i="10"/>
  <c r="S234" i="10"/>
  <c r="S225" i="10"/>
  <c r="S209" i="10"/>
  <c r="V188" i="10"/>
  <c r="W188" i="10" s="1"/>
  <c r="S218" i="10"/>
  <c r="T203" i="10"/>
  <c r="U203" i="10" s="1"/>
  <c r="R210" i="10"/>
  <c r="R174" i="10"/>
  <c r="S229" i="10"/>
  <c r="U222" i="10"/>
  <c r="U192" i="10"/>
  <c r="V192" i="10" s="1"/>
  <c r="T217" i="10"/>
  <c r="T199" i="10"/>
  <c r="V187" i="10"/>
  <c r="S174" i="10"/>
  <c r="AC161" i="10"/>
  <c r="T140" i="10"/>
  <c r="Z128" i="10"/>
  <c r="Z140" i="10" s="1"/>
  <c r="AC116" i="10"/>
  <c r="AC103" i="10"/>
  <c r="R114" i="10"/>
  <c r="AD114" i="10" s="1"/>
  <c r="AC79" i="10"/>
  <c r="AC75" i="10"/>
  <c r="S230" i="10"/>
  <c r="R185" i="10"/>
  <c r="S185" i="10" s="1"/>
  <c r="AC115" i="10"/>
  <c r="Z80" i="10"/>
  <c r="Z88" i="10" s="1"/>
  <c r="R52" i="10"/>
  <c r="AD52" i="10" s="1"/>
  <c r="AC26" i="10"/>
  <c r="R19" i="10"/>
  <c r="AD19" i="10" s="1"/>
  <c r="AC9" i="10"/>
  <c r="S195" i="10"/>
  <c r="R177" i="10"/>
  <c r="AA153" i="10"/>
  <c r="R88" i="10"/>
  <c r="AD88" i="10" s="1"/>
  <c r="AC77" i="10"/>
  <c r="AC13" i="10"/>
  <c r="T68" i="10"/>
  <c r="Z60" i="10"/>
  <c r="Z68" i="10" s="1"/>
  <c r="AA32" i="10"/>
  <c r="S173" i="10"/>
  <c r="AC72" i="10"/>
  <c r="T76" i="10"/>
  <c r="Z101" i="10" l="1"/>
  <c r="W242" i="10"/>
  <c r="X242" i="10" s="1"/>
  <c r="Y242" i="10" s="1"/>
  <c r="Z242" i="10" s="1"/>
  <c r="AA242" i="10" s="1"/>
  <c r="T185" i="10"/>
  <c r="X188" i="10"/>
  <c r="Y193" i="10"/>
  <c r="W192" i="10"/>
  <c r="W244" i="10"/>
  <c r="W198" i="10"/>
  <c r="S233" i="10"/>
  <c r="T245" i="10"/>
  <c r="AC128" i="10"/>
  <c r="Z178" i="10"/>
  <c r="AA178" i="10" s="1"/>
  <c r="T208" i="10"/>
  <c r="U204" i="10"/>
  <c r="T237" i="10"/>
  <c r="T220" i="10"/>
  <c r="T219" i="10"/>
  <c r="T239" i="10"/>
  <c r="T200" i="10"/>
  <c r="U224" i="10"/>
  <c r="S241" i="10"/>
  <c r="U176" i="10"/>
  <c r="Z193" i="10"/>
  <c r="AA193" i="10" s="1"/>
  <c r="R249" i="10"/>
  <c r="T173" i="10"/>
  <c r="U199" i="10"/>
  <c r="T247" i="10"/>
  <c r="T211" i="10"/>
  <c r="Z228" i="10"/>
  <c r="AA228" i="10" s="1"/>
  <c r="T246" i="10"/>
  <c r="T232" i="10"/>
  <c r="X192" i="10"/>
  <c r="AC89" i="10"/>
  <c r="U190" i="10"/>
  <c r="U196" i="10"/>
  <c r="T207" i="10"/>
  <c r="AC80" i="10"/>
  <c r="T213" i="10"/>
  <c r="U182" i="10"/>
  <c r="T216" i="10"/>
  <c r="T243" i="10"/>
  <c r="S248" i="10"/>
  <c r="U179" i="10"/>
  <c r="U186" i="10"/>
  <c r="U206" i="10"/>
  <c r="W226" i="10"/>
  <c r="AA221" i="10"/>
  <c r="U185" i="10"/>
  <c r="V185" i="10" s="1"/>
  <c r="W185" i="10" s="1"/>
  <c r="W238" i="10"/>
  <c r="X238" i="10" s="1"/>
  <c r="V203" i="10"/>
  <c r="Y188" i="10"/>
  <c r="Z188" i="10" s="1"/>
  <c r="AA188" i="10" s="1"/>
  <c r="T172" i="10"/>
  <c r="T230" i="10"/>
  <c r="T229" i="10"/>
  <c r="T209" i="10"/>
  <c r="T225" i="10"/>
  <c r="S202" i="10"/>
  <c r="V227" i="10"/>
  <c r="U245" i="10"/>
  <c r="T235" i="10"/>
  <c r="U189" i="10"/>
  <c r="T205" i="10"/>
  <c r="S214" i="10"/>
  <c r="U229" i="10"/>
  <c r="S177" i="10"/>
  <c r="S184" i="10" s="1"/>
  <c r="U180" i="10"/>
  <c r="Z76" i="10"/>
  <c r="U217" i="10"/>
  <c r="S231" i="10"/>
  <c r="V181" i="10"/>
  <c r="V229" i="10"/>
  <c r="R197" i="10"/>
  <c r="T195" i="10"/>
  <c r="AC40" i="10"/>
  <c r="T174" i="10"/>
  <c r="W187" i="10"/>
  <c r="T218" i="10"/>
  <c r="T234" i="10"/>
  <c r="X198" i="10"/>
  <c r="T201" i="10"/>
  <c r="U175" i="10"/>
  <c r="V222" i="10"/>
  <c r="W203" i="10"/>
  <c r="X203" i="10" s="1"/>
  <c r="Y203" i="10" s="1"/>
  <c r="Z203" i="10" s="1"/>
  <c r="T212" i="10"/>
  <c r="X244" i="10"/>
  <c r="Y244" i="10" s="1"/>
  <c r="Z244" i="10" s="1"/>
  <c r="S194" i="10"/>
  <c r="T183" i="10"/>
  <c r="S191" i="10"/>
  <c r="T215" i="10"/>
  <c r="R236" i="10"/>
  <c r="U225" i="10"/>
  <c r="R184" i="10"/>
  <c r="AC60" i="10"/>
  <c r="Y192" i="10" l="1"/>
  <c r="Z192" i="10" s="1"/>
  <c r="AA192" i="10" s="1"/>
  <c r="S236" i="10"/>
  <c r="AA203" i="10"/>
  <c r="Y238" i="10"/>
  <c r="Z238" i="10" s="1"/>
  <c r="AA238" i="10" s="1"/>
  <c r="T194" i="10"/>
  <c r="U218" i="10"/>
  <c r="T214" i="10"/>
  <c r="T248" i="10"/>
  <c r="S249" i="10"/>
  <c r="U215" i="10"/>
  <c r="W181" i="10"/>
  <c r="V217" i="10"/>
  <c r="V180" i="10"/>
  <c r="V225" i="10"/>
  <c r="U209" i="10"/>
  <c r="W229" i="10"/>
  <c r="U230" i="10"/>
  <c r="V206" i="10"/>
  <c r="V186" i="10"/>
  <c r="U216" i="10"/>
  <c r="U246" i="10"/>
  <c r="R250" i="10"/>
  <c r="V176" i="10"/>
  <c r="V224" i="10"/>
  <c r="U208" i="10"/>
  <c r="V175" i="10"/>
  <c r="X187" i="10"/>
  <c r="V179" i="10"/>
  <c r="V182" i="10"/>
  <c r="V196" i="10"/>
  <c r="U247" i="10"/>
  <c r="T233" i="10"/>
  <c r="U201" i="10"/>
  <c r="U174" i="10"/>
  <c r="U195" i="10"/>
  <c r="U205" i="10"/>
  <c r="U235" i="10"/>
  <c r="W227" i="10"/>
  <c r="W225" i="10"/>
  <c r="X225" i="10" s="1"/>
  <c r="X229" i="10"/>
  <c r="Y229" i="10" s="1"/>
  <c r="Z229" i="10" s="1"/>
  <c r="AA229" i="10" s="1"/>
  <c r="U172" i="10"/>
  <c r="V245" i="10"/>
  <c r="U207" i="10"/>
  <c r="U173" i="10"/>
  <c r="U239" i="10"/>
  <c r="U219" i="10"/>
  <c r="Y198" i="10"/>
  <c r="AA244" i="10"/>
  <c r="X185" i="10"/>
  <c r="T191" i="10"/>
  <c r="T197" i="10" s="1"/>
  <c r="T177" i="10"/>
  <c r="T202" i="10"/>
  <c r="S210" i="10"/>
  <c r="U243" i="10"/>
  <c r="U232" i="10"/>
  <c r="S223" i="10"/>
  <c r="S197" i="10"/>
  <c r="U183" i="10"/>
  <c r="U212" i="10"/>
  <c r="W222" i="10"/>
  <c r="U234" i="10"/>
  <c r="Y185" i="10"/>
  <c r="T231" i="10"/>
  <c r="V189" i="10"/>
  <c r="X226" i="10"/>
  <c r="U213" i="10"/>
  <c r="V190" i="10"/>
  <c r="T223" i="10"/>
  <c r="U211" i="10"/>
  <c r="V199" i="10"/>
  <c r="T241" i="10"/>
  <c r="U200" i="10"/>
  <c r="U220" i="10"/>
  <c r="T249" i="10"/>
  <c r="U237" i="10"/>
  <c r="V204" i="10"/>
  <c r="V232" i="10" l="1"/>
  <c r="W245" i="10"/>
  <c r="W196" i="10"/>
  <c r="W224" i="10"/>
  <c r="V230" i="10"/>
  <c r="U194" i="10"/>
  <c r="V220" i="10"/>
  <c r="W190" i="10"/>
  <c r="U231" i="10"/>
  <c r="T236" i="10"/>
  <c r="V183" i="10"/>
  <c r="V243" i="10"/>
  <c r="U202" i="10"/>
  <c r="V219" i="10"/>
  <c r="V239" i="10"/>
  <c r="V207" i="10"/>
  <c r="V172" i="10"/>
  <c r="X227" i="10"/>
  <c r="V205" i="10"/>
  <c r="W182" i="10"/>
  <c r="W176" i="10"/>
  <c r="W206" i="10"/>
  <c r="Y225" i="10"/>
  <c r="Z225" i="10" s="1"/>
  <c r="AA225" i="10" s="1"/>
  <c r="S250" i="10"/>
  <c r="U214" i="10"/>
  <c r="T210" i="10"/>
  <c r="U223" i="10"/>
  <c r="V211" i="10"/>
  <c r="U177" i="10"/>
  <c r="T184" i="10"/>
  <c r="V195" i="10"/>
  <c r="Y187" i="10"/>
  <c r="Z187" i="10" s="1"/>
  <c r="AA187" i="10"/>
  <c r="U248" i="10"/>
  <c r="W204" i="10"/>
  <c r="V237" i="10"/>
  <c r="U241" i="10"/>
  <c r="U249" i="10" s="1"/>
  <c r="V213" i="10"/>
  <c r="Y226" i="10"/>
  <c r="Z226" i="10" s="1"/>
  <c r="AA226" i="10" s="1"/>
  <c r="W189" i="10"/>
  <c r="V234" i="10"/>
  <c r="U191" i="10"/>
  <c r="Z198" i="10"/>
  <c r="V173" i="10"/>
  <c r="V174" i="10"/>
  <c r="W179" i="10"/>
  <c r="V208" i="10"/>
  <c r="V246" i="10"/>
  <c r="W186" i="10"/>
  <c r="V209" i="10"/>
  <c r="X222" i="10"/>
  <c r="V235" i="10"/>
  <c r="V247" i="10"/>
  <c r="V216" i="10"/>
  <c r="X181" i="10"/>
  <c r="Z185" i="10"/>
  <c r="AA185" i="10" s="1"/>
  <c r="V200" i="10"/>
  <c r="U210" i="10"/>
  <c r="W199" i="10"/>
  <c r="V212" i="10"/>
  <c r="V201" i="10"/>
  <c r="U233" i="10"/>
  <c r="W175" i="10"/>
  <c r="W180" i="10"/>
  <c r="W217" i="10"/>
  <c r="V215" i="10"/>
  <c r="V218" i="10"/>
  <c r="T250" i="10" l="1"/>
  <c r="V233" i="10"/>
  <c r="Y222" i="10"/>
  <c r="Z222" i="10" s="1"/>
  <c r="AA222" i="10" s="1"/>
  <c r="W211" i="10"/>
  <c r="W205" i="10"/>
  <c r="X196" i="10"/>
  <c r="W218" i="10"/>
  <c r="W212" i="10"/>
  <c r="W200" i="10"/>
  <c r="W235" i="10"/>
  <c r="W237" i="10"/>
  <c r="V214" i="10"/>
  <c r="X206" i="10"/>
  <c r="X182" i="10"/>
  <c r="Y227" i="10"/>
  <c r="Z227" i="10" s="1"/>
  <c r="AA227" i="10" s="1"/>
  <c r="W183" i="10"/>
  <c r="V231" i="10"/>
  <c r="X190" i="10"/>
  <c r="X180" i="10"/>
  <c r="X199" i="10"/>
  <c r="AA198" i="10"/>
  <c r="W213" i="10"/>
  <c r="W239" i="10"/>
  <c r="X217" i="10"/>
  <c r="Y181" i="10"/>
  <c r="Z181" i="10" s="1"/>
  <c r="AA181" i="10" s="1"/>
  <c r="X175" i="10"/>
  <c r="W247" i="10"/>
  <c r="W246" i="10"/>
  <c r="W208" i="10"/>
  <c r="W174" i="10"/>
  <c r="W173" i="10"/>
  <c r="W234" i="10"/>
  <c r="X189" i="10"/>
  <c r="X204" i="10"/>
  <c r="V177" i="10"/>
  <c r="X176" i="10"/>
  <c r="U184" i="10"/>
  <c r="V202" i="10"/>
  <c r="W243" i="10"/>
  <c r="W201" i="10"/>
  <c r="W216" i="10"/>
  <c r="W195" i="10"/>
  <c r="X224" i="10"/>
  <c r="W209" i="10"/>
  <c r="V241" i="10"/>
  <c r="V248" i="10"/>
  <c r="W215" i="10"/>
  <c r="U236" i="10"/>
  <c r="X186" i="10"/>
  <c r="X179" i="10"/>
  <c r="V191" i="10"/>
  <c r="U197" i="10"/>
  <c r="W172" i="10"/>
  <c r="W207" i="10"/>
  <c r="W219" i="10"/>
  <c r="W220" i="10"/>
  <c r="V194" i="10"/>
  <c r="W230" i="10"/>
  <c r="V236" i="10"/>
  <c r="X245" i="10"/>
  <c r="W232" i="10"/>
  <c r="U250" i="10" l="1"/>
  <c r="W248" i="10"/>
  <c r="W202" i="10"/>
  <c r="X173" i="10"/>
  <c r="W231" i="10"/>
  <c r="Y182" i="10"/>
  <c r="Z182" i="10" s="1"/>
  <c r="AA182" i="10"/>
  <c r="Y196" i="10"/>
  <c r="Z196" i="10" s="1"/>
  <c r="AA196" i="10"/>
  <c r="X172" i="10"/>
  <c r="Y224" i="10"/>
  <c r="X243" i="10"/>
  <c r="W177" i="10"/>
  <c r="X234" i="10"/>
  <c r="X208" i="10"/>
  <c r="Y180" i="10"/>
  <c r="Z180" i="10" s="1"/>
  <c r="AA180" i="10" s="1"/>
  <c r="X235" i="10"/>
  <c r="X218" i="10"/>
  <c r="X211" i="10"/>
  <c r="Y245" i="10"/>
  <c r="Z245" i="10" s="1"/>
  <c r="AA245" i="10"/>
  <c r="W194" i="10"/>
  <c r="X207" i="10"/>
  <c r="W191" i="10"/>
  <c r="V197" i="10"/>
  <c r="W241" i="10"/>
  <c r="X216" i="10"/>
  <c r="X201" i="10"/>
  <c r="Y189" i="10"/>
  <c r="Z189" i="10" s="1"/>
  <c r="AA189" i="10"/>
  <c r="V210" i="10"/>
  <c r="X239" i="10"/>
  <c r="Y199" i="10"/>
  <c r="Y190" i="10"/>
  <c r="Z190" i="10" s="1"/>
  <c r="AA190" i="10"/>
  <c r="W214" i="10"/>
  <c r="V249" i="10"/>
  <c r="X220" i="10"/>
  <c r="Y176" i="10"/>
  <c r="Z176" i="10" s="1"/>
  <c r="AA176" i="10" s="1"/>
  <c r="X174" i="10"/>
  <c r="X213" i="10"/>
  <c r="X183" i="10"/>
  <c r="X232" i="10"/>
  <c r="Y179" i="10"/>
  <c r="Z179" i="10" s="1"/>
  <c r="AA179" i="10"/>
  <c r="X209" i="10"/>
  <c r="X195" i="10"/>
  <c r="Y204" i="10"/>
  <c r="Z204" i="10" s="1"/>
  <c r="AA204" i="10"/>
  <c r="X246" i="10"/>
  <c r="X247" i="10"/>
  <c r="X212" i="10"/>
  <c r="W233" i="10"/>
  <c r="X230" i="10"/>
  <c r="X219" i="10"/>
  <c r="V184" i="10"/>
  <c r="Y186" i="10"/>
  <c r="X215" i="10"/>
  <c r="Y175" i="10"/>
  <c r="Z175" i="10" s="1"/>
  <c r="AA175" i="10" s="1"/>
  <c r="Y217" i="10"/>
  <c r="Z217" i="10" s="1"/>
  <c r="AA217" i="10"/>
  <c r="W210" i="10"/>
  <c r="Y206" i="10"/>
  <c r="Z206" i="10" s="1"/>
  <c r="AA206" i="10"/>
  <c r="W249" i="10"/>
  <c r="X237" i="10"/>
  <c r="X200" i="10"/>
  <c r="X205" i="10"/>
  <c r="V223" i="10"/>
  <c r="V250" i="10" l="1"/>
  <c r="Y211" i="10"/>
  <c r="Y234" i="10"/>
  <c r="Z234" i="10" s="1"/>
  <c r="AA234" i="10" s="1"/>
  <c r="X231" i="10"/>
  <c r="Y200" i="10"/>
  <c r="Z200" i="10" s="1"/>
  <c r="AA200" i="10"/>
  <c r="Y215" i="10"/>
  <c r="Z215" i="10" s="1"/>
  <c r="AA215" i="10" s="1"/>
  <c r="Y230" i="10"/>
  <c r="Z230" i="10" s="1"/>
  <c r="AA230" i="10" s="1"/>
  <c r="Y247" i="10"/>
  <c r="Z247" i="10" s="1"/>
  <c r="AA247" i="10" s="1"/>
  <c r="Y209" i="10"/>
  <c r="Z209" i="10" s="1"/>
  <c r="AA209" i="10"/>
  <c r="Y232" i="10"/>
  <c r="Z232" i="10" s="1"/>
  <c r="AA232" i="10" s="1"/>
  <c r="X214" i="10"/>
  <c r="Y207" i="10"/>
  <c r="Z207" i="10" s="1"/>
  <c r="AA207" i="10" s="1"/>
  <c r="Y172" i="10"/>
  <c r="X202" i="10"/>
  <c r="X248" i="10"/>
  <c r="X241" i="10"/>
  <c r="X249" i="10"/>
  <c r="Y237" i="10"/>
  <c r="Y212" i="10"/>
  <c r="Z212" i="10" s="1"/>
  <c r="AA212" i="10"/>
  <c r="Y246" i="10"/>
  <c r="Z246" i="10" s="1"/>
  <c r="AA246" i="10" s="1"/>
  <c r="Y174" i="10"/>
  <c r="Z174" i="10" s="1"/>
  <c r="AA174" i="10" s="1"/>
  <c r="Z199" i="10"/>
  <c r="Y239" i="10"/>
  <c r="Z239" i="10" s="1"/>
  <c r="AA239" i="10" s="1"/>
  <c r="Y201" i="10"/>
  <c r="Z201" i="10" s="1"/>
  <c r="AA201" i="10" s="1"/>
  <c r="W223" i="10"/>
  <c r="Y235" i="10"/>
  <c r="Z235" i="10" s="1"/>
  <c r="AA235" i="10"/>
  <c r="Y208" i="10"/>
  <c r="Z208" i="10" s="1"/>
  <c r="AA208" i="10" s="1"/>
  <c r="Y213" i="10"/>
  <c r="Z213" i="10" s="1"/>
  <c r="AA213" i="10" s="1"/>
  <c r="Y216" i="10"/>
  <c r="Z216" i="10" s="1"/>
  <c r="AA216" i="10"/>
  <c r="Y243" i="10"/>
  <c r="Z243" i="10" s="1"/>
  <c r="AA243" i="10" s="1"/>
  <c r="Y173" i="10"/>
  <c r="Z173" i="10" s="1"/>
  <c r="AA173" i="10"/>
  <c r="Z186" i="10"/>
  <c r="Y205" i="10"/>
  <c r="Z205" i="10" s="1"/>
  <c r="AA205" i="10"/>
  <c r="Y219" i="10"/>
  <c r="Z219" i="10" s="1"/>
  <c r="AA219" i="10" s="1"/>
  <c r="X233" i="10"/>
  <c r="Y195" i="10"/>
  <c r="Z195" i="10" s="1"/>
  <c r="AA195" i="10" s="1"/>
  <c r="Y183" i="10"/>
  <c r="Z183" i="10" s="1"/>
  <c r="AA183" i="10" s="1"/>
  <c r="Y220" i="10"/>
  <c r="Z220" i="10" s="1"/>
  <c r="AA220" i="10" s="1"/>
  <c r="W197" i="10"/>
  <c r="X191" i="10"/>
  <c r="X194" i="10"/>
  <c r="Y218" i="10"/>
  <c r="Z218" i="10" s="1"/>
  <c r="AA218" i="10" s="1"/>
  <c r="X177" i="10"/>
  <c r="Z224" i="10"/>
  <c r="W184" i="10"/>
  <c r="W236" i="10"/>
  <c r="W250" i="10" s="1"/>
  <c r="AA224" i="10" l="1"/>
  <c r="Z211" i="10"/>
  <c r="X197" i="10"/>
  <c r="Y191" i="10"/>
  <c r="Y233" i="10"/>
  <c r="Z233" i="10" s="1"/>
  <c r="AA233" i="10"/>
  <c r="Y248" i="10"/>
  <c r="Z248" i="10" s="1"/>
  <c r="AA248" i="10" s="1"/>
  <c r="Y214" i="10"/>
  <c r="X223" i="10"/>
  <c r="Y177" i="10"/>
  <c r="Z177" i="10" s="1"/>
  <c r="AA177" i="10"/>
  <c r="Y202" i="10"/>
  <c r="Z202" i="10" s="1"/>
  <c r="AA202" i="10" s="1"/>
  <c r="X210" i="10"/>
  <c r="X184" i="10"/>
  <c r="X236" i="10"/>
  <c r="X250" i="10" s="1"/>
  <c r="Y231" i="10"/>
  <c r="Y194" i="10"/>
  <c r="Z194" i="10" s="1"/>
  <c r="AA194" i="10"/>
  <c r="AA186" i="10"/>
  <c r="AA199" i="10"/>
  <c r="Z237" i="10"/>
  <c r="Y241" i="10"/>
  <c r="Z241" i="10" s="1"/>
  <c r="AA241" i="10" s="1"/>
  <c r="Y184" i="10"/>
  <c r="Z172" i="10"/>
  <c r="Z214" i="10" l="1"/>
  <c r="AA214" i="10" s="1"/>
  <c r="Y223" i="10"/>
  <c r="AA210" i="10"/>
  <c r="Z191" i="10"/>
  <c r="Y197" i="10"/>
  <c r="Z210" i="10"/>
  <c r="Y210" i="10"/>
  <c r="Z184" i="10"/>
  <c r="AA172" i="10"/>
  <c r="AA184" i="10" s="1"/>
  <c r="Z249" i="10"/>
  <c r="AA237" i="10"/>
  <c r="AA249" i="10" s="1"/>
  <c r="Y249" i="10"/>
  <c r="Z231" i="10"/>
  <c r="Y236" i="10"/>
  <c r="Z223" i="10"/>
  <c r="AA211" i="10"/>
  <c r="AA223" i="10" s="1"/>
  <c r="Z197" i="10" l="1"/>
  <c r="AA191" i="10"/>
  <c r="AA197" i="10" s="1"/>
  <c r="Z236" i="10"/>
  <c r="AA231" i="10"/>
  <c r="AA236" i="10" s="1"/>
  <c r="AA250" i="10" s="1"/>
  <c r="Z250" i="10"/>
  <c r="Y250" i="10"/>
  <c r="R263" i="9" l="1"/>
  <c r="O262" i="9"/>
  <c r="P262" i="9" s="1"/>
  <c r="K262" i="9"/>
  <c r="L262" i="9" s="1"/>
  <c r="O261" i="9"/>
  <c r="P261" i="9" s="1"/>
  <c r="K261" i="9"/>
  <c r="L261" i="9" s="1"/>
  <c r="O260" i="9"/>
  <c r="P260" i="9" s="1"/>
  <c r="K260" i="9"/>
  <c r="L260" i="9" s="1"/>
  <c r="O259" i="9"/>
  <c r="P259" i="9" s="1"/>
  <c r="K259" i="9"/>
  <c r="L259" i="9" s="1"/>
  <c r="O258" i="9"/>
  <c r="P258" i="9" s="1"/>
  <c r="K258" i="9"/>
  <c r="O257" i="9"/>
  <c r="P257" i="9" s="1"/>
  <c r="K257" i="9"/>
  <c r="L257" i="9" s="1"/>
  <c r="O256" i="9"/>
  <c r="P256" i="9" s="1"/>
  <c r="K256" i="9"/>
  <c r="L256" i="9" s="1"/>
  <c r="O255" i="9"/>
  <c r="P255" i="9" s="1"/>
  <c r="K255" i="9"/>
  <c r="L255" i="9" s="1"/>
  <c r="O254" i="9"/>
  <c r="P254" i="9" s="1"/>
  <c r="K254" i="9"/>
  <c r="O253" i="9"/>
  <c r="P253" i="9" s="1"/>
  <c r="K253" i="9"/>
  <c r="L253" i="9" s="1"/>
  <c r="O252" i="9"/>
  <c r="P252" i="9" s="1"/>
  <c r="K252" i="9"/>
  <c r="L252" i="9" s="1"/>
  <c r="O250" i="9"/>
  <c r="P250" i="9" s="1"/>
  <c r="K250" i="9"/>
  <c r="O249" i="9"/>
  <c r="P249" i="9" s="1"/>
  <c r="K249" i="9"/>
  <c r="L249" i="9" s="1"/>
  <c r="O248" i="9"/>
  <c r="P248" i="9" s="1"/>
  <c r="K248" i="9"/>
  <c r="L248" i="9" s="1"/>
  <c r="O247" i="9"/>
  <c r="P247" i="9" s="1"/>
  <c r="K247" i="9"/>
  <c r="L247" i="9" s="1"/>
  <c r="O246" i="9"/>
  <c r="P246" i="9" s="1"/>
  <c r="K246" i="9"/>
  <c r="L246" i="9" s="1"/>
  <c r="O245" i="9"/>
  <c r="P245" i="9" s="1"/>
  <c r="K245" i="9"/>
  <c r="O244" i="9"/>
  <c r="P244" i="9" s="1"/>
  <c r="K244" i="9"/>
  <c r="L244" i="9" s="1"/>
  <c r="O243" i="9"/>
  <c r="P243" i="9" s="1"/>
  <c r="K243" i="9"/>
  <c r="L243" i="9" s="1"/>
  <c r="O242" i="9"/>
  <c r="P242" i="9" s="1"/>
  <c r="K242" i="9"/>
  <c r="O241" i="9"/>
  <c r="P241" i="9" s="1"/>
  <c r="K241" i="9"/>
  <c r="L241" i="9" s="1"/>
  <c r="O240" i="9"/>
  <c r="P240" i="9" s="1"/>
  <c r="K240" i="9"/>
  <c r="L240" i="9" s="1"/>
  <c r="O239" i="9"/>
  <c r="P239" i="9" s="1"/>
  <c r="K239" i="9"/>
  <c r="L239" i="9" s="1"/>
  <c r="O237" i="9"/>
  <c r="P237" i="9" s="1"/>
  <c r="K237" i="9"/>
  <c r="O236" i="9"/>
  <c r="P236" i="9" s="1"/>
  <c r="K236" i="9"/>
  <c r="L236" i="9" s="1"/>
  <c r="O235" i="9"/>
  <c r="P235" i="9" s="1"/>
  <c r="K235" i="9"/>
  <c r="L235" i="9" s="1"/>
  <c r="O234" i="9"/>
  <c r="P234" i="9" s="1"/>
  <c r="K234" i="9"/>
  <c r="O233" i="9"/>
  <c r="P233" i="9" s="1"/>
  <c r="K233" i="9"/>
  <c r="O232" i="9"/>
  <c r="P232" i="9" s="1"/>
  <c r="K232" i="9"/>
  <c r="L232" i="9" s="1"/>
  <c r="O231" i="9"/>
  <c r="P231" i="9" s="1"/>
  <c r="K231" i="9"/>
  <c r="L231" i="9" s="1"/>
  <c r="O230" i="9"/>
  <c r="P230" i="9" s="1"/>
  <c r="K230" i="9"/>
  <c r="O229" i="9"/>
  <c r="P229" i="9" s="1"/>
  <c r="K229" i="9"/>
  <c r="L229" i="9" s="1"/>
  <c r="O228" i="9"/>
  <c r="P228" i="9" s="1"/>
  <c r="K228" i="9"/>
  <c r="L228" i="9" s="1"/>
  <c r="O227" i="9"/>
  <c r="P227" i="9" s="1"/>
  <c r="K227" i="9"/>
  <c r="O226" i="9"/>
  <c r="P226" i="9" s="1"/>
  <c r="K226" i="9"/>
  <c r="O224" i="9"/>
  <c r="P224" i="9" s="1"/>
  <c r="K224" i="9"/>
  <c r="L224" i="9" s="1"/>
  <c r="O223" i="9"/>
  <c r="P223" i="9" s="1"/>
  <c r="K223" i="9"/>
  <c r="L223" i="9" s="1"/>
  <c r="O222" i="9"/>
  <c r="P222" i="9" s="1"/>
  <c r="K222" i="9"/>
  <c r="O221" i="9"/>
  <c r="P221" i="9" s="1"/>
  <c r="K221" i="9"/>
  <c r="O220" i="9"/>
  <c r="P220" i="9" s="1"/>
  <c r="K220" i="9"/>
  <c r="L220" i="9" s="1"/>
  <c r="O219" i="9"/>
  <c r="P219" i="9" s="1"/>
  <c r="K219" i="9"/>
  <c r="L219" i="9" s="1"/>
  <c r="O218" i="9"/>
  <c r="P218" i="9" s="1"/>
  <c r="K218" i="9"/>
  <c r="O217" i="9"/>
  <c r="P217" i="9" s="1"/>
  <c r="K217" i="9"/>
  <c r="L217" i="9" s="1"/>
  <c r="O216" i="9"/>
  <c r="P216" i="9" s="1"/>
  <c r="K216" i="9"/>
  <c r="L216" i="9" s="1"/>
  <c r="O215" i="9"/>
  <c r="P215" i="9" s="1"/>
  <c r="K215" i="9"/>
  <c r="L215" i="9" s="1"/>
  <c r="O214" i="9"/>
  <c r="P214" i="9" s="1"/>
  <c r="K214" i="9"/>
  <c r="O213" i="9"/>
  <c r="P213" i="9" s="1"/>
  <c r="K213" i="9"/>
  <c r="L213" i="9" s="1"/>
  <c r="O211" i="9"/>
  <c r="P211" i="9" s="1"/>
  <c r="K211" i="9"/>
  <c r="L211" i="9" s="1"/>
  <c r="O210" i="9"/>
  <c r="P210" i="9" s="1"/>
  <c r="K210" i="9"/>
  <c r="L210" i="9" s="1"/>
  <c r="O209" i="9"/>
  <c r="P209" i="9" s="1"/>
  <c r="K209" i="9"/>
  <c r="L209" i="9" s="1"/>
  <c r="O208" i="9"/>
  <c r="P208" i="9" s="1"/>
  <c r="K208" i="9"/>
  <c r="O207" i="9"/>
  <c r="P207" i="9" s="1"/>
  <c r="K207" i="9"/>
  <c r="L207" i="9" s="1"/>
  <c r="O206" i="9"/>
  <c r="P206" i="9" s="1"/>
  <c r="K206" i="9"/>
  <c r="O205" i="9"/>
  <c r="P205" i="9" s="1"/>
  <c r="K205" i="9"/>
  <c r="O204" i="9"/>
  <c r="P204" i="9" s="1"/>
  <c r="K204" i="9"/>
  <c r="L204" i="9" s="1"/>
  <c r="O203" i="9"/>
  <c r="P203" i="9" s="1"/>
  <c r="K203" i="9"/>
  <c r="O202" i="9"/>
  <c r="P202" i="9" s="1"/>
  <c r="K202" i="9"/>
  <c r="O201" i="9"/>
  <c r="P201" i="9" s="1"/>
  <c r="K201" i="9"/>
  <c r="L201" i="9" s="1"/>
  <c r="O200" i="9"/>
  <c r="P200" i="9" s="1"/>
  <c r="K200" i="9"/>
  <c r="L200" i="9" s="1"/>
  <c r="O198" i="9"/>
  <c r="P198" i="9" s="1"/>
  <c r="K198" i="9"/>
  <c r="O197" i="9"/>
  <c r="P197" i="9" s="1"/>
  <c r="K197" i="9"/>
  <c r="L197" i="9" s="1"/>
  <c r="O196" i="9"/>
  <c r="P196" i="9" s="1"/>
  <c r="K196" i="9"/>
  <c r="L196" i="9" s="1"/>
  <c r="O195" i="9"/>
  <c r="P195" i="9" s="1"/>
  <c r="K195" i="9"/>
  <c r="L195" i="9" s="1"/>
  <c r="O194" i="9"/>
  <c r="P194" i="9" s="1"/>
  <c r="K194" i="9"/>
  <c r="O193" i="9"/>
  <c r="P193" i="9" s="1"/>
  <c r="K193" i="9"/>
  <c r="L193" i="9" s="1"/>
  <c r="O192" i="9"/>
  <c r="P192" i="9" s="1"/>
  <c r="K192" i="9"/>
  <c r="L192" i="9" s="1"/>
  <c r="O191" i="9"/>
  <c r="P191" i="9" s="1"/>
  <c r="K191" i="9"/>
  <c r="L191" i="9" s="1"/>
  <c r="O190" i="9"/>
  <c r="P190" i="9" s="1"/>
  <c r="K190" i="9"/>
  <c r="O189" i="9"/>
  <c r="P189" i="9" s="1"/>
  <c r="K189" i="9"/>
  <c r="L189" i="9" s="1"/>
  <c r="O188" i="9"/>
  <c r="P188" i="9" s="1"/>
  <c r="K188" i="9"/>
  <c r="L188" i="9" s="1"/>
  <c r="O187" i="9"/>
  <c r="P187" i="9" s="1"/>
  <c r="K187" i="9"/>
  <c r="L187" i="9" s="1"/>
  <c r="O185" i="9"/>
  <c r="P185" i="9" s="1"/>
  <c r="K185" i="9"/>
  <c r="L185" i="9" s="1"/>
  <c r="O184" i="9"/>
  <c r="P184" i="9" s="1"/>
  <c r="K184" i="9"/>
  <c r="L184" i="9" s="1"/>
  <c r="O183" i="9"/>
  <c r="P183" i="9" s="1"/>
  <c r="K183" i="9"/>
  <c r="L183" i="9" s="1"/>
  <c r="O182" i="9"/>
  <c r="P182" i="9" s="1"/>
  <c r="K182" i="9"/>
  <c r="O181" i="9"/>
  <c r="P181" i="9" s="1"/>
  <c r="K181" i="9"/>
  <c r="L181" i="9" s="1"/>
  <c r="O180" i="9"/>
  <c r="P180" i="9" s="1"/>
  <c r="K180" i="9"/>
  <c r="L180" i="9" s="1"/>
  <c r="O179" i="9"/>
  <c r="P179" i="9" s="1"/>
  <c r="K179" i="9"/>
  <c r="L179" i="9" s="1"/>
  <c r="O178" i="9"/>
  <c r="P178" i="9" s="1"/>
  <c r="K178" i="9"/>
  <c r="O177" i="9"/>
  <c r="P177" i="9" s="1"/>
  <c r="K177" i="9"/>
  <c r="O158" i="9"/>
  <c r="P158" i="9" s="1"/>
  <c r="K158" i="9"/>
  <c r="K157" i="9"/>
  <c r="L157" i="9" s="1"/>
  <c r="K156" i="9"/>
  <c r="L156" i="9" s="1"/>
  <c r="O154" i="9"/>
  <c r="P154" i="9" s="1"/>
  <c r="K154" i="9"/>
  <c r="O153" i="9"/>
  <c r="P153" i="9" s="1"/>
  <c r="K153" i="9"/>
  <c r="L153" i="9" s="1"/>
  <c r="O152" i="9"/>
  <c r="P152" i="9" s="1"/>
  <c r="K152" i="9"/>
  <c r="O151" i="9"/>
  <c r="P151" i="9" s="1"/>
  <c r="K151" i="9"/>
  <c r="L151" i="9" s="1"/>
  <c r="O150" i="9"/>
  <c r="P150" i="9" s="1"/>
  <c r="K150" i="9"/>
  <c r="L150" i="9" s="1"/>
  <c r="O149" i="9"/>
  <c r="P149" i="9" s="1"/>
  <c r="K149" i="9"/>
  <c r="L149" i="9" s="1"/>
  <c r="O148" i="9"/>
  <c r="P148" i="9" s="1"/>
  <c r="K148" i="9"/>
  <c r="K147" i="9"/>
  <c r="X146" i="9"/>
  <c r="W146" i="9"/>
  <c r="V146" i="9"/>
  <c r="U146" i="9"/>
  <c r="AA146" i="9" s="1"/>
  <c r="T146" i="9"/>
  <c r="Z146" i="9" s="1"/>
  <c r="S146" i="9"/>
  <c r="Y146" i="9" s="1"/>
  <c r="O145" i="9"/>
  <c r="P145" i="9" s="1"/>
  <c r="K145" i="9"/>
  <c r="O144" i="9"/>
  <c r="P144" i="9" s="1"/>
  <c r="K144" i="9"/>
  <c r="L144" i="9" s="1"/>
  <c r="X142" i="9"/>
  <c r="W142" i="9"/>
  <c r="V142" i="9"/>
  <c r="U142" i="9"/>
  <c r="T142" i="9"/>
  <c r="Z142" i="9" s="1"/>
  <c r="S142" i="9"/>
  <c r="Y142" i="9" s="1"/>
  <c r="O142" i="9"/>
  <c r="P142" i="9" s="1"/>
  <c r="K142" i="9"/>
  <c r="L142" i="9" s="1"/>
  <c r="X141" i="9"/>
  <c r="V141" i="9"/>
  <c r="U141" i="9"/>
  <c r="AA141" i="9" s="1"/>
  <c r="S141" i="9"/>
  <c r="Y141" i="9" s="1"/>
  <c r="O141" i="9"/>
  <c r="K141" i="9"/>
  <c r="X139" i="9"/>
  <c r="V139" i="9"/>
  <c r="U139" i="9"/>
  <c r="AA139" i="9" s="1"/>
  <c r="S139" i="9"/>
  <c r="Y139" i="9" s="1"/>
  <c r="O139" i="9"/>
  <c r="K139" i="9"/>
  <c r="T139" i="9" s="1"/>
  <c r="O138" i="9"/>
  <c r="P138" i="9" s="1"/>
  <c r="K138" i="9"/>
  <c r="O137" i="9"/>
  <c r="P137" i="9" s="1"/>
  <c r="K137" i="9"/>
  <c r="L137" i="9" s="1"/>
  <c r="O136" i="9"/>
  <c r="P136" i="9" s="1"/>
  <c r="K136" i="9"/>
  <c r="L136" i="9" s="1"/>
  <c r="O135" i="9"/>
  <c r="P135" i="9" s="1"/>
  <c r="K135" i="9"/>
  <c r="O134" i="9"/>
  <c r="P134" i="9" s="1"/>
  <c r="K134" i="9"/>
  <c r="O133" i="9"/>
  <c r="P133" i="9" s="1"/>
  <c r="K133" i="9"/>
  <c r="L133" i="9" s="1"/>
  <c r="O132" i="9"/>
  <c r="P132" i="9" s="1"/>
  <c r="K132" i="9"/>
  <c r="L132" i="9" s="1"/>
  <c r="O131" i="9"/>
  <c r="P131" i="9" s="1"/>
  <c r="K131" i="9"/>
  <c r="X129" i="9"/>
  <c r="V129" i="9"/>
  <c r="U129" i="9"/>
  <c r="AA129" i="9" s="1"/>
  <c r="S129" i="9"/>
  <c r="O129" i="9"/>
  <c r="K129" i="9"/>
  <c r="X128" i="9"/>
  <c r="V128" i="9"/>
  <c r="U128" i="9"/>
  <c r="S128" i="9"/>
  <c r="S140" i="9" s="1"/>
  <c r="O128" i="9"/>
  <c r="K128" i="9"/>
  <c r="X126" i="9"/>
  <c r="V126" i="9"/>
  <c r="U126" i="9"/>
  <c r="S126" i="9"/>
  <c r="Y126" i="9" s="1"/>
  <c r="O126" i="9"/>
  <c r="K126" i="9"/>
  <c r="T126" i="9" s="1"/>
  <c r="X125" i="9"/>
  <c r="V125" i="9"/>
  <c r="U125" i="9"/>
  <c r="AA125" i="9" s="1"/>
  <c r="S125" i="9"/>
  <c r="Y125" i="9" s="1"/>
  <c r="O125" i="9"/>
  <c r="K125" i="9"/>
  <c r="X124" i="9"/>
  <c r="V124" i="9"/>
  <c r="U124" i="9"/>
  <c r="AA124" i="9" s="1"/>
  <c r="S124" i="9"/>
  <c r="O124" i="9"/>
  <c r="K124" i="9"/>
  <c r="X123" i="9"/>
  <c r="V123" i="9"/>
  <c r="U123" i="9"/>
  <c r="AA123" i="9" s="1"/>
  <c r="S123" i="9"/>
  <c r="O123" i="9"/>
  <c r="K123" i="9"/>
  <c r="X122" i="9"/>
  <c r="V122" i="9"/>
  <c r="U122" i="9"/>
  <c r="S122" i="9"/>
  <c r="O122" i="9"/>
  <c r="K122" i="9"/>
  <c r="X121" i="9"/>
  <c r="V121" i="9"/>
  <c r="U121" i="9"/>
  <c r="S121" i="9"/>
  <c r="Y121" i="9" s="1"/>
  <c r="O121" i="9"/>
  <c r="K121" i="9"/>
  <c r="X120" i="9"/>
  <c r="V120" i="9"/>
  <c r="U120" i="9"/>
  <c r="S120" i="9"/>
  <c r="Y120" i="9" s="1"/>
  <c r="O120" i="9"/>
  <c r="K120" i="9"/>
  <c r="X119" i="9"/>
  <c r="V119" i="9"/>
  <c r="U119" i="9"/>
  <c r="AA119" i="9" s="1"/>
  <c r="S119" i="9"/>
  <c r="O119" i="9"/>
  <c r="K119" i="9"/>
  <c r="X118" i="9"/>
  <c r="V118" i="9"/>
  <c r="U118" i="9"/>
  <c r="AA118" i="9" s="1"/>
  <c r="S118" i="9"/>
  <c r="O118" i="9"/>
  <c r="K118" i="9"/>
  <c r="X117" i="9"/>
  <c r="V117" i="9"/>
  <c r="U117" i="9"/>
  <c r="AA117" i="9" s="1"/>
  <c r="S117" i="9"/>
  <c r="Y117" i="9" s="1"/>
  <c r="O117" i="9"/>
  <c r="K117" i="9"/>
  <c r="X116" i="9"/>
  <c r="V116" i="9"/>
  <c r="U116" i="9"/>
  <c r="S116" i="9"/>
  <c r="Y116" i="9" s="1"/>
  <c r="O116" i="9"/>
  <c r="K116" i="9"/>
  <c r="T116" i="9" s="1"/>
  <c r="X115" i="9"/>
  <c r="V115" i="9"/>
  <c r="U115" i="9"/>
  <c r="S115" i="9"/>
  <c r="Y115" i="9" s="1"/>
  <c r="O115" i="9"/>
  <c r="K115" i="9"/>
  <c r="X113" i="9"/>
  <c r="V113" i="9"/>
  <c r="U113" i="9"/>
  <c r="AA113" i="9" s="1"/>
  <c r="S113" i="9"/>
  <c r="R113" i="9"/>
  <c r="O113" i="9"/>
  <c r="K113" i="9"/>
  <c r="X112" i="9"/>
  <c r="V112" i="9"/>
  <c r="U112" i="9"/>
  <c r="AA112" i="9" s="1"/>
  <c r="S112" i="9"/>
  <c r="Y112" i="9" s="1"/>
  <c r="O112" i="9"/>
  <c r="K112" i="9"/>
  <c r="X111" i="9"/>
  <c r="V111" i="9"/>
  <c r="U111" i="9"/>
  <c r="S111" i="9"/>
  <c r="Y111" i="9" s="1"/>
  <c r="O111" i="9"/>
  <c r="K111" i="9"/>
  <c r="T111" i="9" s="1"/>
  <c r="X110" i="9"/>
  <c r="V110" i="9"/>
  <c r="U110" i="9"/>
  <c r="AA110" i="9" s="1"/>
  <c r="S110" i="9"/>
  <c r="Y110" i="9" s="1"/>
  <c r="O110" i="9"/>
  <c r="K110" i="9"/>
  <c r="X109" i="9"/>
  <c r="V109" i="9"/>
  <c r="U109" i="9"/>
  <c r="AA109" i="9" s="1"/>
  <c r="S109" i="9"/>
  <c r="Y109" i="9" s="1"/>
  <c r="O109" i="9"/>
  <c r="K109" i="9"/>
  <c r="X108" i="9"/>
  <c r="V108" i="9"/>
  <c r="U108" i="9"/>
  <c r="AA108" i="9" s="1"/>
  <c r="S108" i="9"/>
  <c r="Y108" i="9" s="1"/>
  <c r="O108" i="9"/>
  <c r="W108" i="9" s="1"/>
  <c r="K108" i="9"/>
  <c r="X107" i="9"/>
  <c r="V107" i="9"/>
  <c r="U107" i="9"/>
  <c r="AA107" i="9" s="1"/>
  <c r="S107" i="9"/>
  <c r="Y107" i="9" s="1"/>
  <c r="O107" i="9"/>
  <c r="K107" i="9"/>
  <c r="X106" i="9"/>
  <c r="V106" i="9"/>
  <c r="U106" i="9"/>
  <c r="AA106" i="9" s="1"/>
  <c r="S106" i="9"/>
  <c r="Y106" i="9" s="1"/>
  <c r="O106" i="9"/>
  <c r="K106" i="9"/>
  <c r="X105" i="9"/>
  <c r="V105" i="9"/>
  <c r="U105" i="9"/>
  <c r="S105" i="9"/>
  <c r="Y105" i="9" s="1"/>
  <c r="O105" i="9"/>
  <c r="K105" i="9"/>
  <c r="X104" i="9"/>
  <c r="W104" i="9"/>
  <c r="V104" i="9"/>
  <c r="U104" i="9"/>
  <c r="T104" i="9"/>
  <c r="S104" i="9"/>
  <c r="Y104" i="9" s="1"/>
  <c r="X103" i="9"/>
  <c r="V103" i="9"/>
  <c r="U103" i="9"/>
  <c r="AA103" i="9" s="1"/>
  <c r="S103" i="9"/>
  <c r="O103" i="9"/>
  <c r="K103" i="9"/>
  <c r="X102" i="9"/>
  <c r="V102" i="9"/>
  <c r="U102" i="9"/>
  <c r="AA102" i="9" s="1"/>
  <c r="S102" i="9"/>
  <c r="O102" i="9"/>
  <c r="K102" i="9"/>
  <c r="X100" i="9"/>
  <c r="V100" i="9"/>
  <c r="U100" i="9"/>
  <c r="S100" i="9"/>
  <c r="Y100" i="9" s="1"/>
  <c r="R100" i="9"/>
  <c r="O100" i="9"/>
  <c r="K100" i="9"/>
  <c r="X99" i="9"/>
  <c r="V99" i="9"/>
  <c r="U99" i="9"/>
  <c r="AA99" i="9" s="1"/>
  <c r="S99" i="9"/>
  <c r="O99" i="9"/>
  <c r="K99" i="9"/>
  <c r="X98" i="9"/>
  <c r="V98" i="9"/>
  <c r="U98" i="9"/>
  <c r="AA98" i="9" s="1"/>
  <c r="S98" i="9"/>
  <c r="Y98" i="9" s="1"/>
  <c r="O98" i="9"/>
  <c r="K98" i="9"/>
  <c r="X97" i="9"/>
  <c r="V97" i="9"/>
  <c r="U97" i="9"/>
  <c r="S97" i="9"/>
  <c r="Y97" i="9" s="1"/>
  <c r="O97" i="9"/>
  <c r="K97" i="9"/>
  <c r="X96" i="9"/>
  <c r="V96" i="9"/>
  <c r="U96" i="9"/>
  <c r="AA96" i="9" s="1"/>
  <c r="S96" i="9"/>
  <c r="Y96" i="9" s="1"/>
  <c r="O96" i="9"/>
  <c r="P96" i="9" s="1"/>
  <c r="K96" i="9"/>
  <c r="X95" i="9"/>
  <c r="V95" i="9"/>
  <c r="U95" i="9"/>
  <c r="AA95" i="9" s="1"/>
  <c r="S95" i="9"/>
  <c r="O95" i="9"/>
  <c r="K95" i="9"/>
  <c r="X94" i="9"/>
  <c r="V94" i="9"/>
  <c r="U94" i="9"/>
  <c r="AA94" i="9" s="1"/>
  <c r="S94" i="9"/>
  <c r="Y94" i="9" s="1"/>
  <c r="O94" i="9"/>
  <c r="K94" i="9"/>
  <c r="X93" i="9"/>
  <c r="V93" i="9"/>
  <c r="U93" i="9"/>
  <c r="AA93" i="9" s="1"/>
  <c r="S93" i="9"/>
  <c r="Y93" i="9" s="1"/>
  <c r="O93" i="9"/>
  <c r="W93" i="9" s="1"/>
  <c r="K93" i="9"/>
  <c r="X92" i="9"/>
  <c r="V92" i="9"/>
  <c r="U92" i="9"/>
  <c r="AA92" i="9" s="1"/>
  <c r="S92" i="9"/>
  <c r="Y92" i="9" s="1"/>
  <c r="O92" i="9"/>
  <c r="P92" i="9" s="1"/>
  <c r="K92" i="9"/>
  <c r="X91" i="9"/>
  <c r="V91" i="9"/>
  <c r="U91" i="9"/>
  <c r="AA91" i="9" s="1"/>
  <c r="S91" i="9"/>
  <c r="O91" i="9"/>
  <c r="K91" i="9"/>
  <c r="X90" i="9"/>
  <c r="V90" i="9"/>
  <c r="U90" i="9"/>
  <c r="AA90" i="9" s="1"/>
  <c r="S90" i="9"/>
  <c r="Y90" i="9" s="1"/>
  <c r="O90" i="9"/>
  <c r="K90" i="9"/>
  <c r="X89" i="9"/>
  <c r="V89" i="9"/>
  <c r="U89" i="9"/>
  <c r="S89" i="9"/>
  <c r="Y89" i="9" s="1"/>
  <c r="O89" i="9"/>
  <c r="W89" i="9" s="1"/>
  <c r="K89" i="9"/>
  <c r="X87" i="9"/>
  <c r="V87" i="9"/>
  <c r="U87" i="9"/>
  <c r="S87" i="9"/>
  <c r="Y87" i="9" s="1"/>
  <c r="R87" i="9"/>
  <c r="O87" i="9"/>
  <c r="P87" i="9" s="1"/>
  <c r="K87" i="9"/>
  <c r="X86" i="9"/>
  <c r="V86" i="9"/>
  <c r="U86" i="9"/>
  <c r="AA86" i="9" s="1"/>
  <c r="S86" i="9"/>
  <c r="Y86" i="9" s="1"/>
  <c r="R86" i="9"/>
  <c r="O86" i="9"/>
  <c r="K86" i="9"/>
  <c r="X85" i="9"/>
  <c r="V85" i="9"/>
  <c r="U85" i="9"/>
  <c r="S85" i="9"/>
  <c r="O85" i="9"/>
  <c r="K85" i="9"/>
  <c r="L85" i="9" s="1"/>
  <c r="X84" i="9"/>
  <c r="V84" i="9"/>
  <c r="U84" i="9"/>
  <c r="AA84" i="9" s="1"/>
  <c r="S84" i="9"/>
  <c r="Y84" i="9" s="1"/>
  <c r="O84" i="9"/>
  <c r="P84" i="9" s="1"/>
  <c r="K84" i="9"/>
  <c r="X83" i="9"/>
  <c r="V83" i="9"/>
  <c r="U83" i="9"/>
  <c r="S83" i="9"/>
  <c r="O83" i="9"/>
  <c r="K83" i="9"/>
  <c r="X82" i="9"/>
  <c r="V82" i="9"/>
  <c r="U82" i="9"/>
  <c r="AA82" i="9" s="1"/>
  <c r="S82" i="9"/>
  <c r="Y82" i="9" s="1"/>
  <c r="O82" i="9"/>
  <c r="K82" i="9"/>
  <c r="X81" i="9"/>
  <c r="V81" i="9"/>
  <c r="U81" i="9"/>
  <c r="S81" i="9"/>
  <c r="O81" i="9"/>
  <c r="K81" i="9"/>
  <c r="X80" i="9"/>
  <c r="V80" i="9"/>
  <c r="U80" i="9"/>
  <c r="AA80" i="9" s="1"/>
  <c r="S80" i="9"/>
  <c r="Y80" i="9" s="1"/>
  <c r="O80" i="9"/>
  <c r="K80" i="9"/>
  <c r="X79" i="9"/>
  <c r="V79" i="9"/>
  <c r="U79" i="9"/>
  <c r="S79" i="9"/>
  <c r="Y79" i="9" s="1"/>
  <c r="O79" i="9"/>
  <c r="P79" i="9" s="1"/>
  <c r="K79" i="9"/>
  <c r="L79" i="9" s="1"/>
  <c r="X78" i="9"/>
  <c r="V78" i="9"/>
  <c r="U78" i="9"/>
  <c r="AA78" i="9" s="1"/>
  <c r="S78" i="9"/>
  <c r="Y78" i="9" s="1"/>
  <c r="O78" i="9"/>
  <c r="K78" i="9"/>
  <c r="X77" i="9"/>
  <c r="V77" i="9"/>
  <c r="U77" i="9"/>
  <c r="AA77" i="9" s="1"/>
  <c r="S77" i="9"/>
  <c r="Y77" i="9" s="1"/>
  <c r="O77" i="9"/>
  <c r="W77" i="9" s="1"/>
  <c r="K77" i="9"/>
  <c r="X76" i="9"/>
  <c r="X88" i="9" s="1"/>
  <c r="V76" i="9"/>
  <c r="U76" i="9"/>
  <c r="S76" i="9"/>
  <c r="Y76" i="9" s="1"/>
  <c r="O76" i="9"/>
  <c r="W76" i="9" s="1"/>
  <c r="K76" i="9"/>
  <c r="X74" i="9"/>
  <c r="V74" i="9"/>
  <c r="U74" i="9"/>
  <c r="T74" i="9"/>
  <c r="S74" i="9"/>
  <c r="Y74" i="9" s="1"/>
  <c r="R74" i="9"/>
  <c r="O74" i="9"/>
  <c r="R73" i="9"/>
  <c r="X72" i="9"/>
  <c r="V72" i="9"/>
  <c r="U72" i="9"/>
  <c r="S72" i="9"/>
  <c r="O72" i="9"/>
  <c r="K72" i="9"/>
  <c r="L72" i="9" s="1"/>
  <c r="X71" i="9"/>
  <c r="V71" i="9"/>
  <c r="U71" i="9"/>
  <c r="S71" i="9"/>
  <c r="Y71" i="9" s="1"/>
  <c r="O71" i="9"/>
  <c r="P71" i="9" s="1"/>
  <c r="K71" i="9"/>
  <c r="X70" i="9"/>
  <c r="V70" i="9"/>
  <c r="U70" i="9"/>
  <c r="S70" i="9"/>
  <c r="O70" i="9"/>
  <c r="K70" i="9"/>
  <c r="X69" i="9"/>
  <c r="V69" i="9"/>
  <c r="U69" i="9"/>
  <c r="AA69" i="9" s="1"/>
  <c r="S69" i="9"/>
  <c r="Y69" i="9" s="1"/>
  <c r="O69" i="9"/>
  <c r="K69" i="9"/>
  <c r="X68" i="9"/>
  <c r="V68" i="9"/>
  <c r="U68" i="9"/>
  <c r="AA68" i="9" s="1"/>
  <c r="S68" i="9"/>
  <c r="O68" i="9"/>
  <c r="K68" i="9"/>
  <c r="X67" i="9"/>
  <c r="V67" i="9"/>
  <c r="U67" i="9"/>
  <c r="S67" i="9"/>
  <c r="Y67" i="9" s="1"/>
  <c r="O67" i="9"/>
  <c r="K67" i="9"/>
  <c r="X66" i="9"/>
  <c r="V66" i="9"/>
  <c r="U66" i="9"/>
  <c r="S66" i="9"/>
  <c r="Y66" i="9" s="1"/>
  <c r="O66" i="9"/>
  <c r="P66" i="9" s="1"/>
  <c r="K66" i="9"/>
  <c r="T66" i="9" s="1"/>
  <c r="X65" i="9"/>
  <c r="V65" i="9"/>
  <c r="U65" i="9"/>
  <c r="AA65" i="9" s="1"/>
  <c r="S65" i="9"/>
  <c r="Y65" i="9" s="1"/>
  <c r="O65" i="9"/>
  <c r="K65" i="9"/>
  <c r="X64" i="9"/>
  <c r="W64" i="9"/>
  <c r="V64" i="9"/>
  <c r="U64" i="9"/>
  <c r="AA64" i="9" s="1"/>
  <c r="S64" i="9"/>
  <c r="Y64" i="9" s="1"/>
  <c r="K64" i="9"/>
  <c r="X63" i="9"/>
  <c r="V63" i="9"/>
  <c r="U63" i="9"/>
  <c r="AA63" i="9" s="1"/>
  <c r="S63" i="9"/>
  <c r="Y63" i="9" s="1"/>
  <c r="O63" i="9"/>
  <c r="K63" i="9"/>
  <c r="T63" i="9" s="1"/>
  <c r="X62" i="9"/>
  <c r="V62" i="9"/>
  <c r="V75" i="9" s="1"/>
  <c r="U62" i="9"/>
  <c r="S62" i="9"/>
  <c r="O62" i="9"/>
  <c r="W62" i="9" s="1"/>
  <c r="K62" i="9"/>
  <c r="L62" i="9" s="1"/>
  <c r="X60" i="9"/>
  <c r="V60" i="9"/>
  <c r="U60" i="9"/>
  <c r="AA60" i="9" s="1"/>
  <c r="S60" i="9"/>
  <c r="Y60" i="9" s="1"/>
  <c r="R60" i="9"/>
  <c r="O60" i="9"/>
  <c r="W60" i="9" s="1"/>
  <c r="K60" i="9"/>
  <c r="X59" i="9"/>
  <c r="V59" i="9"/>
  <c r="U59" i="9"/>
  <c r="AA59" i="9" s="1"/>
  <c r="S59" i="9"/>
  <c r="R59" i="9"/>
  <c r="O59" i="9"/>
  <c r="K59" i="9"/>
  <c r="T59" i="9" s="1"/>
  <c r="X58" i="9"/>
  <c r="V58" i="9"/>
  <c r="U58" i="9"/>
  <c r="AA58" i="9" s="1"/>
  <c r="S58" i="9"/>
  <c r="Y58" i="9" s="1"/>
  <c r="O58" i="9"/>
  <c r="K58" i="9"/>
  <c r="T58" i="9" s="1"/>
  <c r="X57" i="9"/>
  <c r="V57" i="9"/>
  <c r="U57" i="9"/>
  <c r="S57" i="9"/>
  <c r="Y57" i="9" s="1"/>
  <c r="O57" i="9"/>
  <c r="W57" i="9" s="1"/>
  <c r="K57" i="9"/>
  <c r="L57" i="9" s="1"/>
  <c r="X56" i="9"/>
  <c r="V56" i="9"/>
  <c r="U56" i="9"/>
  <c r="AA56" i="9" s="1"/>
  <c r="S56" i="9"/>
  <c r="Y56" i="9" s="1"/>
  <c r="O56" i="9"/>
  <c r="W56" i="9" s="1"/>
  <c r="K56" i="9"/>
  <c r="X55" i="9"/>
  <c r="V55" i="9"/>
  <c r="U55" i="9"/>
  <c r="AA55" i="9" s="1"/>
  <c r="S55" i="9"/>
  <c r="O55" i="9"/>
  <c r="P55" i="9" s="1"/>
  <c r="K55" i="9"/>
  <c r="T55" i="9" s="1"/>
  <c r="X54" i="9"/>
  <c r="V54" i="9"/>
  <c r="U54" i="9"/>
  <c r="AA54" i="9" s="1"/>
  <c r="S54" i="9"/>
  <c r="Y54" i="9" s="1"/>
  <c r="O54" i="9"/>
  <c r="K54" i="9"/>
  <c r="T54" i="9" s="1"/>
  <c r="X53" i="9"/>
  <c r="V53" i="9"/>
  <c r="U53" i="9"/>
  <c r="S53" i="9"/>
  <c r="O53" i="9"/>
  <c r="W53" i="9" s="1"/>
  <c r="K53" i="9"/>
  <c r="L53" i="9" s="1"/>
  <c r="X52" i="9"/>
  <c r="V52" i="9"/>
  <c r="U52" i="9"/>
  <c r="AA52" i="9" s="1"/>
  <c r="T52" i="9"/>
  <c r="S52" i="9"/>
  <c r="Y52" i="9" s="1"/>
  <c r="O52" i="9"/>
  <c r="W52" i="9" s="1"/>
  <c r="X51" i="9"/>
  <c r="V51" i="9"/>
  <c r="U51" i="9"/>
  <c r="AA51" i="9" s="1"/>
  <c r="S51" i="9"/>
  <c r="O51" i="9"/>
  <c r="K51" i="9"/>
  <c r="L51" i="9" s="1"/>
  <c r="X50" i="9"/>
  <c r="V50" i="9"/>
  <c r="U50" i="9"/>
  <c r="S50" i="9"/>
  <c r="Y50" i="9" s="1"/>
  <c r="O50" i="9"/>
  <c r="K50" i="9"/>
  <c r="X49" i="9"/>
  <c r="V49" i="9"/>
  <c r="U49" i="9"/>
  <c r="S49" i="9"/>
  <c r="Y49" i="9" s="1"/>
  <c r="O49" i="9"/>
  <c r="K49" i="9"/>
  <c r="O47" i="9"/>
  <c r="P47" i="9" s="1"/>
  <c r="K47" i="9"/>
  <c r="L47" i="9" s="1"/>
  <c r="O46" i="9"/>
  <c r="K46" i="9"/>
  <c r="L46" i="9" s="1"/>
  <c r="O45" i="9"/>
  <c r="P45" i="9" s="1"/>
  <c r="K45" i="9"/>
  <c r="L45" i="9" s="1"/>
  <c r="O44" i="9"/>
  <c r="P44" i="9" s="1"/>
  <c r="K44" i="9"/>
  <c r="L44" i="9" s="1"/>
  <c r="R44" i="9" s="1"/>
  <c r="X43" i="9"/>
  <c r="V43" i="9"/>
  <c r="O43" i="9"/>
  <c r="K43" i="9"/>
  <c r="L43" i="9" s="1"/>
  <c r="X42" i="9"/>
  <c r="V42" i="9"/>
  <c r="U42" i="9"/>
  <c r="AA42" i="9" s="1"/>
  <c r="S42" i="9"/>
  <c r="Y42" i="9" s="1"/>
  <c r="O42" i="9"/>
  <c r="K42" i="9"/>
  <c r="T42" i="9" s="1"/>
  <c r="X41" i="9"/>
  <c r="V41" i="9"/>
  <c r="U41" i="9"/>
  <c r="AA41" i="9" s="1"/>
  <c r="S41" i="9"/>
  <c r="O41" i="9"/>
  <c r="K41" i="9"/>
  <c r="L41" i="9" s="1"/>
  <c r="X40" i="9"/>
  <c r="V40" i="9"/>
  <c r="U40" i="9"/>
  <c r="AA40" i="9" s="1"/>
  <c r="S40" i="9"/>
  <c r="Y40" i="9" s="1"/>
  <c r="O40" i="9"/>
  <c r="K40" i="9"/>
  <c r="X39" i="9"/>
  <c r="V39" i="9"/>
  <c r="U39" i="9"/>
  <c r="S39" i="9"/>
  <c r="Y39" i="9" s="1"/>
  <c r="O39" i="9"/>
  <c r="K39" i="9"/>
  <c r="X38" i="9"/>
  <c r="V38" i="9"/>
  <c r="U38" i="9"/>
  <c r="AA38" i="9" s="1"/>
  <c r="S38" i="9"/>
  <c r="O38" i="9"/>
  <c r="K38" i="9"/>
  <c r="X37" i="9"/>
  <c r="V37" i="9"/>
  <c r="U37" i="9"/>
  <c r="AA37" i="9" s="1"/>
  <c r="S37" i="9"/>
  <c r="Y37" i="9" s="1"/>
  <c r="O37" i="9"/>
  <c r="W37" i="9" s="1"/>
  <c r="K37" i="9"/>
  <c r="X36" i="9"/>
  <c r="V36" i="9"/>
  <c r="U36" i="9"/>
  <c r="U48" i="9" s="1"/>
  <c r="S36" i="9"/>
  <c r="Y36" i="9" s="1"/>
  <c r="O36" i="9"/>
  <c r="W36" i="9" s="1"/>
  <c r="K36" i="9"/>
  <c r="R34" i="9"/>
  <c r="X33" i="9"/>
  <c r="V33" i="9"/>
  <c r="U33" i="9"/>
  <c r="AA33" i="9" s="1"/>
  <c r="S33" i="9"/>
  <c r="Y33" i="9" s="1"/>
  <c r="R33" i="9"/>
  <c r="O33" i="9"/>
  <c r="W33" i="9" s="1"/>
  <c r="K33" i="9"/>
  <c r="X32" i="9"/>
  <c r="V32" i="9"/>
  <c r="U32" i="9"/>
  <c r="AA32" i="9" s="1"/>
  <c r="S32" i="9"/>
  <c r="O32" i="9"/>
  <c r="K32" i="9"/>
  <c r="L32" i="9" s="1"/>
  <c r="X31" i="9"/>
  <c r="V31" i="9"/>
  <c r="U31" i="9"/>
  <c r="AA31" i="9" s="1"/>
  <c r="S31" i="9"/>
  <c r="Y31" i="9" s="1"/>
  <c r="O31" i="9"/>
  <c r="K31" i="9"/>
  <c r="T31" i="9" s="1"/>
  <c r="X30" i="9"/>
  <c r="V30" i="9"/>
  <c r="U30" i="9"/>
  <c r="S30" i="9"/>
  <c r="Y30" i="9" s="1"/>
  <c r="O30" i="9"/>
  <c r="W30" i="9" s="1"/>
  <c r="K30" i="9"/>
  <c r="L30" i="9" s="1"/>
  <c r="X29" i="9"/>
  <c r="V29" i="9"/>
  <c r="U29" i="9"/>
  <c r="AA29" i="9" s="1"/>
  <c r="S29" i="9"/>
  <c r="Y29" i="9" s="1"/>
  <c r="O29" i="9"/>
  <c r="W29" i="9" s="1"/>
  <c r="K29" i="9"/>
  <c r="X28" i="9"/>
  <c r="V28" i="9"/>
  <c r="U28" i="9"/>
  <c r="AA28" i="9" s="1"/>
  <c r="S28" i="9"/>
  <c r="O28" i="9"/>
  <c r="P28" i="9" s="1"/>
  <c r="K28" i="9"/>
  <c r="T28" i="9" s="1"/>
  <c r="X27" i="9"/>
  <c r="V27" i="9"/>
  <c r="U27" i="9"/>
  <c r="AA27" i="9" s="1"/>
  <c r="S27" i="9"/>
  <c r="Y27" i="9" s="1"/>
  <c r="O27" i="9"/>
  <c r="K27" i="9"/>
  <c r="T27" i="9" s="1"/>
  <c r="X26" i="9"/>
  <c r="V26" i="9"/>
  <c r="U26" i="9"/>
  <c r="S26" i="9"/>
  <c r="O26" i="9"/>
  <c r="W26" i="9" s="1"/>
  <c r="K26" i="9"/>
  <c r="L26" i="9" s="1"/>
  <c r="X25" i="9"/>
  <c r="V25" i="9"/>
  <c r="U25" i="9"/>
  <c r="AA25" i="9" s="1"/>
  <c r="S25" i="9"/>
  <c r="O25" i="9"/>
  <c r="K25" i="9"/>
  <c r="X24" i="9"/>
  <c r="V24" i="9"/>
  <c r="U24" i="9"/>
  <c r="S24" i="9"/>
  <c r="O24" i="9"/>
  <c r="P24" i="9" s="1"/>
  <c r="K24" i="9"/>
  <c r="X23" i="9"/>
  <c r="V23" i="9"/>
  <c r="U23" i="9"/>
  <c r="AA23" i="9" s="1"/>
  <c r="S23" i="9"/>
  <c r="Y23" i="9" s="1"/>
  <c r="O23" i="9"/>
  <c r="K23" i="9"/>
  <c r="T23" i="9" s="1"/>
  <c r="X22" i="9"/>
  <c r="X35" i="9" s="1"/>
  <c r="V22" i="9"/>
  <c r="U22" i="9"/>
  <c r="S22" i="9"/>
  <c r="O22" i="9"/>
  <c r="K22" i="9"/>
  <c r="L22" i="9" s="1"/>
  <c r="X20" i="9"/>
  <c r="V20" i="9"/>
  <c r="U20" i="9"/>
  <c r="AA20" i="9" s="1"/>
  <c r="S20" i="9"/>
  <c r="Y20" i="9" s="1"/>
  <c r="R20" i="9"/>
  <c r="O20" i="9"/>
  <c r="K20" i="9"/>
  <c r="X19" i="9"/>
  <c r="V19" i="9"/>
  <c r="U19" i="9"/>
  <c r="AA19" i="9" s="1"/>
  <c r="S19" i="9"/>
  <c r="R19" i="9"/>
  <c r="O19" i="9"/>
  <c r="P19" i="9" s="1"/>
  <c r="K19" i="9"/>
  <c r="T19" i="9" s="1"/>
  <c r="X18" i="9"/>
  <c r="V18" i="9"/>
  <c r="U18" i="9"/>
  <c r="AA18" i="9" s="1"/>
  <c r="S18" i="9"/>
  <c r="Y18" i="9" s="1"/>
  <c r="R18" i="9"/>
  <c r="O18" i="9"/>
  <c r="K18" i="9"/>
  <c r="T18" i="9" s="1"/>
  <c r="X17" i="9"/>
  <c r="V17" i="9"/>
  <c r="U17" i="9"/>
  <c r="S17" i="9"/>
  <c r="Y17" i="9" s="1"/>
  <c r="O17" i="9"/>
  <c r="K17" i="9"/>
  <c r="X16" i="9"/>
  <c r="V16" i="9"/>
  <c r="U16" i="9"/>
  <c r="AA16" i="9" s="1"/>
  <c r="S16" i="9"/>
  <c r="Y16" i="9" s="1"/>
  <c r="O16" i="9"/>
  <c r="K16" i="9"/>
  <c r="T16" i="9" s="1"/>
  <c r="X15" i="9"/>
  <c r="V15" i="9"/>
  <c r="U15" i="9"/>
  <c r="AA15" i="9" s="1"/>
  <c r="S15" i="9"/>
  <c r="Y15" i="9" s="1"/>
  <c r="O15" i="9"/>
  <c r="K15" i="9"/>
  <c r="T15" i="9" s="1"/>
  <c r="X14" i="9"/>
  <c r="V14" i="9"/>
  <c r="U14" i="9"/>
  <c r="AA14" i="9" s="1"/>
  <c r="S14" i="9"/>
  <c r="Y14" i="9" s="1"/>
  <c r="O14" i="9"/>
  <c r="W14" i="9" s="1"/>
  <c r="K14" i="9"/>
  <c r="X13" i="9"/>
  <c r="V13" i="9"/>
  <c r="U13" i="9"/>
  <c r="AA13" i="9" s="1"/>
  <c r="S13" i="9"/>
  <c r="Y13" i="9" s="1"/>
  <c r="O13" i="9"/>
  <c r="K13" i="9"/>
  <c r="X12" i="9"/>
  <c r="W12" i="9"/>
  <c r="V12" i="9"/>
  <c r="U12" i="9"/>
  <c r="AA12" i="9" s="1"/>
  <c r="T12" i="9"/>
  <c r="Z12" i="9" s="1"/>
  <c r="S12" i="9"/>
  <c r="Y12" i="9" s="1"/>
  <c r="R12" i="9"/>
  <c r="AC12" i="9" s="1"/>
  <c r="X11" i="9"/>
  <c r="V11" i="9"/>
  <c r="U11" i="9"/>
  <c r="AA11" i="9" s="1"/>
  <c r="S11" i="9"/>
  <c r="Y11" i="9" s="1"/>
  <c r="O11" i="9"/>
  <c r="K11" i="9"/>
  <c r="T11" i="9" s="1"/>
  <c r="X10" i="9"/>
  <c r="V10" i="9"/>
  <c r="U10" i="9"/>
  <c r="AA10" i="9" s="1"/>
  <c r="S10" i="9"/>
  <c r="Y10" i="9" s="1"/>
  <c r="O10" i="9"/>
  <c r="W10" i="9" s="1"/>
  <c r="K10" i="9"/>
  <c r="X9" i="9"/>
  <c r="X21" i="9" s="1"/>
  <c r="V9" i="9"/>
  <c r="U9" i="9"/>
  <c r="AA9" i="9" s="1"/>
  <c r="S9" i="9"/>
  <c r="Y9" i="9" s="1"/>
  <c r="O9" i="9"/>
  <c r="K9" i="9"/>
  <c r="T9" i="9" l="1"/>
  <c r="L9" i="9"/>
  <c r="P9" i="9"/>
  <c r="W9" i="9"/>
  <c r="L10" i="9"/>
  <c r="T10" i="9"/>
  <c r="W11" i="9"/>
  <c r="Z11" i="9" s="1"/>
  <c r="P11" i="9"/>
  <c r="T13" i="9"/>
  <c r="L13" i="9"/>
  <c r="P13" i="9"/>
  <c r="W13" i="9"/>
  <c r="L14" i="9"/>
  <c r="T14" i="9"/>
  <c r="W15" i="9"/>
  <c r="Z15" i="9" s="1"/>
  <c r="P15" i="9"/>
  <c r="P16" i="9"/>
  <c r="W16" i="9"/>
  <c r="Z16" i="9" s="1"/>
  <c r="T17" i="9"/>
  <c r="L17" i="9"/>
  <c r="P17" i="9"/>
  <c r="W17" i="9"/>
  <c r="W18" i="9"/>
  <c r="Z18" i="9" s="1"/>
  <c r="P18" i="9"/>
  <c r="T20" i="9"/>
  <c r="L20" i="9"/>
  <c r="P20" i="9"/>
  <c r="W20" i="9"/>
  <c r="W22" i="9"/>
  <c r="P22" i="9"/>
  <c r="R22" i="9" s="1"/>
  <c r="Y22" i="9"/>
  <c r="W23" i="9"/>
  <c r="Z23" i="9" s="1"/>
  <c r="P23" i="9"/>
  <c r="T24" i="9"/>
  <c r="L24" i="9"/>
  <c r="R24" i="9" s="1"/>
  <c r="AA24" i="9"/>
  <c r="T25" i="9"/>
  <c r="L25" i="9"/>
  <c r="P25" i="9"/>
  <c r="W25" i="9"/>
  <c r="S35" i="9"/>
  <c r="Y26" i="9"/>
  <c r="W27" i="9"/>
  <c r="Z27" i="9" s="1"/>
  <c r="P27" i="9"/>
  <c r="T29" i="9"/>
  <c r="L29" i="9"/>
  <c r="W31" i="9"/>
  <c r="Z31" i="9" s="1"/>
  <c r="P31" i="9"/>
  <c r="P32" i="9"/>
  <c r="R32" i="9" s="1"/>
  <c r="W32" i="9"/>
  <c r="T33" i="9"/>
  <c r="L33" i="9"/>
  <c r="T36" i="9"/>
  <c r="L36" i="9"/>
  <c r="L37" i="9"/>
  <c r="T37" i="9"/>
  <c r="Z37" i="9" s="1"/>
  <c r="V48" i="9"/>
  <c r="T38" i="9"/>
  <c r="L38" i="9"/>
  <c r="W38" i="9"/>
  <c r="P38" i="9"/>
  <c r="S48" i="9"/>
  <c r="P39" i="9"/>
  <c r="W39" i="9"/>
  <c r="AA39" i="9"/>
  <c r="T40" i="9"/>
  <c r="L40" i="9"/>
  <c r="W40" i="9"/>
  <c r="P40" i="9"/>
  <c r="W41" i="9"/>
  <c r="P41" i="9"/>
  <c r="R41" i="9" s="1"/>
  <c r="Y41" i="9"/>
  <c r="W42" i="9"/>
  <c r="Z42" i="9" s="1"/>
  <c r="P42" i="9"/>
  <c r="P43" i="9"/>
  <c r="R43" i="9" s="1"/>
  <c r="W43" i="9"/>
  <c r="P49" i="9"/>
  <c r="W49" i="9"/>
  <c r="AA49" i="9"/>
  <c r="T50" i="9"/>
  <c r="L50" i="9"/>
  <c r="W50" i="9"/>
  <c r="P50" i="9"/>
  <c r="U61" i="9"/>
  <c r="AA50" i="9"/>
  <c r="W51" i="9"/>
  <c r="P51" i="9"/>
  <c r="R51" i="9" s="1"/>
  <c r="Y51" i="9"/>
  <c r="Y53" i="9"/>
  <c r="W54" i="9"/>
  <c r="Z54" i="9" s="1"/>
  <c r="P54" i="9"/>
  <c r="T56" i="9"/>
  <c r="L56" i="9"/>
  <c r="W58" i="9"/>
  <c r="Z58" i="9" s="1"/>
  <c r="P58" i="9"/>
  <c r="P59" i="9"/>
  <c r="W59" i="9"/>
  <c r="Z59" i="9" s="1"/>
  <c r="T60" i="9"/>
  <c r="L60" i="9"/>
  <c r="W63" i="9"/>
  <c r="Z63" i="9" s="1"/>
  <c r="P63" i="9"/>
  <c r="T64" i="9"/>
  <c r="Z64" i="9" s="1"/>
  <c r="L64" i="9"/>
  <c r="R64" i="9" s="1"/>
  <c r="T65" i="9"/>
  <c r="L65" i="9"/>
  <c r="W65" i="9"/>
  <c r="P65" i="9"/>
  <c r="AA66" i="9"/>
  <c r="T67" i="9"/>
  <c r="L67" i="9"/>
  <c r="W67" i="9"/>
  <c r="P67" i="9"/>
  <c r="AA67" i="9"/>
  <c r="W68" i="9"/>
  <c r="P68" i="9"/>
  <c r="Y68" i="9"/>
  <c r="W69" i="9"/>
  <c r="P69" i="9"/>
  <c r="T70" i="9"/>
  <c r="L70" i="9"/>
  <c r="AA70" i="9"/>
  <c r="T71" i="9"/>
  <c r="L71" i="9"/>
  <c r="R71" i="9" s="1"/>
  <c r="Y72" i="9"/>
  <c r="P74" i="9"/>
  <c r="W74" i="9"/>
  <c r="Z74" i="9"/>
  <c r="AA74" i="9"/>
  <c r="T76" i="9"/>
  <c r="L76" i="9"/>
  <c r="L77" i="9"/>
  <c r="T77" i="9"/>
  <c r="T78" i="9"/>
  <c r="L78" i="9"/>
  <c r="W78" i="9"/>
  <c r="P78" i="9"/>
  <c r="AA79" i="9"/>
  <c r="T80" i="9"/>
  <c r="L80" i="9"/>
  <c r="W80" i="9"/>
  <c r="P80" i="9"/>
  <c r="W81" i="9"/>
  <c r="P81" i="9"/>
  <c r="Y81" i="9"/>
  <c r="W82" i="9"/>
  <c r="P82" i="9"/>
  <c r="T83" i="9"/>
  <c r="L83" i="9"/>
  <c r="AA83" i="9"/>
  <c r="T84" i="9"/>
  <c r="L84" i="9"/>
  <c r="Y85" i="9"/>
  <c r="T86" i="9"/>
  <c r="L86" i="9"/>
  <c r="W86" i="9"/>
  <c r="P86" i="9"/>
  <c r="T87" i="9"/>
  <c r="L87" i="9"/>
  <c r="AA87" i="9"/>
  <c r="T89" i="9"/>
  <c r="L89" i="9"/>
  <c r="W90" i="9"/>
  <c r="P90" i="9"/>
  <c r="T91" i="9"/>
  <c r="L91" i="9"/>
  <c r="W91" i="9"/>
  <c r="P91" i="9"/>
  <c r="T92" i="9"/>
  <c r="L92" i="9"/>
  <c r="T93" i="9"/>
  <c r="L93" i="9"/>
  <c r="X101" i="9"/>
  <c r="W94" i="9"/>
  <c r="P94" i="9"/>
  <c r="T95" i="9"/>
  <c r="L95" i="9"/>
  <c r="W95" i="9"/>
  <c r="P95" i="9"/>
  <c r="T96" i="9"/>
  <c r="L96" i="9"/>
  <c r="T97" i="9"/>
  <c r="L97" i="9"/>
  <c r="W97" i="9"/>
  <c r="P97" i="9"/>
  <c r="W98" i="9"/>
  <c r="P98" i="9"/>
  <c r="T99" i="9"/>
  <c r="L99" i="9"/>
  <c r="W99" i="9"/>
  <c r="P99" i="9"/>
  <c r="T100" i="9"/>
  <c r="L100" i="9"/>
  <c r="AA100" i="9"/>
  <c r="L102" i="9"/>
  <c r="T102" i="9"/>
  <c r="W102" i="9"/>
  <c r="P102" i="9"/>
  <c r="R102" i="9" s="1"/>
  <c r="T103" i="9"/>
  <c r="L103" i="9"/>
  <c r="W103" i="9"/>
  <c r="P103" i="9"/>
  <c r="Y103" i="9"/>
  <c r="W106" i="9"/>
  <c r="P106" i="9"/>
  <c r="P107" i="9"/>
  <c r="W107" i="9"/>
  <c r="T108" i="9"/>
  <c r="L108" i="9"/>
  <c r="L109" i="9"/>
  <c r="T109" i="9"/>
  <c r="W109" i="9"/>
  <c r="P109" i="9"/>
  <c r="T110" i="9"/>
  <c r="L110" i="9"/>
  <c r="W110" i="9"/>
  <c r="P110" i="9"/>
  <c r="P111" i="9"/>
  <c r="W111" i="9"/>
  <c r="Z111" i="9" s="1"/>
  <c r="AA111" i="9"/>
  <c r="T112" i="9"/>
  <c r="L112" i="9"/>
  <c r="W112" i="9"/>
  <c r="P112" i="9"/>
  <c r="L113" i="9"/>
  <c r="T113" i="9"/>
  <c r="W113" i="9"/>
  <c r="P113" i="9"/>
  <c r="Y113" i="9"/>
  <c r="T115" i="9"/>
  <c r="L115" i="9"/>
  <c r="W115" i="9"/>
  <c r="P115" i="9"/>
  <c r="P116" i="9"/>
  <c r="W116" i="9"/>
  <c r="AA116" i="9"/>
  <c r="T117" i="9"/>
  <c r="L117" i="9"/>
  <c r="W117" i="9"/>
  <c r="P117" i="9"/>
  <c r="L118" i="9"/>
  <c r="T118" i="9"/>
  <c r="W118" i="9"/>
  <c r="P118" i="9"/>
  <c r="R118" i="9" s="1"/>
  <c r="Y118" i="9"/>
  <c r="T119" i="9"/>
  <c r="L119" i="9"/>
  <c r="W119" i="9"/>
  <c r="P119" i="9"/>
  <c r="Y119" i="9"/>
  <c r="T120" i="9"/>
  <c r="L120" i="9"/>
  <c r="AA120" i="9"/>
  <c r="T121" i="9"/>
  <c r="L121" i="9"/>
  <c r="W121" i="9"/>
  <c r="P121" i="9"/>
  <c r="AA121" i="9"/>
  <c r="W122" i="9"/>
  <c r="P122" i="9"/>
  <c r="Y122" i="9"/>
  <c r="W123" i="9"/>
  <c r="P123" i="9"/>
  <c r="Y123" i="9"/>
  <c r="T124" i="9"/>
  <c r="L124" i="9"/>
  <c r="T125" i="9"/>
  <c r="L125" i="9"/>
  <c r="W128" i="9"/>
  <c r="P128" i="9"/>
  <c r="U140" i="9"/>
  <c r="AA128" i="9"/>
  <c r="AA140" i="9" s="1"/>
  <c r="Y128" i="9"/>
  <c r="T129" i="9"/>
  <c r="L129" i="9"/>
  <c r="L131" i="9"/>
  <c r="R131" i="9" s="1"/>
  <c r="L135" i="9"/>
  <c r="R135" i="9" s="1"/>
  <c r="W139" i="9"/>
  <c r="P139" i="9"/>
  <c r="L141" i="9"/>
  <c r="P141" i="9"/>
  <c r="W141" i="9"/>
  <c r="L152" i="9"/>
  <c r="R152" i="9"/>
  <c r="L154" i="9"/>
  <c r="R154" i="9" s="1"/>
  <c r="R155" i="9" s="1"/>
  <c r="AD155" i="9" s="1"/>
  <c r="L158" i="9"/>
  <c r="R158" i="9" s="1"/>
  <c r="L177" i="9"/>
  <c r="R177" i="9" s="1"/>
  <c r="L190" i="9"/>
  <c r="R190" i="9"/>
  <c r="L194" i="9"/>
  <c r="R194" i="9"/>
  <c r="L203" i="9"/>
  <c r="R203" i="9" s="1"/>
  <c r="L205" i="9"/>
  <c r="R205" i="9" s="1"/>
  <c r="L206" i="9"/>
  <c r="R206" i="9"/>
  <c r="L208" i="9"/>
  <c r="R208" i="9" s="1"/>
  <c r="R210" i="9"/>
  <c r="L214" i="9"/>
  <c r="R214" i="9"/>
  <c r="L221" i="9"/>
  <c r="R221" i="9" s="1"/>
  <c r="L227" i="9"/>
  <c r="R227" i="9" s="1"/>
  <c r="L233" i="9"/>
  <c r="R233" i="9" s="1"/>
  <c r="L237" i="9"/>
  <c r="R237" i="9" s="1"/>
  <c r="L245" i="9"/>
  <c r="R245" i="9" s="1"/>
  <c r="R246" i="9"/>
  <c r="L250" i="9"/>
  <c r="R250" i="9"/>
  <c r="L254" i="9"/>
  <c r="R254" i="9"/>
  <c r="L258" i="9"/>
  <c r="R258" i="9"/>
  <c r="R262" i="9"/>
  <c r="AD263" i="9"/>
  <c r="Z10" i="9"/>
  <c r="Z14" i="9"/>
  <c r="AC64" i="9"/>
  <c r="AC74" i="9"/>
  <c r="R9" i="9"/>
  <c r="T21" i="9"/>
  <c r="R13" i="9"/>
  <c r="R25" i="9"/>
  <c r="W72" i="9"/>
  <c r="P72" i="9"/>
  <c r="R72" i="9" s="1"/>
  <c r="X75" i="9"/>
  <c r="T98" i="9"/>
  <c r="Z98" i="9" s="1"/>
  <c r="L98" i="9"/>
  <c r="T106" i="9"/>
  <c r="Z106" i="9" s="1"/>
  <c r="L106" i="9"/>
  <c r="R106" i="9" s="1"/>
  <c r="AC106" i="9" s="1"/>
  <c r="P10" i="9"/>
  <c r="Z25" i="9"/>
  <c r="Y38" i="9"/>
  <c r="Y48" i="9" s="1"/>
  <c r="T39" i="9"/>
  <c r="Z39" i="9" s="1"/>
  <c r="P46" i="9"/>
  <c r="R46" i="9" s="1"/>
  <c r="L49" i="9"/>
  <c r="R49" i="9" s="1"/>
  <c r="Z52" i="9"/>
  <c r="S61" i="9"/>
  <c r="AA71" i="9"/>
  <c r="S75" i="9"/>
  <c r="U88" i="9"/>
  <c r="AA89" i="9"/>
  <c r="U101" i="9"/>
  <c r="P93" i="9"/>
  <c r="R93" i="9" s="1"/>
  <c r="T94" i="9"/>
  <c r="Z94" i="9" s="1"/>
  <c r="L94" i="9"/>
  <c r="R94" i="9" s="1"/>
  <c r="AC94" i="9" s="1"/>
  <c r="W96" i="9"/>
  <c r="L111" i="9"/>
  <c r="R111" i="9" s="1"/>
  <c r="AC111" i="9" s="1"/>
  <c r="U127" i="9"/>
  <c r="AA115" i="9"/>
  <c r="Z116" i="9"/>
  <c r="L122" i="9"/>
  <c r="R122" i="9" s="1"/>
  <c r="T122" i="9"/>
  <c r="Z122" i="9" s="1"/>
  <c r="L222" i="9"/>
  <c r="R222" i="9"/>
  <c r="L234" i="9"/>
  <c r="R234" i="9"/>
  <c r="L242" i="9"/>
  <c r="R242" i="9"/>
  <c r="R259" i="9"/>
  <c r="U21" i="9"/>
  <c r="U35" i="9"/>
  <c r="AA22" i="9"/>
  <c r="V35" i="9"/>
  <c r="Z56" i="9"/>
  <c r="Z60" i="9"/>
  <c r="AC60" i="9" s="1"/>
  <c r="T82" i="9"/>
  <c r="Z82" i="9" s="1"/>
  <c r="L82" i="9"/>
  <c r="P14" i="9"/>
  <c r="L16" i="9"/>
  <c r="R16" i="9" s="1"/>
  <c r="AC16" i="9" s="1"/>
  <c r="T30" i="9"/>
  <c r="Z30" i="9" s="1"/>
  <c r="L31" i="9"/>
  <c r="R31" i="9" s="1"/>
  <c r="AC31" i="9" s="1"/>
  <c r="P36" i="9"/>
  <c r="R36" i="9" s="1"/>
  <c r="AA36" i="9"/>
  <c r="AA48" i="9" s="1"/>
  <c r="R40" i="9"/>
  <c r="T49" i="9"/>
  <c r="T57" i="9"/>
  <c r="Z57" i="9" s="1"/>
  <c r="L66" i="9"/>
  <c r="R66" i="9" s="1"/>
  <c r="R14" i="9"/>
  <c r="W19" i="9"/>
  <c r="S21" i="9"/>
  <c r="Y25" i="9"/>
  <c r="P30" i="9"/>
  <c r="R30" i="9" s="1"/>
  <c r="T32" i="9"/>
  <c r="Z32" i="9" s="1"/>
  <c r="Z50" i="9"/>
  <c r="L54" i="9"/>
  <c r="R54" i="9" s="1"/>
  <c r="AC54" i="9" s="1"/>
  <c r="Y55" i="9"/>
  <c r="AA57" i="9"/>
  <c r="T62" i="9"/>
  <c r="L63" i="9"/>
  <c r="R63" i="9" s="1"/>
  <c r="AC63" i="9" s="1"/>
  <c r="R80" i="9"/>
  <c r="P83" i="9"/>
  <c r="R83" i="9" s="1"/>
  <c r="W83" i="9"/>
  <c r="W84" i="9"/>
  <c r="T85" i="9"/>
  <c r="S88" i="9"/>
  <c r="P89" i="9"/>
  <c r="W92" i="9"/>
  <c r="Y99" i="9"/>
  <c r="Z104" i="9"/>
  <c r="X114" i="9"/>
  <c r="T107" i="9"/>
  <c r="Z107" i="9" s="1"/>
  <c r="L107" i="9"/>
  <c r="R107" i="9" s="1"/>
  <c r="AC107" i="9" s="1"/>
  <c r="P108" i="9"/>
  <c r="U114" i="9"/>
  <c r="L116" i="9"/>
  <c r="R116" i="9" s="1"/>
  <c r="AC116" i="9" s="1"/>
  <c r="R132" i="9"/>
  <c r="L134" i="9"/>
  <c r="R134" i="9" s="1"/>
  <c r="L148" i="9"/>
  <c r="R148" i="9"/>
  <c r="L182" i="9"/>
  <c r="R182" i="9" s="1"/>
  <c r="Z29" i="9"/>
  <c r="Z33" i="9"/>
  <c r="AC33" i="9" s="1"/>
  <c r="Y91" i="9"/>
  <c r="S101" i="9"/>
  <c r="L105" i="9"/>
  <c r="X127" i="9"/>
  <c r="AC18" i="9"/>
  <c r="Z20" i="9"/>
  <c r="AC20" i="9" s="1"/>
  <c r="Y32" i="9"/>
  <c r="AC32" i="9" s="1"/>
  <c r="P33" i="9"/>
  <c r="P37" i="9"/>
  <c r="R37" i="9" s="1"/>
  <c r="AC37" i="9" s="1"/>
  <c r="L39" i="9"/>
  <c r="R39" i="9" s="1"/>
  <c r="AC39" i="9" s="1"/>
  <c r="R50" i="9"/>
  <c r="L58" i="9"/>
  <c r="R58" i="9" s="1"/>
  <c r="AC58" i="9" s="1"/>
  <c r="Y59" i="9"/>
  <c r="AC59" i="9" s="1"/>
  <c r="P60" i="9"/>
  <c r="X61" i="9"/>
  <c r="T69" i="9"/>
  <c r="Z69" i="9" s="1"/>
  <c r="L69" i="9"/>
  <c r="R69" i="9" s="1"/>
  <c r="R97" i="9"/>
  <c r="R10" i="9"/>
  <c r="AC10" i="9" s="1"/>
  <c r="L11" i="9"/>
  <c r="R11" i="9" s="1"/>
  <c r="AC11" i="9" s="1"/>
  <c r="L15" i="9"/>
  <c r="R15" i="9" s="1"/>
  <c r="AC15" i="9" s="1"/>
  <c r="AA17" i="9"/>
  <c r="AA21" i="9" s="1"/>
  <c r="L18" i="9"/>
  <c r="Y19" i="9"/>
  <c r="T26" i="9"/>
  <c r="Z26" i="9" s="1"/>
  <c r="L27" i="9"/>
  <c r="R27" i="9" s="1"/>
  <c r="AC27" i="9" s="1"/>
  <c r="Y28" i="9"/>
  <c r="W28" i="9"/>
  <c r="Z28" i="9" s="1"/>
  <c r="P29" i="9"/>
  <c r="R29" i="9" s="1"/>
  <c r="AC29" i="9" s="1"/>
  <c r="AA30" i="9"/>
  <c r="Z40" i="9"/>
  <c r="R45" i="9"/>
  <c r="T53" i="9"/>
  <c r="Z53" i="9" s="1"/>
  <c r="W55" i="9"/>
  <c r="Z55" i="9" s="1"/>
  <c r="P56" i="9"/>
  <c r="P57" i="9"/>
  <c r="R57" i="9" s="1"/>
  <c r="AC57" i="9" s="1"/>
  <c r="L59" i="9"/>
  <c r="Y62" i="9"/>
  <c r="P76" i="9"/>
  <c r="AA76" i="9"/>
  <c r="P77" i="9"/>
  <c r="R77" i="9" s="1"/>
  <c r="Z77" i="9"/>
  <c r="W79" i="9"/>
  <c r="L81" i="9"/>
  <c r="R81" i="9" s="1"/>
  <c r="T81" i="9"/>
  <c r="Z81" i="9" s="1"/>
  <c r="T90" i="9"/>
  <c r="L90" i="9"/>
  <c r="R90" i="9" s="1"/>
  <c r="V21" i="9"/>
  <c r="Z9" i="9"/>
  <c r="L19" i="9"/>
  <c r="T22" i="9"/>
  <c r="L23" i="9"/>
  <c r="R23" i="9" s="1"/>
  <c r="Y24" i="9"/>
  <c r="Y35" i="9" s="1"/>
  <c r="W24" i="9"/>
  <c r="W35" i="9" s="1"/>
  <c r="P26" i="9"/>
  <c r="R26" i="9" s="1"/>
  <c r="AA26" i="9"/>
  <c r="L28" i="9"/>
  <c r="R28" i="9" s="1"/>
  <c r="Z36" i="9"/>
  <c r="X48" i="9"/>
  <c r="R38" i="9"/>
  <c r="T41" i="9"/>
  <c r="Z41" i="9" s="1"/>
  <c r="AC41" i="9" s="1"/>
  <c r="L42" i="9"/>
  <c r="R42" i="9" s="1"/>
  <c r="AC42" i="9" s="1"/>
  <c r="R47" i="9"/>
  <c r="V61" i="9"/>
  <c r="T51" i="9"/>
  <c r="Z51" i="9" s="1"/>
  <c r="AC51" i="9" s="1"/>
  <c r="P52" i="9"/>
  <c r="R52" i="9" s="1"/>
  <c r="AC52" i="9" s="1"/>
  <c r="P53" i="9"/>
  <c r="R53" i="9" s="1"/>
  <c r="AA53" i="9"/>
  <c r="AA61" i="9" s="1"/>
  <c r="L55" i="9"/>
  <c r="R55" i="9" s="1"/>
  <c r="R56" i="9"/>
  <c r="AC56" i="9" s="1"/>
  <c r="P62" i="9"/>
  <c r="R62" i="9" s="1"/>
  <c r="U75" i="9"/>
  <c r="AA62" i="9"/>
  <c r="W66" i="9"/>
  <c r="Z66" i="9" s="1"/>
  <c r="R67" i="9"/>
  <c r="L68" i="9"/>
  <c r="R68" i="9" s="1"/>
  <c r="T68" i="9"/>
  <c r="Z68" i="9" s="1"/>
  <c r="P70" i="9"/>
  <c r="R70" i="9" s="1"/>
  <c r="W70" i="9"/>
  <c r="Z70" i="9" s="1"/>
  <c r="W71" i="9"/>
  <c r="Z71" i="9" s="1"/>
  <c r="AC71" i="9" s="1"/>
  <c r="T72" i="9"/>
  <c r="Z72" i="9" s="1"/>
  <c r="R76" i="9"/>
  <c r="V88" i="9"/>
  <c r="R79" i="9"/>
  <c r="T79" i="9"/>
  <c r="Z79" i="9" s="1"/>
  <c r="Z80" i="9"/>
  <c r="AA81" i="9"/>
  <c r="R82" i="9"/>
  <c r="AC82" i="9" s="1"/>
  <c r="R84" i="9"/>
  <c r="Z84" i="9"/>
  <c r="W85" i="9"/>
  <c r="P85" i="9"/>
  <c r="R85" i="9" s="1"/>
  <c r="W87" i="9"/>
  <c r="Z87" i="9" s="1"/>
  <c r="AC87" i="9" s="1"/>
  <c r="R89" i="9"/>
  <c r="Y95" i="9"/>
  <c r="AA97" i="9"/>
  <c r="R98" i="9"/>
  <c r="AC98" i="9" s="1"/>
  <c r="P100" i="9"/>
  <c r="W100" i="9"/>
  <c r="Z100" i="9" s="1"/>
  <c r="AC100" i="9" s="1"/>
  <c r="Y102" i="9"/>
  <c r="Y114" i="9" s="1"/>
  <c r="V114" i="9"/>
  <c r="AA104" i="9"/>
  <c r="T105" i="9"/>
  <c r="L126" i="9"/>
  <c r="V140" i="9"/>
  <c r="T123" i="9"/>
  <c r="Z123" i="9" s="1"/>
  <c r="L123" i="9"/>
  <c r="R123" i="9" s="1"/>
  <c r="AC123" i="9" s="1"/>
  <c r="W125" i="9"/>
  <c r="Z125" i="9" s="1"/>
  <c r="P125" i="9"/>
  <c r="R125" i="9" s="1"/>
  <c r="W126" i="9"/>
  <c r="Z126" i="9" s="1"/>
  <c r="P126" i="9"/>
  <c r="R126" i="9" s="1"/>
  <c r="T128" i="9"/>
  <c r="L128" i="9"/>
  <c r="R128" i="9" s="1"/>
  <c r="R65" i="9"/>
  <c r="Y70" i="9"/>
  <c r="AA72" i="9"/>
  <c r="Z76" i="9"/>
  <c r="R78" i="9"/>
  <c r="Y83" i="9"/>
  <c r="Y88" i="9" s="1"/>
  <c r="AA85" i="9"/>
  <c r="Z89" i="9"/>
  <c r="Y101" i="9"/>
  <c r="V101" i="9"/>
  <c r="R91" i="9"/>
  <c r="R92" i="9"/>
  <c r="Z92" i="9"/>
  <c r="Z93" i="9"/>
  <c r="R95" i="9"/>
  <c r="R96" i="9"/>
  <c r="Z96" i="9"/>
  <c r="Z97" i="9"/>
  <c r="R99" i="9"/>
  <c r="W105" i="9"/>
  <c r="P105" i="9"/>
  <c r="T127" i="9"/>
  <c r="S127" i="9"/>
  <c r="R117" i="9"/>
  <c r="P120" i="9"/>
  <c r="R120" i="9" s="1"/>
  <c r="W120" i="9"/>
  <c r="Z120" i="9" s="1"/>
  <c r="Z121" i="9"/>
  <c r="P124" i="9"/>
  <c r="R124" i="9" s="1"/>
  <c r="W124" i="9"/>
  <c r="Z124" i="9" s="1"/>
  <c r="V127" i="9"/>
  <c r="P129" i="9"/>
  <c r="R129" i="9" s="1"/>
  <c r="W129" i="9"/>
  <c r="Z129" i="9" s="1"/>
  <c r="L138" i="9"/>
  <c r="R138" i="9"/>
  <c r="L202" i="9"/>
  <c r="R202" i="9" s="1"/>
  <c r="L218" i="9"/>
  <c r="R218" i="9"/>
  <c r="S114" i="9"/>
  <c r="R103" i="9"/>
  <c r="AA105" i="9"/>
  <c r="AA114" i="9" s="1"/>
  <c r="R108" i="9"/>
  <c r="R109" i="9"/>
  <c r="Z112" i="9"/>
  <c r="Z115" i="9"/>
  <c r="Z117" i="9"/>
  <c r="R119" i="9"/>
  <c r="Y124" i="9"/>
  <c r="Y127" i="9" s="1"/>
  <c r="AA126" i="9"/>
  <c r="Y129" i="9"/>
  <c r="Y140" i="9" s="1"/>
  <c r="AA142" i="9"/>
  <c r="AC142" i="9" s="1"/>
  <c r="L145" i="9"/>
  <c r="R145" i="9"/>
  <c r="AC146" i="9"/>
  <c r="R181" i="9"/>
  <c r="R185" i="9"/>
  <c r="L198" i="9"/>
  <c r="R198" i="9"/>
  <c r="R201" i="9"/>
  <c r="L230" i="9"/>
  <c r="R230" i="9"/>
  <c r="R241" i="9"/>
  <c r="W114" i="9"/>
  <c r="Z108" i="9"/>
  <c r="R110" i="9"/>
  <c r="R115" i="9"/>
  <c r="W127" i="9"/>
  <c r="AA122" i="9"/>
  <c r="Z139" i="9"/>
  <c r="R144" i="9"/>
  <c r="R146" i="9" s="1"/>
  <c r="AD146" i="9" s="1"/>
  <c r="R151" i="9"/>
  <c r="L178" i="9"/>
  <c r="R178" i="9"/>
  <c r="R184" i="9"/>
  <c r="R189" i="9"/>
  <c r="R193" i="9"/>
  <c r="R197" i="9"/>
  <c r="R209" i="9"/>
  <c r="L226" i="9"/>
  <c r="R226" i="9"/>
  <c r="R229" i="9"/>
  <c r="R249" i="9"/>
  <c r="R253" i="9"/>
  <c r="R261" i="9"/>
  <c r="X140" i="9"/>
  <c r="R133" i="9"/>
  <c r="R137" i="9"/>
  <c r="R211" i="9"/>
  <c r="R213" i="9"/>
  <c r="R217" i="9"/>
  <c r="R257" i="9"/>
  <c r="T141" i="9"/>
  <c r="Z141" i="9" s="1"/>
  <c r="R149" i="9"/>
  <c r="R153" i="9"/>
  <c r="R179" i="9"/>
  <c r="R183" i="9"/>
  <c r="R187" i="9"/>
  <c r="R191" i="9"/>
  <c r="R195" i="9"/>
  <c r="R207" i="9"/>
  <c r="R215" i="9"/>
  <c r="R219" i="9"/>
  <c r="R223" i="9"/>
  <c r="R231" i="9"/>
  <c r="R235" i="9"/>
  <c r="R239" i="9"/>
  <c r="R243" i="9"/>
  <c r="R247" i="9"/>
  <c r="R255" i="9"/>
  <c r="R136" i="9"/>
  <c r="L139" i="9"/>
  <c r="R139" i="9" s="1"/>
  <c r="R142" i="9"/>
  <c r="L147" i="9"/>
  <c r="R147" i="9" s="1"/>
  <c r="R150" i="9"/>
  <c r="R180" i="9"/>
  <c r="R188" i="9"/>
  <c r="R192" i="9"/>
  <c r="R196" i="9"/>
  <c r="R200" i="9"/>
  <c r="R204" i="9"/>
  <c r="R216" i="9"/>
  <c r="R220" i="9"/>
  <c r="R224" i="9"/>
  <c r="R228" i="9"/>
  <c r="R232" i="9"/>
  <c r="R236" i="9"/>
  <c r="R240" i="9"/>
  <c r="R244" i="9"/>
  <c r="R248" i="9"/>
  <c r="R252" i="9"/>
  <c r="R256" i="9"/>
  <c r="R260" i="9"/>
  <c r="R186" i="9" l="1"/>
  <c r="AC108" i="9"/>
  <c r="AC124" i="9"/>
  <c r="AC120" i="9"/>
  <c r="AC117" i="9"/>
  <c r="AC79" i="9"/>
  <c r="AA75" i="9"/>
  <c r="AC77" i="9"/>
  <c r="Y75" i="9"/>
  <c r="Y21" i="9"/>
  <c r="AC97" i="9"/>
  <c r="R105" i="9"/>
  <c r="AC104" i="9"/>
  <c r="W101" i="9"/>
  <c r="W88" i="9"/>
  <c r="Y61" i="9"/>
  <c r="AC30" i="9"/>
  <c r="Z19" i="9"/>
  <c r="AC19" i="9" s="1"/>
  <c r="W21" i="9"/>
  <c r="AC40" i="9"/>
  <c r="AC93" i="9"/>
  <c r="AC72" i="9"/>
  <c r="R141" i="9"/>
  <c r="R121" i="9"/>
  <c r="AC121" i="9" s="1"/>
  <c r="Z119" i="9"/>
  <c r="AC119" i="9" s="1"/>
  <c r="Z118" i="9"/>
  <c r="AC118" i="9" s="1"/>
  <c r="Z113" i="9"/>
  <c r="AC113" i="9" s="1"/>
  <c r="R112" i="9"/>
  <c r="AC112" i="9" s="1"/>
  <c r="Z110" i="9"/>
  <c r="AC110" i="9" s="1"/>
  <c r="Z109" i="9"/>
  <c r="AC109" i="9" s="1"/>
  <c r="Z103" i="9"/>
  <c r="AC103" i="9" s="1"/>
  <c r="Z102" i="9"/>
  <c r="Z99" i="9"/>
  <c r="AC99" i="9" s="1"/>
  <c r="Z95" i="9"/>
  <c r="AC95" i="9" s="1"/>
  <c r="Z91" i="9"/>
  <c r="AC91" i="9" s="1"/>
  <c r="Z86" i="9"/>
  <c r="AC86" i="9" s="1"/>
  <c r="Z78" i="9"/>
  <c r="AC78" i="9" s="1"/>
  <c r="Z67" i="9"/>
  <c r="AC67" i="9" s="1"/>
  <c r="Z65" i="9"/>
  <c r="AC65" i="9" s="1"/>
  <c r="W48" i="9"/>
  <c r="Z38" i="9"/>
  <c r="Z48" i="9" s="1"/>
  <c r="R17" i="9"/>
  <c r="Z17" i="9"/>
  <c r="Z13" i="9"/>
  <c r="AC36" i="9"/>
  <c r="R48" i="9"/>
  <c r="AD48" i="9" s="1"/>
  <c r="Q48" i="9" s="1"/>
  <c r="R61" i="9"/>
  <c r="AD61" i="9" s="1"/>
  <c r="Q61" i="9" s="1"/>
  <c r="AC23" i="9"/>
  <c r="R35" i="9"/>
  <c r="AD35" i="9" s="1"/>
  <c r="Q35" i="9" s="1"/>
  <c r="AC125" i="9"/>
  <c r="AC139" i="9"/>
  <c r="R140" i="9"/>
  <c r="AD140" i="9" s="1"/>
  <c r="R114" i="9"/>
  <c r="AD114" i="9" s="1"/>
  <c r="Q114" i="9" s="1"/>
  <c r="R75" i="9"/>
  <c r="AD75" i="9" s="1"/>
  <c r="Q75" i="9" s="1"/>
  <c r="AC38" i="9"/>
  <c r="AC26" i="9"/>
  <c r="T35" i="9"/>
  <c r="Z22" i="9"/>
  <c r="AC81" i="9"/>
  <c r="AA88" i="9"/>
  <c r="Z85" i="9"/>
  <c r="AC85" i="9" s="1"/>
  <c r="AC80" i="9"/>
  <c r="AC14" i="9"/>
  <c r="AC66" i="9"/>
  <c r="AA35" i="9"/>
  <c r="AA101" i="9"/>
  <c r="W75" i="9"/>
  <c r="R21" i="9"/>
  <c r="AD21" i="9" s="1"/>
  <c r="Q21" i="9" s="1"/>
  <c r="AC9" i="9"/>
  <c r="Z24" i="9"/>
  <c r="R212" i="9"/>
  <c r="R225" i="9"/>
  <c r="R130" i="9"/>
  <c r="AD130" i="9" s="1"/>
  <c r="Z105" i="9"/>
  <c r="AC105" i="9" s="1"/>
  <c r="R101" i="9"/>
  <c r="AD101" i="9" s="1"/>
  <c r="Q101" i="9" s="1"/>
  <c r="AC89" i="9"/>
  <c r="AC28" i="9"/>
  <c r="Z90" i="9"/>
  <c r="Z101" i="9" s="1"/>
  <c r="T101" i="9"/>
  <c r="T75" i="9"/>
  <c r="Z62" i="9"/>
  <c r="Z114" i="9"/>
  <c r="AC24" i="9"/>
  <c r="W61" i="9"/>
  <c r="R251" i="9"/>
  <c r="R238" i="9"/>
  <c r="AC115" i="9"/>
  <c r="R127" i="9"/>
  <c r="AD127" i="9" s="1"/>
  <c r="Q127" i="9" s="1"/>
  <c r="AC129" i="9"/>
  <c r="AC96" i="9"/>
  <c r="AC92" i="9"/>
  <c r="T140" i="9"/>
  <c r="Z128" i="9"/>
  <c r="Z140" i="9" s="1"/>
  <c r="AC126" i="9"/>
  <c r="AC102" i="9"/>
  <c r="AC68" i="9"/>
  <c r="AC55" i="9"/>
  <c r="T48" i="9"/>
  <c r="AC50" i="9"/>
  <c r="W140" i="9"/>
  <c r="AC25" i="9"/>
  <c r="Z83" i="9"/>
  <c r="AC83" i="9" s="1"/>
  <c r="R199" i="9"/>
  <c r="Z127" i="9"/>
  <c r="AC84" i="9"/>
  <c r="R88" i="9"/>
  <c r="AD88" i="9" s="1"/>
  <c r="Q88" i="9" s="1"/>
  <c r="AC76" i="9"/>
  <c r="AC70" i="9"/>
  <c r="AC53" i="9"/>
  <c r="AC90" i="9"/>
  <c r="AC69" i="9"/>
  <c r="T114" i="9"/>
  <c r="T61" i="9"/>
  <c r="Z49" i="9"/>
  <c r="AC122" i="9"/>
  <c r="AA127" i="9"/>
  <c r="T88" i="9"/>
  <c r="AC17" i="9"/>
  <c r="Z61" i="9" l="1"/>
  <c r="AC49" i="9"/>
  <c r="Z75" i="9"/>
  <c r="AC62" i="9"/>
  <c r="Z21" i="9"/>
  <c r="AC13" i="9"/>
  <c r="R143" i="9"/>
  <c r="AD143" i="9" s="1"/>
  <c r="AC141" i="9"/>
  <c r="R159" i="9"/>
  <c r="R264" i="9" s="1"/>
  <c r="Z88" i="9"/>
  <c r="AC128" i="9"/>
  <c r="Z35" i="9"/>
  <c r="AC22" i="9"/>
  <c r="O226" i="8" l="1"/>
  <c r="P226" i="8" s="1"/>
  <c r="K226" i="8"/>
  <c r="L226" i="8" s="1"/>
  <c r="O225" i="8"/>
  <c r="P225" i="8" s="1"/>
  <c r="K225" i="8"/>
  <c r="O224" i="8"/>
  <c r="K224" i="8"/>
  <c r="L224" i="8" s="1"/>
  <c r="O223" i="8"/>
  <c r="P223" i="8" s="1"/>
  <c r="K223" i="8"/>
  <c r="L223" i="8" s="1"/>
  <c r="O222" i="8"/>
  <c r="P222" i="8" s="1"/>
  <c r="K222" i="8"/>
  <c r="L222" i="8" s="1"/>
  <c r="O221" i="8"/>
  <c r="P221" i="8" s="1"/>
  <c r="K221" i="8"/>
  <c r="L221" i="8" s="1"/>
  <c r="O220" i="8"/>
  <c r="P220" i="8" s="1"/>
  <c r="K220" i="8"/>
  <c r="L220" i="8" s="1"/>
  <c r="O219" i="8"/>
  <c r="P219" i="8" s="1"/>
  <c r="K219" i="8"/>
  <c r="L219" i="8" s="1"/>
  <c r="O218" i="8"/>
  <c r="P218" i="8" s="1"/>
  <c r="K218" i="8"/>
  <c r="L218" i="8" s="1"/>
  <c r="O217" i="8"/>
  <c r="P217" i="8" s="1"/>
  <c r="K217" i="8"/>
  <c r="O216" i="8"/>
  <c r="K216" i="8"/>
  <c r="L216" i="8" s="1"/>
  <c r="O215" i="8"/>
  <c r="P215" i="8" s="1"/>
  <c r="K215" i="8"/>
  <c r="L215" i="8" s="1"/>
  <c r="O213" i="8"/>
  <c r="P213" i="8" s="1"/>
  <c r="K213" i="8"/>
  <c r="L213" i="8" s="1"/>
  <c r="O212" i="8"/>
  <c r="P212" i="8" s="1"/>
  <c r="K212" i="8"/>
  <c r="L212" i="8" s="1"/>
  <c r="O211" i="8"/>
  <c r="P211" i="8" s="1"/>
  <c r="K211" i="8"/>
  <c r="O210" i="8"/>
  <c r="P210" i="8" s="1"/>
  <c r="K210" i="8"/>
  <c r="L210" i="8" s="1"/>
  <c r="O209" i="8"/>
  <c r="P209" i="8" s="1"/>
  <c r="K209" i="8"/>
  <c r="L209" i="8" s="1"/>
  <c r="O208" i="8"/>
  <c r="K208" i="8"/>
  <c r="L208" i="8" s="1"/>
  <c r="O207" i="8"/>
  <c r="P207" i="8" s="1"/>
  <c r="K207" i="8"/>
  <c r="L207" i="8" s="1"/>
  <c r="R207" i="8" s="1"/>
  <c r="O206" i="8"/>
  <c r="P206" i="8" s="1"/>
  <c r="K206" i="8"/>
  <c r="L206" i="8" s="1"/>
  <c r="O205" i="8"/>
  <c r="P205" i="8" s="1"/>
  <c r="K205" i="8"/>
  <c r="L205" i="8" s="1"/>
  <c r="O204" i="8"/>
  <c r="P204" i="8" s="1"/>
  <c r="K204" i="8"/>
  <c r="L204" i="8" s="1"/>
  <c r="O203" i="8"/>
  <c r="P203" i="8" s="1"/>
  <c r="K203" i="8"/>
  <c r="L203" i="8" s="1"/>
  <c r="O202" i="8"/>
  <c r="K202" i="8"/>
  <c r="L202" i="8" s="1"/>
  <c r="O200" i="8"/>
  <c r="K200" i="8"/>
  <c r="O199" i="8"/>
  <c r="P199" i="8" s="1"/>
  <c r="K199" i="8"/>
  <c r="L199" i="8" s="1"/>
  <c r="O198" i="8"/>
  <c r="P198" i="8" s="1"/>
  <c r="K198" i="8"/>
  <c r="O197" i="8"/>
  <c r="P197" i="8" s="1"/>
  <c r="K197" i="8"/>
  <c r="L197" i="8" s="1"/>
  <c r="O196" i="8"/>
  <c r="P196" i="8" s="1"/>
  <c r="K196" i="8"/>
  <c r="L196" i="8" s="1"/>
  <c r="O195" i="8"/>
  <c r="P195" i="8" s="1"/>
  <c r="K195" i="8"/>
  <c r="L195" i="8" s="1"/>
  <c r="O194" i="8"/>
  <c r="P194" i="8" s="1"/>
  <c r="K194" i="8"/>
  <c r="O193" i="8"/>
  <c r="P193" i="8" s="1"/>
  <c r="K193" i="8"/>
  <c r="L193" i="8" s="1"/>
  <c r="O192" i="8"/>
  <c r="P192" i="8" s="1"/>
  <c r="K192" i="8"/>
  <c r="O191" i="8"/>
  <c r="P191" i="8" s="1"/>
  <c r="K191" i="8"/>
  <c r="O190" i="8"/>
  <c r="P190" i="8" s="1"/>
  <c r="K190" i="8"/>
  <c r="O189" i="8"/>
  <c r="P189" i="8" s="1"/>
  <c r="K189" i="8"/>
  <c r="O187" i="8"/>
  <c r="K187" i="8"/>
  <c r="L187" i="8" s="1"/>
  <c r="O186" i="8"/>
  <c r="P186" i="8" s="1"/>
  <c r="K186" i="8"/>
  <c r="L186" i="8" s="1"/>
  <c r="O185" i="8"/>
  <c r="K185" i="8"/>
  <c r="L185" i="8" s="1"/>
  <c r="O184" i="8"/>
  <c r="P184" i="8" s="1"/>
  <c r="K184" i="8"/>
  <c r="O183" i="8"/>
  <c r="K183" i="8"/>
  <c r="L183" i="8" s="1"/>
  <c r="O182" i="8"/>
  <c r="P182" i="8" s="1"/>
  <c r="K182" i="8"/>
  <c r="O181" i="8"/>
  <c r="K181" i="8"/>
  <c r="L181" i="8" s="1"/>
  <c r="O180" i="8"/>
  <c r="P180" i="8" s="1"/>
  <c r="K180" i="8"/>
  <c r="O179" i="8"/>
  <c r="K179" i="8"/>
  <c r="L179" i="8" s="1"/>
  <c r="O178" i="8"/>
  <c r="P178" i="8" s="1"/>
  <c r="K178" i="8"/>
  <c r="O177" i="8"/>
  <c r="K177" i="8"/>
  <c r="L177" i="8" s="1"/>
  <c r="O176" i="8"/>
  <c r="P176" i="8" s="1"/>
  <c r="K176" i="8"/>
  <c r="O174" i="8"/>
  <c r="P174" i="8" s="1"/>
  <c r="K174" i="8"/>
  <c r="L174" i="8" s="1"/>
  <c r="O173" i="8"/>
  <c r="K173" i="8"/>
  <c r="L173" i="8" s="1"/>
  <c r="O172" i="8"/>
  <c r="P172" i="8" s="1"/>
  <c r="K172" i="8"/>
  <c r="L172" i="8" s="1"/>
  <c r="O171" i="8"/>
  <c r="K171" i="8"/>
  <c r="L171" i="8" s="1"/>
  <c r="O170" i="8"/>
  <c r="P170" i="8" s="1"/>
  <c r="K170" i="8"/>
  <c r="L170" i="8" s="1"/>
  <c r="O169" i="8"/>
  <c r="K169" i="8"/>
  <c r="L169" i="8" s="1"/>
  <c r="O168" i="8"/>
  <c r="P168" i="8" s="1"/>
  <c r="K168" i="8"/>
  <c r="L168" i="8" s="1"/>
  <c r="O167" i="8"/>
  <c r="K167" i="8"/>
  <c r="L167" i="8" s="1"/>
  <c r="O166" i="8"/>
  <c r="P166" i="8" s="1"/>
  <c r="K166" i="8"/>
  <c r="L166" i="8" s="1"/>
  <c r="O165" i="8"/>
  <c r="K165" i="8"/>
  <c r="L165" i="8" s="1"/>
  <c r="O164" i="8"/>
  <c r="P164" i="8" s="1"/>
  <c r="K164" i="8"/>
  <c r="L164" i="8" s="1"/>
  <c r="O163" i="8"/>
  <c r="K163" i="8"/>
  <c r="L163" i="8" s="1"/>
  <c r="O161" i="8"/>
  <c r="K161" i="8"/>
  <c r="L161" i="8" s="1"/>
  <c r="O160" i="8"/>
  <c r="P160" i="8" s="1"/>
  <c r="K160" i="8"/>
  <c r="L160" i="8" s="1"/>
  <c r="O159" i="8"/>
  <c r="K159" i="8"/>
  <c r="L159" i="8" s="1"/>
  <c r="O158" i="8"/>
  <c r="P158" i="8" s="1"/>
  <c r="K158" i="8"/>
  <c r="L158" i="8" s="1"/>
  <c r="O157" i="8"/>
  <c r="K157" i="8"/>
  <c r="L157" i="8" s="1"/>
  <c r="O156" i="8"/>
  <c r="K156" i="8"/>
  <c r="L156" i="8" s="1"/>
  <c r="O155" i="8"/>
  <c r="K155" i="8"/>
  <c r="L155" i="8" s="1"/>
  <c r="O154" i="8"/>
  <c r="P154" i="8" s="1"/>
  <c r="K154" i="8"/>
  <c r="L154" i="8" s="1"/>
  <c r="O153" i="8"/>
  <c r="K153" i="8"/>
  <c r="L153" i="8" s="1"/>
  <c r="O152" i="8"/>
  <c r="K152" i="8"/>
  <c r="L152" i="8" s="1"/>
  <c r="O151" i="8"/>
  <c r="P151" i="8" s="1"/>
  <c r="K151" i="8"/>
  <c r="L151" i="8" s="1"/>
  <c r="O150" i="8"/>
  <c r="P150" i="8" s="1"/>
  <c r="K150" i="8"/>
  <c r="L150" i="8" s="1"/>
  <c r="O148" i="8"/>
  <c r="P148" i="8" s="1"/>
  <c r="K148" i="8"/>
  <c r="L148" i="8" s="1"/>
  <c r="O147" i="8"/>
  <c r="P147" i="8" s="1"/>
  <c r="K147" i="8"/>
  <c r="L147" i="8" s="1"/>
  <c r="O146" i="8"/>
  <c r="P146" i="8" s="1"/>
  <c r="K146" i="8"/>
  <c r="O145" i="8"/>
  <c r="P145" i="8" s="1"/>
  <c r="K145" i="8"/>
  <c r="L145" i="8" s="1"/>
  <c r="O144" i="8"/>
  <c r="P144" i="8" s="1"/>
  <c r="K144" i="8"/>
  <c r="L144" i="8" s="1"/>
  <c r="O143" i="8"/>
  <c r="P143" i="8" s="1"/>
  <c r="K143" i="8"/>
  <c r="L143" i="8" s="1"/>
  <c r="O142" i="8"/>
  <c r="P142" i="8" s="1"/>
  <c r="K142" i="8"/>
  <c r="L142" i="8" s="1"/>
  <c r="O141" i="8"/>
  <c r="P141" i="8" s="1"/>
  <c r="K141" i="8"/>
  <c r="L141" i="8" s="1"/>
  <c r="O140" i="8"/>
  <c r="P140" i="8" s="1"/>
  <c r="K140" i="8"/>
  <c r="L140" i="8" s="1"/>
  <c r="X139" i="8"/>
  <c r="V139" i="8"/>
  <c r="U139" i="8"/>
  <c r="S139" i="8"/>
  <c r="O139" i="8"/>
  <c r="P139" i="8" s="1"/>
  <c r="K139" i="8"/>
  <c r="L139" i="8" s="1"/>
  <c r="X138" i="8"/>
  <c r="V138" i="8"/>
  <c r="U138" i="8"/>
  <c r="S138" i="8"/>
  <c r="O138" i="8"/>
  <c r="K138" i="8"/>
  <c r="X137" i="8"/>
  <c r="V137" i="8"/>
  <c r="U137" i="8"/>
  <c r="S137" i="8"/>
  <c r="Y137" i="8" s="1"/>
  <c r="O137" i="8"/>
  <c r="W137" i="8" s="1"/>
  <c r="K137" i="8"/>
  <c r="O135" i="8"/>
  <c r="P135" i="8" s="1"/>
  <c r="K135" i="8"/>
  <c r="O134" i="8"/>
  <c r="P134" i="8" s="1"/>
  <c r="K134" i="8"/>
  <c r="O133" i="8"/>
  <c r="P133" i="8" s="1"/>
  <c r="K133" i="8"/>
  <c r="L133" i="8" s="1"/>
  <c r="O132" i="8"/>
  <c r="P132" i="8" s="1"/>
  <c r="K132" i="8"/>
  <c r="L132" i="8" s="1"/>
  <c r="O131" i="8"/>
  <c r="K131" i="8"/>
  <c r="L131" i="8" s="1"/>
  <c r="O130" i="8"/>
  <c r="P130" i="8" s="1"/>
  <c r="K130" i="8"/>
  <c r="L130" i="8" s="1"/>
  <c r="O129" i="8"/>
  <c r="P129" i="8" s="1"/>
  <c r="K129" i="8"/>
  <c r="L129" i="8" s="1"/>
  <c r="O128" i="8"/>
  <c r="P128" i="8" s="1"/>
  <c r="K128" i="8"/>
  <c r="L128" i="8" s="1"/>
  <c r="X127" i="8"/>
  <c r="V127" i="8"/>
  <c r="U127" i="8"/>
  <c r="S127" i="8"/>
  <c r="O127" i="8"/>
  <c r="K127" i="8"/>
  <c r="L127" i="8" s="1"/>
  <c r="X126" i="8"/>
  <c r="V126" i="8"/>
  <c r="U126" i="8"/>
  <c r="S126" i="8"/>
  <c r="O126" i="8"/>
  <c r="P126" i="8" s="1"/>
  <c r="K126" i="8"/>
  <c r="T126" i="8" s="1"/>
  <c r="X125" i="8"/>
  <c r="V125" i="8"/>
  <c r="U125" i="8"/>
  <c r="S125" i="8"/>
  <c r="O125" i="8"/>
  <c r="K125" i="8"/>
  <c r="X124" i="8"/>
  <c r="V124" i="8"/>
  <c r="U124" i="8"/>
  <c r="S124" i="8"/>
  <c r="S136" i="8" s="1"/>
  <c r="O124" i="8"/>
  <c r="W124" i="8" s="1"/>
  <c r="K124" i="8"/>
  <c r="O122" i="8"/>
  <c r="P122" i="8" s="1"/>
  <c r="K122" i="8"/>
  <c r="L122" i="8" s="1"/>
  <c r="O121" i="8"/>
  <c r="P121" i="8" s="1"/>
  <c r="K121" i="8"/>
  <c r="L121" i="8" s="1"/>
  <c r="O120" i="8"/>
  <c r="P120" i="8" s="1"/>
  <c r="K120" i="8"/>
  <c r="L120" i="8" s="1"/>
  <c r="O119" i="8"/>
  <c r="P119" i="8" s="1"/>
  <c r="K119" i="8"/>
  <c r="O118" i="8"/>
  <c r="P118" i="8" s="1"/>
  <c r="K118" i="8"/>
  <c r="L118" i="8" s="1"/>
  <c r="O117" i="8"/>
  <c r="K117" i="8"/>
  <c r="L117" i="8" s="1"/>
  <c r="O116" i="8"/>
  <c r="P116" i="8" s="1"/>
  <c r="K116" i="8"/>
  <c r="L116" i="8" s="1"/>
  <c r="O115" i="8"/>
  <c r="P115" i="8" s="1"/>
  <c r="K115" i="8"/>
  <c r="L115" i="8" s="1"/>
  <c r="X114" i="8"/>
  <c r="W114" i="8"/>
  <c r="V114" i="8"/>
  <c r="U114" i="8"/>
  <c r="T114" i="8"/>
  <c r="S114" i="8"/>
  <c r="R114" i="8"/>
  <c r="X113" i="8"/>
  <c r="W113" i="8"/>
  <c r="V113" i="8"/>
  <c r="U113" i="8"/>
  <c r="T113" i="8"/>
  <c r="S113" i="8"/>
  <c r="R113" i="8"/>
  <c r="X112" i="8"/>
  <c r="W112" i="8"/>
  <c r="V112" i="8"/>
  <c r="U112" i="8"/>
  <c r="T112" i="8"/>
  <c r="S112" i="8"/>
  <c r="R112" i="8"/>
  <c r="X111" i="8"/>
  <c r="W111" i="8"/>
  <c r="V111" i="8"/>
  <c r="U111" i="8"/>
  <c r="T111" i="8"/>
  <c r="S111" i="8"/>
  <c r="R111" i="8"/>
  <c r="X109" i="8"/>
  <c r="V109" i="8"/>
  <c r="U109" i="8"/>
  <c r="S109" i="8"/>
  <c r="R109" i="8"/>
  <c r="O109" i="8"/>
  <c r="K109" i="8"/>
  <c r="X108" i="8"/>
  <c r="V108" i="8"/>
  <c r="U108" i="8"/>
  <c r="AA108" i="8" s="1"/>
  <c r="S108" i="8"/>
  <c r="R108" i="8"/>
  <c r="O108" i="8"/>
  <c r="K108" i="8"/>
  <c r="X107" i="8"/>
  <c r="V107" i="8"/>
  <c r="U107" i="8"/>
  <c r="S107" i="8"/>
  <c r="Y107" i="8" s="1"/>
  <c r="O107" i="8"/>
  <c r="K107" i="8"/>
  <c r="X106" i="8"/>
  <c r="V106" i="8"/>
  <c r="U106" i="8"/>
  <c r="S106" i="8"/>
  <c r="O106" i="8"/>
  <c r="K106" i="8"/>
  <c r="T106" i="8" s="1"/>
  <c r="X105" i="8"/>
  <c r="V105" i="8"/>
  <c r="U105" i="8"/>
  <c r="AA105" i="8" s="1"/>
  <c r="S105" i="8"/>
  <c r="O105" i="8"/>
  <c r="K105" i="8"/>
  <c r="X104" i="8"/>
  <c r="V104" i="8"/>
  <c r="U104" i="8"/>
  <c r="S104" i="8"/>
  <c r="O104" i="8"/>
  <c r="K104" i="8"/>
  <c r="X103" i="8"/>
  <c r="V103" i="8"/>
  <c r="U103" i="8"/>
  <c r="AA103" i="8" s="1"/>
  <c r="S103" i="8"/>
  <c r="Y103" i="8" s="1"/>
  <c r="O103" i="8"/>
  <c r="K103" i="8"/>
  <c r="X102" i="8"/>
  <c r="V102" i="8"/>
  <c r="U102" i="8"/>
  <c r="S102" i="8"/>
  <c r="O102" i="8"/>
  <c r="K102" i="8"/>
  <c r="X101" i="8"/>
  <c r="V101" i="8"/>
  <c r="U101" i="8"/>
  <c r="AA101" i="8" s="1"/>
  <c r="S101" i="8"/>
  <c r="Y101" i="8" s="1"/>
  <c r="O101" i="8"/>
  <c r="K101" i="8"/>
  <c r="X100" i="8"/>
  <c r="V100" i="8"/>
  <c r="U100" i="8"/>
  <c r="S100" i="8"/>
  <c r="O100" i="8"/>
  <c r="K100" i="8"/>
  <c r="O98" i="8"/>
  <c r="P98" i="8" s="1"/>
  <c r="K98" i="8"/>
  <c r="L98" i="8" s="1"/>
  <c r="X97" i="8"/>
  <c r="V97" i="8"/>
  <c r="U97" i="8"/>
  <c r="S97" i="8"/>
  <c r="O97" i="8"/>
  <c r="P97" i="8" s="1"/>
  <c r="K97" i="8"/>
  <c r="X96" i="8"/>
  <c r="V96" i="8"/>
  <c r="U96" i="8"/>
  <c r="AA96" i="8" s="1"/>
  <c r="S96" i="8"/>
  <c r="Y96" i="8" s="1"/>
  <c r="O96" i="8"/>
  <c r="K96" i="8"/>
  <c r="X95" i="8"/>
  <c r="V95" i="8"/>
  <c r="U95" i="8"/>
  <c r="S95" i="8"/>
  <c r="O95" i="8"/>
  <c r="K95" i="8"/>
  <c r="X94" i="8"/>
  <c r="V94" i="8"/>
  <c r="U94" i="8"/>
  <c r="AA94" i="8" s="1"/>
  <c r="S94" i="8"/>
  <c r="Y94" i="8" s="1"/>
  <c r="O94" i="8"/>
  <c r="K94" i="8"/>
  <c r="X93" i="8"/>
  <c r="V93" i="8"/>
  <c r="U93" i="8"/>
  <c r="S93" i="8"/>
  <c r="O93" i="8"/>
  <c r="K93" i="8"/>
  <c r="X92" i="8"/>
  <c r="V92" i="8"/>
  <c r="U92" i="8"/>
  <c r="S92" i="8"/>
  <c r="Y92" i="8" s="1"/>
  <c r="O92" i="8"/>
  <c r="K92" i="8"/>
  <c r="X91" i="8"/>
  <c r="V91" i="8"/>
  <c r="U91" i="8"/>
  <c r="S91" i="8"/>
  <c r="O91" i="8"/>
  <c r="K91" i="8"/>
  <c r="X90" i="8"/>
  <c r="V90" i="8"/>
  <c r="U90" i="8"/>
  <c r="AA90" i="8" s="1"/>
  <c r="S90" i="8"/>
  <c r="Y90" i="8" s="1"/>
  <c r="O90" i="8"/>
  <c r="K90" i="8"/>
  <c r="T90" i="8" s="1"/>
  <c r="X89" i="8"/>
  <c r="X99" i="8" s="1"/>
  <c r="V89" i="8"/>
  <c r="U89" i="8"/>
  <c r="S89" i="8"/>
  <c r="O89" i="8"/>
  <c r="K89" i="8"/>
  <c r="X87" i="8"/>
  <c r="V87" i="8"/>
  <c r="U87" i="8"/>
  <c r="AA87" i="8" s="1"/>
  <c r="S87" i="8"/>
  <c r="R87" i="8"/>
  <c r="O87" i="8"/>
  <c r="K87" i="8"/>
  <c r="O86" i="8"/>
  <c r="P86" i="8" s="1"/>
  <c r="K86" i="8"/>
  <c r="L86" i="8" s="1"/>
  <c r="X85" i="8"/>
  <c r="V85" i="8"/>
  <c r="U85" i="8"/>
  <c r="AA85" i="8" s="1"/>
  <c r="S85" i="8"/>
  <c r="O85" i="8"/>
  <c r="K85" i="8"/>
  <c r="X84" i="8"/>
  <c r="V84" i="8"/>
  <c r="U84" i="8"/>
  <c r="S84" i="8"/>
  <c r="Y84" i="8" s="1"/>
  <c r="O84" i="8"/>
  <c r="K84" i="8"/>
  <c r="T84" i="8" s="1"/>
  <c r="X83" i="8"/>
  <c r="V83" i="8"/>
  <c r="U83" i="8"/>
  <c r="S83" i="8"/>
  <c r="O83" i="8"/>
  <c r="K83" i="8"/>
  <c r="X82" i="8"/>
  <c r="V82" i="8"/>
  <c r="U82" i="8"/>
  <c r="S82" i="8"/>
  <c r="Y82" i="8" s="1"/>
  <c r="O82" i="8"/>
  <c r="K82" i="8"/>
  <c r="X81" i="8"/>
  <c r="V81" i="8"/>
  <c r="U81" i="8"/>
  <c r="AA81" i="8" s="1"/>
  <c r="S81" i="8"/>
  <c r="O81" i="8"/>
  <c r="K81" i="8"/>
  <c r="X80" i="8"/>
  <c r="V80" i="8"/>
  <c r="U80" i="8"/>
  <c r="S80" i="8"/>
  <c r="Y80" i="8" s="1"/>
  <c r="O80" i="8"/>
  <c r="K80" i="8"/>
  <c r="T80" i="8" s="1"/>
  <c r="X79" i="8"/>
  <c r="V79" i="8"/>
  <c r="U79" i="8"/>
  <c r="AA79" i="8" s="1"/>
  <c r="S79" i="8"/>
  <c r="O79" i="8"/>
  <c r="K79" i="8"/>
  <c r="X78" i="8"/>
  <c r="V78" i="8"/>
  <c r="U78" i="8"/>
  <c r="S78" i="8"/>
  <c r="Y78" i="8" s="1"/>
  <c r="O78" i="8"/>
  <c r="P78" i="8" s="1"/>
  <c r="K78" i="8"/>
  <c r="X77" i="8"/>
  <c r="V77" i="8"/>
  <c r="U77" i="8"/>
  <c r="AA77" i="8" s="1"/>
  <c r="S77" i="8"/>
  <c r="O77" i="8"/>
  <c r="K77" i="8"/>
  <c r="X76" i="8"/>
  <c r="V76" i="8"/>
  <c r="U76" i="8"/>
  <c r="S76" i="8"/>
  <c r="O76" i="8"/>
  <c r="K76" i="8"/>
  <c r="X74" i="8"/>
  <c r="W74" i="8"/>
  <c r="V74" i="8"/>
  <c r="U74" i="8"/>
  <c r="T74" i="8"/>
  <c r="S74" i="8"/>
  <c r="R74" i="8"/>
  <c r="X73" i="8"/>
  <c r="W73" i="8"/>
  <c r="V73" i="8"/>
  <c r="U73" i="8"/>
  <c r="AA73" i="8" s="1"/>
  <c r="T73" i="8"/>
  <c r="S73" i="8"/>
  <c r="R73" i="8"/>
  <c r="X72" i="8"/>
  <c r="W72" i="8"/>
  <c r="V72" i="8"/>
  <c r="U72" i="8"/>
  <c r="T72" i="8"/>
  <c r="Z72" i="8" s="1"/>
  <c r="S72" i="8"/>
  <c r="R72" i="8"/>
  <c r="X71" i="8"/>
  <c r="W71" i="8"/>
  <c r="V71" i="8"/>
  <c r="U71" i="8"/>
  <c r="T71" i="8"/>
  <c r="S71" i="8"/>
  <c r="Y71" i="8" s="1"/>
  <c r="R71" i="8"/>
  <c r="X70" i="8"/>
  <c r="W70" i="8"/>
  <c r="V70" i="8"/>
  <c r="U70" i="8"/>
  <c r="T70" i="8"/>
  <c r="S70" i="8"/>
  <c r="R70" i="8"/>
  <c r="X69" i="8"/>
  <c r="V69" i="8"/>
  <c r="U69" i="8"/>
  <c r="AA69" i="8" s="1"/>
  <c r="S69" i="8"/>
  <c r="Y69" i="8" s="1"/>
  <c r="O69" i="8"/>
  <c r="K69" i="8"/>
  <c r="X68" i="8"/>
  <c r="V68" i="8"/>
  <c r="U68" i="8"/>
  <c r="S68" i="8"/>
  <c r="O68" i="8"/>
  <c r="K68" i="8"/>
  <c r="X67" i="8"/>
  <c r="V67" i="8"/>
  <c r="U67" i="8"/>
  <c r="S67" i="8"/>
  <c r="O67" i="8"/>
  <c r="W67" i="8" s="1"/>
  <c r="K67" i="8"/>
  <c r="X65" i="8"/>
  <c r="V65" i="8"/>
  <c r="U65" i="8"/>
  <c r="S65" i="8"/>
  <c r="R65" i="8"/>
  <c r="O65" i="8"/>
  <c r="K65" i="8"/>
  <c r="X64" i="8"/>
  <c r="V64" i="8"/>
  <c r="U64" i="8"/>
  <c r="AA64" i="8" s="1"/>
  <c r="S64" i="8"/>
  <c r="R64" i="8"/>
  <c r="O64" i="8"/>
  <c r="K64" i="8"/>
  <c r="X63" i="8"/>
  <c r="V63" i="8"/>
  <c r="U63" i="8"/>
  <c r="AA63" i="8" s="1"/>
  <c r="S63" i="8"/>
  <c r="Y63" i="8" s="1"/>
  <c r="R63" i="8"/>
  <c r="O63" i="8"/>
  <c r="K63" i="8"/>
  <c r="X62" i="8"/>
  <c r="W62" i="8"/>
  <c r="V62" i="8"/>
  <c r="U62" i="8"/>
  <c r="S62" i="8"/>
  <c r="Y62" i="8" s="1"/>
  <c r="K62" i="8"/>
  <c r="T62" i="8" s="1"/>
  <c r="Z62" i="8" s="1"/>
  <c r="H62" i="8"/>
  <c r="G62" i="8"/>
  <c r="F62" i="8"/>
  <c r="E62" i="8"/>
  <c r="B62" i="8"/>
  <c r="A62" i="8"/>
  <c r="X61" i="8"/>
  <c r="V61" i="8"/>
  <c r="U61" i="8"/>
  <c r="S61" i="8"/>
  <c r="Y61" i="8" s="1"/>
  <c r="O61" i="8"/>
  <c r="K61" i="8"/>
  <c r="X60" i="8"/>
  <c r="V60" i="8"/>
  <c r="U60" i="8"/>
  <c r="AA60" i="8" s="1"/>
  <c r="S60" i="8"/>
  <c r="O60" i="8"/>
  <c r="K60" i="8"/>
  <c r="X59" i="8"/>
  <c r="V59" i="8"/>
  <c r="U59" i="8"/>
  <c r="S59" i="8"/>
  <c r="Y59" i="8" s="1"/>
  <c r="O59" i="8"/>
  <c r="K59" i="8"/>
  <c r="X58" i="8"/>
  <c r="V58" i="8"/>
  <c r="U58" i="8"/>
  <c r="AA58" i="8" s="1"/>
  <c r="S58" i="8"/>
  <c r="O58" i="8"/>
  <c r="K58" i="8"/>
  <c r="X57" i="8"/>
  <c r="V57" i="8"/>
  <c r="U57" i="8"/>
  <c r="S57" i="8"/>
  <c r="O57" i="8"/>
  <c r="K57" i="8"/>
  <c r="T57" i="8" s="1"/>
  <c r="X56" i="8"/>
  <c r="W56" i="8"/>
  <c r="V56" i="8"/>
  <c r="U56" i="8"/>
  <c r="T56" i="8"/>
  <c r="S56" i="8"/>
  <c r="X55" i="8"/>
  <c r="V55" i="8"/>
  <c r="U55" i="8"/>
  <c r="S55" i="8"/>
  <c r="Y55" i="8" s="1"/>
  <c r="O55" i="8"/>
  <c r="K55" i="8"/>
  <c r="X53" i="8"/>
  <c r="V53" i="8"/>
  <c r="U53" i="8"/>
  <c r="AA53" i="8" s="1"/>
  <c r="S53" i="8"/>
  <c r="O53" i="8"/>
  <c r="K53" i="8"/>
  <c r="X52" i="8"/>
  <c r="V52" i="8"/>
  <c r="U52" i="8"/>
  <c r="S52" i="8"/>
  <c r="Y52" i="8" s="1"/>
  <c r="O52" i="8"/>
  <c r="W52" i="8" s="1"/>
  <c r="K52" i="8"/>
  <c r="X51" i="8"/>
  <c r="V51" i="8"/>
  <c r="U51" i="8"/>
  <c r="S51" i="8"/>
  <c r="O51" i="8"/>
  <c r="K51" i="8"/>
  <c r="X50" i="8"/>
  <c r="V50" i="8"/>
  <c r="U50" i="8"/>
  <c r="S50" i="8"/>
  <c r="O50" i="8"/>
  <c r="K50" i="8"/>
  <c r="T50" i="8" s="1"/>
  <c r="X49" i="8"/>
  <c r="V49" i="8"/>
  <c r="U49" i="8"/>
  <c r="AA49" i="8" s="1"/>
  <c r="S49" i="8"/>
  <c r="O49" i="8"/>
  <c r="K49" i="8"/>
  <c r="X48" i="8"/>
  <c r="V48" i="8"/>
  <c r="U48" i="8"/>
  <c r="S48" i="8"/>
  <c r="O48" i="8"/>
  <c r="K48" i="8"/>
  <c r="X46" i="8"/>
  <c r="W46" i="8"/>
  <c r="V46" i="8"/>
  <c r="U46" i="8"/>
  <c r="T46" i="8"/>
  <c r="S46" i="8"/>
  <c r="R46" i="8"/>
  <c r="X44" i="8"/>
  <c r="V44" i="8"/>
  <c r="U44" i="8"/>
  <c r="AA44" i="8" s="1"/>
  <c r="S44" i="8"/>
  <c r="Y44" i="8" s="1"/>
  <c r="O44" i="8"/>
  <c r="K44" i="8"/>
  <c r="X43" i="8"/>
  <c r="W43" i="8"/>
  <c r="V43" i="8"/>
  <c r="U43" i="8"/>
  <c r="S43" i="8"/>
  <c r="Y43" i="8" s="1"/>
  <c r="K43" i="8"/>
  <c r="X42" i="8"/>
  <c r="W42" i="8"/>
  <c r="V42" i="8"/>
  <c r="U42" i="8"/>
  <c r="AA42" i="8" s="1"/>
  <c r="S42" i="8"/>
  <c r="K42" i="8"/>
  <c r="X41" i="8"/>
  <c r="W41" i="8"/>
  <c r="V41" i="8"/>
  <c r="U41" i="8"/>
  <c r="S41" i="8"/>
  <c r="K41" i="8"/>
  <c r="L41" i="8" s="1"/>
  <c r="R41" i="8" s="1"/>
  <c r="X40" i="8"/>
  <c r="W40" i="8"/>
  <c r="V40" i="8"/>
  <c r="U40" i="8"/>
  <c r="S40" i="8"/>
  <c r="K40" i="8"/>
  <c r="T40" i="8" s="1"/>
  <c r="O38" i="8"/>
  <c r="P38" i="8" s="1"/>
  <c r="K38" i="8"/>
  <c r="L38" i="8" s="1"/>
  <c r="X37" i="8"/>
  <c r="V37" i="8"/>
  <c r="U37" i="8"/>
  <c r="AA37" i="8" s="1"/>
  <c r="S37" i="8"/>
  <c r="Y37" i="8" s="1"/>
  <c r="O37" i="8"/>
  <c r="K37" i="8"/>
  <c r="X36" i="8"/>
  <c r="V36" i="8"/>
  <c r="U36" i="8"/>
  <c r="S36" i="8"/>
  <c r="O36" i="8"/>
  <c r="K36" i="8"/>
  <c r="X35" i="8"/>
  <c r="V35" i="8"/>
  <c r="U35" i="8"/>
  <c r="AA35" i="8" s="1"/>
  <c r="S35" i="8"/>
  <c r="O35" i="8"/>
  <c r="K35" i="8"/>
  <c r="T35" i="8" s="1"/>
  <c r="X34" i="8"/>
  <c r="V34" i="8"/>
  <c r="U34" i="8"/>
  <c r="S34" i="8"/>
  <c r="O34" i="8"/>
  <c r="K34" i="8"/>
  <c r="X33" i="8"/>
  <c r="V33" i="8"/>
  <c r="U33" i="8"/>
  <c r="S33" i="8"/>
  <c r="Y33" i="8" s="1"/>
  <c r="O33" i="8"/>
  <c r="K33" i="8"/>
  <c r="X32" i="8"/>
  <c r="V32" i="8"/>
  <c r="U32" i="8"/>
  <c r="S32" i="8"/>
  <c r="O32" i="8"/>
  <c r="K32" i="8"/>
  <c r="X31" i="8"/>
  <c r="V31" i="8"/>
  <c r="U31" i="8"/>
  <c r="AA31" i="8" s="1"/>
  <c r="S31" i="8"/>
  <c r="O31" i="8"/>
  <c r="K31" i="8"/>
  <c r="X29" i="8"/>
  <c r="V29" i="8"/>
  <c r="U29" i="8"/>
  <c r="S29" i="8"/>
  <c r="O29" i="8"/>
  <c r="W29" i="8" s="1"/>
  <c r="K29" i="8"/>
  <c r="X28" i="8"/>
  <c r="V28" i="8"/>
  <c r="U28" i="8"/>
  <c r="S28" i="8"/>
  <c r="Y28" i="8" s="1"/>
  <c r="O28" i="8"/>
  <c r="K28" i="8"/>
  <c r="X27" i="8"/>
  <c r="V27" i="8"/>
  <c r="U27" i="8"/>
  <c r="S27" i="8"/>
  <c r="O27" i="8"/>
  <c r="K27" i="8"/>
  <c r="X26" i="8"/>
  <c r="V26" i="8"/>
  <c r="U26" i="8"/>
  <c r="S26" i="8"/>
  <c r="O26" i="8"/>
  <c r="K26" i="8"/>
  <c r="X25" i="8"/>
  <c r="V25" i="8"/>
  <c r="U25" i="8"/>
  <c r="S25" i="8"/>
  <c r="O25" i="8"/>
  <c r="K25" i="8"/>
  <c r="X23" i="8"/>
  <c r="V23" i="8"/>
  <c r="U23" i="8"/>
  <c r="AA23" i="8" s="1"/>
  <c r="S23" i="8"/>
  <c r="Y23" i="8" s="1"/>
  <c r="R23" i="8"/>
  <c r="O23" i="8"/>
  <c r="K23" i="8"/>
  <c r="X22" i="8"/>
  <c r="V22" i="8"/>
  <c r="U22" i="8"/>
  <c r="S22" i="8"/>
  <c r="O22" i="8"/>
  <c r="K22" i="8"/>
  <c r="X21" i="8"/>
  <c r="V21" i="8"/>
  <c r="U21" i="8"/>
  <c r="S21" i="8"/>
  <c r="O21" i="8"/>
  <c r="W21" i="8" s="1"/>
  <c r="K21" i="8"/>
  <c r="X20" i="8"/>
  <c r="V20" i="8"/>
  <c r="U20" i="8"/>
  <c r="S20" i="8"/>
  <c r="Y20" i="8" s="1"/>
  <c r="O20" i="8"/>
  <c r="K20" i="8"/>
  <c r="X19" i="8"/>
  <c r="V19" i="8"/>
  <c r="U19" i="8"/>
  <c r="AA19" i="8" s="1"/>
  <c r="S19" i="8"/>
  <c r="O19" i="8"/>
  <c r="K19" i="8"/>
  <c r="X18" i="8"/>
  <c r="V18" i="8"/>
  <c r="U18" i="8"/>
  <c r="S18" i="8"/>
  <c r="O18" i="8"/>
  <c r="K18" i="8"/>
  <c r="X16" i="8"/>
  <c r="V16" i="8"/>
  <c r="U16" i="8"/>
  <c r="AA16" i="8" s="1"/>
  <c r="S16" i="8"/>
  <c r="R16" i="8"/>
  <c r="O16" i="8"/>
  <c r="K16" i="8"/>
  <c r="X15" i="8"/>
  <c r="V15" i="8"/>
  <c r="U15" i="8"/>
  <c r="AA15" i="8" s="1"/>
  <c r="S15" i="8"/>
  <c r="Y15" i="8" s="1"/>
  <c r="R15" i="8"/>
  <c r="O15" i="8"/>
  <c r="K15" i="8"/>
  <c r="X14" i="8"/>
  <c r="V14" i="8"/>
  <c r="U14" i="8"/>
  <c r="S14" i="8"/>
  <c r="O14" i="8"/>
  <c r="K14" i="8"/>
  <c r="X13" i="8"/>
  <c r="V13" i="8"/>
  <c r="U13" i="8"/>
  <c r="S13" i="8"/>
  <c r="O13" i="8"/>
  <c r="W13" i="8" s="1"/>
  <c r="K13" i="8"/>
  <c r="X12" i="8"/>
  <c r="V12" i="8"/>
  <c r="U12" i="8"/>
  <c r="S12" i="8"/>
  <c r="O12" i="8"/>
  <c r="K12" i="8"/>
  <c r="X11" i="8"/>
  <c r="V11" i="8"/>
  <c r="U11" i="8"/>
  <c r="AA11" i="8" s="1"/>
  <c r="S11" i="8"/>
  <c r="O11" i="8"/>
  <c r="K11" i="8"/>
  <c r="X10" i="8"/>
  <c r="V10" i="8"/>
  <c r="U10" i="8"/>
  <c r="S10" i="8"/>
  <c r="Y10" i="8" s="1"/>
  <c r="O10" i="8"/>
  <c r="K10" i="8"/>
  <c r="X9" i="8"/>
  <c r="V9" i="8"/>
  <c r="U9" i="8"/>
  <c r="S9" i="8"/>
  <c r="O9" i="8"/>
  <c r="K9" i="8"/>
  <c r="AA126" i="8" l="1"/>
  <c r="AA139" i="8"/>
  <c r="Y12" i="8"/>
  <c r="V17" i="8"/>
  <c r="Y46" i="8"/>
  <c r="Z71" i="8"/>
  <c r="AA22" i="8"/>
  <c r="Y25" i="8"/>
  <c r="Y29" i="8"/>
  <c r="Y32" i="8"/>
  <c r="Y34" i="8"/>
  <c r="AA41" i="8"/>
  <c r="Y65" i="8"/>
  <c r="Z74" i="8"/>
  <c r="AA82" i="8"/>
  <c r="AA84" i="8"/>
  <c r="Y89" i="8"/>
  <c r="Y93" i="8"/>
  <c r="Y97" i="8"/>
  <c r="Y100" i="8"/>
  <c r="Y104" i="8"/>
  <c r="Y106" i="8"/>
  <c r="Y112" i="8"/>
  <c r="Z113" i="8"/>
  <c r="AA114" i="8"/>
  <c r="Y127" i="8"/>
  <c r="V149" i="8"/>
  <c r="Y56" i="8"/>
  <c r="Y70" i="8"/>
  <c r="AA72" i="8"/>
  <c r="Y74" i="8"/>
  <c r="Z114" i="8"/>
  <c r="X17" i="8"/>
  <c r="AA10" i="8"/>
  <c r="AA14" i="8"/>
  <c r="Y36" i="8"/>
  <c r="AA50" i="8"/>
  <c r="Z56" i="8"/>
  <c r="AA57" i="8"/>
  <c r="AA59" i="8"/>
  <c r="AA61" i="8"/>
  <c r="Z70" i="8"/>
  <c r="AA71" i="8"/>
  <c r="AC71" i="8" s="1"/>
  <c r="Y73" i="8"/>
  <c r="AA80" i="8"/>
  <c r="Y9" i="8"/>
  <c r="Y13" i="8"/>
  <c r="Y16" i="8"/>
  <c r="Y21" i="8"/>
  <c r="AA25" i="8"/>
  <c r="AA27" i="8"/>
  <c r="X39" i="8"/>
  <c r="AA32" i="8"/>
  <c r="AA34" i="8"/>
  <c r="AA36" i="8"/>
  <c r="Y40" i="8"/>
  <c r="X47" i="8"/>
  <c r="AA46" i="8"/>
  <c r="Y49" i="8"/>
  <c r="Y51" i="8"/>
  <c r="AA56" i="8"/>
  <c r="Y58" i="8"/>
  <c r="AA65" i="8"/>
  <c r="X75" i="8"/>
  <c r="AA68" i="8"/>
  <c r="V88" i="8"/>
  <c r="Y77" i="8"/>
  <c r="Y79" i="8"/>
  <c r="Y81" i="8"/>
  <c r="Y83" i="8"/>
  <c r="Y85" i="8"/>
  <c r="AA91" i="8"/>
  <c r="AA95" i="8"/>
  <c r="AA97" i="8"/>
  <c r="AA102" i="8"/>
  <c r="AA106" i="8"/>
  <c r="Y108" i="8"/>
  <c r="AA109" i="8"/>
  <c r="W123" i="8"/>
  <c r="AA113" i="8"/>
  <c r="X149" i="8"/>
  <c r="AA138" i="8"/>
  <c r="L9" i="8"/>
  <c r="T9" i="8"/>
  <c r="W10" i="8"/>
  <c r="P10" i="8"/>
  <c r="T11" i="8"/>
  <c r="L11" i="8"/>
  <c r="P11" i="8"/>
  <c r="W11" i="8"/>
  <c r="T12" i="8"/>
  <c r="L12" i="8"/>
  <c r="AA12" i="8"/>
  <c r="L13" i="8"/>
  <c r="T13" i="8"/>
  <c r="Z13" i="8" s="1"/>
  <c r="W14" i="8"/>
  <c r="P14" i="8"/>
  <c r="Y14" i="8"/>
  <c r="T15" i="8"/>
  <c r="L15" i="8"/>
  <c r="P15" i="8"/>
  <c r="W15" i="8"/>
  <c r="T16" i="8"/>
  <c r="L16" i="8"/>
  <c r="P16" i="8"/>
  <c r="W16" i="8"/>
  <c r="Z16" i="8" s="1"/>
  <c r="W18" i="8"/>
  <c r="P18" i="8"/>
  <c r="S24" i="8"/>
  <c r="Y18" i="8"/>
  <c r="T19" i="8"/>
  <c r="L19" i="8"/>
  <c r="P19" i="8"/>
  <c r="W19" i="8"/>
  <c r="T20" i="8"/>
  <c r="L20" i="8"/>
  <c r="X24" i="8"/>
  <c r="L21" i="8"/>
  <c r="T21" i="8"/>
  <c r="W22" i="8"/>
  <c r="P22" i="8"/>
  <c r="Y22" i="8"/>
  <c r="T23" i="8"/>
  <c r="L23" i="8"/>
  <c r="P23" i="8"/>
  <c r="W23" i="8"/>
  <c r="Z23" i="8" s="1"/>
  <c r="AC23" i="8" s="1"/>
  <c r="T25" i="8"/>
  <c r="L25" i="8"/>
  <c r="W26" i="8"/>
  <c r="P26" i="8"/>
  <c r="S30" i="8"/>
  <c r="Y26" i="8"/>
  <c r="AA26" i="8"/>
  <c r="U30" i="8"/>
  <c r="T27" i="8"/>
  <c r="L27" i="8"/>
  <c r="P27" i="8"/>
  <c r="W27" i="8"/>
  <c r="V30" i="8"/>
  <c r="T28" i="8"/>
  <c r="L28" i="8"/>
  <c r="AA28" i="8"/>
  <c r="L29" i="8"/>
  <c r="T29" i="8"/>
  <c r="P31" i="8"/>
  <c r="W31" i="8"/>
  <c r="T32" i="8"/>
  <c r="L32" i="8"/>
  <c r="P32" i="8"/>
  <c r="W32" i="8"/>
  <c r="L33" i="8"/>
  <c r="T33" i="8"/>
  <c r="W33" i="8"/>
  <c r="P33" i="8"/>
  <c r="W34" i="8"/>
  <c r="P34" i="8"/>
  <c r="P35" i="8"/>
  <c r="W35" i="8"/>
  <c r="Z35" i="8" s="1"/>
  <c r="T36" i="8"/>
  <c r="L36" i="8"/>
  <c r="P36" i="8"/>
  <c r="W36" i="8"/>
  <c r="L37" i="8"/>
  <c r="T37" i="8"/>
  <c r="W37" i="8"/>
  <c r="P37" i="8"/>
  <c r="U47" i="8"/>
  <c r="AA40" i="8"/>
  <c r="T42" i="8"/>
  <c r="Z42" i="8" s="1"/>
  <c r="L42" i="8"/>
  <c r="R42" i="8" s="1"/>
  <c r="Y42" i="8"/>
  <c r="T43" i="8"/>
  <c r="Z43" i="8" s="1"/>
  <c r="L43" i="8"/>
  <c r="W44" i="8"/>
  <c r="P44" i="8"/>
  <c r="Z46" i="8"/>
  <c r="AC46" i="8" s="1"/>
  <c r="L48" i="8"/>
  <c r="T48" i="8"/>
  <c r="W48" i="8"/>
  <c r="P48" i="8"/>
  <c r="S54" i="8"/>
  <c r="Y48" i="8"/>
  <c r="W49" i="8"/>
  <c r="P49" i="8"/>
  <c r="V54" i="8"/>
  <c r="W50" i="8"/>
  <c r="Z50" i="8" s="1"/>
  <c r="P50" i="8"/>
  <c r="T51" i="8"/>
  <c r="L51" i="8"/>
  <c r="AA51" i="8"/>
  <c r="L52" i="8"/>
  <c r="T52" i="8"/>
  <c r="W53" i="8"/>
  <c r="P53" i="8"/>
  <c r="Y53" i="8"/>
  <c r="T55" i="8"/>
  <c r="L55" i="8"/>
  <c r="P55" i="8"/>
  <c r="W55" i="8"/>
  <c r="U66" i="8"/>
  <c r="AA55" i="8"/>
  <c r="P57" i="8"/>
  <c r="W57" i="8"/>
  <c r="Z57" i="8" s="1"/>
  <c r="T58" i="8"/>
  <c r="L58" i="8"/>
  <c r="P58" i="8"/>
  <c r="W58" i="8"/>
  <c r="X66" i="8"/>
  <c r="L59" i="8"/>
  <c r="T59" i="8"/>
  <c r="W59" i="8"/>
  <c r="P59" i="8"/>
  <c r="W60" i="8"/>
  <c r="P60" i="8"/>
  <c r="Y60" i="8"/>
  <c r="W61" i="8"/>
  <c r="P61" i="8"/>
  <c r="AA62" i="8"/>
  <c r="L63" i="8"/>
  <c r="T63" i="8"/>
  <c r="W64" i="8"/>
  <c r="P64" i="8"/>
  <c r="Y64" i="8"/>
  <c r="P65" i="8"/>
  <c r="W65" i="8"/>
  <c r="L67" i="8"/>
  <c r="T67" i="8"/>
  <c r="S75" i="8"/>
  <c r="Y67" i="8"/>
  <c r="W68" i="8"/>
  <c r="P68" i="8"/>
  <c r="Y68" i="8"/>
  <c r="T69" i="8"/>
  <c r="L69" i="8"/>
  <c r="P69" i="8"/>
  <c r="W69" i="8"/>
  <c r="AA70" i="8"/>
  <c r="AC70" i="8" s="1"/>
  <c r="Y72" i="8"/>
  <c r="Z73" i="8"/>
  <c r="AA74" i="8"/>
  <c r="AC74" i="8" s="1"/>
  <c r="W76" i="8"/>
  <c r="P76" i="8"/>
  <c r="T77" i="8"/>
  <c r="L77" i="8"/>
  <c r="P77" i="8"/>
  <c r="W77" i="8"/>
  <c r="T78" i="8"/>
  <c r="L78" i="8"/>
  <c r="R78" i="8" s="1"/>
  <c r="X88" i="8"/>
  <c r="T79" i="8"/>
  <c r="L79" i="8"/>
  <c r="W80" i="8"/>
  <c r="P80" i="8"/>
  <c r="W81" i="8"/>
  <c r="P81" i="8"/>
  <c r="T82" i="8"/>
  <c r="L82" i="8"/>
  <c r="P82" i="8"/>
  <c r="W82" i="8"/>
  <c r="T83" i="8"/>
  <c r="L83" i="8"/>
  <c r="W84" i="8"/>
  <c r="Z84" i="8" s="1"/>
  <c r="P84" i="8"/>
  <c r="W85" i="8"/>
  <c r="P85" i="8"/>
  <c r="W87" i="8"/>
  <c r="P87" i="8"/>
  <c r="T89" i="8"/>
  <c r="L89" i="8"/>
  <c r="W90" i="8"/>
  <c r="Z90" i="8" s="1"/>
  <c r="P90" i="8"/>
  <c r="W91" i="8"/>
  <c r="P91" i="8"/>
  <c r="T92" i="8"/>
  <c r="L92" i="8"/>
  <c r="P92" i="8"/>
  <c r="W92" i="8"/>
  <c r="AA92" i="8"/>
  <c r="T93" i="8"/>
  <c r="L93" i="8"/>
  <c r="P93" i="8"/>
  <c r="W93" i="8"/>
  <c r="AA93" i="8"/>
  <c r="L94" i="8"/>
  <c r="T94" i="8"/>
  <c r="W95" i="8"/>
  <c r="P95" i="8"/>
  <c r="Y95" i="8"/>
  <c r="P96" i="8"/>
  <c r="W96" i="8"/>
  <c r="T97" i="8"/>
  <c r="L97" i="8"/>
  <c r="L100" i="8"/>
  <c r="T100" i="8"/>
  <c r="W101" i="8"/>
  <c r="P101" i="8"/>
  <c r="T102" i="8"/>
  <c r="L102" i="8"/>
  <c r="P102" i="8"/>
  <c r="W102" i="8"/>
  <c r="T103" i="8"/>
  <c r="L103" i="8"/>
  <c r="L104" i="8"/>
  <c r="T104" i="8"/>
  <c r="W104" i="8"/>
  <c r="P104" i="8"/>
  <c r="W105" i="8"/>
  <c r="P105" i="8"/>
  <c r="Y105" i="8"/>
  <c r="P106" i="8"/>
  <c r="W106" i="8"/>
  <c r="Z106" i="8" s="1"/>
  <c r="T107" i="8"/>
  <c r="L107" i="8"/>
  <c r="P107" i="8"/>
  <c r="W107" i="8"/>
  <c r="AA107" i="8"/>
  <c r="L108" i="8"/>
  <c r="T108" i="8"/>
  <c r="Z108" i="8" s="1"/>
  <c r="AC108" i="8" s="1"/>
  <c r="W109" i="8"/>
  <c r="P109" i="8"/>
  <c r="Y109" i="8"/>
  <c r="W125" i="8"/>
  <c r="P125" i="8"/>
  <c r="P127" i="8"/>
  <c r="W127" i="8"/>
  <c r="T138" i="8"/>
  <c r="L138" i="8"/>
  <c r="W138" i="8"/>
  <c r="P138" i="8"/>
  <c r="R160" i="8"/>
  <c r="L198" i="8"/>
  <c r="R198" i="8" s="1"/>
  <c r="R203" i="8"/>
  <c r="L225" i="8"/>
  <c r="R225" i="8" s="1"/>
  <c r="U123" i="8"/>
  <c r="Y113" i="8"/>
  <c r="R116" i="8"/>
  <c r="P117" i="8"/>
  <c r="R117" i="8" s="1"/>
  <c r="R120" i="8"/>
  <c r="P124" i="8"/>
  <c r="Y125" i="8"/>
  <c r="Y126" i="8"/>
  <c r="R130" i="8"/>
  <c r="P131" i="8"/>
  <c r="R131" i="8" s="1"/>
  <c r="P137" i="8"/>
  <c r="Y139" i="8"/>
  <c r="P156" i="8"/>
  <c r="R156" i="8" s="1"/>
  <c r="S156" i="8" s="1"/>
  <c r="R158" i="8"/>
  <c r="R186" i="8"/>
  <c r="L189" i="8"/>
  <c r="P200" i="8"/>
  <c r="R209" i="8"/>
  <c r="R210" i="8"/>
  <c r="R213" i="8"/>
  <c r="S213" i="8" s="1"/>
  <c r="T213" i="8" s="1"/>
  <c r="U213" i="8" s="1"/>
  <c r="R215" i="8"/>
  <c r="S215" i="8" s="1"/>
  <c r="T215" i="8" s="1"/>
  <c r="L217" i="8"/>
  <c r="R217" i="8" s="1"/>
  <c r="S217" i="8" s="1"/>
  <c r="W126" i="8"/>
  <c r="T139" i="8"/>
  <c r="R143" i="8"/>
  <c r="R147" i="8"/>
  <c r="R196" i="8"/>
  <c r="S210" i="8"/>
  <c r="T210" i="8" s="1"/>
  <c r="R219" i="8"/>
  <c r="S219" i="8" s="1"/>
  <c r="T219" i="8" s="1"/>
  <c r="Y111" i="8"/>
  <c r="Z112" i="8"/>
  <c r="L119" i="8"/>
  <c r="R119" i="8" s="1"/>
  <c r="L124" i="8"/>
  <c r="R124" i="8" s="1"/>
  <c r="T124" i="8"/>
  <c r="Z124" i="8" s="1"/>
  <c r="Y124" i="8"/>
  <c r="Z126" i="8"/>
  <c r="R127" i="8"/>
  <c r="T127" i="8"/>
  <c r="Z127" i="8" s="1"/>
  <c r="AA127" i="8"/>
  <c r="R133" i="8"/>
  <c r="R150" i="8"/>
  <c r="S150" i="8" s="1"/>
  <c r="R154" i="8"/>
  <c r="L191" i="8"/>
  <c r="R191" i="8" s="1"/>
  <c r="S191" i="8" s="1"/>
  <c r="L200" i="8"/>
  <c r="W9" i="8"/>
  <c r="Z9" i="8" s="1"/>
  <c r="P9" i="8"/>
  <c r="P20" i="8"/>
  <c r="W20" i="8"/>
  <c r="X30" i="8"/>
  <c r="S39" i="8"/>
  <c r="Y31" i="8"/>
  <c r="P51" i="8"/>
  <c r="W51" i="8"/>
  <c r="AA9" i="8"/>
  <c r="U17" i="8"/>
  <c r="P12" i="8"/>
  <c r="W12" i="8"/>
  <c r="W25" i="8"/>
  <c r="Z25" i="8" s="1"/>
  <c r="P25" i="8"/>
  <c r="T34" i="8"/>
  <c r="Z34" i="8" s="1"/>
  <c r="L34" i="8"/>
  <c r="W47" i="8"/>
  <c r="T49" i="8"/>
  <c r="Z49" i="8" s="1"/>
  <c r="L49" i="8"/>
  <c r="P28" i="8"/>
  <c r="W28" i="8"/>
  <c r="T31" i="8"/>
  <c r="L31" i="8"/>
  <c r="S47" i="8"/>
  <c r="T61" i="8"/>
  <c r="Z61" i="8" s="1"/>
  <c r="L61" i="8"/>
  <c r="W63" i="8"/>
  <c r="P63" i="8"/>
  <c r="T65" i="8"/>
  <c r="Z65" i="8" s="1"/>
  <c r="AC65" i="8" s="1"/>
  <c r="L65" i="8"/>
  <c r="W94" i="8"/>
  <c r="P94" i="8"/>
  <c r="P103" i="8"/>
  <c r="R103" i="8" s="1"/>
  <c r="W103" i="8"/>
  <c r="T10" i="8"/>
  <c r="L10" i="8"/>
  <c r="R10" i="8" s="1"/>
  <c r="T18" i="8"/>
  <c r="L18" i="8"/>
  <c r="R18" i="8" s="1"/>
  <c r="Z21" i="8"/>
  <c r="T26" i="8"/>
  <c r="L26" i="8"/>
  <c r="R26" i="8" s="1"/>
  <c r="Z29" i="8"/>
  <c r="Z36" i="8"/>
  <c r="R38" i="8"/>
  <c r="Z40" i="8"/>
  <c r="T44" i="8"/>
  <c r="Z44" i="8" s="1"/>
  <c r="L44" i="8"/>
  <c r="R44" i="8" s="1"/>
  <c r="X54" i="8"/>
  <c r="Z52" i="8"/>
  <c r="V66" i="8"/>
  <c r="Z58" i="8"/>
  <c r="Z67" i="8"/>
  <c r="AA78" i="8"/>
  <c r="W79" i="8"/>
  <c r="P79" i="8"/>
  <c r="Z80" i="8"/>
  <c r="T81" i="8"/>
  <c r="Z81" i="8" s="1"/>
  <c r="L81" i="8"/>
  <c r="S88" i="8"/>
  <c r="R92" i="8"/>
  <c r="Z92" i="8"/>
  <c r="T96" i="8"/>
  <c r="Z96" i="8" s="1"/>
  <c r="L96" i="8"/>
  <c r="R96" i="8" s="1"/>
  <c r="AC96" i="8" s="1"/>
  <c r="V110" i="8"/>
  <c r="AA125" i="8"/>
  <c r="U136" i="8"/>
  <c r="P167" i="8"/>
  <c r="R167" i="8" s="1"/>
  <c r="L180" i="8"/>
  <c r="W83" i="8"/>
  <c r="P83" i="8"/>
  <c r="R83" i="8" s="1"/>
  <c r="T85" i="8"/>
  <c r="Z85" i="8" s="1"/>
  <c r="L85" i="8"/>
  <c r="R85" i="8" s="1"/>
  <c r="W108" i="8"/>
  <c r="P108" i="8"/>
  <c r="Z111" i="8"/>
  <c r="T123" i="8"/>
  <c r="X123" i="8"/>
  <c r="AA111" i="8"/>
  <c r="L135" i="8"/>
  <c r="R135" i="8" s="1"/>
  <c r="L192" i="8"/>
  <c r="R192" i="8" s="1"/>
  <c r="U24" i="8"/>
  <c r="AA18" i="8"/>
  <c r="R20" i="8"/>
  <c r="AA29" i="8"/>
  <c r="Y35" i="8"/>
  <c r="Y41" i="8"/>
  <c r="Z48" i="8"/>
  <c r="AA52" i="8"/>
  <c r="Y57" i="8"/>
  <c r="Y66" i="8" s="1"/>
  <c r="T60" i="8"/>
  <c r="L60" i="8"/>
  <c r="R60" i="8" s="1"/>
  <c r="L62" i="8"/>
  <c r="R62" i="8" s="1"/>
  <c r="AC62" i="8" s="1"/>
  <c r="T64" i="8"/>
  <c r="Z64" i="8" s="1"/>
  <c r="AC64" i="8" s="1"/>
  <c r="L64" i="8"/>
  <c r="AA67" i="8"/>
  <c r="AC72" i="8"/>
  <c r="U75" i="8"/>
  <c r="T76" i="8"/>
  <c r="L76" i="8"/>
  <c r="R76" i="8" s="1"/>
  <c r="Z77" i="8"/>
  <c r="T87" i="8"/>
  <c r="Z87" i="8" s="1"/>
  <c r="L87" i="8"/>
  <c r="Y87" i="8"/>
  <c r="W89" i="8"/>
  <c r="P89" i="8"/>
  <c r="R89" i="8" s="1"/>
  <c r="T91" i="8"/>
  <c r="Z91" i="8" s="1"/>
  <c r="L91" i="8"/>
  <c r="R91" i="8" s="1"/>
  <c r="Y91" i="8"/>
  <c r="U110" i="8"/>
  <c r="AA100" i="8"/>
  <c r="L134" i="8"/>
  <c r="R134" i="8" s="1"/>
  <c r="Y138" i="8"/>
  <c r="S149" i="8"/>
  <c r="S17" i="8"/>
  <c r="R12" i="8"/>
  <c r="AA13" i="8"/>
  <c r="Z20" i="8"/>
  <c r="AA21" i="8"/>
  <c r="Z28" i="8"/>
  <c r="V39" i="8"/>
  <c r="Y11" i="8"/>
  <c r="P13" i="8"/>
  <c r="T14" i="8"/>
  <c r="Z14" i="8" s="1"/>
  <c r="L14" i="8"/>
  <c r="R14" i="8" s="1"/>
  <c r="V24" i="8"/>
  <c r="Y19" i="8"/>
  <c r="Y24" i="8" s="1"/>
  <c r="AA20" i="8"/>
  <c r="P21" i="8"/>
  <c r="T22" i="8"/>
  <c r="Z22" i="8" s="1"/>
  <c r="L22" i="8"/>
  <c r="R22" i="8" s="1"/>
  <c r="Y27" i="8"/>
  <c r="P29" i="8"/>
  <c r="R29" i="8" s="1"/>
  <c r="W39" i="8"/>
  <c r="Z32" i="8"/>
  <c r="AA33" i="8"/>
  <c r="AA39" i="8" s="1"/>
  <c r="L35" i="8"/>
  <c r="R35" i="8" s="1"/>
  <c r="AC35" i="8" s="1"/>
  <c r="U39" i="8"/>
  <c r="L40" i="8"/>
  <c r="R40" i="8" s="1"/>
  <c r="V47" i="8"/>
  <c r="R43" i="8"/>
  <c r="AA43" i="8"/>
  <c r="U54" i="8"/>
  <c r="AA48" i="8"/>
  <c r="AA54" i="8" s="1"/>
  <c r="L50" i="8"/>
  <c r="R50" i="8" s="1"/>
  <c r="Y50" i="8"/>
  <c r="P52" i="8"/>
  <c r="T53" i="8"/>
  <c r="L53" i="8"/>
  <c r="R53" i="8" s="1"/>
  <c r="Z55" i="8"/>
  <c r="L57" i="8"/>
  <c r="R57" i="8" s="1"/>
  <c r="AC57" i="8" s="1"/>
  <c r="S66" i="8"/>
  <c r="P67" i="8"/>
  <c r="R67" i="8" s="1"/>
  <c r="V75" i="8"/>
  <c r="T68" i="8"/>
  <c r="Z68" i="8" s="1"/>
  <c r="L68" i="8"/>
  <c r="R68" i="8" s="1"/>
  <c r="U88" i="8"/>
  <c r="AA76" i="8"/>
  <c r="Y76" i="8"/>
  <c r="W78" i="8"/>
  <c r="R79" i="8"/>
  <c r="Z79" i="8"/>
  <c r="AA83" i="8"/>
  <c r="R86" i="8"/>
  <c r="W100" i="8"/>
  <c r="W110" i="8" s="1"/>
  <c r="P100" i="8"/>
  <c r="X136" i="8"/>
  <c r="R151" i="8"/>
  <c r="S151" i="8" s="1"/>
  <c r="P152" i="8"/>
  <c r="R152" i="8" s="1"/>
  <c r="P153" i="8"/>
  <c r="P155" i="8"/>
  <c r="R155" i="8" s="1"/>
  <c r="P157" i="8"/>
  <c r="R157" i="8" s="1"/>
  <c r="P159" i="8"/>
  <c r="P161" i="8"/>
  <c r="P163" i="8"/>
  <c r="P171" i="8"/>
  <c r="L176" i="8"/>
  <c r="R176" i="8" s="1"/>
  <c r="L184" i="8"/>
  <c r="U99" i="8"/>
  <c r="Y99" i="8"/>
  <c r="T95" i="8"/>
  <c r="Z95" i="8" s="1"/>
  <c r="L95" i="8"/>
  <c r="S99" i="8"/>
  <c r="T101" i="8"/>
  <c r="Z101" i="8" s="1"/>
  <c r="L101" i="8"/>
  <c r="S110" i="8"/>
  <c r="R132" i="8"/>
  <c r="R142" i="8"/>
  <c r="R33" i="8"/>
  <c r="R37" i="8"/>
  <c r="T41" i="8"/>
  <c r="Z41" i="8" s="1"/>
  <c r="R52" i="8"/>
  <c r="R59" i="8"/>
  <c r="L80" i="8"/>
  <c r="R80" i="8" s="1"/>
  <c r="L84" i="8"/>
  <c r="V99" i="8"/>
  <c r="L90" i="8"/>
  <c r="R90" i="8" s="1"/>
  <c r="AC90" i="8" s="1"/>
  <c r="W97" i="8"/>
  <c r="X110" i="8"/>
  <c r="R102" i="8"/>
  <c r="Z103" i="8"/>
  <c r="AA104" i="8"/>
  <c r="L106" i="8"/>
  <c r="R106" i="8" s="1"/>
  <c r="T109" i="8"/>
  <c r="Z109" i="8" s="1"/>
  <c r="AC109" i="8" s="1"/>
  <c r="L109" i="8"/>
  <c r="V123" i="8"/>
  <c r="AA112" i="8"/>
  <c r="Y114" i="8"/>
  <c r="Y123" i="8" s="1"/>
  <c r="R115" i="8"/>
  <c r="R121" i="8"/>
  <c r="S123" i="8"/>
  <c r="W136" i="8"/>
  <c r="AA124" i="8"/>
  <c r="AA136" i="8" s="1"/>
  <c r="L126" i="8"/>
  <c r="R126" i="8" s="1"/>
  <c r="R129" i="8"/>
  <c r="U149" i="8"/>
  <c r="AA137" i="8"/>
  <c r="AA149" i="8" s="1"/>
  <c r="W139" i="8"/>
  <c r="R140" i="8"/>
  <c r="R141" i="8"/>
  <c r="R144" i="8"/>
  <c r="R145" i="8"/>
  <c r="L146" i="8"/>
  <c r="R146" i="8" s="1"/>
  <c r="R148" i="8"/>
  <c r="P165" i="8"/>
  <c r="R165" i="8" s="1"/>
  <c r="P169" i="8"/>
  <c r="P173" i="8"/>
  <c r="L178" i="8"/>
  <c r="R178" i="8" s="1"/>
  <c r="L182" i="8"/>
  <c r="T137" i="8"/>
  <c r="L137" i="8"/>
  <c r="R137" i="8" s="1"/>
  <c r="R221" i="8"/>
  <c r="S221" i="8" s="1"/>
  <c r="T221" i="8" s="1"/>
  <c r="R223" i="8"/>
  <c r="AA89" i="8"/>
  <c r="Z94" i="8"/>
  <c r="R97" i="8"/>
  <c r="Y102" i="8"/>
  <c r="T105" i="8"/>
  <c r="Z105" i="8" s="1"/>
  <c r="L105" i="8"/>
  <c r="R105" i="8" s="1"/>
  <c r="AC105" i="8" s="1"/>
  <c r="V136" i="8"/>
  <c r="T125" i="8"/>
  <c r="L125" i="8"/>
  <c r="R138" i="8"/>
  <c r="R139" i="8"/>
  <c r="P187" i="8"/>
  <c r="L190" i="8"/>
  <c r="L194" i="8"/>
  <c r="R194" i="8" s="1"/>
  <c r="S196" i="8"/>
  <c r="P224" i="8"/>
  <c r="R98" i="8"/>
  <c r="R100" i="8"/>
  <c r="R118" i="8"/>
  <c r="R122" i="8"/>
  <c r="R128" i="8"/>
  <c r="S154" i="8"/>
  <c r="T154" i="8" s="1"/>
  <c r="U154" i="8" s="1"/>
  <c r="V154" i="8" s="1"/>
  <c r="W154" i="8" s="1"/>
  <c r="S158" i="8"/>
  <c r="T158" i="8" s="1"/>
  <c r="U158" i="8" s="1"/>
  <c r="R159" i="8"/>
  <c r="S160" i="8"/>
  <c r="R164" i="8"/>
  <c r="S164" i="8" s="1"/>
  <c r="R166" i="8"/>
  <c r="R168" i="8"/>
  <c r="R170" i="8"/>
  <c r="R172" i="8"/>
  <c r="S172" i="8" s="1"/>
  <c r="T172" i="8" s="1"/>
  <c r="R174" i="8"/>
  <c r="P177" i="8"/>
  <c r="P179" i="8"/>
  <c r="P181" i="8"/>
  <c r="P183" i="8"/>
  <c r="P185" i="8"/>
  <c r="R185" i="8" s="1"/>
  <c r="S186" i="8"/>
  <c r="S203" i="8"/>
  <c r="T203" i="8" s="1"/>
  <c r="U203" i="8" s="1"/>
  <c r="R205" i="8"/>
  <c r="S205" i="8" s="1"/>
  <c r="P208" i="8"/>
  <c r="L211" i="8"/>
  <c r="P216" i="8"/>
  <c r="R216" i="8" s="1"/>
  <c r="R169" i="8"/>
  <c r="S169" i="8" s="1"/>
  <c r="R173" i="8"/>
  <c r="R199" i="8"/>
  <c r="P202" i="8"/>
  <c r="S209" i="8"/>
  <c r="S225" i="8"/>
  <c r="T225" i="8" s="1"/>
  <c r="S199" i="8"/>
  <c r="T199" i="8" s="1"/>
  <c r="S207" i="8"/>
  <c r="T207" i="8" s="1"/>
  <c r="U207" i="8" s="1"/>
  <c r="V207" i="8" s="1"/>
  <c r="T209" i="8"/>
  <c r="S223" i="8"/>
  <c r="T223" i="8" s="1"/>
  <c r="U223" i="8" s="1"/>
  <c r="V223" i="8" s="1"/>
  <c r="R187" i="8"/>
  <c r="S187" i="8" s="1"/>
  <c r="R193" i="8"/>
  <c r="R195" i="8"/>
  <c r="S195" i="8" s="1"/>
  <c r="T196" i="8"/>
  <c r="U196" i="8" s="1"/>
  <c r="R197" i="8"/>
  <c r="R204" i="8"/>
  <c r="S204" i="8" s="1"/>
  <c r="R206" i="8"/>
  <c r="R212" i="8"/>
  <c r="R218" i="8"/>
  <c r="R220" i="8"/>
  <c r="S220" i="8" s="1"/>
  <c r="R222" i="8"/>
  <c r="R226" i="8"/>
  <c r="AC16" i="8" l="1"/>
  <c r="R104" i="8"/>
  <c r="R94" i="8"/>
  <c r="Z83" i="8"/>
  <c r="Y75" i="8"/>
  <c r="R58" i="8"/>
  <c r="AA66" i="8"/>
  <c r="R55" i="8"/>
  <c r="R51" i="8"/>
  <c r="R48" i="8"/>
  <c r="AC42" i="8"/>
  <c r="R36" i="8"/>
  <c r="R32" i="8"/>
  <c r="R28" i="8"/>
  <c r="W30" i="8"/>
  <c r="R25" i="8"/>
  <c r="R13" i="8"/>
  <c r="R9" i="8"/>
  <c r="AC73" i="8"/>
  <c r="AC56" i="8"/>
  <c r="AC113" i="8"/>
  <c r="R125" i="8"/>
  <c r="Z12" i="8"/>
  <c r="AC13" i="8"/>
  <c r="AC52" i="8"/>
  <c r="AC29" i="8"/>
  <c r="AA75" i="8"/>
  <c r="R200" i="8"/>
  <c r="Z69" i="8"/>
  <c r="Z15" i="8"/>
  <c r="AC15" i="8" s="1"/>
  <c r="Y110" i="8"/>
  <c r="AA99" i="8"/>
  <c r="AC112" i="8"/>
  <c r="AC106" i="8"/>
  <c r="R84" i="8"/>
  <c r="AC84" i="8" s="1"/>
  <c r="R95" i="8"/>
  <c r="AC95" i="8" s="1"/>
  <c r="Y88" i="8"/>
  <c r="AC68" i="8"/>
  <c r="Y54" i="8"/>
  <c r="Y30" i="8"/>
  <c r="R21" i="8"/>
  <c r="AC21" i="8" s="1"/>
  <c r="AC14" i="8"/>
  <c r="W75" i="8"/>
  <c r="AA30" i="8"/>
  <c r="R81" i="8"/>
  <c r="R34" i="8"/>
  <c r="AC34" i="8" s="1"/>
  <c r="W24" i="8"/>
  <c r="Z100" i="8"/>
  <c r="W149" i="8"/>
  <c r="AC126" i="8"/>
  <c r="Z97" i="8"/>
  <c r="AC97" i="8" s="1"/>
  <c r="AC80" i="8"/>
  <c r="R101" i="8"/>
  <c r="AA47" i="8"/>
  <c r="AC87" i="8"/>
  <c r="AC85" i="8"/>
  <c r="R61" i="8"/>
  <c r="R31" i="8"/>
  <c r="R49" i="8"/>
  <c r="AC49" i="8" s="1"/>
  <c r="W54" i="8"/>
  <c r="W88" i="8"/>
  <c r="Z78" i="8"/>
  <c r="AC78" i="8" s="1"/>
  <c r="Z53" i="8"/>
  <c r="AC53" i="8" s="1"/>
  <c r="T54" i="8"/>
  <c r="AC50" i="8"/>
  <c r="AC28" i="8"/>
  <c r="AC25" i="8"/>
  <c r="AC91" i="8"/>
  <c r="AC41" i="8"/>
  <c r="AA123" i="8"/>
  <c r="AC92" i="8"/>
  <c r="AC36" i="8"/>
  <c r="AC103" i="8"/>
  <c r="Z63" i="8"/>
  <c r="AC63" i="8" s="1"/>
  <c r="W66" i="8"/>
  <c r="Y39" i="8"/>
  <c r="AC127" i="8"/>
  <c r="S198" i="8"/>
  <c r="T198" i="8" s="1"/>
  <c r="U198" i="8" s="1"/>
  <c r="Z138" i="8"/>
  <c r="AC138" i="8" s="1"/>
  <c r="R107" i="8"/>
  <c r="Z107" i="8"/>
  <c r="Z104" i="8"/>
  <c r="Z102" i="8"/>
  <c r="R93" i="8"/>
  <c r="R99" i="8" s="1"/>
  <c r="AD99" i="8" s="1"/>
  <c r="Z93" i="8"/>
  <c r="R82" i="8"/>
  <c r="Z82" i="8"/>
  <c r="R77" i="8"/>
  <c r="AC77" i="8" s="1"/>
  <c r="R69" i="8"/>
  <c r="AC69" i="8" s="1"/>
  <c r="Z59" i="8"/>
  <c r="AC59" i="8" s="1"/>
  <c r="Z37" i="8"/>
  <c r="AC37" i="8" s="1"/>
  <c r="Z33" i="8"/>
  <c r="AC33" i="8" s="1"/>
  <c r="R27" i="8"/>
  <c r="Z27" i="8"/>
  <c r="R19" i="8"/>
  <c r="Z19" i="8"/>
  <c r="R11" i="8"/>
  <c r="Z11" i="8"/>
  <c r="U199" i="8"/>
  <c r="V199" i="8" s="1"/>
  <c r="W199" i="8" s="1"/>
  <c r="U215" i="8"/>
  <c r="V215" i="8" s="1"/>
  <c r="Z139" i="8"/>
  <c r="AC139" i="8" s="1"/>
  <c r="S170" i="8"/>
  <c r="T170" i="8" s="1"/>
  <c r="U170" i="8" s="1"/>
  <c r="V170" i="8" s="1"/>
  <c r="W170" i="8" s="1"/>
  <c r="X170" i="8" s="1"/>
  <c r="Y170" i="8" s="1"/>
  <c r="Y136" i="8"/>
  <c r="R177" i="8"/>
  <c r="S177" i="8" s="1"/>
  <c r="R123" i="8"/>
  <c r="AD123" i="8" s="1"/>
  <c r="S200" i="8"/>
  <c r="T200" i="8" s="1"/>
  <c r="U200" i="8" s="1"/>
  <c r="V200" i="8" s="1"/>
  <c r="V196" i="8"/>
  <c r="S165" i="8"/>
  <c r="Y149" i="8"/>
  <c r="Z123" i="8"/>
  <c r="R189" i="8"/>
  <c r="S189" i="8" s="1"/>
  <c r="T189" i="8" s="1"/>
  <c r="U189" i="8" s="1"/>
  <c r="R75" i="8"/>
  <c r="AD75" i="8" s="1"/>
  <c r="AC67" i="8"/>
  <c r="R47" i="8"/>
  <c r="AD47" i="8" s="1"/>
  <c r="AC40" i="8"/>
  <c r="T205" i="8"/>
  <c r="T169" i="8"/>
  <c r="T165" i="8"/>
  <c r="R136" i="8"/>
  <c r="AD136" i="8" s="1"/>
  <c r="T88" i="8"/>
  <c r="Z76" i="8"/>
  <c r="Z88" i="8" s="1"/>
  <c r="AC20" i="8"/>
  <c r="T164" i="8"/>
  <c r="U164" i="8" s="1"/>
  <c r="V164" i="8" s="1"/>
  <c r="T75" i="8"/>
  <c r="AC58" i="8"/>
  <c r="Z47" i="8"/>
  <c r="Y17" i="8"/>
  <c r="AA17" i="8"/>
  <c r="S222" i="8"/>
  <c r="R181" i="8"/>
  <c r="S181" i="8" s="1"/>
  <c r="T149" i="8"/>
  <c r="Z137" i="8"/>
  <c r="R17" i="8"/>
  <c r="AD17" i="8" s="1"/>
  <c r="AC9" i="8"/>
  <c r="S173" i="8"/>
  <c r="T30" i="8"/>
  <c r="Z26" i="8"/>
  <c r="Z30" i="8" s="1"/>
  <c r="Z10" i="8"/>
  <c r="AC10" i="8" s="1"/>
  <c r="T17" i="8"/>
  <c r="T39" i="8"/>
  <c r="Z31" i="8"/>
  <c r="T204" i="8"/>
  <c r="S193" i="8"/>
  <c r="S168" i="8"/>
  <c r="T156" i="8"/>
  <c r="R190" i="8"/>
  <c r="R183" i="8"/>
  <c r="S183" i="8" s="1"/>
  <c r="U221" i="8"/>
  <c r="V221" i="8" s="1"/>
  <c r="AC48" i="8"/>
  <c r="R54" i="8"/>
  <c r="AD54" i="8" s="1"/>
  <c r="S155" i="8"/>
  <c r="AC111" i="8"/>
  <c r="AA88" i="8"/>
  <c r="Z17" i="8"/>
  <c r="W99" i="8"/>
  <c r="R224" i="8"/>
  <c r="R208" i="8"/>
  <c r="S208" i="8" s="1"/>
  <c r="S226" i="8"/>
  <c r="S218" i="8"/>
  <c r="T186" i="8"/>
  <c r="T191" i="8"/>
  <c r="W207" i="8"/>
  <c r="X207" i="8" s="1"/>
  <c r="Y207" i="8" s="1"/>
  <c r="V198" i="8"/>
  <c r="W198" i="8" s="1"/>
  <c r="X198" i="8" s="1"/>
  <c r="R171" i="8"/>
  <c r="S171" i="8" s="1"/>
  <c r="R163" i="8"/>
  <c r="U210" i="8"/>
  <c r="V203" i="8"/>
  <c r="X154" i="8"/>
  <c r="AC94" i="8"/>
  <c r="S167" i="8"/>
  <c r="S152" i="8"/>
  <c r="U172" i="8"/>
  <c r="V172" i="8" s="1"/>
  <c r="W172" i="8" s="1"/>
  <c r="AC114" i="8"/>
  <c r="S185" i="8"/>
  <c r="V158" i="8"/>
  <c r="AC101" i="8"/>
  <c r="S157" i="8"/>
  <c r="AC124" i="8"/>
  <c r="AC79" i="8"/>
  <c r="AC43" i="8"/>
  <c r="AC32" i="8"/>
  <c r="AC83" i="8"/>
  <c r="AA24" i="8"/>
  <c r="S192" i="8"/>
  <c r="Z89" i="8"/>
  <c r="Z75" i="8"/>
  <c r="T47" i="8"/>
  <c r="AC61" i="8"/>
  <c r="Y47" i="8"/>
  <c r="W17" i="8"/>
  <c r="S206" i="8"/>
  <c r="T195" i="8"/>
  <c r="U195" i="8" s="1"/>
  <c r="V195" i="8" s="1"/>
  <c r="AC100" i="8"/>
  <c r="R110" i="8"/>
  <c r="AD110" i="8" s="1"/>
  <c r="T150" i="8"/>
  <c r="R66" i="8"/>
  <c r="AD66" i="8" s="1"/>
  <c r="AC55" i="8"/>
  <c r="Z18" i="8"/>
  <c r="Z24" i="8" s="1"/>
  <c r="T24" i="8"/>
  <c r="T217" i="8"/>
  <c r="U225" i="8"/>
  <c r="V225" i="8" s="1"/>
  <c r="T220" i="8"/>
  <c r="U209" i="8"/>
  <c r="R211" i="8"/>
  <c r="T136" i="8"/>
  <c r="Z125" i="8"/>
  <c r="Z136" i="8" s="1"/>
  <c r="T110" i="8"/>
  <c r="V213" i="8"/>
  <c r="W213" i="8" s="1"/>
  <c r="X213" i="8" s="1"/>
  <c r="S224" i="8"/>
  <c r="S216" i="8"/>
  <c r="R202" i="8"/>
  <c r="S202" i="8" s="1"/>
  <c r="S212" i="8"/>
  <c r="W196" i="8"/>
  <c r="X196" i="8" s="1"/>
  <c r="U219" i="8"/>
  <c r="S197" i="8"/>
  <c r="S174" i="8"/>
  <c r="S166" i="8"/>
  <c r="T160" i="8"/>
  <c r="U205" i="8"/>
  <c r="V205" i="8" s="1"/>
  <c r="R161" i="8"/>
  <c r="S161" i="8" s="1"/>
  <c r="R153" i="8"/>
  <c r="AC104" i="8"/>
  <c r="S194" i="8"/>
  <c r="T187" i="8"/>
  <c r="R179" i="8"/>
  <c r="W223" i="8"/>
  <c r="X223" i="8" s="1"/>
  <c r="W221" i="8"/>
  <c r="X221" i="8" s="1"/>
  <c r="Y221" i="8" s="1"/>
  <c r="R149" i="8"/>
  <c r="AD149" i="8" s="1"/>
  <c r="AC137" i="8"/>
  <c r="Y198" i="8"/>
  <c r="R182" i="8"/>
  <c r="S178" i="8"/>
  <c r="U169" i="8"/>
  <c r="U165" i="8"/>
  <c r="W158" i="8"/>
  <c r="X158" i="8" s="1"/>
  <c r="T151" i="8"/>
  <c r="U151" i="8" s="1"/>
  <c r="R184" i="8"/>
  <c r="S176" i="8"/>
  <c r="S159" i="8"/>
  <c r="AC22" i="8"/>
  <c r="AC12" i="8"/>
  <c r="AA110" i="8"/>
  <c r="Z60" i="8"/>
  <c r="Z66" i="8" s="1"/>
  <c r="T66" i="8"/>
  <c r="Z51" i="8"/>
  <c r="AC51" i="8" s="1"/>
  <c r="Z54" i="8"/>
  <c r="T99" i="8"/>
  <c r="R180" i="8"/>
  <c r="AC81" i="8"/>
  <c r="AC44" i="8"/>
  <c r="R30" i="8"/>
  <c r="AD30" i="8" s="1"/>
  <c r="R24" i="8"/>
  <c r="AD24" i="8" s="1"/>
  <c r="AC18" i="8"/>
  <c r="AC60" i="8"/>
  <c r="R39" i="8"/>
  <c r="AD39" i="8" s="1"/>
  <c r="AC31" i="8"/>
  <c r="AC27" i="8"/>
  <c r="Z99" i="8" l="1"/>
  <c r="Z39" i="8"/>
  <c r="R88" i="8"/>
  <c r="AD88" i="8" s="1"/>
  <c r="AC26" i="8"/>
  <c r="AC11" i="8"/>
  <c r="AC19" i="8"/>
  <c r="AC82" i="8"/>
  <c r="AC93" i="8"/>
  <c r="Z110" i="8"/>
  <c r="AC102" i="8"/>
  <c r="AC107" i="8"/>
  <c r="T177" i="8"/>
  <c r="U177" i="8" s="1"/>
  <c r="V177" i="8" s="1"/>
  <c r="W177" i="8" s="1"/>
  <c r="R188" i="8"/>
  <c r="X199" i="8"/>
  <c r="Y199" i="8" s="1"/>
  <c r="Z199" i="8" s="1"/>
  <c r="S227" i="8"/>
  <c r="Z149" i="8"/>
  <c r="X172" i="8"/>
  <c r="W164" i="8"/>
  <c r="Y223" i="8"/>
  <c r="Z223" i="8" s="1"/>
  <c r="AA223" i="8" s="1"/>
  <c r="W205" i="8"/>
  <c r="Y196" i="8"/>
  <c r="Z196" i="8" s="1"/>
  <c r="AA196" i="8" s="1"/>
  <c r="Y158" i="8"/>
  <c r="T202" i="8"/>
  <c r="Z207" i="8"/>
  <c r="AA207" i="8" s="1"/>
  <c r="T183" i="8"/>
  <c r="T161" i="8"/>
  <c r="U161" i="8" s="1"/>
  <c r="V161" i="8" s="1"/>
  <c r="T166" i="8"/>
  <c r="T174" i="8"/>
  <c r="T197" i="8"/>
  <c r="T212" i="8"/>
  <c r="T224" i="8"/>
  <c r="U224" i="8" s="1"/>
  <c r="V224" i="8" s="1"/>
  <c r="T181" i="8"/>
  <c r="W195" i="8"/>
  <c r="X195" i="8" s="1"/>
  <c r="T206" i="8"/>
  <c r="T167" i="8"/>
  <c r="W203" i="8"/>
  <c r="Y154" i="8"/>
  <c r="Z154" i="8" s="1"/>
  <c r="AA154" i="8" s="1"/>
  <c r="Z221" i="8"/>
  <c r="AA221" i="8" s="1"/>
  <c r="U156" i="8"/>
  <c r="V151" i="8"/>
  <c r="AC89" i="8"/>
  <c r="T194" i="8"/>
  <c r="V219" i="8"/>
  <c r="R214" i="8"/>
  <c r="U150" i="8"/>
  <c r="S182" i="8"/>
  <c r="T192" i="8"/>
  <c r="U187" i="8"/>
  <c r="Y172" i="8"/>
  <c r="Z172" i="8" s="1"/>
  <c r="AA172" i="8" s="1"/>
  <c r="T218" i="8"/>
  <c r="T155" i="8"/>
  <c r="T168" i="8"/>
  <c r="T193" i="8"/>
  <c r="U204" i="8"/>
  <c r="S184" i="8"/>
  <c r="S211" i="8"/>
  <c r="S214" i="8" s="1"/>
  <c r="V165" i="8"/>
  <c r="V169" i="8"/>
  <c r="R227" i="8"/>
  <c r="T171" i="8"/>
  <c r="Z170" i="8"/>
  <c r="AA170" i="8" s="1"/>
  <c r="T208" i="8"/>
  <c r="T157" i="8"/>
  <c r="T185" i="8"/>
  <c r="W200" i="8"/>
  <c r="Z158" i="8"/>
  <c r="AA158" i="8" s="1"/>
  <c r="V210" i="8"/>
  <c r="R175" i="8"/>
  <c r="S163" i="8"/>
  <c r="U191" i="8"/>
  <c r="U186" i="8"/>
  <c r="T226" i="8"/>
  <c r="R201" i="8"/>
  <c r="V209" i="8"/>
  <c r="S180" i="8"/>
  <c r="T173" i="8"/>
  <c r="W225" i="8"/>
  <c r="X205" i="8"/>
  <c r="Y205" i="8" s="1"/>
  <c r="Z205" i="8" s="1"/>
  <c r="AC76" i="8"/>
  <c r="T159" i="8"/>
  <c r="T176" i="8"/>
  <c r="T178" i="8"/>
  <c r="S179" i="8"/>
  <c r="U160" i="8"/>
  <c r="T216" i="8"/>
  <c r="U217" i="8"/>
  <c r="U220" i="8"/>
  <c r="T152" i="8"/>
  <c r="V189" i="8"/>
  <c r="Y213" i="8"/>
  <c r="Z213" i="8" s="1"/>
  <c r="AA213" i="8" s="1"/>
  <c r="S153" i="8"/>
  <c r="S190" i="8"/>
  <c r="T222" i="8"/>
  <c r="AC125" i="8"/>
  <c r="W215" i="8"/>
  <c r="R162" i="8"/>
  <c r="Z198" i="8"/>
  <c r="AA198" i="8" s="1"/>
  <c r="S188" i="8" l="1"/>
  <c r="X177" i="8"/>
  <c r="Y177" i="8" s="1"/>
  <c r="Z177" i="8" s="1"/>
  <c r="AA177" i="8" s="1"/>
  <c r="AA199" i="8"/>
  <c r="W161" i="8"/>
  <c r="Y195" i="8"/>
  <c r="Z195" i="8" s="1"/>
  <c r="AA195" i="8" s="1"/>
  <c r="T227" i="8"/>
  <c r="U216" i="8"/>
  <c r="U176" i="8"/>
  <c r="S175" i="8"/>
  <c r="T163" i="8"/>
  <c r="V150" i="8"/>
  <c r="X215" i="8"/>
  <c r="T153" i="8"/>
  <c r="S162" i="8"/>
  <c r="T179" i="8"/>
  <c r="X225" i="8"/>
  <c r="R228" i="8"/>
  <c r="U202" i="8"/>
  <c r="U168" i="8"/>
  <c r="AA205" i="8"/>
  <c r="V156" i="8"/>
  <c r="U171" i="8"/>
  <c r="U167" i="8"/>
  <c r="U212" i="8"/>
  <c r="U197" i="8"/>
  <c r="W224" i="8"/>
  <c r="U222" i="8"/>
  <c r="W189" i="8"/>
  <c r="U178" i="8"/>
  <c r="V204" i="8"/>
  <c r="U152" i="8"/>
  <c r="V220" i="8"/>
  <c r="U173" i="8"/>
  <c r="T180" i="8"/>
  <c r="W151" i="8"/>
  <c r="W210" i="8"/>
  <c r="T211" i="8"/>
  <c r="U193" i="8"/>
  <c r="U155" i="8"/>
  <c r="U192" i="8"/>
  <c r="T182" i="8"/>
  <c r="U181" i="8"/>
  <c r="X224" i="8"/>
  <c r="Y224" i="8" s="1"/>
  <c r="U183" i="8"/>
  <c r="S201" i="8"/>
  <c r="S228" i="8" s="1"/>
  <c r="T190" i="8"/>
  <c r="W209" i="8"/>
  <c r="V186" i="8"/>
  <c r="W169" i="8"/>
  <c r="U218" i="8"/>
  <c r="X203" i="8"/>
  <c r="V217" i="8"/>
  <c r="V160" i="8"/>
  <c r="U159" i="8"/>
  <c r="U226" i="8"/>
  <c r="V191" i="8"/>
  <c r="X200" i="8"/>
  <c r="U185" i="8"/>
  <c r="U157" i="8"/>
  <c r="W165" i="8"/>
  <c r="T184" i="8"/>
  <c r="V187" i="8"/>
  <c r="W219" i="8"/>
  <c r="U194" i="8"/>
  <c r="U206" i="8"/>
  <c r="U174" i="8"/>
  <c r="U166" i="8"/>
  <c r="U208" i="8"/>
  <c r="X164" i="8"/>
  <c r="Z224" i="8" l="1"/>
  <c r="V174" i="8"/>
  <c r="V159" i="8"/>
  <c r="V218" i="8"/>
  <c r="U180" i="8"/>
  <c r="V152" i="8"/>
  <c r="V178" i="8"/>
  <c r="V197" i="8"/>
  <c r="AA224" i="8"/>
  <c r="U179" i="8"/>
  <c r="V157" i="8"/>
  <c r="W191" i="8"/>
  <c r="Y203" i="8"/>
  <c r="Z203" i="8" s="1"/>
  <c r="AA203" i="8" s="1"/>
  <c r="W186" i="8"/>
  <c r="X209" i="8"/>
  <c r="V183" i="8"/>
  <c r="V173" i="8"/>
  <c r="V212" i="8"/>
  <c r="V171" i="8"/>
  <c r="T162" i="8"/>
  <c r="U153" i="8"/>
  <c r="Y215" i="8"/>
  <c r="V206" i="8"/>
  <c r="V194" i="8"/>
  <c r="W187" i="8"/>
  <c r="V185" i="8"/>
  <c r="W160" i="8"/>
  <c r="V181" i="8"/>
  <c r="V192" i="8"/>
  <c r="V155" i="8"/>
  <c r="V193" i="8"/>
  <c r="X210" i="8"/>
  <c r="V167" i="8"/>
  <c r="V202" i="8"/>
  <c r="Y225" i="8"/>
  <c r="Z225" i="8" s="1"/>
  <c r="AA225" i="8" s="1"/>
  <c r="W150" i="8"/>
  <c r="T175" i="8"/>
  <c r="U163" i="8"/>
  <c r="T188" i="8"/>
  <c r="X161" i="8"/>
  <c r="V166" i="8"/>
  <c r="X169" i="8"/>
  <c r="U182" i="8"/>
  <c r="U211" i="8"/>
  <c r="U214" i="8" s="1"/>
  <c r="W220" i="8"/>
  <c r="W204" i="8"/>
  <c r="X189" i="8"/>
  <c r="W156" i="8"/>
  <c r="T214" i="8"/>
  <c r="X219" i="8"/>
  <c r="Y200" i="8"/>
  <c r="Z200" i="8" s="1"/>
  <c r="AA200" i="8" s="1"/>
  <c r="Y164" i="8"/>
  <c r="Z164" i="8" s="1"/>
  <c r="AA164" i="8" s="1"/>
  <c r="V208" i="8"/>
  <c r="U184" i="8"/>
  <c r="X165" i="8"/>
  <c r="V226" i="8"/>
  <c r="W217" i="8"/>
  <c r="T201" i="8"/>
  <c r="U190" i="8"/>
  <c r="X151" i="8"/>
  <c r="V222" i="8"/>
  <c r="V168" i="8"/>
  <c r="U162" i="8"/>
  <c r="V176" i="8"/>
  <c r="V216" i="8"/>
  <c r="U227" i="8"/>
  <c r="T228" i="8" l="1"/>
  <c r="X156" i="8"/>
  <c r="Y169" i="8"/>
  <c r="Z169" i="8" s="1"/>
  <c r="AA169" i="8" s="1"/>
  <c r="U175" i="8"/>
  <c r="V163" i="8"/>
  <c r="W202" i="8"/>
  <c r="W171" i="8"/>
  <c r="W183" i="8"/>
  <c r="V180" i="8"/>
  <c r="W176" i="8"/>
  <c r="W168" i="8"/>
  <c r="W222" i="8"/>
  <c r="U201" i="8"/>
  <c r="V190" i="8"/>
  <c r="X217" i="8"/>
  <c r="W226" i="8"/>
  <c r="V184" i="8"/>
  <c r="Y219" i="8"/>
  <c r="Z219" i="8" s="1"/>
  <c r="AA219" i="8" s="1"/>
  <c r="W166" i="8"/>
  <c r="W167" i="8"/>
  <c r="W155" i="8"/>
  <c r="W181" i="8"/>
  <c r="W185" i="8"/>
  <c r="W206" i="8"/>
  <c r="X186" i="8"/>
  <c r="W157" i="8"/>
  <c r="V179" i="8"/>
  <c r="W159" i="8"/>
  <c r="W174" i="8"/>
  <c r="V182" i="8"/>
  <c r="Y161" i="8"/>
  <c r="Z161" i="8" s="1"/>
  <c r="AA161" i="8" s="1"/>
  <c r="W193" i="8"/>
  <c r="Z215" i="8"/>
  <c r="W212" i="8"/>
  <c r="W152" i="8"/>
  <c r="V227" i="8"/>
  <c r="W216" i="8"/>
  <c r="U188" i="8"/>
  <c r="Y151" i="8"/>
  <c r="Z151" i="8" s="1"/>
  <c r="AA151" i="8" s="1"/>
  <c r="X220" i="8"/>
  <c r="W192" i="8"/>
  <c r="X160" i="8"/>
  <c r="W194" i="8"/>
  <c r="V153" i="8"/>
  <c r="W173" i="8"/>
  <c r="W178" i="8"/>
  <c r="V211" i="8"/>
  <c r="Y165" i="8"/>
  <c r="Z165" i="8" s="1"/>
  <c r="AA165" i="8" s="1"/>
  <c r="W208" i="8"/>
  <c r="Y189" i="8"/>
  <c r="X204" i="8"/>
  <c r="X150" i="8"/>
  <c r="Y210" i="8"/>
  <c r="Z210" i="8" s="1"/>
  <c r="AA210" i="8" s="1"/>
  <c r="X187" i="8"/>
  <c r="Y209" i="8"/>
  <c r="Z209" i="8" s="1"/>
  <c r="AA209" i="8" s="1"/>
  <c r="X191" i="8"/>
  <c r="W197" i="8"/>
  <c r="W218" i="8"/>
  <c r="U228" i="8" l="1"/>
  <c r="V188" i="8"/>
  <c r="X218" i="8"/>
  <c r="Y187" i="8"/>
  <c r="Z187" i="8" s="1"/>
  <c r="AA187" i="8" s="1"/>
  <c r="AA215" i="8"/>
  <c r="W184" i="8"/>
  <c r="X222" i="8"/>
  <c r="V175" i="8"/>
  <c r="W163" i="8"/>
  <c r="W211" i="8"/>
  <c r="Y220" i="8"/>
  <c r="Z220" i="8" s="1"/>
  <c r="AA220" i="8" s="1"/>
  <c r="X212" i="8"/>
  <c r="X157" i="8"/>
  <c r="X185" i="8"/>
  <c r="X167" i="8"/>
  <c r="Y191" i="8"/>
  <c r="Z191" i="8" s="1"/>
  <c r="AA191" i="8" s="1"/>
  <c r="Y150" i="8"/>
  <c r="Y160" i="8"/>
  <c r="Z160" i="8" s="1"/>
  <c r="AA160" i="8" s="1"/>
  <c r="X206" i="8"/>
  <c r="X166" i="8"/>
  <c r="V201" i="8"/>
  <c r="W190" i="8"/>
  <c r="X168" i="8"/>
  <c r="X197" i="8"/>
  <c r="Z189" i="8"/>
  <c r="X208" i="8"/>
  <c r="X178" i="8"/>
  <c r="V162" i="8"/>
  <c r="W153" i="8"/>
  <c r="X194" i="8"/>
  <c r="W227" i="8"/>
  <c r="X216" i="8"/>
  <c r="X152" i="8"/>
  <c r="X193" i="8"/>
  <c r="X174" i="8"/>
  <c r="X159" i="8"/>
  <c r="W179" i="8"/>
  <c r="Y186" i="8"/>
  <c r="Z186" i="8" s="1"/>
  <c r="AA186" i="8" s="1"/>
  <c r="X181" i="8"/>
  <c r="X155" i="8"/>
  <c r="X171" i="8"/>
  <c r="X202" i="8"/>
  <c r="Y204" i="8"/>
  <c r="Z204" i="8" s="1"/>
  <c r="AA204" i="8" s="1"/>
  <c r="X173" i="8"/>
  <c r="X192" i="8"/>
  <c r="W182" i="8"/>
  <c r="X226" i="8"/>
  <c r="Y217" i="8"/>
  <c r="Z217" i="8" s="1"/>
  <c r="AA217" i="8" s="1"/>
  <c r="X176" i="8"/>
  <c r="W180" i="8"/>
  <c r="X183" i="8"/>
  <c r="V214" i="8"/>
  <c r="Y156" i="8"/>
  <c r="Z156" i="8" s="1"/>
  <c r="AA156" i="8"/>
  <c r="V228" i="8" l="1"/>
  <c r="W188" i="8"/>
  <c r="Y174" i="8"/>
  <c r="Z174" i="8" s="1"/>
  <c r="AA174" i="8" s="1"/>
  <c r="Y206" i="8"/>
  <c r="Z206" i="8" s="1"/>
  <c r="AA206" i="8" s="1"/>
  <c r="Y167" i="8"/>
  <c r="Z167" i="8" s="1"/>
  <c r="AA167" i="8" s="1"/>
  <c r="X182" i="8"/>
  <c r="Y202" i="8"/>
  <c r="Y152" i="8"/>
  <c r="Z152" i="8" s="1"/>
  <c r="AA152" i="8" s="1"/>
  <c r="X211" i="8"/>
  <c r="X180" i="8"/>
  <c r="Y192" i="8"/>
  <c r="Z192" i="8" s="1"/>
  <c r="AA192" i="8" s="1"/>
  <c r="W214" i="8"/>
  <c r="Y155" i="8"/>
  <c r="Z155" i="8" s="1"/>
  <c r="AA155" i="8" s="1"/>
  <c r="Y193" i="8"/>
  <c r="Z193" i="8" s="1"/>
  <c r="AA193" i="8" s="1"/>
  <c r="X227" i="8"/>
  <c r="Y216" i="8"/>
  <c r="Y194" i="8"/>
  <c r="Z194" i="8" s="1"/>
  <c r="AA194" i="8" s="1"/>
  <c r="Y208" i="8"/>
  <c r="Z208" i="8" s="1"/>
  <c r="AA208" i="8" s="1"/>
  <c r="Y197" i="8"/>
  <c r="Z197" i="8" s="1"/>
  <c r="AA197" i="8" s="1"/>
  <c r="Y166" i="8"/>
  <c r="Z166" i="8" s="1"/>
  <c r="AA166" i="8" s="1"/>
  <c r="Y212" i="8"/>
  <c r="Z212" i="8" s="1"/>
  <c r="AA212" i="8" s="1"/>
  <c r="W175" i="8"/>
  <c r="X163" i="8"/>
  <c r="X184" i="8"/>
  <c r="Y176" i="8"/>
  <c r="X179" i="8"/>
  <c r="Y168" i="8"/>
  <c r="Z168" i="8" s="1"/>
  <c r="AA168" i="8" s="1"/>
  <c r="Y157" i="8"/>
  <c r="Z157" i="8" s="1"/>
  <c r="AA157" i="8" s="1"/>
  <c r="Y226" i="8"/>
  <c r="Z226" i="8" s="1"/>
  <c r="AA226" i="8" s="1"/>
  <c r="Y173" i="8"/>
  <c r="Z173" i="8" s="1"/>
  <c r="AA173" i="8" s="1"/>
  <c r="Y183" i="8"/>
  <c r="Z183" i="8" s="1"/>
  <c r="AA183" i="8" s="1"/>
  <c r="Y171" i="8"/>
  <c r="Z171" i="8" s="1"/>
  <c r="AA171" i="8" s="1"/>
  <c r="Y181" i="8"/>
  <c r="Z181" i="8" s="1"/>
  <c r="AA181" i="8" s="1"/>
  <c r="Y159" i="8"/>
  <c r="Z159" i="8" s="1"/>
  <c r="AA159" i="8" s="1"/>
  <c r="X153" i="8"/>
  <c r="W162" i="8"/>
  <c r="AA189" i="8"/>
  <c r="W201" i="8"/>
  <c r="W228" i="8" s="1"/>
  <c r="X190" i="8"/>
  <c r="Z150" i="8"/>
  <c r="Y185" i="8"/>
  <c r="Z185" i="8" s="1"/>
  <c r="AA185" i="8" s="1"/>
  <c r="Y222" i="8"/>
  <c r="Z222" i="8" s="1"/>
  <c r="AA222" i="8" s="1"/>
  <c r="Y218" i="8"/>
  <c r="Z218" i="8" s="1"/>
  <c r="AA218" i="8" s="1"/>
  <c r="Y178" i="8"/>
  <c r="Z178" i="8" s="1"/>
  <c r="AA178" i="8" s="1"/>
  <c r="X188" i="8" l="1"/>
  <c r="Y184" i="8"/>
  <c r="Z184" i="8" s="1"/>
  <c r="AA184" i="8" s="1"/>
  <c r="Y227" i="8"/>
  <c r="Z216" i="8"/>
  <c r="Y211" i="8"/>
  <c r="Z211" i="8" s="1"/>
  <c r="AA211" i="8" s="1"/>
  <c r="Z202" i="8"/>
  <c r="Y182" i="8"/>
  <c r="Z182" i="8" s="1"/>
  <c r="AA182" i="8" s="1"/>
  <c r="Y179" i="8"/>
  <c r="Z179" i="8" s="1"/>
  <c r="AA179" i="8" s="1"/>
  <c r="Y153" i="8"/>
  <c r="Z176" i="8"/>
  <c r="Y180" i="8"/>
  <c r="Z180" i="8" s="1"/>
  <c r="AA180" i="8" s="1"/>
  <c r="X162" i="8"/>
  <c r="X201" i="8"/>
  <c r="Y190" i="8"/>
  <c r="X175" i="8"/>
  <c r="Y163" i="8"/>
  <c r="AA150" i="8"/>
  <c r="X214" i="8"/>
  <c r="X228" i="8" l="1"/>
  <c r="Y214" i="8"/>
  <c r="Y188" i="8"/>
  <c r="Z214" i="8"/>
  <c r="AA202" i="8"/>
  <c r="AA214" i="8" s="1"/>
  <c r="Z153" i="8"/>
  <c r="Y162" i="8"/>
  <c r="Z227" i="8"/>
  <c r="AA216" i="8"/>
  <c r="AA227" i="8" s="1"/>
  <c r="Y175" i="8"/>
  <c r="Z163" i="8"/>
  <c r="Y201" i="8"/>
  <c r="Z190" i="8"/>
  <c r="Z188" i="8"/>
  <c r="AA176" i="8"/>
  <c r="AA188" i="8" s="1"/>
  <c r="Y228" i="8" l="1"/>
  <c r="Z201" i="8"/>
  <c r="AA190" i="8"/>
  <c r="AA201" i="8" s="1"/>
  <c r="Z162" i="8"/>
  <c r="AA153" i="8"/>
  <c r="AA162" i="8" s="1"/>
  <c r="Z175" i="8"/>
  <c r="AA163" i="8"/>
  <c r="AA175" i="8" s="1"/>
  <c r="Z228" i="8" l="1"/>
  <c r="AA228" i="8"/>
  <c r="O286" i="7" l="1"/>
  <c r="P286" i="7" s="1"/>
  <c r="K286" i="7"/>
  <c r="L286" i="7" s="1"/>
  <c r="O285" i="7"/>
  <c r="P285" i="7" s="1"/>
  <c r="K285" i="7"/>
  <c r="O284" i="7"/>
  <c r="P284" i="7" s="1"/>
  <c r="K284" i="7"/>
  <c r="O283" i="7"/>
  <c r="P283" i="7" s="1"/>
  <c r="K283" i="7"/>
  <c r="L283" i="7" s="1"/>
  <c r="O282" i="7"/>
  <c r="P282" i="7" s="1"/>
  <c r="K282" i="7"/>
  <c r="L282" i="7" s="1"/>
  <c r="O281" i="7"/>
  <c r="P281" i="7" s="1"/>
  <c r="K281" i="7"/>
  <c r="X280" i="7"/>
  <c r="V280" i="7"/>
  <c r="O280" i="7"/>
  <c r="P280" i="7" s="1"/>
  <c r="K280" i="7"/>
  <c r="L280" i="7" s="1"/>
  <c r="X279" i="7"/>
  <c r="V279" i="7"/>
  <c r="O279" i="7"/>
  <c r="P279" i="7" s="1"/>
  <c r="K279" i="7"/>
  <c r="L279" i="7" s="1"/>
  <c r="X278" i="7"/>
  <c r="V278" i="7"/>
  <c r="U278" i="7"/>
  <c r="AA278" i="7" s="1"/>
  <c r="S278" i="7"/>
  <c r="O278" i="7"/>
  <c r="P278" i="7" s="1"/>
  <c r="K278" i="7"/>
  <c r="X277" i="7"/>
  <c r="V277" i="7"/>
  <c r="U277" i="7"/>
  <c r="S277" i="7"/>
  <c r="Y277" i="7" s="1"/>
  <c r="O277" i="7"/>
  <c r="K277" i="7"/>
  <c r="X276" i="7"/>
  <c r="V276" i="7"/>
  <c r="V287" i="7" s="1"/>
  <c r="U276" i="7"/>
  <c r="S276" i="7"/>
  <c r="O276" i="7"/>
  <c r="K276" i="7"/>
  <c r="O274" i="7"/>
  <c r="P274" i="7" s="1"/>
  <c r="K274" i="7"/>
  <c r="L274" i="7" s="1"/>
  <c r="O273" i="7"/>
  <c r="P273" i="7" s="1"/>
  <c r="K273" i="7"/>
  <c r="L273" i="7" s="1"/>
  <c r="O272" i="7"/>
  <c r="P272" i="7" s="1"/>
  <c r="K272" i="7"/>
  <c r="L272" i="7" s="1"/>
  <c r="O271" i="7"/>
  <c r="P271" i="7" s="1"/>
  <c r="K271" i="7"/>
  <c r="L271" i="7" s="1"/>
  <c r="O270" i="7"/>
  <c r="P270" i="7" s="1"/>
  <c r="K270" i="7"/>
  <c r="L270" i="7" s="1"/>
  <c r="O269" i="7"/>
  <c r="P269" i="7" s="1"/>
  <c r="K269" i="7"/>
  <c r="L269" i="7" s="1"/>
  <c r="O268" i="7"/>
  <c r="P268" i="7" s="1"/>
  <c r="K268" i="7"/>
  <c r="L268" i="7" s="1"/>
  <c r="O266" i="7"/>
  <c r="P266" i="7" s="1"/>
  <c r="K266" i="7"/>
  <c r="L266" i="7" s="1"/>
  <c r="O265" i="7"/>
  <c r="P265" i="7" s="1"/>
  <c r="K265" i="7"/>
  <c r="L265" i="7" s="1"/>
  <c r="O264" i="7"/>
  <c r="P264" i="7" s="1"/>
  <c r="K264" i="7"/>
  <c r="O263" i="7"/>
  <c r="P263" i="7" s="1"/>
  <c r="K263" i="7"/>
  <c r="O262" i="7"/>
  <c r="P262" i="7" s="1"/>
  <c r="K262" i="7"/>
  <c r="O261" i="7"/>
  <c r="P261" i="7" s="1"/>
  <c r="K261" i="7"/>
  <c r="L261" i="7" s="1"/>
  <c r="X260" i="7"/>
  <c r="V260" i="7"/>
  <c r="U260" i="7"/>
  <c r="AA260" i="7" s="1"/>
  <c r="S260" i="7"/>
  <c r="Y260" i="7" s="1"/>
  <c r="O260" i="7"/>
  <c r="K260" i="7"/>
  <c r="X259" i="7"/>
  <c r="V259" i="7"/>
  <c r="U259" i="7"/>
  <c r="AA259" i="7" s="1"/>
  <c r="S259" i="7"/>
  <c r="O259" i="7"/>
  <c r="P259" i="7" s="1"/>
  <c r="K259" i="7"/>
  <c r="X258" i="7"/>
  <c r="V258" i="7"/>
  <c r="U258" i="7"/>
  <c r="S258" i="7"/>
  <c r="Y258" i="7" s="1"/>
  <c r="O258" i="7"/>
  <c r="K258" i="7"/>
  <c r="X257" i="7"/>
  <c r="V257" i="7"/>
  <c r="V275" i="7" s="1"/>
  <c r="U257" i="7"/>
  <c r="S257" i="7"/>
  <c r="O257" i="7"/>
  <c r="K257" i="7"/>
  <c r="O255" i="7"/>
  <c r="P255" i="7" s="1"/>
  <c r="K255" i="7"/>
  <c r="L255" i="7" s="1"/>
  <c r="O254" i="7"/>
  <c r="P254" i="7" s="1"/>
  <c r="K254" i="7"/>
  <c r="L254" i="7" s="1"/>
  <c r="O253" i="7"/>
  <c r="P253" i="7" s="1"/>
  <c r="K253" i="7"/>
  <c r="O252" i="7"/>
  <c r="P252" i="7" s="1"/>
  <c r="K252" i="7"/>
  <c r="L252" i="7" s="1"/>
  <c r="O251" i="7"/>
  <c r="P251" i="7" s="1"/>
  <c r="K251" i="7"/>
  <c r="L251" i="7" s="1"/>
  <c r="O250" i="7"/>
  <c r="P250" i="7" s="1"/>
  <c r="K250" i="7"/>
  <c r="O249" i="7"/>
  <c r="P249" i="7" s="1"/>
  <c r="K249" i="7"/>
  <c r="O248" i="7"/>
  <c r="P248" i="7" s="1"/>
  <c r="K248" i="7"/>
  <c r="X247" i="7"/>
  <c r="V247" i="7"/>
  <c r="U247" i="7"/>
  <c r="AA247" i="7" s="1"/>
  <c r="S247" i="7"/>
  <c r="Y247" i="7" s="1"/>
  <c r="O247" i="7"/>
  <c r="P247" i="7" s="1"/>
  <c r="K247" i="7"/>
  <c r="X246" i="7"/>
  <c r="V246" i="7"/>
  <c r="U246" i="7"/>
  <c r="AA246" i="7" s="1"/>
  <c r="S246" i="7"/>
  <c r="Y246" i="7" s="1"/>
  <c r="O246" i="7"/>
  <c r="K246" i="7"/>
  <c r="X245" i="7"/>
  <c r="V245" i="7"/>
  <c r="U245" i="7"/>
  <c r="S245" i="7"/>
  <c r="Y245" i="7" s="1"/>
  <c r="O245" i="7"/>
  <c r="K245" i="7"/>
  <c r="O244" i="7"/>
  <c r="P244" i="7" s="1"/>
  <c r="R244" i="7" s="1"/>
  <c r="O243" i="7"/>
  <c r="O242" i="7"/>
  <c r="O241" i="7"/>
  <c r="P241" i="7" s="1"/>
  <c r="R241" i="7" s="1"/>
  <c r="O240" i="7"/>
  <c r="P240" i="7" s="1"/>
  <c r="R240" i="7" s="1"/>
  <c r="X239" i="7"/>
  <c r="X256" i="7" s="1"/>
  <c r="V239" i="7"/>
  <c r="V256" i="7" s="1"/>
  <c r="U239" i="7"/>
  <c r="S239" i="7"/>
  <c r="O239" i="7"/>
  <c r="P239" i="7" s="1"/>
  <c r="K239" i="7"/>
  <c r="O237" i="7"/>
  <c r="P237" i="7" s="1"/>
  <c r="K237" i="7"/>
  <c r="O236" i="7"/>
  <c r="P236" i="7" s="1"/>
  <c r="K236" i="7"/>
  <c r="O235" i="7"/>
  <c r="P235" i="7" s="1"/>
  <c r="K235" i="7"/>
  <c r="L235" i="7" s="1"/>
  <c r="O234" i="7"/>
  <c r="P234" i="7" s="1"/>
  <c r="K234" i="7"/>
  <c r="O233" i="7"/>
  <c r="P233" i="7" s="1"/>
  <c r="K233" i="7"/>
  <c r="O232" i="7"/>
  <c r="P232" i="7" s="1"/>
  <c r="K232" i="7"/>
  <c r="L232" i="7" s="1"/>
  <c r="O231" i="7"/>
  <c r="P231" i="7" s="1"/>
  <c r="K231" i="7"/>
  <c r="L231" i="7" s="1"/>
  <c r="O230" i="7"/>
  <c r="P230" i="7" s="1"/>
  <c r="K230" i="7"/>
  <c r="L230" i="7" s="1"/>
  <c r="X229" i="7"/>
  <c r="W229" i="7"/>
  <c r="V229" i="7"/>
  <c r="U229" i="7"/>
  <c r="AA229" i="7" s="1"/>
  <c r="S229" i="7"/>
  <c r="Y229" i="7" s="1"/>
  <c r="K229" i="7"/>
  <c r="L229" i="7" s="1"/>
  <c r="X228" i="7"/>
  <c r="V228" i="7"/>
  <c r="U228" i="7"/>
  <c r="AA228" i="7" s="1"/>
  <c r="S228" i="7"/>
  <c r="Y228" i="7" s="1"/>
  <c r="O228" i="7"/>
  <c r="K228" i="7"/>
  <c r="L228" i="7" s="1"/>
  <c r="X227" i="7"/>
  <c r="V227" i="7"/>
  <c r="U227" i="7"/>
  <c r="AA227" i="7" s="1"/>
  <c r="S227" i="7"/>
  <c r="O227" i="7"/>
  <c r="P227" i="7" s="1"/>
  <c r="K227" i="7"/>
  <c r="X226" i="7"/>
  <c r="X238" i="7" s="1"/>
  <c r="V226" i="7"/>
  <c r="U226" i="7"/>
  <c r="S226" i="7"/>
  <c r="O226" i="7"/>
  <c r="K226" i="7"/>
  <c r="X224" i="7"/>
  <c r="V224" i="7"/>
  <c r="U224" i="7"/>
  <c r="AA224" i="7" s="1"/>
  <c r="S224" i="7"/>
  <c r="Y224" i="7" s="1"/>
  <c r="R224" i="7"/>
  <c r="O224" i="7"/>
  <c r="K224" i="7"/>
  <c r="X223" i="7"/>
  <c r="V223" i="7"/>
  <c r="U223" i="7"/>
  <c r="S223" i="7"/>
  <c r="Y223" i="7" s="1"/>
  <c r="O223" i="7"/>
  <c r="K223" i="7"/>
  <c r="X222" i="7"/>
  <c r="V222" i="7"/>
  <c r="U222" i="7"/>
  <c r="AA222" i="7" s="1"/>
  <c r="S222" i="7"/>
  <c r="O222" i="7"/>
  <c r="K222" i="7"/>
  <c r="T222" i="7" s="1"/>
  <c r="X221" i="7"/>
  <c r="V221" i="7"/>
  <c r="U221" i="7"/>
  <c r="AA221" i="7" s="1"/>
  <c r="S221" i="7"/>
  <c r="Y221" i="7" s="1"/>
  <c r="O221" i="7"/>
  <c r="K221" i="7"/>
  <c r="X220" i="7"/>
  <c r="V220" i="7"/>
  <c r="U220" i="7"/>
  <c r="S220" i="7"/>
  <c r="Y220" i="7" s="1"/>
  <c r="O220" i="7"/>
  <c r="K220" i="7"/>
  <c r="X219" i="7"/>
  <c r="V219" i="7"/>
  <c r="U219" i="7"/>
  <c r="T219" i="7"/>
  <c r="S219" i="7"/>
  <c r="Y219" i="7" s="1"/>
  <c r="R219" i="7"/>
  <c r="O219" i="7"/>
  <c r="X218" i="7"/>
  <c r="V218" i="7"/>
  <c r="U218" i="7"/>
  <c r="T218" i="7"/>
  <c r="S218" i="7"/>
  <c r="Y218" i="7" s="1"/>
  <c r="R218" i="7"/>
  <c r="O218" i="7"/>
  <c r="X217" i="7"/>
  <c r="V217" i="7"/>
  <c r="U217" i="7"/>
  <c r="S217" i="7"/>
  <c r="O217" i="7"/>
  <c r="W217" i="7" s="1"/>
  <c r="K217" i="7"/>
  <c r="X216" i="7"/>
  <c r="V216" i="7"/>
  <c r="U216" i="7"/>
  <c r="S216" i="7"/>
  <c r="Y216" i="7" s="1"/>
  <c r="O216" i="7"/>
  <c r="W216" i="7" s="1"/>
  <c r="K216" i="7"/>
  <c r="X215" i="7"/>
  <c r="V215" i="7"/>
  <c r="U215" i="7"/>
  <c r="S215" i="7"/>
  <c r="Y215" i="7" s="1"/>
  <c r="O215" i="7"/>
  <c r="K215" i="7"/>
  <c r="X214" i="7"/>
  <c r="V214" i="7"/>
  <c r="U214" i="7"/>
  <c r="AA214" i="7" s="1"/>
  <c r="S214" i="7"/>
  <c r="O214" i="7"/>
  <c r="K214" i="7"/>
  <c r="X213" i="7"/>
  <c r="V213" i="7"/>
  <c r="U213" i="7"/>
  <c r="AA213" i="7" s="1"/>
  <c r="S213" i="7"/>
  <c r="O213" i="7"/>
  <c r="K213" i="7"/>
  <c r="X212" i="7"/>
  <c r="V212" i="7"/>
  <c r="U212" i="7"/>
  <c r="S212" i="7"/>
  <c r="Y212" i="7" s="1"/>
  <c r="O212" i="7"/>
  <c r="W212" i="7" s="1"/>
  <c r="K212" i="7"/>
  <c r="X211" i="7"/>
  <c r="V211" i="7"/>
  <c r="U211" i="7"/>
  <c r="S211" i="7"/>
  <c r="Y211" i="7" s="1"/>
  <c r="O211" i="7"/>
  <c r="K211" i="7"/>
  <c r="X210" i="7"/>
  <c r="V210" i="7"/>
  <c r="U210" i="7"/>
  <c r="AA210" i="7" s="1"/>
  <c r="S210" i="7"/>
  <c r="O210" i="7"/>
  <c r="K210" i="7"/>
  <c r="X208" i="7"/>
  <c r="V208" i="7"/>
  <c r="U208" i="7"/>
  <c r="S208" i="7"/>
  <c r="Y208" i="7" s="1"/>
  <c r="R208" i="7"/>
  <c r="O208" i="7"/>
  <c r="W208" i="7" s="1"/>
  <c r="K208" i="7"/>
  <c r="X207" i="7"/>
  <c r="V207" i="7"/>
  <c r="U207" i="7"/>
  <c r="S207" i="7"/>
  <c r="Y207" i="7" s="1"/>
  <c r="O207" i="7"/>
  <c r="K207" i="7"/>
  <c r="X206" i="7"/>
  <c r="V206" i="7"/>
  <c r="U206" i="7"/>
  <c r="AA206" i="7" s="1"/>
  <c r="S206" i="7"/>
  <c r="O206" i="7"/>
  <c r="K206" i="7"/>
  <c r="X205" i="7"/>
  <c r="V205" i="7"/>
  <c r="U205" i="7"/>
  <c r="AA205" i="7" s="1"/>
  <c r="S205" i="7"/>
  <c r="O205" i="7"/>
  <c r="K205" i="7"/>
  <c r="X204" i="7"/>
  <c r="V204" i="7"/>
  <c r="U204" i="7"/>
  <c r="S204" i="7"/>
  <c r="Y204" i="7" s="1"/>
  <c r="O204" i="7"/>
  <c r="W204" i="7" s="1"/>
  <c r="K204" i="7"/>
  <c r="X203" i="7"/>
  <c r="V203" i="7"/>
  <c r="U203" i="7"/>
  <c r="S203" i="7"/>
  <c r="Y203" i="7" s="1"/>
  <c r="O203" i="7"/>
  <c r="K203" i="7"/>
  <c r="X202" i="7"/>
  <c r="V202" i="7"/>
  <c r="U202" i="7"/>
  <c r="AA202" i="7" s="1"/>
  <c r="S202" i="7"/>
  <c r="O202" i="7"/>
  <c r="K202" i="7"/>
  <c r="T202" i="7" s="1"/>
  <c r="X201" i="7"/>
  <c r="V201" i="7"/>
  <c r="U201" i="7"/>
  <c r="S201" i="7"/>
  <c r="Y201" i="7" s="1"/>
  <c r="O201" i="7"/>
  <c r="K201" i="7"/>
  <c r="X200" i="7"/>
  <c r="V200" i="7"/>
  <c r="U200" i="7"/>
  <c r="S200" i="7"/>
  <c r="Y200" i="7" s="1"/>
  <c r="O200" i="7"/>
  <c r="K200" i="7"/>
  <c r="X199" i="7"/>
  <c r="V199" i="7"/>
  <c r="U199" i="7"/>
  <c r="AA199" i="7" s="1"/>
  <c r="S199" i="7"/>
  <c r="Y199" i="7" s="1"/>
  <c r="O199" i="7"/>
  <c r="K199" i="7"/>
  <c r="X198" i="7"/>
  <c r="V198" i="7"/>
  <c r="U198" i="7"/>
  <c r="AA198" i="7" s="1"/>
  <c r="S198" i="7"/>
  <c r="Y198" i="7" s="1"/>
  <c r="O198" i="7"/>
  <c r="K198" i="7"/>
  <c r="L198" i="7" s="1"/>
  <c r="X197" i="7"/>
  <c r="V197" i="7"/>
  <c r="U197" i="7"/>
  <c r="AA197" i="7" s="1"/>
  <c r="S197" i="7"/>
  <c r="O197" i="7"/>
  <c r="K197" i="7"/>
  <c r="X195" i="7"/>
  <c r="V195" i="7"/>
  <c r="U195" i="7"/>
  <c r="AA195" i="7" s="1"/>
  <c r="S195" i="7"/>
  <c r="Y195" i="7" s="1"/>
  <c r="R195" i="7"/>
  <c r="O195" i="7"/>
  <c r="K195" i="7"/>
  <c r="X194" i="7"/>
  <c r="V194" i="7"/>
  <c r="U194" i="7"/>
  <c r="AA194" i="7" s="1"/>
  <c r="S194" i="7"/>
  <c r="Y194" i="7" s="1"/>
  <c r="O194" i="7"/>
  <c r="K194" i="7"/>
  <c r="X193" i="7"/>
  <c r="V193" i="7"/>
  <c r="U193" i="7"/>
  <c r="S193" i="7"/>
  <c r="Y193" i="7" s="1"/>
  <c r="O193" i="7"/>
  <c r="K193" i="7"/>
  <c r="X192" i="7"/>
  <c r="V192" i="7"/>
  <c r="U192" i="7"/>
  <c r="AA192" i="7" s="1"/>
  <c r="S192" i="7"/>
  <c r="Y192" i="7" s="1"/>
  <c r="O192" i="7"/>
  <c r="K192" i="7"/>
  <c r="X191" i="7"/>
  <c r="V191" i="7"/>
  <c r="U191" i="7"/>
  <c r="AA191" i="7" s="1"/>
  <c r="S191" i="7"/>
  <c r="Y191" i="7" s="1"/>
  <c r="O191" i="7"/>
  <c r="K191" i="7"/>
  <c r="L191" i="7" s="1"/>
  <c r="X190" i="7"/>
  <c r="V190" i="7"/>
  <c r="U190" i="7"/>
  <c r="AA190" i="7" s="1"/>
  <c r="S190" i="7"/>
  <c r="O190" i="7"/>
  <c r="K190" i="7"/>
  <c r="X189" i="7"/>
  <c r="V189" i="7"/>
  <c r="U189" i="7"/>
  <c r="AA189" i="7" s="1"/>
  <c r="S189" i="7"/>
  <c r="Y189" i="7" s="1"/>
  <c r="O189" i="7"/>
  <c r="K189" i="7"/>
  <c r="X188" i="7"/>
  <c r="V188" i="7"/>
  <c r="U188" i="7"/>
  <c r="S188" i="7"/>
  <c r="O188" i="7"/>
  <c r="P188" i="7" s="1"/>
  <c r="K188" i="7"/>
  <c r="X187" i="7"/>
  <c r="V187" i="7"/>
  <c r="U187" i="7"/>
  <c r="AA187" i="7" s="1"/>
  <c r="S187" i="7"/>
  <c r="Y187" i="7" s="1"/>
  <c r="O187" i="7"/>
  <c r="K187" i="7"/>
  <c r="X186" i="7"/>
  <c r="V186" i="7"/>
  <c r="U186" i="7"/>
  <c r="AA186" i="7" s="1"/>
  <c r="S186" i="7"/>
  <c r="O186" i="7"/>
  <c r="K186" i="7"/>
  <c r="X185" i="7"/>
  <c r="V185" i="7"/>
  <c r="U185" i="7"/>
  <c r="AA185" i="7" s="1"/>
  <c r="S185" i="7"/>
  <c r="Y185" i="7" s="1"/>
  <c r="O185" i="7"/>
  <c r="K185" i="7"/>
  <c r="X184" i="7"/>
  <c r="V184" i="7"/>
  <c r="U184" i="7"/>
  <c r="S184" i="7"/>
  <c r="Y184" i="7" s="1"/>
  <c r="O184" i="7"/>
  <c r="K184" i="7"/>
  <c r="X183" i="7"/>
  <c r="V183" i="7"/>
  <c r="V196" i="7" s="1"/>
  <c r="U183" i="7"/>
  <c r="AA183" i="7" s="1"/>
  <c r="S183" i="7"/>
  <c r="O183" i="7"/>
  <c r="K183" i="7"/>
  <c r="X181" i="7"/>
  <c r="V181" i="7"/>
  <c r="U181" i="7"/>
  <c r="AA181" i="7" s="1"/>
  <c r="S181" i="7"/>
  <c r="Y181" i="7" s="1"/>
  <c r="O181" i="7"/>
  <c r="K181" i="7"/>
  <c r="X180" i="7"/>
  <c r="V180" i="7"/>
  <c r="U180" i="7"/>
  <c r="AA180" i="7" s="1"/>
  <c r="S180" i="7"/>
  <c r="Y180" i="7" s="1"/>
  <c r="O180" i="7"/>
  <c r="K180" i="7"/>
  <c r="X179" i="7"/>
  <c r="V179" i="7"/>
  <c r="U179" i="7"/>
  <c r="S179" i="7"/>
  <c r="Y179" i="7" s="1"/>
  <c r="O179" i="7"/>
  <c r="P179" i="7" s="1"/>
  <c r="K179" i="7"/>
  <c r="X178" i="7"/>
  <c r="V178" i="7"/>
  <c r="U178" i="7"/>
  <c r="AA178" i="7" s="1"/>
  <c r="S178" i="7"/>
  <c r="O178" i="7"/>
  <c r="K178" i="7"/>
  <c r="X177" i="7"/>
  <c r="V177" i="7"/>
  <c r="U177" i="7"/>
  <c r="AA177" i="7" s="1"/>
  <c r="S177" i="7"/>
  <c r="Y177" i="7" s="1"/>
  <c r="O177" i="7"/>
  <c r="K177" i="7"/>
  <c r="X176" i="7"/>
  <c r="V176" i="7"/>
  <c r="U176" i="7"/>
  <c r="S176" i="7"/>
  <c r="Y176" i="7" s="1"/>
  <c r="O176" i="7"/>
  <c r="K176" i="7"/>
  <c r="X175" i="7"/>
  <c r="V175" i="7"/>
  <c r="U175" i="7"/>
  <c r="AA175" i="7" s="1"/>
  <c r="S175" i="7"/>
  <c r="Y175" i="7" s="1"/>
  <c r="O175" i="7"/>
  <c r="P175" i="7" s="1"/>
  <c r="K175" i="7"/>
  <c r="X174" i="7"/>
  <c r="V174" i="7"/>
  <c r="U174" i="7"/>
  <c r="AA174" i="7" s="1"/>
  <c r="S174" i="7"/>
  <c r="O174" i="7"/>
  <c r="K174" i="7"/>
  <c r="X173" i="7"/>
  <c r="V173" i="7"/>
  <c r="U173" i="7"/>
  <c r="AA173" i="7" s="1"/>
  <c r="S173" i="7"/>
  <c r="Y173" i="7" s="1"/>
  <c r="O173" i="7"/>
  <c r="K173" i="7"/>
  <c r="X172" i="7"/>
  <c r="V172" i="7"/>
  <c r="U172" i="7"/>
  <c r="S172" i="7"/>
  <c r="Y172" i="7" s="1"/>
  <c r="O172" i="7"/>
  <c r="K172" i="7"/>
  <c r="X171" i="7"/>
  <c r="V171" i="7"/>
  <c r="U171" i="7"/>
  <c r="AA171" i="7" s="1"/>
  <c r="S171" i="7"/>
  <c r="Y171" i="7" s="1"/>
  <c r="O171" i="7"/>
  <c r="K171" i="7"/>
  <c r="X170" i="7"/>
  <c r="V170" i="7"/>
  <c r="V182" i="7" s="1"/>
  <c r="U170" i="7"/>
  <c r="S170" i="7"/>
  <c r="O170" i="7"/>
  <c r="K170" i="7"/>
  <c r="X168" i="7"/>
  <c r="V168" i="7"/>
  <c r="U168" i="7"/>
  <c r="AA168" i="7" s="1"/>
  <c r="S168" i="7"/>
  <c r="Y168" i="7" s="1"/>
  <c r="R168" i="7"/>
  <c r="O168" i="7"/>
  <c r="K168" i="7"/>
  <c r="X167" i="7"/>
  <c r="V167" i="7"/>
  <c r="U167" i="7"/>
  <c r="AA167" i="7" s="1"/>
  <c r="T167" i="7"/>
  <c r="S167" i="7"/>
  <c r="Y167" i="7" s="1"/>
  <c r="R167" i="7"/>
  <c r="O167" i="7"/>
  <c r="X166" i="7"/>
  <c r="V166" i="7"/>
  <c r="U166" i="7"/>
  <c r="S166" i="7"/>
  <c r="Y166" i="7" s="1"/>
  <c r="O166" i="7"/>
  <c r="K166" i="7"/>
  <c r="X165" i="7"/>
  <c r="V165" i="7"/>
  <c r="U165" i="7"/>
  <c r="S165" i="7"/>
  <c r="Y165" i="7" s="1"/>
  <c r="O165" i="7"/>
  <c r="K165" i="7"/>
  <c r="X164" i="7"/>
  <c r="V164" i="7"/>
  <c r="U164" i="7"/>
  <c r="AA164" i="7" s="1"/>
  <c r="S164" i="7"/>
  <c r="O164" i="7"/>
  <c r="K164" i="7"/>
  <c r="X163" i="7"/>
  <c r="V163" i="7"/>
  <c r="U163" i="7"/>
  <c r="AA163" i="7" s="1"/>
  <c r="S163" i="7"/>
  <c r="O163" i="7"/>
  <c r="K163" i="7"/>
  <c r="X162" i="7"/>
  <c r="V162" i="7"/>
  <c r="U162" i="7"/>
  <c r="S162" i="7"/>
  <c r="Y162" i="7" s="1"/>
  <c r="O162" i="7"/>
  <c r="K162" i="7"/>
  <c r="X161" i="7"/>
  <c r="V161" i="7"/>
  <c r="U161" i="7"/>
  <c r="S161" i="7"/>
  <c r="Y161" i="7" s="1"/>
  <c r="O161" i="7"/>
  <c r="K161" i="7"/>
  <c r="X160" i="7"/>
  <c r="V160" i="7"/>
  <c r="U160" i="7"/>
  <c r="AA160" i="7" s="1"/>
  <c r="S160" i="7"/>
  <c r="O160" i="7"/>
  <c r="K160" i="7"/>
  <c r="X159" i="7"/>
  <c r="V159" i="7"/>
  <c r="U159" i="7"/>
  <c r="AA159" i="7" s="1"/>
  <c r="S159" i="7"/>
  <c r="O159" i="7"/>
  <c r="K159" i="7"/>
  <c r="X158" i="7"/>
  <c r="V158" i="7"/>
  <c r="U158" i="7"/>
  <c r="S158" i="7"/>
  <c r="Y158" i="7" s="1"/>
  <c r="O158" i="7"/>
  <c r="K158" i="7"/>
  <c r="X157" i="7"/>
  <c r="V157" i="7"/>
  <c r="U157" i="7"/>
  <c r="S157" i="7"/>
  <c r="Y157" i="7" s="1"/>
  <c r="O157" i="7"/>
  <c r="K157" i="7"/>
  <c r="X156" i="7"/>
  <c r="V156" i="7"/>
  <c r="V169" i="7" s="1"/>
  <c r="U156" i="7"/>
  <c r="AA156" i="7" s="1"/>
  <c r="S156" i="7"/>
  <c r="O156" i="7"/>
  <c r="K156" i="7"/>
  <c r="X154" i="7"/>
  <c r="V154" i="7"/>
  <c r="U154" i="7"/>
  <c r="S154" i="7"/>
  <c r="Y154" i="7" s="1"/>
  <c r="R154" i="7"/>
  <c r="O154" i="7"/>
  <c r="W154" i="7" s="1"/>
  <c r="K154" i="7"/>
  <c r="X153" i="7"/>
  <c r="V153" i="7"/>
  <c r="U153" i="7"/>
  <c r="S153" i="7"/>
  <c r="O153" i="7"/>
  <c r="P153" i="7" s="1"/>
  <c r="K153" i="7"/>
  <c r="X152" i="7"/>
  <c r="V152" i="7"/>
  <c r="U152" i="7"/>
  <c r="AA152" i="7" s="1"/>
  <c r="S152" i="7"/>
  <c r="O152" i="7"/>
  <c r="W152" i="7" s="1"/>
  <c r="K152" i="7"/>
  <c r="X151" i="7"/>
  <c r="V151" i="7"/>
  <c r="U151" i="7"/>
  <c r="S151" i="7"/>
  <c r="O151" i="7"/>
  <c r="K151" i="7"/>
  <c r="X150" i="7"/>
  <c r="V150" i="7"/>
  <c r="U150" i="7"/>
  <c r="S150" i="7"/>
  <c r="Y150" i="7" s="1"/>
  <c r="O150" i="7"/>
  <c r="W150" i="7" s="1"/>
  <c r="K150" i="7"/>
  <c r="X149" i="7"/>
  <c r="V149" i="7"/>
  <c r="U149" i="7"/>
  <c r="S149" i="7"/>
  <c r="Y149" i="7" s="1"/>
  <c r="O149" i="7"/>
  <c r="K149" i="7"/>
  <c r="X148" i="7"/>
  <c r="W148" i="7"/>
  <c r="V148" i="7"/>
  <c r="U148" i="7"/>
  <c r="AA148" i="7" s="1"/>
  <c r="T148" i="7"/>
  <c r="S148" i="7"/>
  <c r="Y148" i="7" s="1"/>
  <c r="R148" i="7"/>
  <c r="X147" i="7"/>
  <c r="V147" i="7"/>
  <c r="U147" i="7"/>
  <c r="AA147" i="7" s="1"/>
  <c r="S147" i="7"/>
  <c r="O147" i="7"/>
  <c r="K147" i="7"/>
  <c r="X146" i="7"/>
  <c r="V146" i="7"/>
  <c r="U146" i="7"/>
  <c r="AA146" i="7" s="1"/>
  <c r="S146" i="7"/>
  <c r="Y146" i="7" s="1"/>
  <c r="O146" i="7"/>
  <c r="K146" i="7"/>
  <c r="X145" i="7"/>
  <c r="V145" i="7"/>
  <c r="U145" i="7"/>
  <c r="AA145" i="7" s="1"/>
  <c r="S145" i="7"/>
  <c r="Y145" i="7" s="1"/>
  <c r="O145" i="7"/>
  <c r="K145" i="7"/>
  <c r="X144" i="7"/>
  <c r="V144" i="7"/>
  <c r="U144" i="7"/>
  <c r="AA144" i="7" s="1"/>
  <c r="S144" i="7"/>
  <c r="Y144" i="7" s="1"/>
  <c r="O144" i="7"/>
  <c r="K144" i="7"/>
  <c r="X143" i="7"/>
  <c r="V143" i="7"/>
  <c r="U143" i="7"/>
  <c r="AA143" i="7" s="1"/>
  <c r="S143" i="7"/>
  <c r="O143" i="7"/>
  <c r="K143" i="7"/>
  <c r="X141" i="7"/>
  <c r="V141" i="7"/>
  <c r="U141" i="7"/>
  <c r="AA141" i="7" s="1"/>
  <c r="T141" i="7"/>
  <c r="S141" i="7"/>
  <c r="Y141" i="7" s="1"/>
  <c r="R141" i="7"/>
  <c r="O141" i="7"/>
  <c r="X140" i="7"/>
  <c r="V140" i="7"/>
  <c r="U140" i="7"/>
  <c r="T140" i="7"/>
  <c r="S140" i="7"/>
  <c r="Y140" i="7" s="1"/>
  <c r="R140" i="7"/>
  <c r="O140" i="7"/>
  <c r="X139" i="7"/>
  <c r="V139" i="7"/>
  <c r="U139" i="7"/>
  <c r="AA139" i="7" s="1"/>
  <c r="S139" i="7"/>
  <c r="O139" i="7"/>
  <c r="K139" i="7"/>
  <c r="X138" i="7"/>
  <c r="V138" i="7"/>
  <c r="U138" i="7"/>
  <c r="S138" i="7"/>
  <c r="Y138" i="7" s="1"/>
  <c r="O138" i="7"/>
  <c r="K138" i="7"/>
  <c r="X137" i="7"/>
  <c r="V137" i="7"/>
  <c r="U137" i="7"/>
  <c r="S137" i="7"/>
  <c r="Y137" i="7" s="1"/>
  <c r="O137" i="7"/>
  <c r="K137" i="7"/>
  <c r="X136" i="7"/>
  <c r="V136" i="7"/>
  <c r="U136" i="7"/>
  <c r="AA136" i="7" s="1"/>
  <c r="S136" i="7"/>
  <c r="O136" i="7"/>
  <c r="K136" i="7"/>
  <c r="X135" i="7"/>
  <c r="V135" i="7"/>
  <c r="U135" i="7"/>
  <c r="AA135" i="7" s="1"/>
  <c r="S135" i="7"/>
  <c r="O135" i="7"/>
  <c r="K135" i="7"/>
  <c r="X134" i="7"/>
  <c r="V134" i="7"/>
  <c r="U134" i="7"/>
  <c r="AA134" i="7" s="1"/>
  <c r="S134" i="7"/>
  <c r="Y134" i="7" s="1"/>
  <c r="O134" i="7"/>
  <c r="W134" i="7" s="1"/>
  <c r="K134" i="7"/>
  <c r="O133" i="7"/>
  <c r="P133" i="7" s="1"/>
  <c r="R133" i="7" s="1"/>
  <c r="X132" i="7"/>
  <c r="V132" i="7"/>
  <c r="U132" i="7"/>
  <c r="AA132" i="7" s="1"/>
  <c r="S132" i="7"/>
  <c r="Y132" i="7" s="1"/>
  <c r="O132" i="7"/>
  <c r="K132" i="7"/>
  <c r="X131" i="7"/>
  <c r="V131" i="7"/>
  <c r="U131" i="7"/>
  <c r="AA131" i="7" s="1"/>
  <c r="S131" i="7"/>
  <c r="O131" i="7"/>
  <c r="K131" i="7"/>
  <c r="X130" i="7"/>
  <c r="V130" i="7"/>
  <c r="U130" i="7"/>
  <c r="AA130" i="7" s="1"/>
  <c r="S130" i="7"/>
  <c r="Y130" i="7" s="1"/>
  <c r="O130" i="7"/>
  <c r="K130" i="7"/>
  <c r="X129" i="7"/>
  <c r="V129" i="7"/>
  <c r="U129" i="7"/>
  <c r="S129" i="7"/>
  <c r="O129" i="7"/>
  <c r="K129" i="7"/>
  <c r="L129" i="7" s="1"/>
  <c r="X127" i="7"/>
  <c r="V127" i="7"/>
  <c r="U127" i="7"/>
  <c r="T127" i="7"/>
  <c r="S127" i="7"/>
  <c r="Y127" i="7" s="1"/>
  <c r="R127" i="7"/>
  <c r="O127" i="7"/>
  <c r="X126" i="7"/>
  <c r="V126" i="7"/>
  <c r="U126" i="7"/>
  <c r="AA126" i="7" s="1"/>
  <c r="T126" i="7"/>
  <c r="S126" i="7"/>
  <c r="Y126" i="7" s="1"/>
  <c r="R126" i="7"/>
  <c r="O126" i="7"/>
  <c r="X125" i="7"/>
  <c r="V125" i="7"/>
  <c r="U125" i="7"/>
  <c r="S125" i="7"/>
  <c r="Y125" i="7" s="1"/>
  <c r="O125" i="7"/>
  <c r="K125" i="7"/>
  <c r="L125" i="7" s="1"/>
  <c r="X124" i="7"/>
  <c r="V124" i="7"/>
  <c r="U124" i="7"/>
  <c r="AA124" i="7" s="1"/>
  <c r="S124" i="7"/>
  <c r="Y124" i="7" s="1"/>
  <c r="O124" i="7"/>
  <c r="K124" i="7"/>
  <c r="X123" i="7"/>
  <c r="V123" i="7"/>
  <c r="U123" i="7"/>
  <c r="AA123" i="7" s="1"/>
  <c r="S123" i="7"/>
  <c r="Y123" i="7" s="1"/>
  <c r="O123" i="7"/>
  <c r="W123" i="7" s="1"/>
  <c r="K123" i="7"/>
  <c r="X122" i="7"/>
  <c r="V122" i="7"/>
  <c r="U122" i="7"/>
  <c r="AA122" i="7" s="1"/>
  <c r="S122" i="7"/>
  <c r="Y122" i="7" s="1"/>
  <c r="O122" i="7"/>
  <c r="K122" i="7"/>
  <c r="X121" i="7"/>
  <c r="V121" i="7"/>
  <c r="U121" i="7"/>
  <c r="AA121" i="7" s="1"/>
  <c r="S121" i="7"/>
  <c r="Y121" i="7" s="1"/>
  <c r="O121" i="7"/>
  <c r="K121" i="7"/>
  <c r="X120" i="7"/>
  <c r="V120" i="7"/>
  <c r="U120" i="7"/>
  <c r="AA120" i="7" s="1"/>
  <c r="S120" i="7"/>
  <c r="Y120" i="7" s="1"/>
  <c r="O120" i="7"/>
  <c r="K120" i="7"/>
  <c r="X119" i="7"/>
  <c r="V119" i="7"/>
  <c r="U119" i="7"/>
  <c r="S119" i="7"/>
  <c r="Y119" i="7" s="1"/>
  <c r="O119" i="7"/>
  <c r="K119" i="7"/>
  <c r="T119" i="7" s="1"/>
  <c r="X118" i="7"/>
  <c r="V118" i="7"/>
  <c r="U118" i="7"/>
  <c r="S118" i="7"/>
  <c r="Y118" i="7" s="1"/>
  <c r="O118" i="7"/>
  <c r="K118" i="7"/>
  <c r="X117" i="7"/>
  <c r="V117" i="7"/>
  <c r="U117" i="7"/>
  <c r="AA117" i="7" s="1"/>
  <c r="S117" i="7"/>
  <c r="O117" i="7"/>
  <c r="K117" i="7"/>
  <c r="X116" i="7"/>
  <c r="V116" i="7"/>
  <c r="U116" i="7"/>
  <c r="AA116" i="7" s="1"/>
  <c r="S116" i="7"/>
  <c r="O116" i="7"/>
  <c r="K116" i="7"/>
  <c r="X114" i="7"/>
  <c r="V114" i="7"/>
  <c r="U114" i="7"/>
  <c r="S114" i="7"/>
  <c r="Y114" i="7" s="1"/>
  <c r="R114" i="7"/>
  <c r="O114" i="7"/>
  <c r="K114" i="7"/>
  <c r="X113" i="7"/>
  <c r="V113" i="7"/>
  <c r="U113" i="7"/>
  <c r="AA113" i="7" s="1"/>
  <c r="S113" i="7"/>
  <c r="O113" i="7"/>
  <c r="K113" i="7"/>
  <c r="X112" i="7"/>
  <c r="V112" i="7"/>
  <c r="U112" i="7"/>
  <c r="AA112" i="7" s="1"/>
  <c r="S112" i="7"/>
  <c r="O112" i="7"/>
  <c r="K112" i="7"/>
  <c r="X111" i="7"/>
  <c r="V111" i="7"/>
  <c r="U111" i="7"/>
  <c r="S111" i="7"/>
  <c r="O111" i="7"/>
  <c r="K111" i="7"/>
  <c r="X110" i="7"/>
  <c r="V110" i="7"/>
  <c r="U110" i="7"/>
  <c r="S110" i="7"/>
  <c r="Y110" i="7" s="1"/>
  <c r="O110" i="7"/>
  <c r="K110" i="7"/>
  <c r="X109" i="7"/>
  <c r="V109" i="7"/>
  <c r="U109" i="7"/>
  <c r="AA109" i="7" s="1"/>
  <c r="S109" i="7"/>
  <c r="Y109" i="7" s="1"/>
  <c r="O109" i="7"/>
  <c r="K109" i="7"/>
  <c r="X108" i="7"/>
  <c r="V108" i="7"/>
  <c r="U108" i="7"/>
  <c r="AA108" i="7" s="1"/>
  <c r="S108" i="7"/>
  <c r="Y108" i="7" s="1"/>
  <c r="O108" i="7"/>
  <c r="W108" i="7" s="1"/>
  <c r="K108" i="7"/>
  <c r="X107" i="7"/>
  <c r="V107" i="7"/>
  <c r="U107" i="7"/>
  <c r="AA107" i="7" s="1"/>
  <c r="S107" i="7"/>
  <c r="Y107" i="7" s="1"/>
  <c r="O107" i="7"/>
  <c r="P107" i="7" s="1"/>
  <c r="K107" i="7"/>
  <c r="X106" i="7"/>
  <c r="V106" i="7"/>
  <c r="U106" i="7"/>
  <c r="AA106" i="7" s="1"/>
  <c r="S106" i="7"/>
  <c r="Y106" i="7" s="1"/>
  <c r="O106" i="7"/>
  <c r="K106" i="7"/>
  <c r="X105" i="7"/>
  <c r="V105" i="7"/>
  <c r="U105" i="7"/>
  <c r="AA105" i="7" s="1"/>
  <c r="S105" i="7"/>
  <c r="Y105" i="7" s="1"/>
  <c r="O105" i="7"/>
  <c r="K105" i="7"/>
  <c r="X104" i="7"/>
  <c r="V104" i="7"/>
  <c r="U104" i="7"/>
  <c r="S104" i="7"/>
  <c r="Y104" i="7" s="1"/>
  <c r="O104" i="7"/>
  <c r="W104" i="7" s="1"/>
  <c r="K104" i="7"/>
  <c r="X103" i="7"/>
  <c r="X115" i="7" s="1"/>
  <c r="V103" i="7"/>
  <c r="U103" i="7"/>
  <c r="AA103" i="7" s="1"/>
  <c r="S103" i="7"/>
  <c r="O103" i="7"/>
  <c r="P103" i="7" s="1"/>
  <c r="K103" i="7"/>
  <c r="X101" i="7"/>
  <c r="V101" i="7"/>
  <c r="U101" i="7"/>
  <c r="AA101" i="7" s="1"/>
  <c r="S101" i="7"/>
  <c r="R101" i="7"/>
  <c r="O101" i="7"/>
  <c r="K101" i="7"/>
  <c r="X100" i="7"/>
  <c r="V100" i="7"/>
  <c r="U100" i="7"/>
  <c r="S100" i="7"/>
  <c r="Y100" i="7" s="1"/>
  <c r="R100" i="7"/>
  <c r="O100" i="7"/>
  <c r="W100" i="7" s="1"/>
  <c r="K100" i="7"/>
  <c r="X99" i="7"/>
  <c r="V99" i="7"/>
  <c r="U99" i="7"/>
  <c r="S99" i="7"/>
  <c r="Y99" i="7" s="1"/>
  <c r="R99" i="7"/>
  <c r="O99" i="7"/>
  <c r="P99" i="7" s="1"/>
  <c r="K99" i="7"/>
  <c r="X98" i="7"/>
  <c r="V98" i="7"/>
  <c r="U98" i="7"/>
  <c r="AA98" i="7" s="1"/>
  <c r="S98" i="7"/>
  <c r="Y98" i="7" s="1"/>
  <c r="O98" i="7"/>
  <c r="K98" i="7"/>
  <c r="X97" i="7"/>
  <c r="V97" i="7"/>
  <c r="U97" i="7"/>
  <c r="AA97" i="7" s="1"/>
  <c r="S97" i="7"/>
  <c r="Y97" i="7" s="1"/>
  <c r="O97" i="7"/>
  <c r="K97" i="7"/>
  <c r="X96" i="7"/>
  <c r="V96" i="7"/>
  <c r="U96" i="7"/>
  <c r="AA96" i="7" s="1"/>
  <c r="S96" i="7"/>
  <c r="Y96" i="7" s="1"/>
  <c r="O96" i="7"/>
  <c r="W96" i="7" s="1"/>
  <c r="K96" i="7"/>
  <c r="X95" i="7"/>
  <c r="V95" i="7"/>
  <c r="U95" i="7"/>
  <c r="AA95" i="7" s="1"/>
  <c r="S95" i="7"/>
  <c r="Y95" i="7" s="1"/>
  <c r="O95" i="7"/>
  <c r="P95" i="7" s="1"/>
  <c r="K95" i="7"/>
  <c r="X94" i="7"/>
  <c r="V94" i="7"/>
  <c r="U94" i="7"/>
  <c r="AA94" i="7" s="1"/>
  <c r="S94" i="7"/>
  <c r="Y94" i="7" s="1"/>
  <c r="O94" i="7"/>
  <c r="K94" i="7"/>
  <c r="X93" i="7"/>
  <c r="V93" i="7"/>
  <c r="U93" i="7"/>
  <c r="AA93" i="7" s="1"/>
  <c r="S93" i="7"/>
  <c r="Y93" i="7" s="1"/>
  <c r="O93" i="7"/>
  <c r="K93" i="7"/>
  <c r="X92" i="7"/>
  <c r="V92" i="7"/>
  <c r="U92" i="7"/>
  <c r="AA92" i="7" s="1"/>
  <c r="S92" i="7"/>
  <c r="Y92" i="7" s="1"/>
  <c r="O92" i="7"/>
  <c r="W92" i="7" s="1"/>
  <c r="K92" i="7"/>
  <c r="X91" i="7"/>
  <c r="V91" i="7"/>
  <c r="U91" i="7"/>
  <c r="AA91" i="7" s="1"/>
  <c r="S91" i="7"/>
  <c r="Y91" i="7" s="1"/>
  <c r="O91" i="7"/>
  <c r="P91" i="7" s="1"/>
  <c r="K91" i="7"/>
  <c r="X90" i="7"/>
  <c r="X102" i="7" s="1"/>
  <c r="V90" i="7"/>
  <c r="U90" i="7"/>
  <c r="AA90" i="7" s="1"/>
  <c r="S90" i="7"/>
  <c r="Y90" i="7" s="1"/>
  <c r="O90" i="7"/>
  <c r="K90" i="7"/>
  <c r="X88" i="7"/>
  <c r="V88" i="7"/>
  <c r="U88" i="7"/>
  <c r="AA88" i="7" s="1"/>
  <c r="T88" i="7"/>
  <c r="S88" i="7"/>
  <c r="Y88" i="7" s="1"/>
  <c r="R88" i="7"/>
  <c r="O88" i="7"/>
  <c r="W88" i="7" s="1"/>
  <c r="X87" i="7"/>
  <c r="V87" i="7"/>
  <c r="U87" i="7"/>
  <c r="AA87" i="7" s="1"/>
  <c r="T87" i="7"/>
  <c r="S87" i="7"/>
  <c r="R87" i="7"/>
  <c r="O87" i="7"/>
  <c r="R86" i="7"/>
  <c r="R85" i="7"/>
  <c r="X84" i="7"/>
  <c r="V84" i="7"/>
  <c r="U84" i="7"/>
  <c r="S84" i="7"/>
  <c r="Y84" i="7" s="1"/>
  <c r="O84" i="7"/>
  <c r="K84" i="7"/>
  <c r="X83" i="7"/>
  <c r="V83" i="7"/>
  <c r="U83" i="7"/>
  <c r="AA83" i="7" s="1"/>
  <c r="S83" i="7"/>
  <c r="Y83" i="7" s="1"/>
  <c r="O83" i="7"/>
  <c r="P83" i="7" s="1"/>
  <c r="K83" i="7"/>
  <c r="X82" i="7"/>
  <c r="V82" i="7"/>
  <c r="U82" i="7"/>
  <c r="AA82" i="7" s="1"/>
  <c r="S82" i="7"/>
  <c r="O82" i="7"/>
  <c r="K82" i="7"/>
  <c r="X81" i="7"/>
  <c r="V81" i="7"/>
  <c r="U81" i="7"/>
  <c r="AA81" i="7" s="1"/>
  <c r="S81" i="7"/>
  <c r="Y81" i="7" s="1"/>
  <c r="O81" i="7"/>
  <c r="K81" i="7"/>
  <c r="X80" i="7"/>
  <c r="V80" i="7"/>
  <c r="U80" i="7"/>
  <c r="S80" i="7"/>
  <c r="Y80" i="7" s="1"/>
  <c r="O80" i="7"/>
  <c r="K80" i="7"/>
  <c r="X79" i="7"/>
  <c r="V79" i="7"/>
  <c r="U79" i="7"/>
  <c r="AA79" i="7" s="1"/>
  <c r="S79" i="7"/>
  <c r="Y79" i="7" s="1"/>
  <c r="O79" i="7"/>
  <c r="P79" i="7" s="1"/>
  <c r="K79" i="7"/>
  <c r="X78" i="7"/>
  <c r="V78" i="7"/>
  <c r="U78" i="7"/>
  <c r="AA78" i="7" s="1"/>
  <c r="S78" i="7"/>
  <c r="O78" i="7"/>
  <c r="K78" i="7"/>
  <c r="X77" i="7"/>
  <c r="V77" i="7"/>
  <c r="U77" i="7"/>
  <c r="AA77" i="7" s="1"/>
  <c r="S77" i="7"/>
  <c r="Y77" i="7" s="1"/>
  <c r="O77" i="7"/>
  <c r="K77" i="7"/>
  <c r="X76" i="7"/>
  <c r="V76" i="7"/>
  <c r="U76" i="7"/>
  <c r="S76" i="7"/>
  <c r="Y76" i="7" s="1"/>
  <c r="O76" i="7"/>
  <c r="K76" i="7"/>
  <c r="X75" i="7"/>
  <c r="V75" i="7"/>
  <c r="U75" i="7"/>
  <c r="AA75" i="7" s="1"/>
  <c r="S75" i="7"/>
  <c r="O75" i="7"/>
  <c r="P75" i="7" s="1"/>
  <c r="K75" i="7"/>
  <c r="X73" i="7"/>
  <c r="V73" i="7"/>
  <c r="U73" i="7"/>
  <c r="AA73" i="7" s="1"/>
  <c r="T73" i="7"/>
  <c r="S73" i="7"/>
  <c r="R73" i="7"/>
  <c r="O73" i="7"/>
  <c r="X72" i="7"/>
  <c r="V72" i="7"/>
  <c r="U72" i="7"/>
  <c r="AA72" i="7" s="1"/>
  <c r="T72" i="7"/>
  <c r="S72" i="7"/>
  <c r="R72" i="7"/>
  <c r="O72" i="7"/>
  <c r="X71" i="7"/>
  <c r="V71" i="7"/>
  <c r="U71" i="7"/>
  <c r="T71" i="7"/>
  <c r="S71" i="7"/>
  <c r="Y71" i="7" s="1"/>
  <c r="R71" i="7"/>
  <c r="O71" i="7"/>
  <c r="P71" i="7" s="1"/>
  <c r="X70" i="7"/>
  <c r="V70" i="7"/>
  <c r="U70" i="7"/>
  <c r="AA70" i="7" s="1"/>
  <c r="S70" i="7"/>
  <c r="Y70" i="7" s="1"/>
  <c r="O70" i="7"/>
  <c r="W70" i="7" s="1"/>
  <c r="K70" i="7"/>
  <c r="X69" i="7"/>
  <c r="V69" i="7"/>
  <c r="U69" i="7"/>
  <c r="AA69" i="7" s="1"/>
  <c r="S69" i="7"/>
  <c r="Y69" i="7" s="1"/>
  <c r="O69" i="7"/>
  <c r="P69" i="7" s="1"/>
  <c r="K69" i="7"/>
  <c r="X68" i="7"/>
  <c r="V68" i="7"/>
  <c r="U68" i="7"/>
  <c r="AA68" i="7" s="1"/>
  <c r="S68" i="7"/>
  <c r="Y68" i="7" s="1"/>
  <c r="O68" i="7"/>
  <c r="K68" i="7"/>
  <c r="X67" i="7"/>
  <c r="V67" i="7"/>
  <c r="U67" i="7"/>
  <c r="AA67" i="7" s="1"/>
  <c r="S67" i="7"/>
  <c r="Y67" i="7" s="1"/>
  <c r="O67" i="7"/>
  <c r="K67" i="7"/>
  <c r="X66" i="7"/>
  <c r="V66" i="7"/>
  <c r="U66" i="7"/>
  <c r="AA66" i="7" s="1"/>
  <c r="S66" i="7"/>
  <c r="Y66" i="7" s="1"/>
  <c r="O66" i="7"/>
  <c r="W66" i="7" s="1"/>
  <c r="K66" i="7"/>
  <c r="X65" i="7"/>
  <c r="V65" i="7"/>
  <c r="U65" i="7"/>
  <c r="AA65" i="7" s="1"/>
  <c r="S65" i="7"/>
  <c r="Y65" i="7" s="1"/>
  <c r="O65" i="7"/>
  <c r="P65" i="7" s="1"/>
  <c r="K65" i="7"/>
  <c r="X64" i="7"/>
  <c r="V64" i="7"/>
  <c r="U64" i="7"/>
  <c r="AA64" i="7" s="1"/>
  <c r="S64" i="7"/>
  <c r="Y64" i="7" s="1"/>
  <c r="O64" i="7"/>
  <c r="K64" i="7"/>
  <c r="X63" i="7"/>
  <c r="V63" i="7"/>
  <c r="U63" i="7"/>
  <c r="AA63" i="7" s="1"/>
  <c r="S63" i="7"/>
  <c r="Y63" i="7" s="1"/>
  <c r="O63" i="7"/>
  <c r="K63" i="7"/>
  <c r="X62" i="7"/>
  <c r="V62" i="7"/>
  <c r="U62" i="7"/>
  <c r="S62" i="7"/>
  <c r="Y62" i="7" s="1"/>
  <c r="O62" i="7"/>
  <c r="W62" i="7" s="1"/>
  <c r="K62" i="7"/>
  <c r="X60" i="7"/>
  <c r="V60" i="7"/>
  <c r="U60" i="7"/>
  <c r="AA60" i="7" s="1"/>
  <c r="S60" i="7"/>
  <c r="Y60" i="7" s="1"/>
  <c r="R60" i="7"/>
  <c r="O60" i="7"/>
  <c r="K60" i="7"/>
  <c r="T60" i="7" s="1"/>
  <c r="X59" i="7"/>
  <c r="V59" i="7"/>
  <c r="U59" i="7"/>
  <c r="S59" i="7"/>
  <c r="O59" i="7"/>
  <c r="K59" i="7"/>
  <c r="X58" i="7"/>
  <c r="V58" i="7"/>
  <c r="U58" i="7"/>
  <c r="S58" i="7"/>
  <c r="Y58" i="7" s="1"/>
  <c r="O58" i="7"/>
  <c r="K58" i="7"/>
  <c r="X57" i="7"/>
  <c r="V57" i="7"/>
  <c r="U57" i="7"/>
  <c r="S57" i="7"/>
  <c r="Y57" i="7" s="1"/>
  <c r="O57" i="7"/>
  <c r="P57" i="7" s="1"/>
  <c r="K57" i="7"/>
  <c r="X56" i="7"/>
  <c r="V56" i="7"/>
  <c r="U56" i="7"/>
  <c r="AA56" i="7" s="1"/>
  <c r="S56" i="7"/>
  <c r="Y56" i="7" s="1"/>
  <c r="O56" i="7"/>
  <c r="K56" i="7"/>
  <c r="X55" i="7"/>
  <c r="V55" i="7"/>
  <c r="U55" i="7"/>
  <c r="AA55" i="7" s="1"/>
  <c r="S55" i="7"/>
  <c r="O55" i="7"/>
  <c r="K55" i="7"/>
  <c r="X54" i="7"/>
  <c r="V54" i="7"/>
  <c r="U54" i="7"/>
  <c r="AA54" i="7" s="1"/>
  <c r="S54" i="7"/>
  <c r="Y54" i="7" s="1"/>
  <c r="O54" i="7"/>
  <c r="K54" i="7"/>
  <c r="X53" i="7"/>
  <c r="V53" i="7"/>
  <c r="U53" i="7"/>
  <c r="S53" i="7"/>
  <c r="Y53" i="7" s="1"/>
  <c r="O53" i="7"/>
  <c r="K53" i="7"/>
  <c r="X52" i="7"/>
  <c r="V52" i="7"/>
  <c r="U52" i="7"/>
  <c r="AA52" i="7" s="1"/>
  <c r="S52" i="7"/>
  <c r="Y52" i="7" s="1"/>
  <c r="O52" i="7"/>
  <c r="K52" i="7"/>
  <c r="X51" i="7"/>
  <c r="V51" i="7"/>
  <c r="U51" i="7"/>
  <c r="AA51" i="7" s="1"/>
  <c r="S51" i="7"/>
  <c r="Y51" i="7" s="1"/>
  <c r="O51" i="7"/>
  <c r="W51" i="7" s="1"/>
  <c r="K51" i="7"/>
  <c r="X50" i="7"/>
  <c r="V50" i="7"/>
  <c r="U50" i="7"/>
  <c r="AA50" i="7" s="1"/>
  <c r="S50" i="7"/>
  <c r="Y50" i="7" s="1"/>
  <c r="O50" i="7"/>
  <c r="P50" i="7" s="1"/>
  <c r="K50" i="7"/>
  <c r="X49" i="7"/>
  <c r="V49" i="7"/>
  <c r="V61" i="7" s="1"/>
  <c r="U49" i="7"/>
  <c r="AA49" i="7" s="1"/>
  <c r="S49" i="7"/>
  <c r="O49" i="7"/>
  <c r="K49" i="7"/>
  <c r="T49" i="7" s="1"/>
  <c r="X47" i="7"/>
  <c r="V47" i="7"/>
  <c r="U47" i="7"/>
  <c r="AA47" i="7" s="1"/>
  <c r="T47" i="7"/>
  <c r="S47" i="7"/>
  <c r="Y47" i="7" s="1"/>
  <c r="R47" i="7"/>
  <c r="O47" i="7"/>
  <c r="X46" i="7"/>
  <c r="V46" i="7"/>
  <c r="U46" i="7"/>
  <c r="AA46" i="7" s="1"/>
  <c r="T46" i="7"/>
  <c r="S46" i="7"/>
  <c r="Y46" i="7" s="1"/>
  <c r="R46" i="7"/>
  <c r="O46" i="7"/>
  <c r="W46" i="7" s="1"/>
  <c r="X45" i="7"/>
  <c r="V45" i="7"/>
  <c r="U45" i="7"/>
  <c r="AA45" i="7" s="1"/>
  <c r="S45" i="7"/>
  <c r="Y45" i="7" s="1"/>
  <c r="O45" i="7"/>
  <c r="K45" i="7"/>
  <c r="T45" i="7" s="1"/>
  <c r="X44" i="7"/>
  <c r="V44" i="7"/>
  <c r="U44" i="7"/>
  <c r="AA44" i="7" s="1"/>
  <c r="S44" i="7"/>
  <c r="Y44" i="7" s="1"/>
  <c r="O44" i="7"/>
  <c r="W44" i="7" s="1"/>
  <c r="K44" i="7"/>
  <c r="X43" i="7"/>
  <c r="V43" i="7"/>
  <c r="U43" i="7"/>
  <c r="AA43" i="7" s="1"/>
  <c r="S43" i="7"/>
  <c r="Y43" i="7" s="1"/>
  <c r="O43" i="7"/>
  <c r="K43" i="7"/>
  <c r="X42" i="7"/>
  <c r="V42" i="7"/>
  <c r="U42" i="7"/>
  <c r="AA42" i="7" s="1"/>
  <c r="S42" i="7"/>
  <c r="Y42" i="7" s="1"/>
  <c r="O42" i="7"/>
  <c r="K42" i="7"/>
  <c r="X41" i="7"/>
  <c r="V41" i="7"/>
  <c r="U41" i="7"/>
  <c r="AA41" i="7" s="1"/>
  <c r="S41" i="7"/>
  <c r="Y41" i="7" s="1"/>
  <c r="O41" i="7"/>
  <c r="K41" i="7"/>
  <c r="T41" i="7" s="1"/>
  <c r="X40" i="7"/>
  <c r="V40" i="7"/>
  <c r="U40" i="7"/>
  <c r="AA40" i="7" s="1"/>
  <c r="S40" i="7"/>
  <c r="Y40" i="7" s="1"/>
  <c r="O40" i="7"/>
  <c r="W40" i="7" s="1"/>
  <c r="K40" i="7"/>
  <c r="X39" i="7"/>
  <c r="V39" i="7"/>
  <c r="U39" i="7"/>
  <c r="AA39" i="7" s="1"/>
  <c r="S39" i="7"/>
  <c r="Y39" i="7" s="1"/>
  <c r="O39" i="7"/>
  <c r="K39" i="7"/>
  <c r="X38" i="7"/>
  <c r="V38" i="7"/>
  <c r="U38" i="7"/>
  <c r="AA38" i="7" s="1"/>
  <c r="S38" i="7"/>
  <c r="Y38" i="7" s="1"/>
  <c r="O38" i="7"/>
  <c r="K38" i="7"/>
  <c r="X37" i="7"/>
  <c r="V37" i="7"/>
  <c r="U37" i="7"/>
  <c r="AA37" i="7" s="1"/>
  <c r="S37" i="7"/>
  <c r="Y37" i="7" s="1"/>
  <c r="O37" i="7"/>
  <c r="K37" i="7"/>
  <c r="T37" i="7" s="1"/>
  <c r="X36" i="7"/>
  <c r="X48" i="7" s="1"/>
  <c r="V36" i="7"/>
  <c r="V48" i="7" s="1"/>
  <c r="U36" i="7"/>
  <c r="AA36" i="7" s="1"/>
  <c r="AA48" i="7" s="1"/>
  <c r="S36" i="7"/>
  <c r="O36" i="7"/>
  <c r="W36" i="7" s="1"/>
  <c r="K36" i="7"/>
  <c r="X34" i="7"/>
  <c r="V34" i="7"/>
  <c r="U34" i="7"/>
  <c r="AA34" i="7" s="1"/>
  <c r="S34" i="7"/>
  <c r="Y34" i="7" s="1"/>
  <c r="R34" i="7"/>
  <c r="O34" i="7"/>
  <c r="K34" i="7"/>
  <c r="L34" i="7" s="1"/>
  <c r="X33" i="7"/>
  <c r="V33" i="7"/>
  <c r="U33" i="7"/>
  <c r="AA33" i="7" s="1"/>
  <c r="S33" i="7"/>
  <c r="Y33" i="7" s="1"/>
  <c r="O33" i="7"/>
  <c r="K33" i="7"/>
  <c r="T33" i="7" s="1"/>
  <c r="X32" i="7"/>
  <c r="V32" i="7"/>
  <c r="U32" i="7"/>
  <c r="AA32" i="7" s="1"/>
  <c r="S32" i="7"/>
  <c r="Y32" i="7" s="1"/>
  <c r="O32" i="7"/>
  <c r="W32" i="7" s="1"/>
  <c r="K32" i="7"/>
  <c r="X31" i="7"/>
  <c r="V31" i="7"/>
  <c r="U31" i="7"/>
  <c r="AA31" i="7" s="1"/>
  <c r="S31" i="7"/>
  <c r="Y31" i="7" s="1"/>
  <c r="O31" i="7"/>
  <c r="K31" i="7"/>
  <c r="X30" i="7"/>
  <c r="V30" i="7"/>
  <c r="U30" i="7"/>
  <c r="AA30" i="7" s="1"/>
  <c r="S30" i="7"/>
  <c r="Y30" i="7" s="1"/>
  <c r="O30" i="7"/>
  <c r="K30" i="7"/>
  <c r="T30" i="7" s="1"/>
  <c r="X29" i="7"/>
  <c r="V29" i="7"/>
  <c r="U29" i="7"/>
  <c r="AA29" i="7" s="1"/>
  <c r="S29" i="7"/>
  <c r="Y29" i="7" s="1"/>
  <c r="O29" i="7"/>
  <c r="K29" i="7"/>
  <c r="T29" i="7" s="1"/>
  <c r="X28" i="7"/>
  <c r="V28" i="7"/>
  <c r="U28" i="7"/>
  <c r="AA28" i="7" s="1"/>
  <c r="S28" i="7"/>
  <c r="Y28" i="7" s="1"/>
  <c r="O28" i="7"/>
  <c r="W28" i="7" s="1"/>
  <c r="K28" i="7"/>
  <c r="X27" i="7"/>
  <c r="V27" i="7"/>
  <c r="U27" i="7"/>
  <c r="AA27" i="7" s="1"/>
  <c r="S27" i="7"/>
  <c r="Y27" i="7" s="1"/>
  <c r="O27" i="7"/>
  <c r="K27" i="7"/>
  <c r="X26" i="7"/>
  <c r="V26" i="7"/>
  <c r="U26" i="7"/>
  <c r="AA26" i="7" s="1"/>
  <c r="S26" i="7"/>
  <c r="Y26" i="7" s="1"/>
  <c r="O26" i="7"/>
  <c r="K26" i="7"/>
  <c r="L26" i="7" s="1"/>
  <c r="X25" i="7"/>
  <c r="V25" i="7"/>
  <c r="U25" i="7"/>
  <c r="AA25" i="7" s="1"/>
  <c r="S25" i="7"/>
  <c r="Y25" i="7" s="1"/>
  <c r="O25" i="7"/>
  <c r="K25" i="7"/>
  <c r="T25" i="7" s="1"/>
  <c r="X24" i="7"/>
  <c r="V24" i="7"/>
  <c r="U24" i="7"/>
  <c r="AA24" i="7" s="1"/>
  <c r="S24" i="7"/>
  <c r="Y24" i="7" s="1"/>
  <c r="O24" i="7"/>
  <c r="W24" i="7" s="1"/>
  <c r="K24" i="7"/>
  <c r="X23" i="7"/>
  <c r="X35" i="7" s="1"/>
  <c r="V23" i="7"/>
  <c r="V35" i="7" s="1"/>
  <c r="U23" i="7"/>
  <c r="S23" i="7"/>
  <c r="S35" i="7" s="1"/>
  <c r="O23" i="7"/>
  <c r="K23" i="7"/>
  <c r="X21" i="7"/>
  <c r="V21" i="7"/>
  <c r="U21" i="7"/>
  <c r="AA21" i="7" s="1"/>
  <c r="T21" i="7"/>
  <c r="S21" i="7"/>
  <c r="Y21" i="7" s="1"/>
  <c r="R21" i="7"/>
  <c r="O21" i="7"/>
  <c r="R20" i="7"/>
  <c r="O20" i="7"/>
  <c r="P20" i="7" s="1"/>
  <c r="X19" i="7"/>
  <c r="V19" i="7"/>
  <c r="U19" i="7"/>
  <c r="AA19" i="7" s="1"/>
  <c r="S19" i="7"/>
  <c r="Y19" i="7" s="1"/>
  <c r="O19" i="7"/>
  <c r="K19" i="7"/>
  <c r="T19" i="7" s="1"/>
  <c r="X18" i="7"/>
  <c r="V18" i="7"/>
  <c r="U18" i="7"/>
  <c r="AA18" i="7" s="1"/>
  <c r="S18" i="7"/>
  <c r="Y18" i="7" s="1"/>
  <c r="O18" i="7"/>
  <c r="W18" i="7" s="1"/>
  <c r="K18" i="7"/>
  <c r="X17" i="7"/>
  <c r="V17" i="7"/>
  <c r="U17" i="7"/>
  <c r="AA17" i="7" s="1"/>
  <c r="S17" i="7"/>
  <c r="Y17" i="7" s="1"/>
  <c r="O17" i="7"/>
  <c r="K17" i="7"/>
  <c r="X16" i="7"/>
  <c r="V16" i="7"/>
  <c r="U16" i="7"/>
  <c r="AA16" i="7" s="1"/>
  <c r="S16" i="7"/>
  <c r="Y16" i="7" s="1"/>
  <c r="O16" i="7"/>
  <c r="K16" i="7"/>
  <c r="L16" i="7" s="1"/>
  <c r="X15" i="7"/>
  <c r="V15" i="7"/>
  <c r="U15" i="7"/>
  <c r="AA15" i="7" s="1"/>
  <c r="S15" i="7"/>
  <c r="Y15" i="7" s="1"/>
  <c r="O15" i="7"/>
  <c r="K15" i="7"/>
  <c r="T15" i="7" s="1"/>
  <c r="X14" i="7"/>
  <c r="V14" i="7"/>
  <c r="U14" i="7"/>
  <c r="AA14" i="7" s="1"/>
  <c r="S14" i="7"/>
  <c r="Y14" i="7" s="1"/>
  <c r="O14" i="7"/>
  <c r="W14" i="7" s="1"/>
  <c r="K14" i="7"/>
  <c r="X13" i="7"/>
  <c r="V13" i="7"/>
  <c r="U13" i="7"/>
  <c r="AA13" i="7" s="1"/>
  <c r="S13" i="7"/>
  <c r="Y13" i="7" s="1"/>
  <c r="O13" i="7"/>
  <c r="K13" i="7"/>
  <c r="X12" i="7"/>
  <c r="V12" i="7"/>
  <c r="U12" i="7"/>
  <c r="AA12" i="7" s="1"/>
  <c r="S12" i="7"/>
  <c r="Y12" i="7" s="1"/>
  <c r="O12" i="7"/>
  <c r="K12" i="7"/>
  <c r="X11" i="7"/>
  <c r="V11" i="7"/>
  <c r="U11" i="7"/>
  <c r="AA11" i="7" s="1"/>
  <c r="S11" i="7"/>
  <c r="Y11" i="7" s="1"/>
  <c r="O11" i="7"/>
  <c r="K11" i="7"/>
  <c r="T11" i="7" s="1"/>
  <c r="X10" i="7"/>
  <c r="V10" i="7"/>
  <c r="U10" i="7"/>
  <c r="S10" i="7"/>
  <c r="Y10" i="7" s="1"/>
  <c r="O10" i="7"/>
  <c r="W10" i="7" s="1"/>
  <c r="K10" i="7"/>
  <c r="X9" i="7"/>
  <c r="X22" i="7" s="1"/>
  <c r="V9" i="7"/>
  <c r="U9" i="7"/>
  <c r="AA9" i="7" s="1"/>
  <c r="S9" i="7"/>
  <c r="S22" i="7" s="1"/>
  <c r="O9" i="7"/>
  <c r="K9" i="7"/>
  <c r="T9" i="7" l="1"/>
  <c r="L9" i="7"/>
  <c r="P9" i="7"/>
  <c r="W9" i="7"/>
  <c r="T10" i="7"/>
  <c r="L10" i="7"/>
  <c r="U22" i="7"/>
  <c r="W11" i="7"/>
  <c r="P11" i="7"/>
  <c r="W12" i="7"/>
  <c r="P12" i="7"/>
  <c r="V22" i="7"/>
  <c r="T13" i="7"/>
  <c r="L13" i="7"/>
  <c r="P13" i="7"/>
  <c r="W13" i="7"/>
  <c r="T14" i="7"/>
  <c r="L14" i="7"/>
  <c r="W15" i="7"/>
  <c r="P15" i="7"/>
  <c r="W16" i="7"/>
  <c r="P16" i="7"/>
  <c r="T17" i="7"/>
  <c r="L17" i="7"/>
  <c r="P17" i="7"/>
  <c r="W17" i="7"/>
  <c r="T18" i="7"/>
  <c r="L18" i="7"/>
  <c r="W19" i="7"/>
  <c r="P19" i="7"/>
  <c r="W21" i="7"/>
  <c r="Z21" i="7" s="1"/>
  <c r="P21" i="7"/>
  <c r="T23" i="7"/>
  <c r="L23" i="7"/>
  <c r="P23" i="7"/>
  <c r="W23" i="7"/>
  <c r="U35" i="7"/>
  <c r="AA23" i="7"/>
  <c r="T24" i="7"/>
  <c r="Z24" i="7" s="1"/>
  <c r="L24" i="7"/>
  <c r="W25" i="7"/>
  <c r="Z25" i="7" s="1"/>
  <c r="P25" i="7"/>
  <c r="W26" i="7"/>
  <c r="P26" i="7"/>
  <c r="T27" i="7"/>
  <c r="L27" i="7"/>
  <c r="P27" i="7"/>
  <c r="W27" i="7"/>
  <c r="T28" i="7"/>
  <c r="Z28" i="7" s="1"/>
  <c r="L28" i="7"/>
  <c r="W29" i="7"/>
  <c r="Z29" i="7" s="1"/>
  <c r="P29" i="7"/>
  <c r="W30" i="7"/>
  <c r="Z30" i="7" s="1"/>
  <c r="P30" i="7"/>
  <c r="T31" i="7"/>
  <c r="L31" i="7"/>
  <c r="P31" i="7"/>
  <c r="W31" i="7"/>
  <c r="T32" i="7"/>
  <c r="Z32" i="7" s="1"/>
  <c r="L32" i="7"/>
  <c r="W33" i="7"/>
  <c r="Z33" i="7" s="1"/>
  <c r="P33" i="7"/>
  <c r="W34" i="7"/>
  <c r="P34" i="7"/>
  <c r="T36" i="7"/>
  <c r="L36" i="7"/>
  <c r="S48" i="7"/>
  <c r="Y36" i="7"/>
  <c r="W37" i="7"/>
  <c r="Z37" i="7" s="1"/>
  <c r="P37" i="7"/>
  <c r="W38" i="7"/>
  <c r="P38" i="7"/>
  <c r="T39" i="7"/>
  <c r="L39" i="7"/>
  <c r="P39" i="7"/>
  <c r="W39" i="7"/>
  <c r="T40" i="7"/>
  <c r="L40" i="7"/>
  <c r="W41" i="7"/>
  <c r="Z41" i="7" s="1"/>
  <c r="P41" i="7"/>
  <c r="W42" i="7"/>
  <c r="P42" i="7"/>
  <c r="T43" i="7"/>
  <c r="L43" i="7"/>
  <c r="P43" i="7"/>
  <c r="W43" i="7"/>
  <c r="T44" i="7"/>
  <c r="L44" i="7"/>
  <c r="W45" i="7"/>
  <c r="Z45" i="7" s="1"/>
  <c r="P45" i="7"/>
  <c r="P47" i="7"/>
  <c r="W47" i="7"/>
  <c r="Z47" i="7"/>
  <c r="AC47" i="7" s="1"/>
  <c r="P49" i="7"/>
  <c r="W49" i="7"/>
  <c r="T50" i="7"/>
  <c r="L50" i="7"/>
  <c r="X61" i="7"/>
  <c r="L51" i="7"/>
  <c r="T51" i="7"/>
  <c r="Z51" i="7" s="1"/>
  <c r="T52" i="7"/>
  <c r="L52" i="7"/>
  <c r="W52" i="7"/>
  <c r="P52" i="7"/>
  <c r="P53" i="7"/>
  <c r="W53" i="7"/>
  <c r="AA53" i="7"/>
  <c r="T54" i="7"/>
  <c r="L54" i="7"/>
  <c r="W54" i="7"/>
  <c r="P54" i="7"/>
  <c r="L55" i="7"/>
  <c r="T55" i="7"/>
  <c r="W55" i="7"/>
  <c r="P55" i="7"/>
  <c r="R55" i="7" s="1"/>
  <c r="Y55" i="7"/>
  <c r="T56" i="7"/>
  <c r="L56" i="7"/>
  <c r="W56" i="7"/>
  <c r="P56" i="7"/>
  <c r="T57" i="7"/>
  <c r="L57" i="7"/>
  <c r="R57" i="7" s="1"/>
  <c r="AA57" i="7"/>
  <c r="T58" i="7"/>
  <c r="L58" i="7"/>
  <c r="W58" i="7"/>
  <c r="P58" i="7"/>
  <c r="AA58" i="7"/>
  <c r="L59" i="7"/>
  <c r="W59" i="7"/>
  <c r="P59" i="7"/>
  <c r="R59" i="7" s="1"/>
  <c r="Y59" i="7"/>
  <c r="W60" i="7"/>
  <c r="Z60" i="7" s="1"/>
  <c r="P60" i="7"/>
  <c r="T62" i="7"/>
  <c r="L62" i="7"/>
  <c r="W63" i="7"/>
  <c r="P63" i="7"/>
  <c r="V74" i="7"/>
  <c r="T64" i="7"/>
  <c r="L64" i="7"/>
  <c r="W64" i="7"/>
  <c r="P64" i="7"/>
  <c r="T65" i="7"/>
  <c r="L65" i="7"/>
  <c r="T66" i="7"/>
  <c r="L66" i="7"/>
  <c r="W67" i="7"/>
  <c r="P67" i="7"/>
  <c r="T68" i="7"/>
  <c r="L68" i="7"/>
  <c r="W68" i="7"/>
  <c r="P68" i="7"/>
  <c r="T69" i="7"/>
  <c r="L69" i="7"/>
  <c r="T70" i="7"/>
  <c r="L70" i="7"/>
  <c r="AA71" i="7"/>
  <c r="W72" i="7"/>
  <c r="P72" i="7"/>
  <c r="Z72" i="7"/>
  <c r="W73" i="7"/>
  <c r="P73" i="7"/>
  <c r="Z73" i="7"/>
  <c r="Y73" i="7"/>
  <c r="AC73" i="7" s="1"/>
  <c r="T75" i="7"/>
  <c r="L75" i="7"/>
  <c r="T76" i="7"/>
  <c r="L76" i="7"/>
  <c r="W76" i="7"/>
  <c r="P76" i="7"/>
  <c r="W77" i="7"/>
  <c r="P77" i="7"/>
  <c r="T78" i="7"/>
  <c r="L78" i="7"/>
  <c r="W78" i="7"/>
  <c r="P78" i="7"/>
  <c r="T79" i="7"/>
  <c r="L79" i="7"/>
  <c r="T80" i="7"/>
  <c r="L80" i="7"/>
  <c r="W80" i="7"/>
  <c r="P80" i="7"/>
  <c r="W81" i="7"/>
  <c r="P81" i="7"/>
  <c r="T82" i="7"/>
  <c r="L82" i="7"/>
  <c r="W82" i="7"/>
  <c r="P82" i="7"/>
  <c r="T83" i="7"/>
  <c r="L83" i="7"/>
  <c r="T84" i="7"/>
  <c r="L84" i="7"/>
  <c r="W84" i="7"/>
  <c r="P84" i="7"/>
  <c r="W87" i="7"/>
  <c r="P87" i="7"/>
  <c r="Z87" i="7"/>
  <c r="V89" i="7"/>
  <c r="T90" i="7"/>
  <c r="L90" i="7"/>
  <c r="W90" i="7"/>
  <c r="P90" i="7"/>
  <c r="T91" i="7"/>
  <c r="L91" i="7"/>
  <c r="T92" i="7"/>
  <c r="L92" i="7"/>
  <c r="W93" i="7"/>
  <c r="P93" i="7"/>
  <c r="V102" i="7"/>
  <c r="T94" i="7"/>
  <c r="L94" i="7"/>
  <c r="W94" i="7"/>
  <c r="P94" i="7"/>
  <c r="T95" i="7"/>
  <c r="L95" i="7"/>
  <c r="T96" i="7"/>
  <c r="L96" i="7"/>
  <c r="W97" i="7"/>
  <c r="P97" i="7"/>
  <c r="T98" i="7"/>
  <c r="L98" i="7"/>
  <c r="W98" i="7"/>
  <c r="P98" i="7"/>
  <c r="T99" i="7"/>
  <c r="L99" i="7"/>
  <c r="AA99" i="7"/>
  <c r="T100" i="7"/>
  <c r="L100" i="7"/>
  <c r="W101" i="7"/>
  <c r="P101" i="7"/>
  <c r="Y101" i="7"/>
  <c r="T103" i="7"/>
  <c r="L103" i="7"/>
  <c r="T104" i="7"/>
  <c r="L104" i="7"/>
  <c r="W105" i="7"/>
  <c r="P105" i="7"/>
  <c r="T106" i="7"/>
  <c r="L106" i="7"/>
  <c r="W106" i="7"/>
  <c r="P106" i="7"/>
  <c r="T107" i="7"/>
  <c r="L107" i="7"/>
  <c r="T108" i="7"/>
  <c r="L108" i="7"/>
  <c r="W109" i="7"/>
  <c r="P109" i="7"/>
  <c r="T110" i="7"/>
  <c r="L110" i="7"/>
  <c r="W110" i="7"/>
  <c r="P110" i="7"/>
  <c r="AA110" i="7"/>
  <c r="W111" i="7"/>
  <c r="P111" i="7"/>
  <c r="Y111" i="7"/>
  <c r="W112" i="7"/>
  <c r="P112" i="7"/>
  <c r="Y112" i="7"/>
  <c r="T113" i="7"/>
  <c r="L113" i="7"/>
  <c r="T114" i="7"/>
  <c r="L114" i="7"/>
  <c r="P114" i="7"/>
  <c r="W114" i="7"/>
  <c r="AA114" i="7"/>
  <c r="W116" i="7"/>
  <c r="P116" i="7"/>
  <c r="T117" i="7"/>
  <c r="L117" i="7"/>
  <c r="T118" i="7"/>
  <c r="L118" i="7"/>
  <c r="T120" i="7"/>
  <c r="L120" i="7"/>
  <c r="W120" i="7"/>
  <c r="P120" i="7"/>
  <c r="P121" i="7"/>
  <c r="W121" i="7"/>
  <c r="T122" i="7"/>
  <c r="L122" i="7"/>
  <c r="W122" i="7"/>
  <c r="P122" i="7"/>
  <c r="L123" i="7"/>
  <c r="T123" i="7"/>
  <c r="Z123" i="7"/>
  <c r="T124" i="7"/>
  <c r="L124" i="7"/>
  <c r="W124" i="7"/>
  <c r="P124" i="7"/>
  <c r="P125" i="7"/>
  <c r="W125" i="7"/>
  <c r="AA125" i="7"/>
  <c r="W126" i="7"/>
  <c r="Z126" i="7" s="1"/>
  <c r="P126" i="7"/>
  <c r="P129" i="7"/>
  <c r="W129" i="7"/>
  <c r="T130" i="7"/>
  <c r="L130" i="7"/>
  <c r="W130" i="7"/>
  <c r="P130" i="7"/>
  <c r="L131" i="7"/>
  <c r="T131" i="7"/>
  <c r="W131" i="7"/>
  <c r="P131" i="7"/>
  <c r="R131" i="7" s="1"/>
  <c r="Y131" i="7"/>
  <c r="T132" i="7"/>
  <c r="L132" i="7"/>
  <c r="W132" i="7"/>
  <c r="P132" i="7"/>
  <c r="T134" i="7"/>
  <c r="L134" i="7"/>
  <c r="W135" i="7"/>
  <c r="P135" i="7"/>
  <c r="Y135" i="7"/>
  <c r="W136" i="7"/>
  <c r="P136" i="7"/>
  <c r="T137" i="7"/>
  <c r="L137" i="7"/>
  <c r="P137" i="7"/>
  <c r="W137" i="7"/>
  <c r="AA137" i="7"/>
  <c r="T138" i="7"/>
  <c r="L138" i="7"/>
  <c r="W138" i="7"/>
  <c r="P138" i="7"/>
  <c r="W139" i="7"/>
  <c r="P139" i="7"/>
  <c r="Y139" i="7"/>
  <c r="P141" i="7"/>
  <c r="W141" i="7"/>
  <c r="W143" i="7"/>
  <c r="P143" i="7"/>
  <c r="T144" i="7"/>
  <c r="L144" i="7"/>
  <c r="W144" i="7"/>
  <c r="P144" i="7"/>
  <c r="T145" i="7"/>
  <c r="L145" i="7"/>
  <c r="P145" i="7"/>
  <c r="W145" i="7"/>
  <c r="T146" i="7"/>
  <c r="L146" i="7"/>
  <c r="W147" i="7"/>
  <c r="P147" i="7"/>
  <c r="Y147" i="7"/>
  <c r="Z148" i="7"/>
  <c r="T149" i="7"/>
  <c r="L149" i="7"/>
  <c r="P149" i="7"/>
  <c r="W149" i="7"/>
  <c r="AA149" i="7"/>
  <c r="U155" i="7"/>
  <c r="W151" i="7"/>
  <c r="P151" i="7"/>
  <c r="T154" i="7"/>
  <c r="L154" i="7"/>
  <c r="W156" i="7"/>
  <c r="P156" i="7"/>
  <c r="T157" i="7"/>
  <c r="L157" i="7"/>
  <c r="P157" i="7"/>
  <c r="W157" i="7"/>
  <c r="T158" i="7"/>
  <c r="L158" i="7"/>
  <c r="W158" i="7"/>
  <c r="P158" i="7"/>
  <c r="W159" i="7"/>
  <c r="P159" i="7"/>
  <c r="Y159" i="7"/>
  <c r="W160" i="7"/>
  <c r="P160" i="7"/>
  <c r="T161" i="7"/>
  <c r="L161" i="7"/>
  <c r="P161" i="7"/>
  <c r="W161" i="7"/>
  <c r="AA161" i="7"/>
  <c r="T162" i="7"/>
  <c r="L162" i="7"/>
  <c r="W162" i="7"/>
  <c r="P162" i="7"/>
  <c r="W163" i="7"/>
  <c r="P163" i="7"/>
  <c r="Y163" i="7"/>
  <c r="W164" i="7"/>
  <c r="P164" i="7"/>
  <c r="T165" i="7"/>
  <c r="L165" i="7"/>
  <c r="P165" i="7"/>
  <c r="W165" i="7"/>
  <c r="AA165" i="7"/>
  <c r="T166" i="7"/>
  <c r="L166" i="7"/>
  <c r="W166" i="7"/>
  <c r="P166" i="7"/>
  <c r="P167" i="7"/>
  <c r="W167" i="7"/>
  <c r="T168" i="7"/>
  <c r="L168" i="7"/>
  <c r="W168" i="7"/>
  <c r="P168" i="7"/>
  <c r="T170" i="7"/>
  <c r="L170" i="7"/>
  <c r="W170" i="7"/>
  <c r="P170" i="7"/>
  <c r="U182" i="7"/>
  <c r="AA170" i="7"/>
  <c r="T171" i="7"/>
  <c r="L171" i="7"/>
  <c r="P171" i="7"/>
  <c r="W171" i="7"/>
  <c r="T172" i="7"/>
  <c r="L172" i="7"/>
  <c r="W172" i="7"/>
  <c r="P172" i="7"/>
  <c r="W173" i="7"/>
  <c r="P173" i="7"/>
  <c r="T174" i="7"/>
  <c r="L174" i="7"/>
  <c r="W174" i="7"/>
  <c r="P174" i="7"/>
  <c r="T175" i="7"/>
  <c r="L175" i="7"/>
  <c r="T176" i="7"/>
  <c r="L176" i="7"/>
  <c r="W176" i="7"/>
  <c r="P176" i="7"/>
  <c r="W177" i="7"/>
  <c r="P177" i="7"/>
  <c r="T178" i="7"/>
  <c r="L178" i="7"/>
  <c r="W178" i="7"/>
  <c r="P178" i="7"/>
  <c r="T179" i="7"/>
  <c r="L179" i="7"/>
  <c r="AA179" i="7"/>
  <c r="T180" i="7"/>
  <c r="L180" i="7"/>
  <c r="W180" i="7"/>
  <c r="P180" i="7"/>
  <c r="L181" i="7"/>
  <c r="T181" i="7"/>
  <c r="W181" i="7"/>
  <c r="P181" i="7"/>
  <c r="R181" i="7" s="1"/>
  <c r="T183" i="7"/>
  <c r="L183" i="7"/>
  <c r="P183" i="7"/>
  <c r="R183" i="7" s="1"/>
  <c r="W183" i="7"/>
  <c r="T184" i="7"/>
  <c r="L184" i="7"/>
  <c r="P184" i="7"/>
  <c r="W184" i="7"/>
  <c r="AA184" i="7"/>
  <c r="L185" i="7"/>
  <c r="T185" i="7"/>
  <c r="W186" i="7"/>
  <c r="P186" i="7"/>
  <c r="Y186" i="7"/>
  <c r="P187" i="7"/>
  <c r="W187" i="7"/>
  <c r="T188" i="7"/>
  <c r="L188" i="7"/>
  <c r="R188" i="7" s="1"/>
  <c r="AA188" i="7"/>
  <c r="L189" i="7"/>
  <c r="T189" i="7"/>
  <c r="W189" i="7"/>
  <c r="P189" i="7"/>
  <c r="W190" i="7"/>
  <c r="P190" i="7"/>
  <c r="Y190" i="7"/>
  <c r="P191" i="7"/>
  <c r="W191" i="7"/>
  <c r="T192" i="7"/>
  <c r="L192" i="7"/>
  <c r="L193" i="7"/>
  <c r="T193" i="7"/>
  <c r="W193" i="7"/>
  <c r="P193" i="7"/>
  <c r="W194" i="7"/>
  <c r="P194" i="7"/>
  <c r="T195" i="7"/>
  <c r="L195" i="7"/>
  <c r="P195" i="7"/>
  <c r="W195" i="7"/>
  <c r="W197" i="7"/>
  <c r="P197" i="7"/>
  <c r="P198" i="7"/>
  <c r="W198" i="7"/>
  <c r="T199" i="7"/>
  <c r="L199" i="7"/>
  <c r="L200" i="7"/>
  <c r="T200" i="7"/>
  <c r="W200" i="7"/>
  <c r="P200" i="7"/>
  <c r="W201" i="7"/>
  <c r="P201" i="7"/>
  <c r="P202" i="7"/>
  <c r="W202" i="7"/>
  <c r="T203" i="7"/>
  <c r="L203" i="7"/>
  <c r="P203" i="7"/>
  <c r="W203" i="7"/>
  <c r="AA203" i="7"/>
  <c r="T204" i="7"/>
  <c r="Z204" i="7" s="1"/>
  <c r="L204" i="7"/>
  <c r="W205" i="7"/>
  <c r="P205" i="7"/>
  <c r="Y205" i="7"/>
  <c r="W206" i="7"/>
  <c r="P206" i="7"/>
  <c r="T207" i="7"/>
  <c r="L207" i="7"/>
  <c r="P207" i="7"/>
  <c r="W207" i="7"/>
  <c r="AA207" i="7"/>
  <c r="T208" i="7"/>
  <c r="L208" i="7"/>
  <c r="W210" i="7"/>
  <c r="P210" i="7"/>
  <c r="T211" i="7"/>
  <c r="L211" i="7"/>
  <c r="P211" i="7"/>
  <c r="W211" i="7"/>
  <c r="AA211" i="7"/>
  <c r="T212" i="7"/>
  <c r="Z212" i="7" s="1"/>
  <c r="L212" i="7"/>
  <c r="W213" i="7"/>
  <c r="P213" i="7"/>
  <c r="Y213" i="7"/>
  <c r="W214" i="7"/>
  <c r="P214" i="7"/>
  <c r="T215" i="7"/>
  <c r="L215" i="7"/>
  <c r="P215" i="7"/>
  <c r="W215" i="7"/>
  <c r="AA215" i="7"/>
  <c r="T216" i="7"/>
  <c r="Z216" i="7" s="1"/>
  <c r="L216" i="7"/>
  <c r="Y217" i="7"/>
  <c r="P219" i="7"/>
  <c r="W219" i="7"/>
  <c r="AA219" i="7"/>
  <c r="T220" i="7"/>
  <c r="L220" i="7"/>
  <c r="W220" i="7"/>
  <c r="P220" i="7"/>
  <c r="W221" i="7"/>
  <c r="P221" i="7"/>
  <c r="W222" i="7"/>
  <c r="Z222" i="7" s="1"/>
  <c r="P222" i="7"/>
  <c r="T223" i="7"/>
  <c r="L223" i="7"/>
  <c r="T224" i="7"/>
  <c r="L224" i="7"/>
  <c r="W224" i="7"/>
  <c r="P224" i="7"/>
  <c r="T226" i="7"/>
  <c r="L226" i="7"/>
  <c r="W226" i="7"/>
  <c r="P226" i="7"/>
  <c r="S238" i="7"/>
  <c r="Y226" i="7"/>
  <c r="AA226" i="7"/>
  <c r="U238" i="7"/>
  <c r="W228" i="7"/>
  <c r="P228" i="7"/>
  <c r="L234" i="7"/>
  <c r="R234" i="7" s="1"/>
  <c r="L236" i="7"/>
  <c r="R236" i="7" s="1"/>
  <c r="Y239" i="7"/>
  <c r="S256" i="7"/>
  <c r="P242" i="7"/>
  <c r="R242" i="7" s="1"/>
  <c r="L245" i="7"/>
  <c r="T245" i="7"/>
  <c r="T246" i="7"/>
  <c r="L246" i="7"/>
  <c r="W246" i="7"/>
  <c r="P246" i="7"/>
  <c r="L248" i="7"/>
  <c r="R248" i="7" s="1"/>
  <c r="L250" i="7"/>
  <c r="R250" i="7" s="1"/>
  <c r="L253" i="7"/>
  <c r="R253" i="7"/>
  <c r="L257" i="7"/>
  <c r="T257" i="7"/>
  <c r="Y257" i="7"/>
  <c r="S275" i="7"/>
  <c r="T258" i="7"/>
  <c r="L258" i="7"/>
  <c r="W258" i="7"/>
  <c r="P258" i="7"/>
  <c r="Y259" i="7"/>
  <c r="L260" i="7"/>
  <c r="W260" i="7"/>
  <c r="P260" i="7"/>
  <c r="L262" i="7"/>
  <c r="R262" i="7" s="1"/>
  <c r="L264" i="7"/>
  <c r="R264" i="7" s="1"/>
  <c r="R272" i="7"/>
  <c r="L276" i="7"/>
  <c r="T276" i="7"/>
  <c r="Y276" i="7"/>
  <c r="S287" i="7"/>
  <c r="T277" i="7"/>
  <c r="L277" i="7"/>
  <c r="W277" i="7"/>
  <c r="P277" i="7"/>
  <c r="Y278" i="7"/>
  <c r="L281" i="7"/>
  <c r="R281" i="7" s="1"/>
  <c r="L284" i="7"/>
  <c r="R284" i="7"/>
  <c r="L285" i="7"/>
  <c r="R285" i="7" s="1"/>
  <c r="Y188" i="7"/>
  <c r="W188" i="7"/>
  <c r="Z188" i="7" s="1"/>
  <c r="P217" i="7"/>
  <c r="V225" i="7"/>
  <c r="AA217" i="7"/>
  <c r="R268" i="7"/>
  <c r="L150" i="7"/>
  <c r="T150" i="7"/>
  <c r="Z150" i="7" s="1"/>
  <c r="Y153" i="7"/>
  <c r="W153" i="7"/>
  <c r="AA151" i="7"/>
  <c r="T153" i="7"/>
  <c r="Z153" i="7" s="1"/>
  <c r="AA153" i="7"/>
  <c r="P154" i="7"/>
  <c r="P150" i="7"/>
  <c r="Y151" i="7"/>
  <c r="P152" i="7"/>
  <c r="L153" i="7"/>
  <c r="R153" i="7" s="1"/>
  <c r="W48" i="7"/>
  <c r="Z49" i="7"/>
  <c r="Z10" i="7"/>
  <c r="Z14" i="7"/>
  <c r="Z18" i="7"/>
  <c r="R23" i="7"/>
  <c r="R27" i="7"/>
  <c r="R31" i="7"/>
  <c r="W22" i="7"/>
  <c r="Z11" i="7"/>
  <c r="Z15" i="7"/>
  <c r="Z19" i="7"/>
  <c r="AC21" i="7"/>
  <c r="AA35" i="7"/>
  <c r="Y48" i="7"/>
  <c r="Z40" i="7"/>
  <c r="Z44" i="7"/>
  <c r="Z46" i="7"/>
  <c r="AC46" i="7" s="1"/>
  <c r="U74" i="7"/>
  <c r="AA62" i="7"/>
  <c r="AA74" i="7" s="1"/>
  <c r="T77" i="7"/>
  <c r="Z77" i="7" s="1"/>
  <c r="L77" i="7"/>
  <c r="Y102" i="7"/>
  <c r="W119" i="7"/>
  <c r="Z119" i="7" s="1"/>
  <c r="P119" i="7"/>
  <c r="S128" i="7"/>
  <c r="T187" i="7"/>
  <c r="Z187" i="7" s="1"/>
  <c r="L187" i="7"/>
  <c r="R187" i="7"/>
  <c r="P10" i="7"/>
  <c r="R10" i="7" s="1"/>
  <c r="L12" i="7"/>
  <c r="R12" i="7" s="1"/>
  <c r="P14" i="7"/>
  <c r="R14" i="7" s="1"/>
  <c r="AC14" i="7" s="1"/>
  <c r="P18" i="7"/>
  <c r="R18" i="7" s="1"/>
  <c r="AC18" i="7" s="1"/>
  <c r="P24" i="7"/>
  <c r="R24" i="7" s="1"/>
  <c r="AC24" i="7" s="1"/>
  <c r="L30" i="7"/>
  <c r="R30" i="7" s="1"/>
  <c r="AC30" i="7" s="1"/>
  <c r="P32" i="7"/>
  <c r="R32" i="7" s="1"/>
  <c r="AC32" i="7" s="1"/>
  <c r="P36" i="7"/>
  <c r="R36" i="7" s="1"/>
  <c r="L38" i="7"/>
  <c r="R38" i="7" s="1"/>
  <c r="L42" i="7"/>
  <c r="R42" i="7" s="1"/>
  <c r="U48" i="7"/>
  <c r="L53" i="7"/>
  <c r="R53" i="7" s="1"/>
  <c r="R54" i="7"/>
  <c r="T63" i="7"/>
  <c r="Z63" i="7" s="1"/>
  <c r="L63" i="7"/>
  <c r="R63" i="7" s="1"/>
  <c r="AC63" i="7" s="1"/>
  <c r="T67" i="7"/>
  <c r="Z67" i="7" s="1"/>
  <c r="L67" i="7"/>
  <c r="R67" i="7" s="1"/>
  <c r="P70" i="7"/>
  <c r="S74" i="7"/>
  <c r="S89" i="7"/>
  <c r="Y75" i="7"/>
  <c r="W75" i="7"/>
  <c r="R80" i="7"/>
  <c r="R84" i="7"/>
  <c r="P88" i="7"/>
  <c r="P92" i="7"/>
  <c r="T97" i="7"/>
  <c r="Z97" i="7" s="1"/>
  <c r="L97" i="7"/>
  <c r="R97" i="7" s="1"/>
  <c r="AC97" i="7" s="1"/>
  <c r="P104" i="7"/>
  <c r="T105" i="7"/>
  <c r="Z105" i="7" s="1"/>
  <c r="L105" i="7"/>
  <c r="R105" i="7" s="1"/>
  <c r="AC105" i="7" s="1"/>
  <c r="T109" i="7"/>
  <c r="Z109" i="7" s="1"/>
  <c r="L109" i="7"/>
  <c r="R109" i="7" s="1"/>
  <c r="V115" i="7"/>
  <c r="P123" i="7"/>
  <c r="T136" i="7"/>
  <c r="Z136" i="7" s="1"/>
  <c r="L136" i="7"/>
  <c r="R136" i="7" s="1"/>
  <c r="Z161" i="7"/>
  <c r="R176" i="7"/>
  <c r="Z184" i="7"/>
  <c r="T210" i="7"/>
  <c r="L210" i="7"/>
  <c r="R210" i="7"/>
  <c r="W218" i="7"/>
  <c r="P218" i="7"/>
  <c r="Z226" i="7"/>
  <c r="P243" i="7"/>
  <c r="R243" i="7" s="1"/>
  <c r="W245" i="7"/>
  <c r="P245" i="7"/>
  <c r="T247" i="7"/>
  <c r="L247" i="7"/>
  <c r="R247" i="7"/>
  <c r="R269" i="7"/>
  <c r="Y9" i="7"/>
  <c r="Y22" i="7" s="1"/>
  <c r="L11" i="7"/>
  <c r="T12" i="7"/>
  <c r="Z12" i="7" s="1"/>
  <c r="L15" i="7"/>
  <c r="R15" i="7" s="1"/>
  <c r="AC15" i="7" s="1"/>
  <c r="T16" i="7"/>
  <c r="Z16" i="7" s="1"/>
  <c r="L19" i="7"/>
  <c r="R19" i="7" s="1"/>
  <c r="AC19" i="7" s="1"/>
  <c r="T22" i="7"/>
  <c r="Y23" i="7"/>
  <c r="Y35" i="7" s="1"/>
  <c r="L25" i="7"/>
  <c r="T26" i="7"/>
  <c r="Z26" i="7" s="1"/>
  <c r="L29" i="7"/>
  <c r="L33" i="7"/>
  <c r="R33" i="7" s="1"/>
  <c r="AC33" i="7" s="1"/>
  <c r="T34" i="7"/>
  <c r="Z34" i="7" s="1"/>
  <c r="AC34" i="7" s="1"/>
  <c r="Z36" i="7"/>
  <c r="L37" i="7"/>
  <c r="T38" i="7"/>
  <c r="Z38" i="7" s="1"/>
  <c r="L41" i="7"/>
  <c r="T42" i="7"/>
  <c r="Z42" i="7" s="1"/>
  <c r="L45" i="7"/>
  <c r="L49" i="7"/>
  <c r="R49" i="7" s="1"/>
  <c r="R50" i="7"/>
  <c r="W50" i="7"/>
  <c r="Z54" i="7"/>
  <c r="R56" i="7"/>
  <c r="T59" i="7"/>
  <c r="Z59" i="7" s="1"/>
  <c r="X74" i="7"/>
  <c r="W65" i="7"/>
  <c r="W69" i="7"/>
  <c r="R70" i="7"/>
  <c r="Y72" i="7"/>
  <c r="R75" i="7"/>
  <c r="Z75" i="7"/>
  <c r="X89" i="7"/>
  <c r="Z76" i="7"/>
  <c r="R78" i="7"/>
  <c r="R79" i="7"/>
  <c r="Z80" i="7"/>
  <c r="R82" i="7"/>
  <c r="R83" i="7"/>
  <c r="Z84" i="7"/>
  <c r="Y87" i="7"/>
  <c r="AC87" i="7" s="1"/>
  <c r="W91" i="7"/>
  <c r="R92" i="7"/>
  <c r="W95" i="7"/>
  <c r="P100" i="7"/>
  <c r="AA100" i="7"/>
  <c r="AA102" i="7" s="1"/>
  <c r="S102" i="7"/>
  <c r="S115" i="7"/>
  <c r="Y103" i="7"/>
  <c r="W103" i="7"/>
  <c r="R104" i="7"/>
  <c r="W107" i="7"/>
  <c r="L111" i="7"/>
  <c r="R111" i="7" s="1"/>
  <c r="T111" i="7"/>
  <c r="Z111" i="7" s="1"/>
  <c r="Z114" i="7"/>
  <c r="AC114" i="7" s="1"/>
  <c r="V128" i="7"/>
  <c r="Y116" i="7"/>
  <c r="T121" i="7"/>
  <c r="Z121" i="7" s="1"/>
  <c r="L121" i="7"/>
  <c r="R121" i="7" s="1"/>
  <c r="AC121" i="7" s="1"/>
  <c r="S142" i="7"/>
  <c r="Y129" i="7"/>
  <c r="W140" i="7"/>
  <c r="W142" i="7" s="1"/>
  <c r="P140" i="7"/>
  <c r="X155" i="7"/>
  <c r="R145" i="7"/>
  <c r="W146" i="7"/>
  <c r="W155" i="7" s="1"/>
  <c r="P146" i="7"/>
  <c r="AC148" i="7"/>
  <c r="Z149" i="7"/>
  <c r="T156" i="7"/>
  <c r="L156" i="7"/>
  <c r="R156" i="7" s="1"/>
  <c r="Z165" i="7"/>
  <c r="T173" i="7"/>
  <c r="Z173" i="7" s="1"/>
  <c r="L173" i="7"/>
  <c r="R173" i="7"/>
  <c r="AC173" i="7" s="1"/>
  <c r="W179" i="7"/>
  <c r="Z183" i="7"/>
  <c r="R16" i="7"/>
  <c r="AC16" i="7" s="1"/>
  <c r="R26" i="7"/>
  <c r="AC26" i="7" s="1"/>
  <c r="AC60" i="7"/>
  <c r="S61" i="7"/>
  <c r="T81" i="7"/>
  <c r="Z81" i="7" s="1"/>
  <c r="L81" i="7"/>
  <c r="R81" i="7" s="1"/>
  <c r="AC81" i="7" s="1"/>
  <c r="Z88" i="7"/>
  <c r="AC88" i="7" s="1"/>
  <c r="U115" i="7"/>
  <c r="AA104" i="7"/>
  <c r="P113" i="7"/>
  <c r="R113" i="7" s="1"/>
  <c r="W113" i="7"/>
  <c r="Z113" i="7" s="1"/>
  <c r="T116" i="7"/>
  <c r="L116" i="7"/>
  <c r="R116" i="7" s="1"/>
  <c r="W118" i="7"/>
  <c r="Z118" i="7" s="1"/>
  <c r="P118" i="7"/>
  <c r="X169" i="7"/>
  <c r="AA157" i="7"/>
  <c r="T164" i="7"/>
  <c r="Z164" i="7" s="1"/>
  <c r="L164" i="7"/>
  <c r="P223" i="7"/>
  <c r="W223" i="7"/>
  <c r="AA276" i="7"/>
  <c r="X287" i="7"/>
  <c r="R11" i="7"/>
  <c r="AC11" i="7" s="1"/>
  <c r="R25" i="7"/>
  <c r="AC25" i="7" s="1"/>
  <c r="P28" i="7"/>
  <c r="R28" i="7" s="1"/>
  <c r="AC28" i="7" s="1"/>
  <c r="R29" i="7"/>
  <c r="AC29" i="7" s="1"/>
  <c r="T35" i="7"/>
  <c r="R37" i="7"/>
  <c r="AC37" i="7" s="1"/>
  <c r="P40" i="7"/>
  <c r="R40" i="7" s="1"/>
  <c r="AC40" i="7" s="1"/>
  <c r="R41" i="7"/>
  <c r="AC41" i="7" s="1"/>
  <c r="P44" i="7"/>
  <c r="R44" i="7" s="1"/>
  <c r="AC44" i="7" s="1"/>
  <c r="R45" i="7"/>
  <c r="AC45" i="7" s="1"/>
  <c r="P46" i="7"/>
  <c r="Y49" i="7"/>
  <c r="Y61" i="7" s="1"/>
  <c r="P51" i="7"/>
  <c r="R51" i="7" s="1"/>
  <c r="AC51" i="7" s="1"/>
  <c r="T53" i="7"/>
  <c r="Z53" i="7" s="1"/>
  <c r="Z58" i="7"/>
  <c r="L60" i="7"/>
  <c r="P62" i="7"/>
  <c r="R62" i="7" s="1"/>
  <c r="P66" i="7"/>
  <c r="R66" i="7" s="1"/>
  <c r="AC72" i="7"/>
  <c r="R76" i="7"/>
  <c r="W79" i="7"/>
  <c r="Z79" i="7" s="1"/>
  <c r="W83" i="7"/>
  <c r="Z83" i="7" s="1"/>
  <c r="U102" i="7"/>
  <c r="T93" i="7"/>
  <c r="Z93" i="7" s="1"/>
  <c r="L93" i="7"/>
  <c r="R93" i="7" s="1"/>
  <c r="AC93" i="7" s="1"/>
  <c r="P96" i="7"/>
  <c r="R96" i="7" s="1"/>
  <c r="Z100" i="7"/>
  <c r="AC100" i="7" s="1"/>
  <c r="P108" i="7"/>
  <c r="R108" i="7" s="1"/>
  <c r="U128" i="7"/>
  <c r="P117" i="7"/>
  <c r="R117" i="7" s="1"/>
  <c r="W117" i="7"/>
  <c r="R130" i="7"/>
  <c r="P134" i="7"/>
  <c r="Z140" i="7"/>
  <c r="V155" i="7"/>
  <c r="Y143" i="7"/>
  <c r="T152" i="7"/>
  <c r="Z152" i="7" s="1"/>
  <c r="L152" i="7"/>
  <c r="R152" i="7" s="1"/>
  <c r="W169" i="7"/>
  <c r="W175" i="7"/>
  <c r="W182" i="7" s="1"/>
  <c r="AA10" i="7"/>
  <c r="AA22" i="7" s="1"/>
  <c r="U61" i="7"/>
  <c r="Z50" i="7"/>
  <c r="R52" i="7"/>
  <c r="W57" i="7"/>
  <c r="Z57" i="7" s="1"/>
  <c r="AC57" i="7" s="1"/>
  <c r="AA59" i="7"/>
  <c r="AA61" i="7" s="1"/>
  <c r="T74" i="7"/>
  <c r="Z62" i="7"/>
  <c r="Y74" i="7"/>
  <c r="R64" i="7"/>
  <c r="R65" i="7"/>
  <c r="Z65" i="7"/>
  <c r="Z66" i="7"/>
  <c r="R68" i="7"/>
  <c r="R69" i="7"/>
  <c r="Z69" i="7"/>
  <c r="Z70" i="7"/>
  <c r="W71" i="7"/>
  <c r="Z71" i="7" s="1"/>
  <c r="AC71" i="7" s="1"/>
  <c r="AA76" i="7"/>
  <c r="R77" i="7"/>
  <c r="AC77" i="7" s="1"/>
  <c r="Y78" i="7"/>
  <c r="AA80" i="7"/>
  <c r="Y82" i="7"/>
  <c r="AA84" i="7"/>
  <c r="U89" i="7"/>
  <c r="R90" i="7"/>
  <c r="R91" i="7"/>
  <c r="Z91" i="7"/>
  <c r="Z92" i="7"/>
  <c r="R94" i="7"/>
  <c r="R95" i="7"/>
  <c r="Z95" i="7"/>
  <c r="Z96" i="7"/>
  <c r="R98" i="7"/>
  <c r="W99" i="7"/>
  <c r="Z99" i="7" s="1"/>
  <c r="AC99" i="7" s="1"/>
  <c r="T101" i="7"/>
  <c r="Z101" i="7" s="1"/>
  <c r="AC101" i="7" s="1"/>
  <c r="L101" i="7"/>
  <c r="R103" i="7"/>
  <c r="Z103" i="7"/>
  <c r="Z104" i="7"/>
  <c r="R106" i="7"/>
  <c r="R107" i="7"/>
  <c r="Z107" i="7"/>
  <c r="Z108" i="7"/>
  <c r="R110" i="7"/>
  <c r="T112" i="7"/>
  <c r="L112" i="7"/>
  <c r="R112" i="7" s="1"/>
  <c r="AA118" i="7"/>
  <c r="L119" i="7"/>
  <c r="R119" i="7"/>
  <c r="R120" i="7"/>
  <c r="R125" i="7"/>
  <c r="T125" i="7"/>
  <c r="Z125" i="7" s="1"/>
  <c r="W127" i="7"/>
  <c r="Z127" i="7" s="1"/>
  <c r="P127" i="7"/>
  <c r="R129" i="7"/>
  <c r="T129" i="7"/>
  <c r="X142" i="7"/>
  <c r="AA129" i="7"/>
  <c r="U142" i="7"/>
  <c r="R144" i="7"/>
  <c r="T160" i="7"/>
  <c r="Z160" i="7" s="1"/>
  <c r="L160" i="7"/>
  <c r="R160" i="7" s="1"/>
  <c r="R164" i="7"/>
  <c r="T177" i="7"/>
  <c r="Z177" i="7" s="1"/>
  <c r="L177" i="7"/>
  <c r="R177" i="7" s="1"/>
  <c r="AC177" i="7" s="1"/>
  <c r="T190" i="7"/>
  <c r="Z190" i="7" s="1"/>
  <c r="L190" i="7"/>
  <c r="R190" i="7" s="1"/>
  <c r="AC190" i="7" s="1"/>
  <c r="T214" i="7"/>
  <c r="Z214" i="7" s="1"/>
  <c r="L214" i="7"/>
  <c r="R214" i="7"/>
  <c r="Y113" i="7"/>
  <c r="X128" i="7"/>
  <c r="Y117" i="7"/>
  <c r="AA119" i="7"/>
  <c r="R122" i="7"/>
  <c r="R123" i="7"/>
  <c r="AC123" i="7" s="1"/>
  <c r="AA127" i="7"/>
  <c r="Z130" i="7"/>
  <c r="R132" i="7"/>
  <c r="R134" i="7"/>
  <c r="Y136" i="7"/>
  <c r="AA138" i="7"/>
  <c r="AA140" i="7"/>
  <c r="Z141" i="7"/>
  <c r="AC141" i="7" s="1"/>
  <c r="T143" i="7"/>
  <c r="L143" i="7"/>
  <c r="R143" i="7" s="1"/>
  <c r="S155" i="7"/>
  <c r="T147" i="7"/>
  <c r="Z147" i="7" s="1"/>
  <c r="L147" i="7"/>
  <c r="R147" i="7" s="1"/>
  <c r="AC147" i="7" s="1"/>
  <c r="AA150" i="7"/>
  <c r="Y152" i="7"/>
  <c r="Z154" i="7"/>
  <c r="Y156" i="7"/>
  <c r="S169" i="7"/>
  <c r="AA158" i="7"/>
  <c r="Y160" i="7"/>
  <c r="AA162" i="7"/>
  <c r="Y164" i="7"/>
  <c r="AA166" i="7"/>
  <c r="Z167" i="7"/>
  <c r="AC167" i="7" s="1"/>
  <c r="U169" i="7"/>
  <c r="T182" i="7"/>
  <c r="R170" i="7"/>
  <c r="R171" i="7"/>
  <c r="Z171" i="7"/>
  <c r="Z172" i="7"/>
  <c r="R174" i="7"/>
  <c r="R175" i="7"/>
  <c r="Z176" i="7"/>
  <c r="R178" i="7"/>
  <c r="R179" i="7"/>
  <c r="Z179" i="7"/>
  <c r="W185" i="7"/>
  <c r="Z185" i="7" s="1"/>
  <c r="P185" i="7"/>
  <c r="T191" i="7"/>
  <c r="Z191" i="7" s="1"/>
  <c r="R191" i="7"/>
  <c r="P192" i="7"/>
  <c r="R192" i="7" s="1"/>
  <c r="W192" i="7"/>
  <c r="T198" i="7"/>
  <c r="Z198" i="7" s="1"/>
  <c r="R198" i="7"/>
  <c r="P199" i="7"/>
  <c r="W199" i="7"/>
  <c r="T201" i="7"/>
  <c r="Z201" i="7" s="1"/>
  <c r="L201" i="7"/>
  <c r="R201" i="7"/>
  <c r="AA201" i="7"/>
  <c r="U209" i="7"/>
  <c r="T206" i="7"/>
  <c r="Z206" i="7" s="1"/>
  <c r="L206" i="7"/>
  <c r="R206" i="7" s="1"/>
  <c r="AA111" i="7"/>
  <c r="R118" i="7"/>
  <c r="Z122" i="7"/>
  <c r="R124" i="7"/>
  <c r="AC126" i="7"/>
  <c r="V142" i="7"/>
  <c r="Z134" i="7"/>
  <c r="T135" i="7"/>
  <c r="Z135" i="7" s="1"/>
  <c r="L135" i="7"/>
  <c r="R135" i="7" s="1"/>
  <c r="AC135" i="7" s="1"/>
  <c r="T139" i="7"/>
  <c r="Z139" i="7" s="1"/>
  <c r="L139" i="7"/>
  <c r="R139" i="7" s="1"/>
  <c r="AC139" i="7" s="1"/>
  <c r="R146" i="7"/>
  <c r="T151" i="7"/>
  <c r="Z151" i="7" s="1"/>
  <c r="L151" i="7"/>
  <c r="R151" i="7" s="1"/>
  <c r="AA154" i="7"/>
  <c r="T159" i="7"/>
  <c r="Z159" i="7" s="1"/>
  <c r="L159" i="7"/>
  <c r="R159" i="7" s="1"/>
  <c r="AC159" i="7" s="1"/>
  <c r="T163" i="7"/>
  <c r="Z163" i="7" s="1"/>
  <c r="L163" i="7"/>
  <c r="R163" i="7" s="1"/>
  <c r="AC163" i="7" s="1"/>
  <c r="Z168" i="7"/>
  <c r="AC168" i="7" s="1"/>
  <c r="S182" i="7"/>
  <c r="Y170" i="7"/>
  <c r="AA172" i="7"/>
  <c r="Y174" i="7"/>
  <c r="AA176" i="7"/>
  <c r="Y178" i="7"/>
  <c r="T194" i="7"/>
  <c r="Z194" i="7" s="1"/>
  <c r="L194" i="7"/>
  <c r="R194" i="7" s="1"/>
  <c r="AC194" i="7" s="1"/>
  <c r="W225" i="7"/>
  <c r="Z218" i="7"/>
  <c r="T221" i="7"/>
  <c r="Z221" i="7" s="1"/>
  <c r="L221" i="7"/>
  <c r="R221" i="7" s="1"/>
  <c r="AC221" i="7" s="1"/>
  <c r="X182" i="7"/>
  <c r="Z180" i="7"/>
  <c r="S196" i="7"/>
  <c r="Y183" i="7"/>
  <c r="Y196" i="7" s="1"/>
  <c r="X196" i="7"/>
  <c r="T186" i="7"/>
  <c r="Z186" i="7" s="1"/>
  <c r="L186" i="7"/>
  <c r="R186" i="7" s="1"/>
  <c r="AC186" i="7" s="1"/>
  <c r="Z193" i="7"/>
  <c r="V209" i="7"/>
  <c r="Y197" i="7"/>
  <c r="Z202" i="7"/>
  <c r="R220" i="7"/>
  <c r="Z181" i="7"/>
  <c r="AC181" i="7" s="1"/>
  <c r="U196" i="7"/>
  <c r="Z189" i="7"/>
  <c r="Z192" i="7"/>
  <c r="AA193" i="7"/>
  <c r="AA196" i="7" s="1"/>
  <c r="X209" i="7"/>
  <c r="L249" i="7"/>
  <c r="R249" i="7"/>
  <c r="R185" i="7"/>
  <c r="R189" i="7"/>
  <c r="AC189" i="7" s="1"/>
  <c r="R193" i="7"/>
  <c r="T197" i="7"/>
  <c r="L197" i="7"/>
  <c r="R197" i="7" s="1"/>
  <c r="S209" i="7"/>
  <c r="Y202" i="7"/>
  <c r="AA204" i="7"/>
  <c r="Y206" i="7"/>
  <c r="Z208" i="7"/>
  <c r="S225" i="7"/>
  <c r="Y210" i="7"/>
  <c r="X225" i="7"/>
  <c r="AA212" i="7"/>
  <c r="Y214" i="7"/>
  <c r="AA216" i="7"/>
  <c r="AA218" i="7"/>
  <c r="AC218" i="7" s="1"/>
  <c r="Z219" i="7"/>
  <c r="AC219" i="7" s="1"/>
  <c r="R223" i="7"/>
  <c r="Z223" i="7"/>
  <c r="Y256" i="7"/>
  <c r="AA257" i="7"/>
  <c r="X275" i="7"/>
  <c r="U275" i="7"/>
  <c r="AA258" i="7"/>
  <c r="L263" i="7"/>
  <c r="R263" i="7" s="1"/>
  <c r="W209" i="7"/>
  <c r="R199" i="7"/>
  <c r="Z199" i="7"/>
  <c r="AA200" i="7"/>
  <c r="L202" i="7"/>
  <c r="R202" i="7" s="1"/>
  <c r="P204" i="7"/>
  <c r="R204" i="7" s="1"/>
  <c r="AC204" i="7" s="1"/>
  <c r="T205" i="7"/>
  <c r="Z205" i="7" s="1"/>
  <c r="L205" i="7"/>
  <c r="R205" i="7" s="1"/>
  <c r="AC205" i="7" s="1"/>
  <c r="P208" i="7"/>
  <c r="AA208" i="7"/>
  <c r="P212" i="7"/>
  <c r="R212" i="7" s="1"/>
  <c r="T213" i="7"/>
  <c r="Z213" i="7" s="1"/>
  <c r="L213" i="7"/>
  <c r="R213" i="7" s="1"/>
  <c r="AC213" i="7" s="1"/>
  <c r="P216" i="7"/>
  <c r="R216" i="7" s="1"/>
  <c r="AC216" i="7" s="1"/>
  <c r="T217" i="7"/>
  <c r="Z217" i="7" s="1"/>
  <c r="L217" i="7"/>
  <c r="R217" i="7" s="1"/>
  <c r="AC217" i="7" s="1"/>
  <c r="AA220" i="7"/>
  <c r="L222" i="7"/>
  <c r="R222" i="7" s="1"/>
  <c r="Y222" i="7"/>
  <c r="L233" i="7"/>
  <c r="R233" i="7"/>
  <c r="L237" i="7"/>
  <c r="R237" i="7"/>
  <c r="R254" i="7"/>
  <c r="T259" i="7"/>
  <c r="L259" i="7"/>
  <c r="R259" i="7"/>
  <c r="W276" i="7"/>
  <c r="P276" i="7"/>
  <c r="U287" i="7"/>
  <c r="AA277" i="7"/>
  <c r="R200" i="7"/>
  <c r="AA223" i="7"/>
  <c r="AA238" i="7"/>
  <c r="Y227" i="7"/>
  <c r="Y238" i="7" s="1"/>
  <c r="R231" i="7"/>
  <c r="T239" i="7"/>
  <c r="L239" i="7"/>
  <c r="R239" i="7" s="1"/>
  <c r="U256" i="7"/>
  <c r="Z245" i="7"/>
  <c r="R252" i="7"/>
  <c r="R258" i="7"/>
  <c r="R266" i="7"/>
  <c r="R273" i="7"/>
  <c r="Z276" i="7"/>
  <c r="T278" i="7"/>
  <c r="L278" i="7"/>
  <c r="R278" i="7" s="1"/>
  <c r="R279" i="7"/>
  <c r="R283" i="7"/>
  <c r="U225" i="7"/>
  <c r="V238" i="7"/>
  <c r="T227" i="7"/>
  <c r="L227" i="7"/>
  <c r="R227" i="7" s="1"/>
  <c r="R228" i="7"/>
  <c r="AA245" i="7"/>
  <c r="W257" i="7"/>
  <c r="P257" i="7"/>
  <c r="R271" i="7"/>
  <c r="R226" i="7"/>
  <c r="W227" i="7"/>
  <c r="W238" i="7" s="1"/>
  <c r="T228" i="7"/>
  <c r="Z228" i="7" s="1"/>
  <c r="T229" i="7"/>
  <c r="Z229" i="7" s="1"/>
  <c r="AC229" i="7" s="1"/>
  <c r="W239" i="7"/>
  <c r="AA239" i="7"/>
  <c r="R246" i="7"/>
  <c r="W247" i="7"/>
  <c r="W259" i="7"/>
  <c r="T260" i="7"/>
  <c r="Z260" i="7" s="1"/>
  <c r="W278" i="7"/>
  <c r="R230" i="7"/>
  <c r="R235" i="7"/>
  <c r="R245" i="7"/>
  <c r="R251" i="7"/>
  <c r="R255" i="7"/>
  <c r="R257" i="7"/>
  <c r="R261" i="7"/>
  <c r="R265" i="7"/>
  <c r="R270" i="7"/>
  <c r="R274" i="7"/>
  <c r="R276" i="7"/>
  <c r="R280" i="7"/>
  <c r="R282" i="7"/>
  <c r="R286" i="7"/>
  <c r="S288" i="7" l="1"/>
  <c r="W275" i="7"/>
  <c r="Z227" i="7"/>
  <c r="Z259" i="7"/>
  <c r="AC259" i="7" s="1"/>
  <c r="AC222" i="7"/>
  <c r="AC199" i="7"/>
  <c r="AA275" i="7"/>
  <c r="AC223" i="7"/>
  <c r="AA225" i="7"/>
  <c r="Y225" i="7"/>
  <c r="AC208" i="7"/>
  <c r="AA209" i="7"/>
  <c r="AA182" i="7"/>
  <c r="AC206" i="7"/>
  <c r="AC201" i="7"/>
  <c r="AC192" i="7"/>
  <c r="AC179" i="7"/>
  <c r="AA169" i="7"/>
  <c r="AC160" i="7"/>
  <c r="AC127" i="7"/>
  <c r="AC125" i="7"/>
  <c r="AA128" i="7"/>
  <c r="Z112" i="7"/>
  <c r="AC112" i="7" s="1"/>
  <c r="T115" i="7"/>
  <c r="AA89" i="7"/>
  <c r="AC69" i="7"/>
  <c r="AC65" i="7"/>
  <c r="AC140" i="7"/>
  <c r="AC108" i="7"/>
  <c r="AC96" i="7"/>
  <c r="AC66" i="7"/>
  <c r="AA287" i="7"/>
  <c r="AC113" i="7"/>
  <c r="AA115" i="7"/>
  <c r="W102" i="7"/>
  <c r="AC70" i="7"/>
  <c r="W74" i="7"/>
  <c r="AC59" i="7"/>
  <c r="AC84" i="7"/>
  <c r="AC53" i="7"/>
  <c r="AC42" i="7"/>
  <c r="AC12" i="7"/>
  <c r="R150" i="7"/>
  <c r="AC150" i="7" s="1"/>
  <c r="R277" i="7"/>
  <c r="Z277" i="7"/>
  <c r="Y287" i="7"/>
  <c r="R260" i="7"/>
  <c r="AC260" i="7" s="1"/>
  <c r="Z258" i="7"/>
  <c r="Y275" i="7"/>
  <c r="Z246" i="7"/>
  <c r="AC246" i="7" s="1"/>
  <c r="Z224" i="7"/>
  <c r="AC224" i="7" s="1"/>
  <c r="Z220" i="7"/>
  <c r="R215" i="7"/>
  <c r="Z215" i="7"/>
  <c r="R211" i="7"/>
  <c r="Z211" i="7"/>
  <c r="R207" i="7"/>
  <c r="Z207" i="7"/>
  <c r="R203" i="7"/>
  <c r="Z203" i="7"/>
  <c r="Z200" i="7"/>
  <c r="AC200" i="7" s="1"/>
  <c r="Z195" i="7"/>
  <c r="AC195" i="7" s="1"/>
  <c r="R184" i="7"/>
  <c r="R180" i="7"/>
  <c r="AC180" i="7" s="1"/>
  <c r="Z178" i="7"/>
  <c r="Z174" i="7"/>
  <c r="R172" i="7"/>
  <c r="AC172" i="7" s="1"/>
  <c r="Z170" i="7"/>
  <c r="R166" i="7"/>
  <c r="Z166" i="7"/>
  <c r="R165" i="7"/>
  <c r="AC165" i="7" s="1"/>
  <c r="R162" i="7"/>
  <c r="Z162" i="7"/>
  <c r="R161" i="7"/>
  <c r="AC161" i="7" s="1"/>
  <c r="R158" i="7"/>
  <c r="Z158" i="7"/>
  <c r="R157" i="7"/>
  <c r="Z157" i="7"/>
  <c r="R149" i="7"/>
  <c r="AC149" i="7" s="1"/>
  <c r="Z145" i="7"/>
  <c r="AC145" i="7" s="1"/>
  <c r="Z144" i="7"/>
  <c r="AC144" i="7" s="1"/>
  <c r="R138" i="7"/>
  <c r="Z138" i="7"/>
  <c r="R137" i="7"/>
  <c r="Z137" i="7"/>
  <c r="Z132" i="7"/>
  <c r="AC132" i="7" s="1"/>
  <c r="Z131" i="7"/>
  <c r="AC131" i="7" s="1"/>
  <c r="Z124" i="7"/>
  <c r="AC124" i="7" s="1"/>
  <c r="Z120" i="7"/>
  <c r="AC120" i="7" s="1"/>
  <c r="Z110" i="7"/>
  <c r="AC110" i="7" s="1"/>
  <c r="Z106" i="7"/>
  <c r="AC106" i="7" s="1"/>
  <c r="Z98" i="7"/>
  <c r="AC98" i="7" s="1"/>
  <c r="Z94" i="7"/>
  <c r="AC94" i="7" s="1"/>
  <c r="Z90" i="7"/>
  <c r="Z82" i="7"/>
  <c r="Z78" i="7"/>
  <c r="Z68" i="7"/>
  <c r="AC68" i="7" s="1"/>
  <c r="Z64" i="7"/>
  <c r="AC64" i="7" s="1"/>
  <c r="R58" i="7"/>
  <c r="AC58" i="7" s="1"/>
  <c r="Z56" i="7"/>
  <c r="AC56" i="7" s="1"/>
  <c r="Z55" i="7"/>
  <c r="AC55" i="7" s="1"/>
  <c r="Z52" i="7"/>
  <c r="AC52" i="7" s="1"/>
  <c r="R43" i="7"/>
  <c r="Z43" i="7"/>
  <c r="R39" i="7"/>
  <c r="Z39" i="7"/>
  <c r="Z31" i="7"/>
  <c r="AC31" i="7" s="1"/>
  <c r="Z27" i="7"/>
  <c r="AC27" i="7" s="1"/>
  <c r="W35" i="7"/>
  <c r="Z23" i="7"/>
  <c r="Z35" i="7" s="1"/>
  <c r="R17" i="7"/>
  <c r="Z17" i="7"/>
  <c r="R13" i="7"/>
  <c r="Z13" i="7"/>
  <c r="R9" i="7"/>
  <c r="Z9" i="7"/>
  <c r="Z22" i="7" s="1"/>
  <c r="AC188" i="7"/>
  <c r="U288" i="7"/>
  <c r="V288" i="7"/>
  <c r="AC153" i="7"/>
  <c r="AA155" i="7"/>
  <c r="AC151" i="7"/>
  <c r="R74" i="7"/>
  <c r="AD74" i="7" s="1"/>
  <c r="AC62" i="7"/>
  <c r="R48" i="7"/>
  <c r="AD48" i="7" s="1"/>
  <c r="AC36" i="7"/>
  <c r="AC10" i="7"/>
  <c r="R22" i="7"/>
  <c r="AD22" i="7" s="1"/>
  <c r="R128" i="7"/>
  <c r="AD128" i="7" s="1"/>
  <c r="Z102" i="7"/>
  <c r="AC170" i="7"/>
  <c r="R182" i="7"/>
  <c r="AD182" i="7" s="1"/>
  <c r="AC122" i="7"/>
  <c r="AC119" i="7"/>
  <c r="Z196" i="7"/>
  <c r="AC83" i="7"/>
  <c r="AC79" i="7"/>
  <c r="Z89" i="7"/>
  <c r="R61" i="7"/>
  <c r="AD61" i="7" s="1"/>
  <c r="AC49" i="7"/>
  <c r="Z238" i="7"/>
  <c r="R225" i="7"/>
  <c r="AD225" i="7" s="1"/>
  <c r="T196" i="7"/>
  <c r="AC158" i="7"/>
  <c r="W61" i="7"/>
  <c r="R35" i="7"/>
  <c r="AD35" i="7" s="1"/>
  <c r="AC23" i="7"/>
  <c r="T61" i="7"/>
  <c r="AC38" i="7"/>
  <c r="Z257" i="7"/>
  <c r="Z275" i="7" s="1"/>
  <c r="AC202" i="7"/>
  <c r="AC193" i="7"/>
  <c r="Y209" i="7"/>
  <c r="AC212" i="7"/>
  <c r="AC118" i="7"/>
  <c r="AC198" i="7"/>
  <c r="AC191" i="7"/>
  <c r="Z175" i="7"/>
  <c r="Z182" i="7" s="1"/>
  <c r="R155" i="7"/>
  <c r="AD155" i="7" s="1"/>
  <c r="AC214" i="7"/>
  <c r="Z129" i="7"/>
  <c r="Z142" i="7" s="1"/>
  <c r="T142" i="7"/>
  <c r="AC107" i="7"/>
  <c r="Z115" i="7"/>
  <c r="AC95" i="7"/>
  <c r="AC91" i="7"/>
  <c r="T128" i="7"/>
  <c r="Z116" i="7"/>
  <c r="W196" i="7"/>
  <c r="AC104" i="7"/>
  <c r="AC82" i="7"/>
  <c r="AC78" i="7"/>
  <c r="T89" i="7"/>
  <c r="T238" i="7"/>
  <c r="AC80" i="7"/>
  <c r="Z61" i="7"/>
  <c r="AC228" i="7"/>
  <c r="AC220" i="7"/>
  <c r="AC175" i="7"/>
  <c r="AC171" i="7"/>
  <c r="Y169" i="7"/>
  <c r="T155" i="7"/>
  <c r="Z143" i="7"/>
  <c r="R142" i="7"/>
  <c r="AD142" i="7" s="1"/>
  <c r="AC129" i="7"/>
  <c r="AC103" i="7"/>
  <c r="R115" i="7"/>
  <c r="AD115" i="7" s="1"/>
  <c r="AC90" i="7"/>
  <c r="R102" i="7"/>
  <c r="AD102" i="7" s="1"/>
  <c r="Y155" i="7"/>
  <c r="AC130" i="7"/>
  <c r="AC76" i="7"/>
  <c r="R169" i="7"/>
  <c r="AD169" i="7" s="1"/>
  <c r="Y128" i="7"/>
  <c r="AC111" i="7"/>
  <c r="W115" i="7"/>
  <c r="R89" i="7"/>
  <c r="AD89" i="7" s="1"/>
  <c r="AC75" i="7"/>
  <c r="Z48" i="7"/>
  <c r="T225" i="7"/>
  <c r="Z210" i="7"/>
  <c r="Z225" i="7" s="1"/>
  <c r="AC176" i="7"/>
  <c r="AC136" i="7"/>
  <c r="W89" i="7"/>
  <c r="AC187" i="7"/>
  <c r="Z146" i="7"/>
  <c r="AC146" i="7" s="1"/>
  <c r="T48" i="7"/>
  <c r="T256" i="7"/>
  <c r="Z239" i="7"/>
  <c r="T209" i="7"/>
  <c r="Z197" i="7"/>
  <c r="Z209" i="7" s="1"/>
  <c r="R287" i="7"/>
  <c r="AC276" i="7"/>
  <c r="AC245" i="7"/>
  <c r="AA256" i="7"/>
  <c r="Z278" i="7"/>
  <c r="Z287" i="7" s="1"/>
  <c r="R275" i="7"/>
  <c r="AD275" i="7" s="1"/>
  <c r="AC257" i="7"/>
  <c r="W256" i="7"/>
  <c r="AC226" i="7"/>
  <c r="R238" i="7"/>
  <c r="AD238" i="7" s="1"/>
  <c r="AC227" i="7"/>
  <c r="T287" i="7"/>
  <c r="AC258" i="7"/>
  <c r="R256" i="7"/>
  <c r="AD256" i="7" s="1"/>
  <c r="AC239" i="7"/>
  <c r="W287" i="7"/>
  <c r="T275" i="7"/>
  <c r="AC197" i="7"/>
  <c r="R209" i="7"/>
  <c r="AD209" i="7" s="1"/>
  <c r="AC185" i="7"/>
  <c r="Y182" i="7"/>
  <c r="AC178" i="7"/>
  <c r="AC174" i="7"/>
  <c r="AC154" i="7"/>
  <c r="AC134" i="7"/>
  <c r="AC164" i="7"/>
  <c r="AA142" i="7"/>
  <c r="T102" i="7"/>
  <c r="Z74" i="7"/>
  <c r="AC152" i="7"/>
  <c r="W128" i="7"/>
  <c r="Z117" i="7"/>
  <c r="AC117" i="7" s="1"/>
  <c r="X288" i="7"/>
  <c r="T169" i="7"/>
  <c r="Z156" i="7"/>
  <c r="Z169" i="7" s="1"/>
  <c r="Y142" i="7"/>
  <c r="Y115" i="7"/>
  <c r="AC92" i="7"/>
  <c r="AC50" i="7"/>
  <c r="Z247" i="7"/>
  <c r="AC247" i="7" s="1"/>
  <c r="AC109" i="7"/>
  <c r="Y89" i="7"/>
  <c r="AC67" i="7"/>
  <c r="AC54" i="7"/>
  <c r="AC183" i="7"/>
  <c r="AC9" i="7"/>
  <c r="Z256" i="7" l="1"/>
  <c r="AC13" i="7"/>
  <c r="AC17" i="7"/>
  <c r="AC39" i="7"/>
  <c r="AC43" i="7"/>
  <c r="AC137" i="7"/>
  <c r="AC138" i="7"/>
  <c r="AC157" i="7"/>
  <c r="AC162" i="7"/>
  <c r="AC166" i="7"/>
  <c r="AC184" i="7"/>
  <c r="R196" i="7"/>
  <c r="AD196" i="7" s="1"/>
  <c r="AC203" i="7"/>
  <c r="AC207" i="7"/>
  <c r="AC211" i="7"/>
  <c r="AC215" i="7"/>
  <c r="AC277" i="7"/>
  <c r="Y288" i="7"/>
  <c r="AA288" i="7"/>
  <c r="Z155" i="7"/>
  <c r="Z128" i="7"/>
  <c r="AC278" i="7"/>
  <c r="AC116" i="7"/>
  <c r="R288" i="7"/>
  <c r="AD287" i="7"/>
  <c r="AC156" i="7"/>
  <c r="AC143" i="7"/>
  <c r="AC210" i="7"/>
  <c r="W288" i="7"/>
  <c r="T288" i="7"/>
  <c r="Z288" i="7" l="1"/>
  <c r="O285" i="6"/>
  <c r="P285" i="6" s="1"/>
  <c r="K285" i="6"/>
  <c r="L285" i="6" s="1"/>
  <c r="O284" i="6"/>
  <c r="P284" i="6" s="1"/>
  <c r="K284" i="6"/>
  <c r="O283" i="6"/>
  <c r="P283" i="6" s="1"/>
  <c r="K283" i="6"/>
  <c r="O282" i="6"/>
  <c r="P282" i="6" s="1"/>
  <c r="K282" i="6"/>
  <c r="L282" i="6" s="1"/>
  <c r="O281" i="6"/>
  <c r="P281" i="6" s="1"/>
  <c r="K281" i="6"/>
  <c r="O280" i="6"/>
  <c r="P280" i="6" s="1"/>
  <c r="K280" i="6"/>
  <c r="L280" i="6" s="1"/>
  <c r="O279" i="6"/>
  <c r="P279" i="6" s="1"/>
  <c r="K279" i="6"/>
  <c r="L279" i="6" s="1"/>
  <c r="O278" i="6"/>
  <c r="P278" i="6" s="1"/>
  <c r="K278" i="6"/>
  <c r="O277" i="6"/>
  <c r="P277" i="6" s="1"/>
  <c r="K277" i="6"/>
  <c r="L277" i="6" s="1"/>
  <c r="O276" i="6"/>
  <c r="P276" i="6" s="1"/>
  <c r="K276" i="6"/>
  <c r="O275" i="6"/>
  <c r="P275" i="6" s="1"/>
  <c r="K275" i="6"/>
  <c r="O274" i="6"/>
  <c r="P274" i="6" s="1"/>
  <c r="K274" i="6"/>
  <c r="L274" i="6" s="1"/>
  <c r="O272" i="6"/>
  <c r="P272" i="6" s="1"/>
  <c r="K272" i="6"/>
  <c r="L272" i="6" s="1"/>
  <c r="O271" i="6"/>
  <c r="P271" i="6" s="1"/>
  <c r="K271" i="6"/>
  <c r="L271" i="6" s="1"/>
  <c r="O270" i="6"/>
  <c r="P270" i="6" s="1"/>
  <c r="K270" i="6"/>
  <c r="O269" i="6"/>
  <c r="P269" i="6" s="1"/>
  <c r="K269" i="6"/>
  <c r="L269" i="6" s="1"/>
  <c r="O268" i="6"/>
  <c r="P268" i="6" s="1"/>
  <c r="K268" i="6"/>
  <c r="O267" i="6"/>
  <c r="P267" i="6" s="1"/>
  <c r="K267" i="6"/>
  <c r="O266" i="6"/>
  <c r="P266" i="6" s="1"/>
  <c r="K266" i="6"/>
  <c r="L266" i="6" s="1"/>
  <c r="O265" i="6"/>
  <c r="P265" i="6" s="1"/>
  <c r="K265" i="6"/>
  <c r="O264" i="6"/>
  <c r="P264" i="6" s="1"/>
  <c r="K264" i="6"/>
  <c r="L264" i="6" s="1"/>
  <c r="O263" i="6"/>
  <c r="P263" i="6" s="1"/>
  <c r="K263" i="6"/>
  <c r="L263" i="6" s="1"/>
  <c r="O262" i="6"/>
  <c r="P262" i="6" s="1"/>
  <c r="K262" i="6"/>
  <c r="O261" i="6"/>
  <c r="P261" i="6" s="1"/>
  <c r="K261" i="6"/>
  <c r="L261" i="6" s="1"/>
  <c r="O259" i="6"/>
  <c r="P259" i="6" s="1"/>
  <c r="K259" i="6"/>
  <c r="O258" i="6"/>
  <c r="P258" i="6" s="1"/>
  <c r="K258" i="6"/>
  <c r="L258" i="6" s="1"/>
  <c r="O257" i="6"/>
  <c r="P257" i="6" s="1"/>
  <c r="K257" i="6"/>
  <c r="L257" i="6" s="1"/>
  <c r="O256" i="6"/>
  <c r="P256" i="6" s="1"/>
  <c r="K256" i="6"/>
  <c r="L256" i="6" s="1"/>
  <c r="O255" i="6"/>
  <c r="P255" i="6" s="1"/>
  <c r="K255" i="6"/>
  <c r="L255" i="6" s="1"/>
  <c r="O254" i="6"/>
  <c r="P254" i="6" s="1"/>
  <c r="K254" i="6"/>
  <c r="O253" i="6"/>
  <c r="P253" i="6" s="1"/>
  <c r="K253" i="6"/>
  <c r="L253" i="6" s="1"/>
  <c r="O252" i="6"/>
  <c r="P252" i="6" s="1"/>
  <c r="K252" i="6"/>
  <c r="L252" i="6" s="1"/>
  <c r="O251" i="6"/>
  <c r="P251" i="6" s="1"/>
  <c r="K251" i="6"/>
  <c r="L251" i="6" s="1"/>
  <c r="O250" i="6"/>
  <c r="P250" i="6" s="1"/>
  <c r="K250" i="6"/>
  <c r="O249" i="6"/>
  <c r="P249" i="6" s="1"/>
  <c r="K249" i="6"/>
  <c r="L249" i="6" s="1"/>
  <c r="O248" i="6"/>
  <c r="P248" i="6" s="1"/>
  <c r="K248" i="6"/>
  <c r="L248" i="6" s="1"/>
  <c r="O246" i="6"/>
  <c r="P246" i="6" s="1"/>
  <c r="K246" i="6"/>
  <c r="O245" i="6"/>
  <c r="P245" i="6" s="1"/>
  <c r="K245" i="6"/>
  <c r="L245" i="6" s="1"/>
  <c r="O244" i="6"/>
  <c r="P244" i="6" s="1"/>
  <c r="K244" i="6"/>
  <c r="L244" i="6" s="1"/>
  <c r="O243" i="6"/>
  <c r="P243" i="6" s="1"/>
  <c r="K243" i="6"/>
  <c r="L243" i="6" s="1"/>
  <c r="O242" i="6"/>
  <c r="P242" i="6" s="1"/>
  <c r="K242" i="6"/>
  <c r="O241" i="6"/>
  <c r="P241" i="6" s="1"/>
  <c r="K241" i="6"/>
  <c r="L241" i="6" s="1"/>
  <c r="O240" i="6"/>
  <c r="P240" i="6" s="1"/>
  <c r="K240" i="6"/>
  <c r="L240" i="6" s="1"/>
  <c r="O239" i="6"/>
  <c r="P239" i="6" s="1"/>
  <c r="K239" i="6"/>
  <c r="L239" i="6" s="1"/>
  <c r="O238" i="6"/>
  <c r="P238" i="6" s="1"/>
  <c r="K238" i="6"/>
  <c r="O237" i="6"/>
  <c r="P237" i="6" s="1"/>
  <c r="K237" i="6"/>
  <c r="L237" i="6" s="1"/>
  <c r="O236" i="6"/>
  <c r="P236" i="6" s="1"/>
  <c r="K236" i="6"/>
  <c r="L236" i="6" s="1"/>
  <c r="O235" i="6"/>
  <c r="P235" i="6" s="1"/>
  <c r="K235" i="6"/>
  <c r="L235" i="6" s="1"/>
  <c r="O231" i="6"/>
  <c r="P231" i="6" s="1"/>
  <c r="K231" i="6"/>
  <c r="L231" i="6" s="1"/>
  <c r="O230" i="6"/>
  <c r="P230" i="6" s="1"/>
  <c r="K230" i="6"/>
  <c r="L230" i="6" s="1"/>
  <c r="O229" i="6"/>
  <c r="P229" i="6" s="1"/>
  <c r="K229" i="6"/>
  <c r="L229" i="6" s="1"/>
  <c r="O228" i="6"/>
  <c r="P228" i="6" s="1"/>
  <c r="K228" i="6"/>
  <c r="O227" i="6"/>
  <c r="P227" i="6" s="1"/>
  <c r="K227" i="6"/>
  <c r="L227" i="6" s="1"/>
  <c r="O226" i="6"/>
  <c r="P226" i="6" s="1"/>
  <c r="K226" i="6"/>
  <c r="L226" i="6" s="1"/>
  <c r="O225" i="6"/>
  <c r="P225" i="6" s="1"/>
  <c r="K225" i="6"/>
  <c r="L225" i="6" s="1"/>
  <c r="O224" i="6"/>
  <c r="P224" i="6" s="1"/>
  <c r="K224" i="6"/>
  <c r="O223" i="6"/>
  <c r="P223" i="6" s="1"/>
  <c r="K223" i="6"/>
  <c r="L223" i="6" s="1"/>
  <c r="K222" i="6"/>
  <c r="R221" i="6"/>
  <c r="AC221" i="6" s="1"/>
  <c r="R220" i="6"/>
  <c r="AC220" i="6" s="1"/>
  <c r="O218" i="6"/>
  <c r="P218" i="6" s="1"/>
  <c r="K218" i="6"/>
  <c r="L218" i="6" s="1"/>
  <c r="O217" i="6"/>
  <c r="P217" i="6" s="1"/>
  <c r="K217" i="6"/>
  <c r="O216" i="6"/>
  <c r="P216" i="6" s="1"/>
  <c r="K216" i="6"/>
  <c r="L216" i="6" s="1"/>
  <c r="O215" i="6"/>
  <c r="P215" i="6" s="1"/>
  <c r="K215" i="6"/>
  <c r="L215" i="6" s="1"/>
  <c r="R214" i="6"/>
  <c r="AC214" i="6" s="1"/>
  <c r="R213" i="6"/>
  <c r="AC213" i="6" s="1"/>
  <c r="R212" i="6"/>
  <c r="AC212" i="6" s="1"/>
  <c r="R211" i="6"/>
  <c r="AC211" i="6" s="1"/>
  <c r="X210" i="6"/>
  <c r="W210" i="6"/>
  <c r="V210" i="6"/>
  <c r="U210" i="6"/>
  <c r="AA210" i="6" s="1"/>
  <c r="T210" i="6"/>
  <c r="Z210" i="6" s="1"/>
  <c r="S210" i="6"/>
  <c r="R210" i="6"/>
  <c r="X209" i="6"/>
  <c r="W209" i="6"/>
  <c r="V209" i="6"/>
  <c r="U209" i="6"/>
  <c r="AA209" i="6" s="1"/>
  <c r="T209" i="6"/>
  <c r="S209" i="6"/>
  <c r="Y209" i="6" s="1"/>
  <c r="R209" i="6"/>
  <c r="X208" i="6"/>
  <c r="W208" i="6"/>
  <c r="V208" i="6"/>
  <c r="U208" i="6"/>
  <c r="T208" i="6"/>
  <c r="Z208" i="6" s="1"/>
  <c r="S208" i="6"/>
  <c r="Y208" i="6" s="1"/>
  <c r="R208" i="6"/>
  <c r="X207" i="6"/>
  <c r="X219" i="6" s="1"/>
  <c r="W207" i="6"/>
  <c r="W219" i="6" s="1"/>
  <c r="V207" i="6"/>
  <c r="U207" i="6"/>
  <c r="T207" i="6"/>
  <c r="T219" i="6" s="1"/>
  <c r="S207" i="6"/>
  <c r="Y207" i="6" s="1"/>
  <c r="R207" i="6"/>
  <c r="O205" i="6"/>
  <c r="P205" i="6" s="1"/>
  <c r="K205" i="6"/>
  <c r="L205" i="6" s="1"/>
  <c r="O204" i="6"/>
  <c r="P204" i="6" s="1"/>
  <c r="K204" i="6"/>
  <c r="L204" i="6" s="1"/>
  <c r="O203" i="6"/>
  <c r="P203" i="6" s="1"/>
  <c r="K203" i="6"/>
  <c r="L203" i="6" s="1"/>
  <c r="O202" i="6"/>
  <c r="P202" i="6" s="1"/>
  <c r="K202" i="6"/>
  <c r="O201" i="6"/>
  <c r="P201" i="6" s="1"/>
  <c r="K201" i="6"/>
  <c r="L201" i="6" s="1"/>
  <c r="O200" i="6"/>
  <c r="P200" i="6" s="1"/>
  <c r="K200" i="6"/>
  <c r="L200" i="6" s="1"/>
  <c r="O199" i="6"/>
  <c r="P199" i="6" s="1"/>
  <c r="K199" i="6"/>
  <c r="L199" i="6" s="1"/>
  <c r="O198" i="6"/>
  <c r="P198" i="6" s="1"/>
  <c r="K198" i="6"/>
  <c r="X197" i="6"/>
  <c r="X206" i="6" s="1"/>
  <c r="V197" i="6"/>
  <c r="V206" i="6" s="1"/>
  <c r="U197" i="6"/>
  <c r="U206" i="6" s="1"/>
  <c r="S197" i="6"/>
  <c r="O197" i="6"/>
  <c r="K197" i="6"/>
  <c r="L197" i="6" s="1"/>
  <c r="O192" i="6"/>
  <c r="P192" i="6" s="1"/>
  <c r="K192" i="6"/>
  <c r="L192" i="6" s="1"/>
  <c r="O191" i="6"/>
  <c r="P191" i="6" s="1"/>
  <c r="K191" i="6"/>
  <c r="O190" i="6"/>
  <c r="K190" i="6"/>
  <c r="L190" i="6" s="1"/>
  <c r="X182" i="6"/>
  <c r="W182" i="6"/>
  <c r="V182" i="6"/>
  <c r="U182" i="6"/>
  <c r="AA182" i="6" s="1"/>
  <c r="T182" i="6"/>
  <c r="S182" i="6"/>
  <c r="Y182" i="6" s="1"/>
  <c r="X181" i="6"/>
  <c r="X193" i="6" s="1"/>
  <c r="W181" i="6"/>
  <c r="V181" i="6"/>
  <c r="V193" i="6" s="1"/>
  <c r="U181" i="6"/>
  <c r="T181" i="6"/>
  <c r="S181" i="6"/>
  <c r="O179" i="6"/>
  <c r="P179" i="6" s="1"/>
  <c r="K179" i="6"/>
  <c r="O178" i="6"/>
  <c r="K178" i="6"/>
  <c r="L178" i="6" s="1"/>
  <c r="O177" i="6"/>
  <c r="P177" i="6" s="1"/>
  <c r="K177" i="6"/>
  <c r="O176" i="6"/>
  <c r="P176" i="6" s="1"/>
  <c r="K176" i="6"/>
  <c r="O175" i="6"/>
  <c r="K175" i="6"/>
  <c r="L175" i="6" s="1"/>
  <c r="O174" i="6"/>
  <c r="P174" i="6" s="1"/>
  <c r="K174" i="6"/>
  <c r="O173" i="6"/>
  <c r="P173" i="6" s="1"/>
  <c r="K173" i="6"/>
  <c r="O172" i="6"/>
  <c r="P172" i="6" s="1"/>
  <c r="K172" i="6"/>
  <c r="X171" i="6"/>
  <c r="V171" i="6"/>
  <c r="U171" i="6"/>
  <c r="AA171" i="6" s="1"/>
  <c r="S171" i="6"/>
  <c r="Y171" i="6" s="1"/>
  <c r="O171" i="6"/>
  <c r="K171" i="6"/>
  <c r="X170" i="6"/>
  <c r="W170" i="6"/>
  <c r="V170" i="6"/>
  <c r="U170" i="6"/>
  <c r="AA170" i="6" s="1"/>
  <c r="T170" i="6"/>
  <c r="Z170" i="6" s="1"/>
  <c r="S170" i="6"/>
  <c r="X169" i="6"/>
  <c r="W169" i="6"/>
  <c r="V169" i="6"/>
  <c r="U169" i="6"/>
  <c r="AA169" i="6" s="1"/>
  <c r="T169" i="6"/>
  <c r="Z169" i="6" s="1"/>
  <c r="S169" i="6"/>
  <c r="X168" i="6"/>
  <c r="X180" i="6" s="1"/>
  <c r="V168" i="6"/>
  <c r="V180" i="6" s="1"/>
  <c r="U168" i="6"/>
  <c r="S168" i="6"/>
  <c r="S180" i="6" s="1"/>
  <c r="O168" i="6"/>
  <c r="K168" i="6"/>
  <c r="T168" i="6" s="1"/>
  <c r="X166" i="6"/>
  <c r="W166" i="6"/>
  <c r="V166" i="6"/>
  <c r="U166" i="6"/>
  <c r="AA166" i="6" s="1"/>
  <c r="T166" i="6"/>
  <c r="S166" i="6"/>
  <c r="Y166" i="6" s="1"/>
  <c r="R166" i="6"/>
  <c r="X165" i="6"/>
  <c r="W165" i="6"/>
  <c r="V165" i="6"/>
  <c r="U165" i="6"/>
  <c r="T165" i="6"/>
  <c r="S165" i="6"/>
  <c r="Y165" i="6" s="1"/>
  <c r="R165" i="6"/>
  <c r="X164" i="6"/>
  <c r="W164" i="6"/>
  <c r="V164" i="6"/>
  <c r="U164" i="6"/>
  <c r="AA164" i="6" s="1"/>
  <c r="T164" i="6"/>
  <c r="S164" i="6"/>
  <c r="Y164" i="6" s="1"/>
  <c r="R164" i="6"/>
  <c r="X163" i="6"/>
  <c r="V163" i="6"/>
  <c r="U163" i="6"/>
  <c r="S163" i="6"/>
  <c r="O163" i="6"/>
  <c r="W163" i="6" s="1"/>
  <c r="K163" i="6"/>
  <c r="X162" i="6"/>
  <c r="V162" i="6"/>
  <c r="U162" i="6"/>
  <c r="AA162" i="6" s="1"/>
  <c r="S162" i="6"/>
  <c r="Y162" i="6" s="1"/>
  <c r="O162" i="6"/>
  <c r="K162" i="6"/>
  <c r="X161" i="6"/>
  <c r="V161" i="6"/>
  <c r="U161" i="6"/>
  <c r="S161" i="6"/>
  <c r="O161" i="6"/>
  <c r="P161" i="6" s="1"/>
  <c r="K161" i="6"/>
  <c r="X160" i="6"/>
  <c r="V160" i="6"/>
  <c r="U160" i="6"/>
  <c r="AA160" i="6" s="1"/>
  <c r="S160" i="6"/>
  <c r="Y160" i="6" s="1"/>
  <c r="O160" i="6"/>
  <c r="K160" i="6"/>
  <c r="X159" i="6"/>
  <c r="V159" i="6"/>
  <c r="U159" i="6"/>
  <c r="S159" i="6"/>
  <c r="O159" i="6"/>
  <c r="K159" i="6"/>
  <c r="X158" i="6"/>
  <c r="V158" i="6"/>
  <c r="U158" i="6"/>
  <c r="AA158" i="6" s="1"/>
  <c r="S158" i="6"/>
  <c r="Y158" i="6" s="1"/>
  <c r="O158" i="6"/>
  <c r="K158" i="6"/>
  <c r="X157" i="6"/>
  <c r="V157" i="6"/>
  <c r="U157" i="6"/>
  <c r="S157" i="6"/>
  <c r="Y157" i="6" s="1"/>
  <c r="O157" i="6"/>
  <c r="P157" i="6" s="1"/>
  <c r="K157" i="6"/>
  <c r="X156" i="6"/>
  <c r="V156" i="6"/>
  <c r="U156" i="6"/>
  <c r="AA156" i="6" s="1"/>
  <c r="S156" i="6"/>
  <c r="Y156" i="6" s="1"/>
  <c r="O156" i="6"/>
  <c r="K156" i="6"/>
  <c r="X155" i="6"/>
  <c r="V155" i="6"/>
  <c r="V167" i="6" s="1"/>
  <c r="U155" i="6"/>
  <c r="AA155" i="6" s="1"/>
  <c r="S155" i="6"/>
  <c r="O155" i="6"/>
  <c r="K155" i="6"/>
  <c r="X153" i="6"/>
  <c r="V153" i="6"/>
  <c r="U153" i="6"/>
  <c r="T153" i="6"/>
  <c r="S153" i="6"/>
  <c r="Y153" i="6" s="1"/>
  <c r="R153" i="6"/>
  <c r="O153" i="6"/>
  <c r="X152" i="6"/>
  <c r="V152" i="6"/>
  <c r="U152" i="6"/>
  <c r="AA152" i="6" s="1"/>
  <c r="T152" i="6"/>
  <c r="S152" i="6"/>
  <c r="Y152" i="6" s="1"/>
  <c r="R152" i="6"/>
  <c r="O152" i="6"/>
  <c r="O151" i="6"/>
  <c r="P151" i="6" s="1"/>
  <c r="K151" i="6"/>
  <c r="O150" i="6"/>
  <c r="P150" i="6" s="1"/>
  <c r="K150" i="6"/>
  <c r="L150" i="6" s="1"/>
  <c r="O149" i="6"/>
  <c r="P149" i="6" s="1"/>
  <c r="K149" i="6"/>
  <c r="X148" i="6"/>
  <c r="V148" i="6"/>
  <c r="U148" i="6"/>
  <c r="S148" i="6"/>
  <c r="O148" i="6"/>
  <c r="K148" i="6"/>
  <c r="T148" i="6" s="1"/>
  <c r="X147" i="6"/>
  <c r="V147" i="6"/>
  <c r="U147" i="6"/>
  <c r="AA147" i="6" s="1"/>
  <c r="S147" i="6"/>
  <c r="Y147" i="6" s="1"/>
  <c r="O147" i="6"/>
  <c r="K147" i="6"/>
  <c r="X146" i="6"/>
  <c r="V146" i="6"/>
  <c r="U146" i="6"/>
  <c r="AA146" i="6" s="1"/>
  <c r="S146" i="6"/>
  <c r="Y146" i="6" s="1"/>
  <c r="O146" i="6"/>
  <c r="K146" i="6"/>
  <c r="L146" i="6" s="1"/>
  <c r="X145" i="6"/>
  <c r="V145" i="6"/>
  <c r="U145" i="6"/>
  <c r="AA145" i="6" s="1"/>
  <c r="S145" i="6"/>
  <c r="Y145" i="6" s="1"/>
  <c r="O145" i="6"/>
  <c r="K145" i="6"/>
  <c r="X144" i="6"/>
  <c r="V144" i="6"/>
  <c r="U144" i="6"/>
  <c r="S144" i="6"/>
  <c r="Y144" i="6" s="1"/>
  <c r="O144" i="6"/>
  <c r="K144" i="6"/>
  <c r="L144" i="6" s="1"/>
  <c r="X143" i="6"/>
  <c r="V143" i="6"/>
  <c r="U143" i="6"/>
  <c r="S143" i="6"/>
  <c r="Y143" i="6" s="1"/>
  <c r="O143" i="6"/>
  <c r="K143" i="6"/>
  <c r="X142" i="6"/>
  <c r="X154" i="6" s="1"/>
  <c r="V142" i="6"/>
  <c r="U142" i="6"/>
  <c r="S142" i="6"/>
  <c r="O142" i="6"/>
  <c r="K142" i="6"/>
  <c r="T142" i="6" s="1"/>
  <c r="X140" i="6"/>
  <c r="V140" i="6"/>
  <c r="U140" i="6"/>
  <c r="AA140" i="6" s="1"/>
  <c r="S140" i="6"/>
  <c r="Y140" i="6" s="1"/>
  <c r="R140" i="6"/>
  <c r="O140" i="6"/>
  <c r="K140" i="6"/>
  <c r="X139" i="6"/>
  <c r="V139" i="6"/>
  <c r="U139" i="6"/>
  <c r="S139" i="6"/>
  <c r="O139" i="6"/>
  <c r="K139" i="6"/>
  <c r="T139" i="6" s="1"/>
  <c r="X138" i="6"/>
  <c r="V138" i="6"/>
  <c r="U138" i="6"/>
  <c r="AA138" i="6" s="1"/>
  <c r="S138" i="6"/>
  <c r="Y138" i="6" s="1"/>
  <c r="O138" i="6"/>
  <c r="K138" i="6"/>
  <c r="X137" i="6"/>
  <c r="W137" i="6"/>
  <c r="V137" i="6"/>
  <c r="U137" i="6"/>
  <c r="T137" i="6"/>
  <c r="Z137" i="6" s="1"/>
  <c r="S137" i="6"/>
  <c r="R137" i="6"/>
  <c r="X136" i="6"/>
  <c r="V136" i="6"/>
  <c r="U136" i="6"/>
  <c r="AA136" i="6" s="1"/>
  <c r="S136" i="6"/>
  <c r="Y136" i="6" s="1"/>
  <c r="O136" i="6"/>
  <c r="K136" i="6"/>
  <c r="L136" i="6" s="1"/>
  <c r="X135" i="6"/>
  <c r="V135" i="6"/>
  <c r="O135" i="6"/>
  <c r="K135" i="6"/>
  <c r="L135" i="6" s="1"/>
  <c r="X134" i="6"/>
  <c r="V134" i="6"/>
  <c r="U134" i="6"/>
  <c r="S134" i="6"/>
  <c r="Y134" i="6" s="1"/>
  <c r="O134" i="6"/>
  <c r="K134" i="6"/>
  <c r="L134" i="6" s="1"/>
  <c r="X133" i="6"/>
  <c r="V133" i="6"/>
  <c r="U133" i="6"/>
  <c r="AA133" i="6" s="1"/>
  <c r="S133" i="6"/>
  <c r="O133" i="6"/>
  <c r="P133" i="6" s="1"/>
  <c r="K133" i="6"/>
  <c r="X132" i="6"/>
  <c r="V132" i="6"/>
  <c r="U132" i="6"/>
  <c r="AA132" i="6" s="1"/>
  <c r="S132" i="6"/>
  <c r="Y132" i="6" s="1"/>
  <c r="O132" i="6"/>
  <c r="K132" i="6"/>
  <c r="X131" i="6"/>
  <c r="V131" i="6"/>
  <c r="U131" i="6"/>
  <c r="S131" i="6"/>
  <c r="Y131" i="6" s="1"/>
  <c r="O131" i="6"/>
  <c r="K131" i="6"/>
  <c r="X130" i="6"/>
  <c r="V130" i="6"/>
  <c r="U130" i="6"/>
  <c r="AA130" i="6" s="1"/>
  <c r="S130" i="6"/>
  <c r="Y130" i="6" s="1"/>
  <c r="O130" i="6"/>
  <c r="K130" i="6"/>
  <c r="L130" i="6" s="1"/>
  <c r="X129" i="6"/>
  <c r="V129" i="6"/>
  <c r="U129" i="6"/>
  <c r="AA129" i="6" s="1"/>
  <c r="S129" i="6"/>
  <c r="O129" i="6"/>
  <c r="P129" i="6" s="1"/>
  <c r="K129" i="6"/>
  <c r="X128" i="6"/>
  <c r="X141" i="6" s="1"/>
  <c r="V128" i="6"/>
  <c r="U128" i="6"/>
  <c r="S128" i="6"/>
  <c r="Y128" i="6" s="1"/>
  <c r="O128" i="6"/>
  <c r="K128" i="6"/>
  <c r="X126" i="6"/>
  <c r="V126" i="6"/>
  <c r="U126" i="6"/>
  <c r="S126" i="6"/>
  <c r="Y126" i="6" s="1"/>
  <c r="R126" i="6"/>
  <c r="O126" i="6"/>
  <c r="K126" i="6"/>
  <c r="X125" i="6"/>
  <c r="V125" i="6"/>
  <c r="U125" i="6"/>
  <c r="AA125" i="6" s="1"/>
  <c r="S125" i="6"/>
  <c r="Y125" i="6" s="1"/>
  <c r="O125" i="6"/>
  <c r="K125" i="6"/>
  <c r="X124" i="6"/>
  <c r="V124" i="6"/>
  <c r="U124" i="6"/>
  <c r="AA124" i="6" s="1"/>
  <c r="S124" i="6"/>
  <c r="O124" i="6"/>
  <c r="P124" i="6" s="1"/>
  <c r="K124" i="6"/>
  <c r="X123" i="6"/>
  <c r="V123" i="6"/>
  <c r="U123" i="6"/>
  <c r="AA123" i="6" s="1"/>
  <c r="S123" i="6"/>
  <c r="Y123" i="6" s="1"/>
  <c r="O123" i="6"/>
  <c r="K123" i="6"/>
  <c r="X122" i="6"/>
  <c r="V122" i="6"/>
  <c r="U122" i="6"/>
  <c r="S122" i="6"/>
  <c r="Y122" i="6" s="1"/>
  <c r="O122" i="6"/>
  <c r="K122" i="6"/>
  <c r="X121" i="6"/>
  <c r="V121" i="6"/>
  <c r="U121" i="6"/>
  <c r="AA121" i="6" s="1"/>
  <c r="S121" i="6"/>
  <c r="Y121" i="6" s="1"/>
  <c r="O121" i="6"/>
  <c r="K121" i="6"/>
  <c r="L121" i="6" s="1"/>
  <c r="X120" i="6"/>
  <c r="V120" i="6"/>
  <c r="U120" i="6"/>
  <c r="AA120" i="6" s="1"/>
  <c r="S120" i="6"/>
  <c r="O120" i="6"/>
  <c r="P120" i="6" s="1"/>
  <c r="K120" i="6"/>
  <c r="X119" i="6"/>
  <c r="V119" i="6"/>
  <c r="U119" i="6"/>
  <c r="AA119" i="6" s="1"/>
  <c r="S119" i="6"/>
  <c r="Y119" i="6" s="1"/>
  <c r="O119" i="6"/>
  <c r="K119" i="6"/>
  <c r="X118" i="6"/>
  <c r="V118" i="6"/>
  <c r="U118" i="6"/>
  <c r="S118" i="6"/>
  <c r="Y118" i="6" s="1"/>
  <c r="O118" i="6"/>
  <c r="K118" i="6"/>
  <c r="X117" i="6"/>
  <c r="V117" i="6"/>
  <c r="U117" i="6"/>
  <c r="AA117" i="6" s="1"/>
  <c r="S117" i="6"/>
  <c r="Y117" i="6" s="1"/>
  <c r="O117" i="6"/>
  <c r="K117" i="6"/>
  <c r="X116" i="6"/>
  <c r="V116" i="6"/>
  <c r="U116" i="6"/>
  <c r="AA116" i="6" s="1"/>
  <c r="S116" i="6"/>
  <c r="O116" i="6"/>
  <c r="P116" i="6" s="1"/>
  <c r="K116" i="6"/>
  <c r="X115" i="6"/>
  <c r="X127" i="6" s="1"/>
  <c r="W115" i="6"/>
  <c r="V115" i="6"/>
  <c r="U115" i="6"/>
  <c r="AA115" i="6" s="1"/>
  <c r="T115" i="6"/>
  <c r="S115" i="6"/>
  <c r="Y115" i="6" s="1"/>
  <c r="R115" i="6"/>
  <c r="X113" i="6"/>
  <c r="V113" i="6"/>
  <c r="U113" i="6"/>
  <c r="S113" i="6"/>
  <c r="Y113" i="6" s="1"/>
  <c r="R113" i="6"/>
  <c r="O113" i="6"/>
  <c r="K113" i="6"/>
  <c r="R112" i="6"/>
  <c r="O112" i="6"/>
  <c r="P112" i="6" s="1"/>
  <c r="K112" i="6"/>
  <c r="L112" i="6" s="1"/>
  <c r="R111" i="6"/>
  <c r="O111" i="6"/>
  <c r="P111" i="6" s="1"/>
  <c r="K111" i="6"/>
  <c r="L111" i="6" s="1"/>
  <c r="X110" i="6"/>
  <c r="V110" i="6"/>
  <c r="U110" i="6"/>
  <c r="AA110" i="6" s="1"/>
  <c r="S110" i="6"/>
  <c r="Y110" i="6" s="1"/>
  <c r="R110" i="6"/>
  <c r="O110" i="6"/>
  <c r="K110" i="6"/>
  <c r="X109" i="6"/>
  <c r="V109" i="6"/>
  <c r="U109" i="6"/>
  <c r="S109" i="6"/>
  <c r="Y109" i="6" s="1"/>
  <c r="O109" i="6"/>
  <c r="K109" i="6"/>
  <c r="X108" i="6"/>
  <c r="V108" i="6"/>
  <c r="U108" i="6"/>
  <c r="AA108" i="6" s="1"/>
  <c r="S108" i="6"/>
  <c r="Y108" i="6" s="1"/>
  <c r="O108" i="6"/>
  <c r="K108" i="6"/>
  <c r="X107" i="6"/>
  <c r="V107" i="6"/>
  <c r="U107" i="6"/>
  <c r="AA107" i="6" s="1"/>
  <c r="S107" i="6"/>
  <c r="O107" i="6"/>
  <c r="P107" i="6" s="1"/>
  <c r="K107" i="6"/>
  <c r="X106" i="6"/>
  <c r="V106" i="6"/>
  <c r="U106" i="6"/>
  <c r="AA106" i="6" s="1"/>
  <c r="S106" i="6"/>
  <c r="Y106" i="6" s="1"/>
  <c r="O106" i="6"/>
  <c r="K106" i="6"/>
  <c r="X105" i="6"/>
  <c r="V105" i="6"/>
  <c r="U105" i="6"/>
  <c r="S105" i="6"/>
  <c r="Y105" i="6" s="1"/>
  <c r="O105" i="6"/>
  <c r="K105" i="6"/>
  <c r="X104" i="6"/>
  <c r="V104" i="6"/>
  <c r="U104" i="6"/>
  <c r="AA104" i="6" s="1"/>
  <c r="S104" i="6"/>
  <c r="Y104" i="6" s="1"/>
  <c r="O104" i="6"/>
  <c r="K104" i="6"/>
  <c r="L104" i="6" s="1"/>
  <c r="X103" i="6"/>
  <c r="V103" i="6"/>
  <c r="U103" i="6"/>
  <c r="AA103" i="6" s="1"/>
  <c r="S103" i="6"/>
  <c r="O103" i="6"/>
  <c r="P103" i="6" s="1"/>
  <c r="K103" i="6"/>
  <c r="X102" i="6"/>
  <c r="V102" i="6"/>
  <c r="U102" i="6"/>
  <c r="AA102" i="6" s="1"/>
  <c r="S102" i="6"/>
  <c r="Y102" i="6" s="1"/>
  <c r="O102" i="6"/>
  <c r="K102" i="6"/>
  <c r="X101" i="6"/>
  <c r="V101" i="6"/>
  <c r="U101" i="6"/>
  <c r="S101" i="6"/>
  <c r="O101" i="6"/>
  <c r="K101" i="6"/>
  <c r="X99" i="6"/>
  <c r="V99" i="6"/>
  <c r="U99" i="6"/>
  <c r="AA99" i="6" s="1"/>
  <c r="S99" i="6"/>
  <c r="Y99" i="6" s="1"/>
  <c r="R99" i="6"/>
  <c r="O99" i="6"/>
  <c r="K99" i="6"/>
  <c r="X98" i="6"/>
  <c r="V98" i="6"/>
  <c r="U98" i="6"/>
  <c r="AA98" i="6" s="1"/>
  <c r="S98" i="6"/>
  <c r="O98" i="6"/>
  <c r="K98" i="6"/>
  <c r="L98" i="6" s="1"/>
  <c r="X97" i="6"/>
  <c r="V97" i="6"/>
  <c r="U97" i="6"/>
  <c r="AA97" i="6" s="1"/>
  <c r="S97" i="6"/>
  <c r="Y97" i="6" s="1"/>
  <c r="O97" i="6"/>
  <c r="K97" i="6"/>
  <c r="X96" i="6"/>
  <c r="V96" i="6"/>
  <c r="U96" i="6"/>
  <c r="S96" i="6"/>
  <c r="Y96" i="6" s="1"/>
  <c r="O96" i="6"/>
  <c r="K96" i="6"/>
  <c r="L96" i="6" s="1"/>
  <c r="X95" i="6"/>
  <c r="V95" i="6"/>
  <c r="U95" i="6"/>
  <c r="AA95" i="6" s="1"/>
  <c r="S95" i="6"/>
  <c r="Y95" i="6" s="1"/>
  <c r="O95" i="6"/>
  <c r="K95" i="6"/>
  <c r="X94" i="6"/>
  <c r="V94" i="6"/>
  <c r="U94" i="6"/>
  <c r="S94" i="6"/>
  <c r="O94" i="6"/>
  <c r="K94" i="6"/>
  <c r="T94" i="6" s="1"/>
  <c r="X93" i="6"/>
  <c r="V93" i="6"/>
  <c r="U93" i="6"/>
  <c r="AA93" i="6" s="1"/>
  <c r="S93" i="6"/>
  <c r="Y93" i="6" s="1"/>
  <c r="O93" i="6"/>
  <c r="K93" i="6"/>
  <c r="X92" i="6"/>
  <c r="V92" i="6"/>
  <c r="U92" i="6"/>
  <c r="S92" i="6"/>
  <c r="O92" i="6"/>
  <c r="K92" i="6"/>
  <c r="L92" i="6" s="1"/>
  <c r="K91" i="6"/>
  <c r="U90" i="6"/>
  <c r="S90" i="6"/>
  <c r="O90" i="6"/>
  <c r="P90" i="6" s="1"/>
  <c r="K90" i="6"/>
  <c r="X89" i="6"/>
  <c r="V89" i="6"/>
  <c r="U89" i="6"/>
  <c r="AA89" i="6" s="1"/>
  <c r="S89" i="6"/>
  <c r="Y89" i="6" s="1"/>
  <c r="O89" i="6"/>
  <c r="K89" i="6"/>
  <c r="L89" i="6" s="1"/>
  <c r="X88" i="6"/>
  <c r="V88" i="6"/>
  <c r="U88" i="6"/>
  <c r="AA88" i="6" s="1"/>
  <c r="S88" i="6"/>
  <c r="Y88" i="6" s="1"/>
  <c r="O88" i="6"/>
  <c r="K88" i="6"/>
  <c r="X87" i="6"/>
  <c r="V87" i="6"/>
  <c r="U87" i="6"/>
  <c r="AA87" i="6" s="1"/>
  <c r="S87" i="6"/>
  <c r="Y87" i="6" s="1"/>
  <c r="O87" i="6"/>
  <c r="K87" i="6"/>
  <c r="X86" i="6"/>
  <c r="V86" i="6"/>
  <c r="U86" i="6"/>
  <c r="AA86" i="6" s="1"/>
  <c r="S86" i="6"/>
  <c r="O86" i="6"/>
  <c r="K86" i="6"/>
  <c r="X84" i="6"/>
  <c r="V84" i="6"/>
  <c r="U84" i="6"/>
  <c r="AA84" i="6" s="1"/>
  <c r="S84" i="6"/>
  <c r="Y84" i="6" s="1"/>
  <c r="R84" i="6"/>
  <c r="O84" i="6"/>
  <c r="K84" i="6"/>
  <c r="L84" i="6" s="1"/>
  <c r="X83" i="6"/>
  <c r="V83" i="6"/>
  <c r="U83" i="6"/>
  <c r="AA83" i="6" s="1"/>
  <c r="S83" i="6"/>
  <c r="Y83" i="6" s="1"/>
  <c r="R83" i="6"/>
  <c r="O83" i="6"/>
  <c r="P83" i="6" s="1"/>
  <c r="K83" i="6"/>
  <c r="X82" i="6"/>
  <c r="V82" i="6"/>
  <c r="U82" i="6"/>
  <c r="S82" i="6"/>
  <c r="R82" i="6"/>
  <c r="O82" i="6"/>
  <c r="K82" i="6"/>
  <c r="O81" i="6"/>
  <c r="P81" i="6" s="1"/>
  <c r="K81" i="6"/>
  <c r="L81" i="6" s="1"/>
  <c r="X80" i="6"/>
  <c r="V80" i="6"/>
  <c r="U80" i="6"/>
  <c r="S80" i="6"/>
  <c r="Y80" i="6" s="1"/>
  <c r="O80" i="6"/>
  <c r="K80" i="6"/>
  <c r="T80" i="6" s="1"/>
  <c r="X79" i="6"/>
  <c r="V79" i="6"/>
  <c r="U79" i="6"/>
  <c r="AA79" i="6" s="1"/>
  <c r="S79" i="6"/>
  <c r="O79" i="6"/>
  <c r="K79" i="6"/>
  <c r="X78" i="6"/>
  <c r="W78" i="6"/>
  <c r="V78" i="6"/>
  <c r="U78" i="6"/>
  <c r="AA78" i="6" s="1"/>
  <c r="S78" i="6"/>
  <c r="Y78" i="6" s="1"/>
  <c r="K78" i="6"/>
  <c r="X77" i="6"/>
  <c r="W77" i="6"/>
  <c r="V77" i="6"/>
  <c r="U77" i="6"/>
  <c r="AA77" i="6" s="1"/>
  <c r="S77" i="6"/>
  <c r="Y77" i="6" s="1"/>
  <c r="K77" i="6"/>
  <c r="X76" i="6"/>
  <c r="W76" i="6"/>
  <c r="V76" i="6"/>
  <c r="U76" i="6"/>
  <c r="AA76" i="6" s="1"/>
  <c r="S76" i="6"/>
  <c r="K76" i="6"/>
  <c r="X75" i="6"/>
  <c r="W75" i="6"/>
  <c r="V75" i="6"/>
  <c r="U75" i="6"/>
  <c r="AA75" i="6" s="1"/>
  <c r="S75" i="6"/>
  <c r="Y75" i="6" s="1"/>
  <c r="K75" i="6"/>
  <c r="X74" i="6"/>
  <c r="W74" i="6"/>
  <c r="V74" i="6"/>
  <c r="U74" i="6"/>
  <c r="S74" i="6"/>
  <c r="K74" i="6"/>
  <c r="T74" i="6" s="1"/>
  <c r="Z74" i="6" s="1"/>
  <c r="X73" i="6"/>
  <c r="W73" i="6"/>
  <c r="V73" i="6"/>
  <c r="U73" i="6"/>
  <c r="AA73" i="6" s="1"/>
  <c r="S73" i="6"/>
  <c r="Y73" i="6" s="1"/>
  <c r="K73" i="6"/>
  <c r="X72" i="6"/>
  <c r="W72" i="6"/>
  <c r="V72" i="6"/>
  <c r="U72" i="6"/>
  <c r="AA72" i="6" s="1"/>
  <c r="S72" i="6"/>
  <c r="K72" i="6"/>
  <c r="L72" i="6" s="1"/>
  <c r="X70" i="6"/>
  <c r="V70" i="6"/>
  <c r="U70" i="6"/>
  <c r="AA70" i="6" s="1"/>
  <c r="S70" i="6"/>
  <c r="Y70" i="6" s="1"/>
  <c r="R70" i="6"/>
  <c r="O70" i="6"/>
  <c r="K70" i="6"/>
  <c r="X69" i="6"/>
  <c r="V69" i="6"/>
  <c r="U69" i="6"/>
  <c r="S69" i="6"/>
  <c r="Y69" i="6" s="1"/>
  <c r="O69" i="6"/>
  <c r="K69" i="6"/>
  <c r="T69" i="6" s="1"/>
  <c r="X68" i="6"/>
  <c r="V68" i="6"/>
  <c r="U68" i="6"/>
  <c r="AA68" i="6" s="1"/>
  <c r="S68" i="6"/>
  <c r="Y68" i="6" s="1"/>
  <c r="O68" i="6"/>
  <c r="K68" i="6"/>
  <c r="X67" i="6"/>
  <c r="V67" i="6"/>
  <c r="U67" i="6"/>
  <c r="S67" i="6"/>
  <c r="Y67" i="6" s="1"/>
  <c r="O67" i="6"/>
  <c r="K67" i="6"/>
  <c r="X66" i="6"/>
  <c r="V66" i="6"/>
  <c r="U66" i="6"/>
  <c r="AA66" i="6" s="1"/>
  <c r="S66" i="6"/>
  <c r="Y66" i="6" s="1"/>
  <c r="O66" i="6"/>
  <c r="K66" i="6"/>
  <c r="L66" i="6" s="1"/>
  <c r="X65" i="6"/>
  <c r="V65" i="6"/>
  <c r="U65" i="6"/>
  <c r="AA65" i="6" s="1"/>
  <c r="S65" i="6"/>
  <c r="O65" i="6"/>
  <c r="P65" i="6" s="1"/>
  <c r="K65" i="6"/>
  <c r="X64" i="6"/>
  <c r="V64" i="6"/>
  <c r="U64" i="6"/>
  <c r="AA64" i="6" s="1"/>
  <c r="S64" i="6"/>
  <c r="Y64" i="6" s="1"/>
  <c r="O64" i="6"/>
  <c r="K64" i="6"/>
  <c r="X63" i="6"/>
  <c r="V63" i="6"/>
  <c r="U63" i="6"/>
  <c r="S63" i="6"/>
  <c r="Y63" i="6" s="1"/>
  <c r="O63" i="6"/>
  <c r="K63" i="6"/>
  <c r="X62" i="6"/>
  <c r="V62" i="6"/>
  <c r="U62" i="6"/>
  <c r="AA62" i="6" s="1"/>
  <c r="S62" i="6"/>
  <c r="Y62" i="6" s="1"/>
  <c r="O62" i="6"/>
  <c r="K62" i="6"/>
  <c r="L62" i="6" s="1"/>
  <c r="X61" i="6"/>
  <c r="V61" i="6"/>
  <c r="U61" i="6"/>
  <c r="AA61" i="6" s="1"/>
  <c r="S61" i="6"/>
  <c r="O61" i="6"/>
  <c r="P61" i="6" s="1"/>
  <c r="K61" i="6"/>
  <c r="X60" i="6"/>
  <c r="V60" i="6"/>
  <c r="U60" i="6"/>
  <c r="S60" i="6"/>
  <c r="Y60" i="6" s="1"/>
  <c r="O60" i="6"/>
  <c r="K60" i="6"/>
  <c r="X59" i="6"/>
  <c r="V59" i="6"/>
  <c r="U59" i="6"/>
  <c r="S59" i="6"/>
  <c r="Y59" i="6" s="1"/>
  <c r="O59" i="6"/>
  <c r="K59" i="6"/>
  <c r="X57" i="6"/>
  <c r="W57" i="6"/>
  <c r="V57" i="6"/>
  <c r="U57" i="6"/>
  <c r="AA57" i="6" s="1"/>
  <c r="S57" i="6"/>
  <c r="Y57" i="6" s="1"/>
  <c r="K57" i="6"/>
  <c r="X56" i="6"/>
  <c r="W56" i="6"/>
  <c r="V56" i="6"/>
  <c r="U56" i="6"/>
  <c r="S56" i="6"/>
  <c r="Y56" i="6" s="1"/>
  <c r="K56" i="6"/>
  <c r="T56" i="6" s="1"/>
  <c r="Z56" i="6" s="1"/>
  <c r="X55" i="6"/>
  <c r="W55" i="6"/>
  <c r="V55" i="6"/>
  <c r="K55" i="6"/>
  <c r="L55" i="6" s="1"/>
  <c r="R55" i="6" s="1"/>
  <c r="AC55" i="6" s="1"/>
  <c r="O54" i="6"/>
  <c r="P54" i="6" s="1"/>
  <c r="R54" i="6" s="1"/>
  <c r="X53" i="6"/>
  <c r="V53" i="6"/>
  <c r="U53" i="6"/>
  <c r="AA53" i="6" s="1"/>
  <c r="S53" i="6"/>
  <c r="Y53" i="6" s="1"/>
  <c r="O53" i="6"/>
  <c r="K53" i="6"/>
  <c r="L53" i="6" s="1"/>
  <c r="X52" i="6"/>
  <c r="V52" i="6"/>
  <c r="U52" i="6"/>
  <c r="AA52" i="6" s="1"/>
  <c r="S52" i="6"/>
  <c r="O52" i="6"/>
  <c r="P52" i="6" s="1"/>
  <c r="K52" i="6"/>
  <c r="X51" i="6"/>
  <c r="V51" i="6"/>
  <c r="U51" i="6"/>
  <c r="AA51" i="6" s="1"/>
  <c r="S51" i="6"/>
  <c r="Y51" i="6" s="1"/>
  <c r="O51" i="6"/>
  <c r="K51" i="6"/>
  <c r="X50" i="6"/>
  <c r="V50" i="6"/>
  <c r="U50" i="6"/>
  <c r="S50" i="6"/>
  <c r="Y50" i="6" s="1"/>
  <c r="O50" i="6"/>
  <c r="K50" i="6"/>
  <c r="O49" i="6"/>
  <c r="P49" i="6" s="1"/>
  <c r="K49" i="6"/>
  <c r="L49" i="6" s="1"/>
  <c r="X48" i="6"/>
  <c r="V48" i="6"/>
  <c r="U48" i="6"/>
  <c r="AA48" i="6" s="1"/>
  <c r="S48" i="6"/>
  <c r="Y48" i="6" s="1"/>
  <c r="O48" i="6"/>
  <c r="K48" i="6"/>
  <c r="X47" i="6"/>
  <c r="V47" i="6"/>
  <c r="U47" i="6"/>
  <c r="S47" i="6"/>
  <c r="Y47" i="6" s="1"/>
  <c r="O47" i="6"/>
  <c r="K47" i="6"/>
  <c r="X46" i="6"/>
  <c r="V46" i="6"/>
  <c r="U46" i="6"/>
  <c r="AA46" i="6" s="1"/>
  <c r="S46" i="6"/>
  <c r="O46" i="6"/>
  <c r="K46" i="6"/>
  <c r="X45" i="6"/>
  <c r="V45" i="6"/>
  <c r="U45" i="6"/>
  <c r="U58" i="6" s="1"/>
  <c r="S45" i="6"/>
  <c r="O45" i="6"/>
  <c r="P45" i="6" s="1"/>
  <c r="K45" i="6"/>
  <c r="X43" i="6"/>
  <c r="V43" i="6"/>
  <c r="U43" i="6"/>
  <c r="AA43" i="6" s="1"/>
  <c r="S43" i="6"/>
  <c r="Y43" i="6" s="1"/>
  <c r="R43" i="6"/>
  <c r="O43" i="6"/>
  <c r="K43" i="6"/>
  <c r="X42" i="6"/>
  <c r="V42" i="6"/>
  <c r="U42" i="6"/>
  <c r="S42" i="6"/>
  <c r="Y42" i="6" s="1"/>
  <c r="R42" i="6"/>
  <c r="O42" i="6"/>
  <c r="K42" i="6"/>
  <c r="X41" i="6"/>
  <c r="V41" i="6"/>
  <c r="U41" i="6"/>
  <c r="AA41" i="6" s="1"/>
  <c r="T41" i="6"/>
  <c r="S41" i="6"/>
  <c r="Y41" i="6" s="1"/>
  <c r="R41" i="6"/>
  <c r="O41" i="6"/>
  <c r="X40" i="6"/>
  <c r="V40" i="6"/>
  <c r="U40" i="6"/>
  <c r="S40" i="6"/>
  <c r="Y40" i="6" s="1"/>
  <c r="R40" i="6"/>
  <c r="O40" i="6"/>
  <c r="K40" i="6"/>
  <c r="O39" i="6"/>
  <c r="P39" i="6" s="1"/>
  <c r="K39" i="6"/>
  <c r="L39" i="6" s="1"/>
  <c r="O38" i="6"/>
  <c r="P38" i="6" s="1"/>
  <c r="K38" i="6"/>
  <c r="O37" i="6"/>
  <c r="P37" i="6" s="1"/>
  <c r="K37" i="6"/>
  <c r="L37" i="6" s="1"/>
  <c r="X36" i="6"/>
  <c r="V36" i="6"/>
  <c r="U36" i="6"/>
  <c r="AA36" i="6" s="1"/>
  <c r="S36" i="6"/>
  <c r="O36" i="6"/>
  <c r="P36" i="6" s="1"/>
  <c r="K36" i="6"/>
  <c r="X35" i="6"/>
  <c r="V35" i="6"/>
  <c r="U35" i="6"/>
  <c r="AA35" i="6" s="1"/>
  <c r="S35" i="6"/>
  <c r="Y35" i="6" s="1"/>
  <c r="O35" i="6"/>
  <c r="K35" i="6"/>
  <c r="X34" i="6"/>
  <c r="V34" i="6"/>
  <c r="U34" i="6"/>
  <c r="S34" i="6"/>
  <c r="Y34" i="6" s="1"/>
  <c r="O34" i="6"/>
  <c r="K34" i="6"/>
  <c r="X33" i="6"/>
  <c r="V33" i="6"/>
  <c r="U33" i="6"/>
  <c r="AA33" i="6" s="1"/>
  <c r="S33" i="6"/>
  <c r="Y33" i="6" s="1"/>
  <c r="O33" i="6"/>
  <c r="K33" i="6"/>
  <c r="X32" i="6"/>
  <c r="V32" i="6"/>
  <c r="U32" i="6"/>
  <c r="AA32" i="6" s="1"/>
  <c r="S32" i="6"/>
  <c r="O32" i="6"/>
  <c r="P32" i="6" s="1"/>
  <c r="K32" i="6"/>
  <c r="X31" i="6"/>
  <c r="V31" i="6"/>
  <c r="U31" i="6"/>
  <c r="AA31" i="6" s="1"/>
  <c r="S31" i="6"/>
  <c r="Y31" i="6" s="1"/>
  <c r="O31" i="6"/>
  <c r="K31" i="6"/>
  <c r="X30" i="6"/>
  <c r="V30" i="6"/>
  <c r="U30" i="6"/>
  <c r="S30" i="6"/>
  <c r="Y30" i="6" s="1"/>
  <c r="O30" i="6"/>
  <c r="K30" i="6"/>
  <c r="X29" i="6"/>
  <c r="V29" i="6"/>
  <c r="U29" i="6"/>
  <c r="AA29" i="6" s="1"/>
  <c r="S29" i="6"/>
  <c r="Y29" i="6" s="1"/>
  <c r="O29" i="6"/>
  <c r="K29" i="6"/>
  <c r="X28" i="6"/>
  <c r="V28" i="6"/>
  <c r="U28" i="6"/>
  <c r="U44" i="6" s="1"/>
  <c r="S28" i="6"/>
  <c r="O28" i="6"/>
  <c r="P28" i="6" s="1"/>
  <c r="K28" i="6"/>
  <c r="X26" i="6"/>
  <c r="V26" i="6"/>
  <c r="U26" i="6"/>
  <c r="AA26" i="6" s="1"/>
  <c r="S26" i="6"/>
  <c r="Y26" i="6" s="1"/>
  <c r="R26" i="6"/>
  <c r="O26" i="6"/>
  <c r="K26" i="6"/>
  <c r="X25" i="6"/>
  <c r="W25" i="6"/>
  <c r="V25" i="6"/>
  <c r="U25" i="6"/>
  <c r="AA25" i="6" s="1"/>
  <c r="T25" i="6"/>
  <c r="Z25" i="6" s="1"/>
  <c r="S25" i="6"/>
  <c r="R25" i="6"/>
  <c r="X24" i="6"/>
  <c r="V24" i="6"/>
  <c r="U24" i="6"/>
  <c r="AA24" i="6" s="1"/>
  <c r="S24" i="6"/>
  <c r="Y24" i="6" s="1"/>
  <c r="O24" i="6"/>
  <c r="K24" i="6"/>
  <c r="X23" i="6"/>
  <c r="V23" i="6"/>
  <c r="U23" i="6"/>
  <c r="AA23" i="6" s="1"/>
  <c r="S23" i="6"/>
  <c r="Y23" i="6" s="1"/>
  <c r="O23" i="6"/>
  <c r="K23" i="6"/>
  <c r="X22" i="6"/>
  <c r="V22" i="6"/>
  <c r="U22" i="6"/>
  <c r="AA22" i="6" s="1"/>
  <c r="S22" i="6"/>
  <c r="Y22" i="6" s="1"/>
  <c r="O22" i="6"/>
  <c r="K22" i="6"/>
  <c r="X21" i="6"/>
  <c r="V21" i="6"/>
  <c r="U21" i="6"/>
  <c r="AA21" i="6" s="1"/>
  <c r="S21" i="6"/>
  <c r="Y21" i="6" s="1"/>
  <c r="O21" i="6"/>
  <c r="K21" i="6"/>
  <c r="X20" i="6"/>
  <c r="V20" i="6"/>
  <c r="U20" i="6"/>
  <c r="AA20" i="6" s="1"/>
  <c r="S20" i="6"/>
  <c r="Y20" i="6" s="1"/>
  <c r="O20" i="6"/>
  <c r="K20" i="6"/>
  <c r="X19" i="6"/>
  <c r="V19" i="6"/>
  <c r="U19" i="6"/>
  <c r="AA19" i="6" s="1"/>
  <c r="S19" i="6"/>
  <c r="Y19" i="6" s="1"/>
  <c r="O19" i="6"/>
  <c r="K19" i="6"/>
  <c r="C19" i="6"/>
  <c r="C21" i="6" s="1"/>
  <c r="C23" i="6" s="1"/>
  <c r="C25" i="6" s="1"/>
  <c r="X18" i="6"/>
  <c r="V18" i="6"/>
  <c r="U18" i="6"/>
  <c r="AA18" i="6" s="1"/>
  <c r="S18" i="6"/>
  <c r="Y18" i="6" s="1"/>
  <c r="O18" i="6"/>
  <c r="K18" i="6"/>
  <c r="C18" i="6"/>
  <c r="C20" i="6" s="1"/>
  <c r="C22" i="6" s="1"/>
  <c r="C24" i="6" s="1"/>
  <c r="C26" i="6" s="1"/>
  <c r="X17" i="6"/>
  <c r="V17" i="6"/>
  <c r="U17" i="6"/>
  <c r="AA17" i="6" s="1"/>
  <c r="S17" i="6"/>
  <c r="Y17" i="6" s="1"/>
  <c r="O17" i="6"/>
  <c r="K17" i="6"/>
  <c r="C17" i="6"/>
  <c r="X16" i="6"/>
  <c r="V16" i="6"/>
  <c r="U16" i="6"/>
  <c r="AA16" i="6" s="1"/>
  <c r="S16" i="6"/>
  <c r="Y16" i="6" s="1"/>
  <c r="O16" i="6"/>
  <c r="K16" i="6"/>
  <c r="C16" i="6"/>
  <c r="X15" i="6"/>
  <c r="X27" i="6" s="1"/>
  <c r="V15" i="6"/>
  <c r="V27" i="6" s="1"/>
  <c r="U15" i="6"/>
  <c r="S15" i="6"/>
  <c r="O15" i="6"/>
  <c r="K15" i="6"/>
  <c r="X13" i="6"/>
  <c r="W13" i="6"/>
  <c r="V13" i="6"/>
  <c r="U13" i="6"/>
  <c r="S13" i="6"/>
  <c r="Y13" i="6" s="1"/>
  <c r="K13" i="6"/>
  <c r="K12" i="6"/>
  <c r="L12" i="6" s="1"/>
  <c r="R12" i="6" s="1"/>
  <c r="X11" i="6"/>
  <c r="V11" i="6"/>
  <c r="U11" i="6"/>
  <c r="S11" i="6"/>
  <c r="O11" i="6"/>
  <c r="K11" i="6"/>
  <c r="L11" i="6" s="1"/>
  <c r="X10" i="6"/>
  <c r="V10" i="6"/>
  <c r="U10" i="6"/>
  <c r="AA10" i="6" s="1"/>
  <c r="S10" i="6"/>
  <c r="Y10" i="6" s="1"/>
  <c r="O10" i="6"/>
  <c r="K10" i="6"/>
  <c r="L10" i="6" s="1"/>
  <c r="X9" i="6"/>
  <c r="X14" i="6" s="1"/>
  <c r="V9" i="6"/>
  <c r="U9" i="6"/>
  <c r="S9" i="6"/>
  <c r="S14" i="6" s="1"/>
  <c r="O9" i="6"/>
  <c r="K9" i="6"/>
  <c r="L9" i="6" s="1"/>
  <c r="Y25" i="6" l="1"/>
  <c r="W10" i="6"/>
  <c r="P10" i="6"/>
  <c r="AA11" i="6"/>
  <c r="L13" i="6"/>
  <c r="T13" i="6"/>
  <c r="Z13" i="6" s="1"/>
  <c r="R13" i="6"/>
  <c r="AA13" i="6"/>
  <c r="T15" i="6"/>
  <c r="L15" i="6"/>
  <c r="W15" i="6"/>
  <c r="P15" i="6"/>
  <c r="S27" i="6"/>
  <c r="Y15" i="6"/>
  <c r="T16" i="6"/>
  <c r="L16" i="6"/>
  <c r="W16" i="6"/>
  <c r="P16" i="6"/>
  <c r="T17" i="6"/>
  <c r="L17" i="6"/>
  <c r="W17" i="6"/>
  <c r="P17" i="6"/>
  <c r="T18" i="6"/>
  <c r="L18" i="6"/>
  <c r="W18" i="6"/>
  <c r="P18" i="6"/>
  <c r="T19" i="6"/>
  <c r="L19" i="6"/>
  <c r="W19" i="6"/>
  <c r="P19" i="6"/>
  <c r="T20" i="6"/>
  <c r="L20" i="6"/>
  <c r="W20" i="6"/>
  <c r="P20" i="6"/>
  <c r="T21" i="6"/>
  <c r="L21" i="6"/>
  <c r="W21" i="6"/>
  <c r="P21" i="6"/>
  <c r="T22" i="6"/>
  <c r="L22" i="6"/>
  <c r="W22" i="6"/>
  <c r="P22" i="6"/>
  <c r="T23" i="6"/>
  <c r="L23" i="6"/>
  <c r="W23" i="6"/>
  <c r="P23" i="6"/>
  <c r="T24" i="6"/>
  <c r="L24" i="6"/>
  <c r="W24" i="6"/>
  <c r="P24" i="6"/>
  <c r="T26" i="6"/>
  <c r="L26" i="6"/>
  <c r="W26" i="6"/>
  <c r="P26" i="6"/>
  <c r="Y28" i="6"/>
  <c r="L29" i="6"/>
  <c r="W29" i="6"/>
  <c r="P29" i="6"/>
  <c r="L30" i="6"/>
  <c r="T30" i="6"/>
  <c r="AA30" i="6"/>
  <c r="T31" i="6"/>
  <c r="L31" i="6"/>
  <c r="W31" i="6"/>
  <c r="P31" i="6"/>
  <c r="Y32" i="6"/>
  <c r="L33" i="6"/>
  <c r="W33" i="6"/>
  <c r="P33" i="6"/>
  <c r="L34" i="6"/>
  <c r="T34" i="6"/>
  <c r="AA34" i="6"/>
  <c r="T35" i="6"/>
  <c r="L35" i="6"/>
  <c r="W35" i="6"/>
  <c r="P35" i="6"/>
  <c r="Y36" i="6"/>
  <c r="L38" i="6"/>
  <c r="R38" i="6"/>
  <c r="L40" i="6"/>
  <c r="T40" i="6"/>
  <c r="AA40" i="6"/>
  <c r="W41" i="6"/>
  <c r="Z41" i="6" s="1"/>
  <c r="P41" i="6"/>
  <c r="AC41" i="6"/>
  <c r="L42" i="6"/>
  <c r="T42" i="6"/>
  <c r="AA42" i="6"/>
  <c r="T43" i="6"/>
  <c r="L43" i="6"/>
  <c r="W43" i="6"/>
  <c r="P43" i="6"/>
  <c r="L46" i="6"/>
  <c r="W46" i="6"/>
  <c r="P46" i="6"/>
  <c r="L47" i="6"/>
  <c r="T47" i="6"/>
  <c r="AA47" i="6"/>
  <c r="T48" i="6"/>
  <c r="L48" i="6"/>
  <c r="W48" i="6"/>
  <c r="P48" i="6"/>
  <c r="L50" i="6"/>
  <c r="T50" i="6"/>
  <c r="AA50" i="6"/>
  <c r="T51" i="6"/>
  <c r="L51" i="6"/>
  <c r="W51" i="6"/>
  <c r="P51" i="6"/>
  <c r="Y52" i="6"/>
  <c r="W53" i="6"/>
  <c r="P53" i="6"/>
  <c r="AA56" i="6"/>
  <c r="T57" i="6"/>
  <c r="Z57" i="6" s="1"/>
  <c r="L57" i="6"/>
  <c r="R57" i="6" s="1"/>
  <c r="L59" i="6"/>
  <c r="T59" i="6"/>
  <c r="T60" i="6"/>
  <c r="L60" i="6"/>
  <c r="W60" i="6"/>
  <c r="P60" i="6"/>
  <c r="Y61" i="6"/>
  <c r="W62" i="6"/>
  <c r="P62" i="6"/>
  <c r="L63" i="6"/>
  <c r="T63" i="6"/>
  <c r="AA63" i="6"/>
  <c r="T64" i="6"/>
  <c r="L64" i="6"/>
  <c r="W64" i="6"/>
  <c r="P64" i="6"/>
  <c r="Y65" i="6"/>
  <c r="W66" i="6"/>
  <c r="P66" i="6"/>
  <c r="L67" i="6"/>
  <c r="T67" i="6"/>
  <c r="AA67" i="6"/>
  <c r="T68" i="6"/>
  <c r="L68" i="6"/>
  <c r="W68" i="6"/>
  <c r="P68" i="6"/>
  <c r="AA69" i="6"/>
  <c r="T70" i="6"/>
  <c r="L70" i="6"/>
  <c r="W70" i="6"/>
  <c r="P70" i="6"/>
  <c r="T73" i="6"/>
  <c r="Z73" i="6" s="1"/>
  <c r="L73" i="6"/>
  <c r="R73" i="6" s="1"/>
  <c r="AC73" i="6" s="1"/>
  <c r="Y74" i="6"/>
  <c r="L76" i="6"/>
  <c r="T76" i="6"/>
  <c r="Z76" i="6" s="1"/>
  <c r="R76" i="6"/>
  <c r="T77" i="6"/>
  <c r="L77" i="6"/>
  <c r="R77" i="6" s="1"/>
  <c r="T78" i="6"/>
  <c r="Z78" i="6" s="1"/>
  <c r="L78" i="6"/>
  <c r="R78" i="6" s="1"/>
  <c r="T79" i="6"/>
  <c r="L79" i="6"/>
  <c r="W79" i="6"/>
  <c r="P79" i="6"/>
  <c r="AA80" i="6"/>
  <c r="T82" i="6"/>
  <c r="L82" i="6"/>
  <c r="P82" i="6"/>
  <c r="W82" i="6"/>
  <c r="AA82" i="6"/>
  <c r="T83" i="6"/>
  <c r="L83" i="6"/>
  <c r="W84" i="6"/>
  <c r="P84" i="6"/>
  <c r="T86" i="6"/>
  <c r="L86" i="6"/>
  <c r="W86" i="6"/>
  <c r="P86" i="6"/>
  <c r="P87" i="6"/>
  <c r="W87" i="6"/>
  <c r="T88" i="6"/>
  <c r="L88" i="6"/>
  <c r="W88" i="6"/>
  <c r="P88" i="6"/>
  <c r="X100" i="6"/>
  <c r="W89" i="6"/>
  <c r="P89" i="6"/>
  <c r="L90" i="6"/>
  <c r="R90" i="6" s="1"/>
  <c r="L91" i="6"/>
  <c r="R91" i="6" s="1"/>
  <c r="AA92" i="6"/>
  <c r="T93" i="6"/>
  <c r="L93" i="6"/>
  <c r="W93" i="6"/>
  <c r="P93" i="6"/>
  <c r="Y94" i="6"/>
  <c r="L95" i="6"/>
  <c r="W95" i="6"/>
  <c r="P95" i="6"/>
  <c r="AA96" i="6"/>
  <c r="T97" i="6"/>
  <c r="L97" i="6"/>
  <c r="W97" i="6"/>
  <c r="P97" i="6"/>
  <c r="Y98" i="6"/>
  <c r="T99" i="6"/>
  <c r="L99" i="6"/>
  <c r="W99" i="6"/>
  <c r="P99" i="6"/>
  <c r="L101" i="6"/>
  <c r="T101" i="6"/>
  <c r="T102" i="6"/>
  <c r="L102" i="6"/>
  <c r="W102" i="6"/>
  <c r="P102" i="6"/>
  <c r="Y103" i="6"/>
  <c r="W104" i="6"/>
  <c r="P104" i="6"/>
  <c r="L105" i="6"/>
  <c r="T105" i="6"/>
  <c r="AA105" i="6"/>
  <c r="T106" i="6"/>
  <c r="L106" i="6"/>
  <c r="W106" i="6"/>
  <c r="P106" i="6"/>
  <c r="Y107" i="6"/>
  <c r="L108" i="6"/>
  <c r="W108" i="6"/>
  <c r="P108" i="6"/>
  <c r="L109" i="6"/>
  <c r="T109" i="6"/>
  <c r="AA109" i="6"/>
  <c r="T110" i="6"/>
  <c r="L110" i="6"/>
  <c r="W110" i="6"/>
  <c r="P110" i="6"/>
  <c r="L113" i="6"/>
  <c r="T113" i="6"/>
  <c r="AA113" i="6"/>
  <c r="Y116" i="6"/>
  <c r="L117" i="6"/>
  <c r="W117" i="6"/>
  <c r="P117" i="6"/>
  <c r="L118" i="6"/>
  <c r="T118" i="6"/>
  <c r="AA118" i="6"/>
  <c r="T119" i="6"/>
  <c r="L119" i="6"/>
  <c r="W119" i="6"/>
  <c r="P119" i="6"/>
  <c r="Y120" i="6"/>
  <c r="W121" i="6"/>
  <c r="P121" i="6"/>
  <c r="L122" i="6"/>
  <c r="T122" i="6"/>
  <c r="AA122" i="6"/>
  <c r="T123" i="6"/>
  <c r="L123" i="6"/>
  <c r="W123" i="6"/>
  <c r="P123" i="6"/>
  <c r="Y124" i="6"/>
  <c r="L125" i="6"/>
  <c r="W125" i="6"/>
  <c r="P125" i="6"/>
  <c r="L126" i="6"/>
  <c r="T126" i="6"/>
  <c r="AA126" i="6"/>
  <c r="T128" i="6"/>
  <c r="L128" i="6"/>
  <c r="W128" i="6"/>
  <c r="P128" i="6"/>
  <c r="Y129" i="6"/>
  <c r="W130" i="6"/>
  <c r="P130" i="6"/>
  <c r="L131" i="6"/>
  <c r="T131" i="6"/>
  <c r="AA131" i="6"/>
  <c r="T132" i="6"/>
  <c r="L132" i="6"/>
  <c r="W132" i="6"/>
  <c r="P132" i="6"/>
  <c r="Y133" i="6"/>
  <c r="W135" i="6"/>
  <c r="P135" i="6"/>
  <c r="W136" i="6"/>
  <c r="P136" i="6"/>
  <c r="T138" i="6"/>
  <c r="L138" i="6"/>
  <c r="W138" i="6"/>
  <c r="P138" i="6"/>
  <c r="T140" i="6"/>
  <c r="L140" i="6"/>
  <c r="W140" i="6"/>
  <c r="P140" i="6"/>
  <c r="T143" i="6"/>
  <c r="L143" i="6"/>
  <c r="W143" i="6"/>
  <c r="P143" i="6"/>
  <c r="U154" i="6"/>
  <c r="AA143" i="6"/>
  <c r="AA144" i="6"/>
  <c r="T145" i="6"/>
  <c r="L145" i="6"/>
  <c r="W145" i="6"/>
  <c r="P145" i="6"/>
  <c r="T147" i="6"/>
  <c r="L147" i="6"/>
  <c r="W147" i="6"/>
  <c r="P147" i="6"/>
  <c r="L149" i="6"/>
  <c r="R149" i="6" s="1"/>
  <c r="AC149" i="6" s="1"/>
  <c r="L151" i="6"/>
  <c r="R151" i="6" s="1"/>
  <c r="AC151" i="6" s="1"/>
  <c r="W152" i="6"/>
  <c r="P152" i="6"/>
  <c r="AA153" i="6"/>
  <c r="L155" i="6"/>
  <c r="T155" i="6"/>
  <c r="T156" i="6"/>
  <c r="L156" i="6"/>
  <c r="W156" i="6"/>
  <c r="P156" i="6"/>
  <c r="AA157" i="6"/>
  <c r="T158" i="6"/>
  <c r="L158" i="6"/>
  <c r="W158" i="6"/>
  <c r="P158" i="6"/>
  <c r="W159" i="6"/>
  <c r="P159" i="6"/>
  <c r="Y159" i="6"/>
  <c r="W160" i="6"/>
  <c r="P160" i="6"/>
  <c r="T161" i="6"/>
  <c r="L161" i="6"/>
  <c r="R161" i="6" s="1"/>
  <c r="AA161" i="6"/>
  <c r="T162" i="6"/>
  <c r="L162" i="6"/>
  <c r="L163" i="6"/>
  <c r="T163" i="6"/>
  <c r="Y163" i="6"/>
  <c r="Z164" i="6"/>
  <c r="Z165" i="6"/>
  <c r="AA165" i="6"/>
  <c r="T171" i="6"/>
  <c r="T180" i="6" s="1"/>
  <c r="L171" i="6"/>
  <c r="W171" i="6"/>
  <c r="P171" i="6"/>
  <c r="L172" i="6"/>
  <c r="R172" i="6"/>
  <c r="AC172" i="6" s="1"/>
  <c r="L176" i="6"/>
  <c r="R176" i="6"/>
  <c r="AC176" i="6" s="1"/>
  <c r="L179" i="6"/>
  <c r="R179" i="6"/>
  <c r="AC179" i="6" s="1"/>
  <c r="Z181" i="6"/>
  <c r="T193" i="6"/>
  <c r="L191" i="6"/>
  <c r="R191" i="6"/>
  <c r="AC191" i="6" s="1"/>
  <c r="Y197" i="6"/>
  <c r="Y206" i="6" s="1"/>
  <c r="S206" i="6"/>
  <c r="L198" i="6"/>
  <c r="R198" i="6" s="1"/>
  <c r="AC198" i="6" s="1"/>
  <c r="L202" i="6"/>
  <c r="R202" i="6" s="1"/>
  <c r="AC202" i="6" s="1"/>
  <c r="Y210" i="6"/>
  <c r="Y219" i="6" s="1"/>
  <c r="L217" i="6"/>
  <c r="R217" i="6" s="1"/>
  <c r="AC217" i="6" s="1"/>
  <c r="L222" i="6"/>
  <c r="R222" i="6" s="1"/>
  <c r="AC222" i="6" s="1"/>
  <c r="L224" i="6"/>
  <c r="R224" i="6" s="1"/>
  <c r="AC224" i="6" s="1"/>
  <c r="L228" i="6"/>
  <c r="R228" i="6" s="1"/>
  <c r="AC228" i="6" s="1"/>
  <c r="L238" i="6"/>
  <c r="R238" i="6" s="1"/>
  <c r="AC238" i="6" s="1"/>
  <c r="L242" i="6"/>
  <c r="R242" i="6" s="1"/>
  <c r="AC242" i="6" s="1"/>
  <c r="L246" i="6"/>
  <c r="R246" i="6" s="1"/>
  <c r="AC246" i="6" s="1"/>
  <c r="L250" i="6"/>
  <c r="R250" i="6" s="1"/>
  <c r="AC250" i="6" s="1"/>
  <c r="L254" i="6"/>
  <c r="R254" i="6" s="1"/>
  <c r="AC254" i="6" s="1"/>
  <c r="L259" i="6"/>
  <c r="R259" i="6" s="1"/>
  <c r="AC259" i="6" s="1"/>
  <c r="L262" i="6"/>
  <c r="R262" i="6" s="1"/>
  <c r="AC262" i="6" s="1"/>
  <c r="L265" i="6"/>
  <c r="R265" i="6" s="1"/>
  <c r="AC265" i="6" s="1"/>
  <c r="L267" i="6"/>
  <c r="R267" i="6" s="1"/>
  <c r="AC267" i="6" s="1"/>
  <c r="L268" i="6"/>
  <c r="R268" i="6" s="1"/>
  <c r="AC268" i="6" s="1"/>
  <c r="L270" i="6"/>
  <c r="R270" i="6" s="1"/>
  <c r="AC270" i="6" s="1"/>
  <c r="L275" i="6"/>
  <c r="R275" i="6" s="1"/>
  <c r="AC275" i="6" s="1"/>
  <c r="L276" i="6"/>
  <c r="R276" i="6" s="1"/>
  <c r="AC276" i="6" s="1"/>
  <c r="L278" i="6"/>
  <c r="R278" i="6" s="1"/>
  <c r="AC278" i="6" s="1"/>
  <c r="L281" i="6"/>
  <c r="R281" i="6" s="1"/>
  <c r="AC281" i="6" s="1"/>
  <c r="L283" i="6"/>
  <c r="R283" i="6" s="1"/>
  <c r="AC283" i="6" s="1"/>
  <c r="L284" i="6"/>
  <c r="R284" i="6" s="1"/>
  <c r="AC284" i="6" s="1"/>
  <c r="AC13" i="6"/>
  <c r="S58" i="6"/>
  <c r="Y46" i="6"/>
  <c r="S100" i="6"/>
  <c r="Y86" i="6"/>
  <c r="P153" i="6"/>
  <c r="W153" i="6"/>
  <c r="Y11" i="6"/>
  <c r="U14" i="6"/>
  <c r="R39" i="6"/>
  <c r="W42" i="6"/>
  <c r="P42" i="6"/>
  <c r="Y45" i="6"/>
  <c r="Y58" i="6" s="1"/>
  <c r="V58" i="6"/>
  <c r="W50" i="6"/>
  <c r="P50" i="6"/>
  <c r="AC57" i="6"/>
  <c r="X58" i="6"/>
  <c r="Y71" i="6"/>
  <c r="AA59" i="6"/>
  <c r="X71" i="6"/>
  <c r="U71" i="6"/>
  <c r="AA60" i="6"/>
  <c r="W63" i="6"/>
  <c r="P63" i="6"/>
  <c r="V71" i="6"/>
  <c r="P80" i="6"/>
  <c r="W80" i="6"/>
  <c r="Z80" i="6" s="1"/>
  <c r="L94" i="6"/>
  <c r="P98" i="6"/>
  <c r="W98" i="6"/>
  <c r="T124" i="6"/>
  <c r="L124" i="6"/>
  <c r="R124" i="6"/>
  <c r="P9" i="6"/>
  <c r="W9" i="6"/>
  <c r="AA9" i="6"/>
  <c r="AA14" i="6" s="1"/>
  <c r="T11" i="6"/>
  <c r="U27" i="6"/>
  <c r="AA15" i="6"/>
  <c r="AA27" i="6" s="1"/>
  <c r="Y27" i="6"/>
  <c r="X44" i="6"/>
  <c r="R31" i="6"/>
  <c r="T36" i="6"/>
  <c r="L36" i="6"/>
  <c r="R36" i="6" s="1"/>
  <c r="R37" i="6"/>
  <c r="W40" i="6"/>
  <c r="Z40" i="6" s="1"/>
  <c r="AC40" i="6" s="1"/>
  <c r="P40" i="6"/>
  <c r="V44" i="6"/>
  <c r="R48" i="6"/>
  <c r="T61" i="6"/>
  <c r="L61" i="6"/>
  <c r="R61" i="6" s="1"/>
  <c r="R62" i="6"/>
  <c r="W67" i="6"/>
  <c r="Z67" i="6" s="1"/>
  <c r="P67" i="6"/>
  <c r="V85" i="6"/>
  <c r="Y79" i="6"/>
  <c r="U85" i="6"/>
  <c r="T28" i="6"/>
  <c r="L28" i="6"/>
  <c r="R28" i="6" s="1"/>
  <c r="W34" i="6"/>
  <c r="Z34" i="6" s="1"/>
  <c r="P34" i="6"/>
  <c r="Z42" i="6"/>
  <c r="AC42" i="6" s="1"/>
  <c r="T45" i="6"/>
  <c r="L45" i="6"/>
  <c r="R45" i="6" s="1"/>
  <c r="L56" i="6"/>
  <c r="R56" i="6" s="1"/>
  <c r="AC56" i="6" s="1"/>
  <c r="W59" i="6"/>
  <c r="Z59" i="6" s="1"/>
  <c r="P59" i="6"/>
  <c r="Y72" i="6"/>
  <c r="S85" i="6"/>
  <c r="L74" i="6"/>
  <c r="R74" i="6" s="1"/>
  <c r="U141" i="6"/>
  <c r="AA128" i="6"/>
  <c r="T9" i="6"/>
  <c r="Y44" i="6"/>
  <c r="T32" i="6"/>
  <c r="L32" i="6"/>
  <c r="R32" i="6" s="1"/>
  <c r="R9" i="6"/>
  <c r="Y9" i="6"/>
  <c r="Y14" i="6" s="1"/>
  <c r="V14" i="6"/>
  <c r="R10" i="6"/>
  <c r="W11" i="6"/>
  <c r="P11" i="6"/>
  <c r="R11" i="6" s="1"/>
  <c r="AC25" i="6"/>
  <c r="S44" i="6"/>
  <c r="W30" i="6"/>
  <c r="Z30" i="6" s="1"/>
  <c r="P30" i="6"/>
  <c r="W47" i="6"/>
  <c r="Z47" i="6" s="1"/>
  <c r="P47" i="6"/>
  <c r="R49" i="6"/>
  <c r="AC49" i="6" s="1"/>
  <c r="Z50" i="6"/>
  <c r="T52" i="6"/>
  <c r="L52" i="6"/>
  <c r="R52" i="6" s="1"/>
  <c r="R53" i="6"/>
  <c r="Z63" i="6"/>
  <c r="T65" i="6"/>
  <c r="L65" i="6"/>
  <c r="R65" i="6" s="1"/>
  <c r="R66" i="6"/>
  <c r="P69" i="6"/>
  <c r="W69" i="6"/>
  <c r="Z69" i="6" s="1"/>
  <c r="T75" i="6"/>
  <c r="Z75" i="6" s="1"/>
  <c r="L75" i="6"/>
  <c r="R75" i="6" s="1"/>
  <c r="Z77" i="6"/>
  <c r="AC77" i="6" s="1"/>
  <c r="T87" i="6"/>
  <c r="Z87" i="6" s="1"/>
  <c r="L87" i="6"/>
  <c r="R87" i="6" s="1"/>
  <c r="AC87" i="6" s="1"/>
  <c r="T107" i="6"/>
  <c r="L107" i="6"/>
  <c r="R107" i="6"/>
  <c r="W131" i="6"/>
  <c r="P131" i="6"/>
  <c r="R131" i="6" s="1"/>
  <c r="T10" i="6"/>
  <c r="Z10" i="6" s="1"/>
  <c r="Z15" i="6"/>
  <c r="W28" i="6"/>
  <c r="AA28" i="6"/>
  <c r="AA44" i="6" s="1"/>
  <c r="T29" i="6"/>
  <c r="Z29" i="6" s="1"/>
  <c r="W32" i="6"/>
  <c r="T33" i="6"/>
  <c r="Z33" i="6" s="1"/>
  <c r="W36" i="6"/>
  <c r="W45" i="6"/>
  <c r="AA45" i="6"/>
  <c r="AA58" i="6" s="1"/>
  <c r="T46" i="6"/>
  <c r="Z46" i="6" s="1"/>
  <c r="W52" i="6"/>
  <c r="T53" i="6"/>
  <c r="Z53" i="6" s="1"/>
  <c r="W61" i="6"/>
  <c r="T62" i="6"/>
  <c r="Z62" i="6" s="1"/>
  <c r="W65" i="6"/>
  <c r="T66" i="6"/>
  <c r="Z66" i="6" s="1"/>
  <c r="R68" i="6"/>
  <c r="Z70" i="6"/>
  <c r="AC70" i="6" s="1"/>
  <c r="T72" i="6"/>
  <c r="X85" i="6"/>
  <c r="AA74" i="6"/>
  <c r="AA85" i="6" s="1"/>
  <c r="Y76" i="6"/>
  <c r="AC76" i="6" s="1"/>
  <c r="R79" i="6"/>
  <c r="W83" i="6"/>
  <c r="W85" i="6" s="1"/>
  <c r="U100" i="6"/>
  <c r="R88" i="6"/>
  <c r="R89" i="6"/>
  <c r="Y92" i="6"/>
  <c r="Z93" i="6"/>
  <c r="P94" i="6"/>
  <c r="R94" i="6" s="1"/>
  <c r="W94" i="6"/>
  <c r="Z94" i="6" s="1"/>
  <c r="AA94" i="6"/>
  <c r="AA100" i="6" s="1"/>
  <c r="T96" i="6"/>
  <c r="R98" i="6"/>
  <c r="W101" i="6"/>
  <c r="P101" i="6"/>
  <c r="R101" i="6" s="1"/>
  <c r="V114" i="6"/>
  <c r="R106" i="6"/>
  <c r="AA127" i="6"/>
  <c r="W118" i="6"/>
  <c r="P118" i="6"/>
  <c r="R118" i="6" s="1"/>
  <c r="R123" i="6"/>
  <c r="T129" i="6"/>
  <c r="L129" i="6"/>
  <c r="R129" i="6" s="1"/>
  <c r="R130" i="6"/>
  <c r="V141" i="6"/>
  <c r="P162" i="6"/>
  <c r="W162" i="6"/>
  <c r="Z162" i="6" s="1"/>
  <c r="AC165" i="6"/>
  <c r="R30" i="6"/>
  <c r="R34" i="6"/>
  <c r="R47" i="6"/>
  <c r="R50" i="6"/>
  <c r="AC50" i="6" s="1"/>
  <c r="R59" i="6"/>
  <c r="R63" i="6"/>
  <c r="R67" i="6"/>
  <c r="Z83" i="6"/>
  <c r="AC83" i="6" s="1"/>
  <c r="V100" i="6"/>
  <c r="Z88" i="6"/>
  <c r="T92" i="6"/>
  <c r="W96" i="6"/>
  <c r="P96" i="6"/>
  <c r="R96" i="6" s="1"/>
  <c r="S114" i="6"/>
  <c r="X114" i="6"/>
  <c r="AA101" i="6"/>
  <c r="AA114" i="6" s="1"/>
  <c r="W105" i="6"/>
  <c r="Z105" i="6" s="1"/>
  <c r="P105" i="6"/>
  <c r="V127" i="6"/>
  <c r="T116" i="6"/>
  <c r="L116" i="6"/>
  <c r="R116" i="6" s="1"/>
  <c r="W122" i="6"/>
  <c r="Z122" i="6" s="1"/>
  <c r="P122" i="6"/>
  <c r="R122" i="6" s="1"/>
  <c r="Z131" i="6"/>
  <c r="T133" i="6"/>
  <c r="L133" i="6"/>
  <c r="R133" i="6" s="1"/>
  <c r="L139" i="6"/>
  <c r="L142" i="6"/>
  <c r="W146" i="6"/>
  <c r="P146" i="6"/>
  <c r="R146" i="6" s="1"/>
  <c r="L148" i="6"/>
  <c r="S71" i="6"/>
  <c r="L69" i="6"/>
  <c r="R72" i="6"/>
  <c r="L80" i="6"/>
  <c r="R80" i="6" s="1"/>
  <c r="AC80" i="6" s="1"/>
  <c r="R81" i="6"/>
  <c r="Y82" i="6"/>
  <c r="T84" i="6"/>
  <c r="Z84" i="6" s="1"/>
  <c r="AC84" i="6" s="1"/>
  <c r="R86" i="6"/>
  <c r="T89" i="6"/>
  <c r="Z89" i="6" s="1"/>
  <c r="W92" i="6"/>
  <c r="W100" i="6" s="1"/>
  <c r="P92" i="6"/>
  <c r="R92" i="6" s="1"/>
  <c r="R97" i="6"/>
  <c r="T98" i="6"/>
  <c r="Z98" i="6" s="1"/>
  <c r="T103" i="6"/>
  <c r="L103" i="6"/>
  <c r="R103" i="6" s="1"/>
  <c r="R104" i="6"/>
  <c r="W109" i="6"/>
  <c r="Z109" i="6" s="1"/>
  <c r="P109" i="6"/>
  <c r="W113" i="6"/>
  <c r="Z113" i="6" s="1"/>
  <c r="AC113" i="6" s="1"/>
  <c r="P113" i="6"/>
  <c r="U114" i="6"/>
  <c r="S127" i="6"/>
  <c r="Z118" i="6"/>
  <c r="T120" i="6"/>
  <c r="L120" i="6"/>
  <c r="R120" i="6" s="1"/>
  <c r="R121" i="6"/>
  <c r="W126" i="6"/>
  <c r="Z126" i="6" s="1"/>
  <c r="AC126" i="6" s="1"/>
  <c r="P126" i="6"/>
  <c r="U127" i="6"/>
  <c r="R132" i="6"/>
  <c r="X167" i="6"/>
  <c r="P175" i="6"/>
  <c r="R175" i="6"/>
  <c r="AC175" i="6" s="1"/>
  <c r="T90" i="6"/>
  <c r="T95" i="6"/>
  <c r="Z95" i="6" s="1"/>
  <c r="Y101" i="6"/>
  <c r="Y114" i="6" s="1"/>
  <c r="W103" i="6"/>
  <c r="T104" i="6"/>
  <c r="Z104" i="6" s="1"/>
  <c r="W107" i="6"/>
  <c r="T108" i="6"/>
  <c r="Z108" i="6" s="1"/>
  <c r="Z115" i="6"/>
  <c r="AC115" i="6" s="1"/>
  <c r="W116" i="6"/>
  <c r="T117" i="6"/>
  <c r="Z117" i="6" s="1"/>
  <c r="W120" i="6"/>
  <c r="T121" i="6"/>
  <c r="Z121" i="6" s="1"/>
  <c r="W124" i="6"/>
  <c r="T125" i="6"/>
  <c r="Z125" i="6" s="1"/>
  <c r="Z128" i="6"/>
  <c r="W129" i="6"/>
  <c r="T130" i="6"/>
  <c r="Z130" i="6" s="1"/>
  <c r="W133" i="6"/>
  <c r="T134" i="6"/>
  <c r="R136" i="6"/>
  <c r="Y137" i="6"/>
  <c r="Z138" i="6"/>
  <c r="P139" i="6"/>
  <c r="R139" i="6" s="1"/>
  <c r="W139" i="6"/>
  <c r="Z139" i="6" s="1"/>
  <c r="AA139" i="6"/>
  <c r="W142" i="6"/>
  <c r="Z142" i="6" s="1"/>
  <c r="P142" i="6"/>
  <c r="R142" i="6" s="1"/>
  <c r="AA142" i="6"/>
  <c r="T144" i="6"/>
  <c r="Z147" i="6"/>
  <c r="P148" i="6"/>
  <c r="R148" i="6" s="1"/>
  <c r="W148" i="6"/>
  <c r="Z148" i="6" s="1"/>
  <c r="AA148" i="6"/>
  <c r="Z152" i="6"/>
  <c r="AC152" i="6" s="1"/>
  <c r="Y155" i="6"/>
  <c r="T157" i="6"/>
  <c r="L157" i="6"/>
  <c r="R157" i="6" s="1"/>
  <c r="L159" i="6"/>
  <c r="T159" i="6"/>
  <c r="Z159" i="6" s="1"/>
  <c r="R159" i="6"/>
  <c r="AA159" i="6"/>
  <c r="T160" i="6"/>
  <c r="Z160" i="6" s="1"/>
  <c r="L160" i="6"/>
  <c r="R160" i="6" s="1"/>
  <c r="AC160" i="6" s="1"/>
  <c r="Z163" i="6"/>
  <c r="W168" i="6"/>
  <c r="W180" i="6" s="1"/>
  <c r="P168" i="6"/>
  <c r="L174" i="6"/>
  <c r="R174" i="6" s="1"/>
  <c r="AC174" i="6" s="1"/>
  <c r="R105" i="6"/>
  <c r="R109" i="6"/>
  <c r="AC109" i="6" s="1"/>
  <c r="S141" i="6"/>
  <c r="P134" i="6"/>
  <c r="W134" i="6"/>
  <c r="W141" i="6" s="1"/>
  <c r="AA134" i="6"/>
  <c r="V154" i="6"/>
  <c r="Y142" i="6"/>
  <c r="P144" i="6"/>
  <c r="R144" i="6" s="1"/>
  <c r="W144" i="6"/>
  <c r="W155" i="6"/>
  <c r="Z155" i="6" s="1"/>
  <c r="P155" i="6"/>
  <c r="W157" i="6"/>
  <c r="R162" i="6"/>
  <c r="P190" i="6"/>
  <c r="R190" i="6"/>
  <c r="X287" i="6"/>
  <c r="R134" i="6"/>
  <c r="R135" i="6"/>
  <c r="AA137" i="6"/>
  <c r="Y139" i="6"/>
  <c r="R145" i="6"/>
  <c r="T146" i="6"/>
  <c r="Z146" i="6" s="1"/>
  <c r="Y148" i="6"/>
  <c r="R150" i="6"/>
  <c r="AC150" i="6" s="1"/>
  <c r="Z153" i="6"/>
  <c r="AC153" i="6" s="1"/>
  <c r="R155" i="6"/>
  <c r="P178" i="6"/>
  <c r="R178" i="6"/>
  <c r="AC178" i="6" s="1"/>
  <c r="AC210" i="6"/>
  <c r="T136" i="6"/>
  <c r="Z136" i="6" s="1"/>
  <c r="R138" i="6"/>
  <c r="AC138" i="6" s="1"/>
  <c r="R143" i="6"/>
  <c r="R147" i="6"/>
  <c r="AC147" i="6" s="1"/>
  <c r="R158" i="6"/>
  <c r="AC164" i="6"/>
  <c r="U167" i="6"/>
  <c r="L177" i="6"/>
  <c r="R177" i="6"/>
  <c r="AC177" i="6" s="1"/>
  <c r="S193" i="6"/>
  <c r="W193" i="6"/>
  <c r="Z182" i="6"/>
  <c r="R203" i="6"/>
  <c r="AC203" i="6" s="1"/>
  <c r="U219" i="6"/>
  <c r="AA207" i="6"/>
  <c r="R225" i="6"/>
  <c r="AC225" i="6" s="1"/>
  <c r="R235" i="6"/>
  <c r="R243" i="6"/>
  <c r="AC243" i="6" s="1"/>
  <c r="R251" i="6"/>
  <c r="AC251" i="6" s="1"/>
  <c r="R261" i="6"/>
  <c r="R277" i="6"/>
  <c r="AC277" i="6" s="1"/>
  <c r="Z168" i="6"/>
  <c r="L173" i="6"/>
  <c r="R173" i="6"/>
  <c r="AC173" i="6" s="1"/>
  <c r="AA197" i="6"/>
  <c r="AA206" i="6" s="1"/>
  <c r="S154" i="6"/>
  <c r="S167" i="6"/>
  <c r="R156" i="6"/>
  <c r="Y161" i="6"/>
  <c r="W161" i="6"/>
  <c r="Z161" i="6" s="1"/>
  <c r="P163" i="6"/>
  <c r="R163" i="6" s="1"/>
  <c r="AA163" i="6"/>
  <c r="AA167" i="6" s="1"/>
  <c r="Z166" i="6"/>
  <c r="AC166" i="6" s="1"/>
  <c r="L168" i="6"/>
  <c r="R168" i="6"/>
  <c r="U180" i="6"/>
  <c r="U193" i="6"/>
  <c r="AA181" i="6"/>
  <c r="AA193" i="6" s="1"/>
  <c r="Y181" i="6"/>
  <c r="R192" i="6"/>
  <c r="AC192" i="6" s="1"/>
  <c r="W197" i="6"/>
  <c r="W206" i="6" s="1"/>
  <c r="P197" i="6"/>
  <c r="R197" i="6" s="1"/>
  <c r="R199" i="6"/>
  <c r="AC199" i="6" s="1"/>
  <c r="S219" i="6"/>
  <c r="R218" i="6"/>
  <c r="AC218" i="6" s="1"/>
  <c r="R229" i="6"/>
  <c r="AC229" i="6" s="1"/>
  <c r="R239" i="6"/>
  <c r="AC239" i="6" s="1"/>
  <c r="R255" i="6"/>
  <c r="AC255" i="6" s="1"/>
  <c r="R269" i="6"/>
  <c r="AC269" i="6" s="1"/>
  <c r="R285" i="6"/>
  <c r="AC285" i="6" s="1"/>
  <c r="Y169" i="6"/>
  <c r="AC169" i="6" s="1"/>
  <c r="Y170" i="6"/>
  <c r="AC170" i="6" s="1"/>
  <c r="Z171" i="6"/>
  <c r="T197" i="6"/>
  <c r="R200" i="6"/>
  <c r="AC200" i="6" s="1"/>
  <c r="R204" i="6"/>
  <c r="AC204" i="6" s="1"/>
  <c r="V219" i="6"/>
  <c r="AA208" i="6"/>
  <c r="AC208" i="6" s="1"/>
  <c r="Z209" i="6"/>
  <c r="AC209" i="6" s="1"/>
  <c r="R215" i="6"/>
  <c r="AC215" i="6" s="1"/>
  <c r="R226" i="6"/>
  <c r="AC226" i="6" s="1"/>
  <c r="R230" i="6"/>
  <c r="AC230" i="6" s="1"/>
  <c r="R236" i="6"/>
  <c r="AC236" i="6" s="1"/>
  <c r="R240" i="6"/>
  <c r="AC240" i="6" s="1"/>
  <c r="R244" i="6"/>
  <c r="AC244" i="6" s="1"/>
  <c r="R248" i="6"/>
  <c r="R252" i="6"/>
  <c r="AC252" i="6" s="1"/>
  <c r="R256" i="6"/>
  <c r="AC256" i="6" s="1"/>
  <c r="R263" i="6"/>
  <c r="AC263" i="6" s="1"/>
  <c r="R264" i="6"/>
  <c r="AC264" i="6" s="1"/>
  <c r="R271" i="6"/>
  <c r="AC271" i="6" s="1"/>
  <c r="R272" i="6"/>
  <c r="AC272" i="6" s="1"/>
  <c r="R279" i="6"/>
  <c r="AC279" i="6" s="1"/>
  <c r="R280" i="6"/>
  <c r="AC280" i="6" s="1"/>
  <c r="R201" i="6"/>
  <c r="AC201" i="6" s="1"/>
  <c r="R205" i="6"/>
  <c r="AC205" i="6" s="1"/>
  <c r="R216" i="6"/>
  <c r="AC216" i="6" s="1"/>
  <c r="R223" i="6"/>
  <c r="AC223" i="6" s="1"/>
  <c r="R227" i="6"/>
  <c r="AC227" i="6" s="1"/>
  <c r="R231" i="6"/>
  <c r="AC231" i="6" s="1"/>
  <c r="R237" i="6"/>
  <c r="AC237" i="6" s="1"/>
  <c r="R241" i="6"/>
  <c r="AC241" i="6" s="1"/>
  <c r="R245" i="6"/>
  <c r="AC245" i="6" s="1"/>
  <c r="R249" i="6"/>
  <c r="AC249" i="6" s="1"/>
  <c r="R253" i="6"/>
  <c r="AC253" i="6" s="1"/>
  <c r="R257" i="6"/>
  <c r="AC257" i="6" s="1"/>
  <c r="R258" i="6"/>
  <c r="AC258" i="6" s="1"/>
  <c r="R266" i="6"/>
  <c r="AC266" i="6" s="1"/>
  <c r="R274" i="6"/>
  <c r="R282" i="6"/>
  <c r="AC282" i="6" s="1"/>
  <c r="Y168" i="6"/>
  <c r="Y180" i="6" s="1"/>
  <c r="R171" i="6"/>
  <c r="AC171" i="6" s="1"/>
  <c r="Z207" i="6"/>
  <c r="R219" i="6"/>
  <c r="AA168" i="6"/>
  <c r="AA180" i="6" s="1"/>
  <c r="S287" i="6" l="1"/>
  <c r="AC161" i="6"/>
  <c r="Z180" i="6"/>
  <c r="AA219" i="6"/>
  <c r="Z193" i="6"/>
  <c r="AC182" i="6"/>
  <c r="Y154" i="6"/>
  <c r="AC148" i="6"/>
  <c r="Z144" i="6"/>
  <c r="AC144" i="6" s="1"/>
  <c r="AA154" i="6"/>
  <c r="Y141" i="6"/>
  <c r="W127" i="6"/>
  <c r="T100" i="6"/>
  <c r="AC121" i="6"/>
  <c r="AC146" i="6"/>
  <c r="Z92" i="6"/>
  <c r="AC92" i="6" s="1"/>
  <c r="Z96" i="6"/>
  <c r="AC96" i="6" s="1"/>
  <c r="AC131" i="6"/>
  <c r="R69" i="6"/>
  <c r="AC69" i="6" s="1"/>
  <c r="AC66" i="6"/>
  <c r="AC53" i="6"/>
  <c r="AC10" i="6"/>
  <c r="AC74" i="6"/>
  <c r="AA71" i="6"/>
  <c r="Z158" i="6"/>
  <c r="AC158" i="6" s="1"/>
  <c r="Z156" i="6"/>
  <c r="AC156" i="6" s="1"/>
  <c r="Z145" i="6"/>
  <c r="AC145" i="6" s="1"/>
  <c r="Z143" i="6"/>
  <c r="Z140" i="6"/>
  <c r="AC140" i="6" s="1"/>
  <c r="Z132" i="6"/>
  <c r="AC132" i="6" s="1"/>
  <c r="R128" i="6"/>
  <c r="R125" i="6"/>
  <c r="AC125" i="6" s="1"/>
  <c r="Z123" i="6"/>
  <c r="AC123" i="6" s="1"/>
  <c r="R119" i="6"/>
  <c r="Z119" i="6"/>
  <c r="R117" i="6"/>
  <c r="AC117" i="6" s="1"/>
  <c r="Y127" i="6"/>
  <c r="Z110" i="6"/>
  <c r="AC110" i="6" s="1"/>
  <c r="R108" i="6"/>
  <c r="AC108" i="6" s="1"/>
  <c r="Z106" i="6"/>
  <c r="AC106" i="6" s="1"/>
  <c r="R102" i="6"/>
  <c r="Z102" i="6"/>
  <c r="Z99" i="6"/>
  <c r="AC99" i="6" s="1"/>
  <c r="Z97" i="6"/>
  <c r="AC97" i="6" s="1"/>
  <c r="R95" i="6"/>
  <c r="AC95" i="6" s="1"/>
  <c r="R93" i="6"/>
  <c r="AC93" i="6" s="1"/>
  <c r="Z86" i="6"/>
  <c r="Z100" i="6" s="1"/>
  <c r="Z82" i="6"/>
  <c r="AC82" i="6" s="1"/>
  <c r="Z79" i="6"/>
  <c r="AC78" i="6"/>
  <c r="Z68" i="6"/>
  <c r="AC68" i="6" s="1"/>
  <c r="R64" i="6"/>
  <c r="Z64" i="6"/>
  <c r="R60" i="6"/>
  <c r="Z60" i="6"/>
  <c r="R51" i="6"/>
  <c r="Z51" i="6"/>
  <c r="Z48" i="6"/>
  <c r="AC48" i="6" s="1"/>
  <c r="R46" i="6"/>
  <c r="AC46" i="6" s="1"/>
  <c r="Z43" i="6"/>
  <c r="AC43" i="6" s="1"/>
  <c r="R35" i="6"/>
  <c r="Z35" i="6"/>
  <c r="R33" i="6"/>
  <c r="AC33" i="6" s="1"/>
  <c r="Z31" i="6"/>
  <c r="AC31" i="6" s="1"/>
  <c r="R29" i="6"/>
  <c r="AC29" i="6" s="1"/>
  <c r="Z26" i="6"/>
  <c r="AC26" i="6" s="1"/>
  <c r="R24" i="6"/>
  <c r="Z24" i="6"/>
  <c r="R23" i="6"/>
  <c r="Z23" i="6"/>
  <c r="R22" i="6"/>
  <c r="Z22" i="6"/>
  <c r="R21" i="6"/>
  <c r="Z21" i="6"/>
  <c r="R20" i="6"/>
  <c r="Z20" i="6"/>
  <c r="R19" i="6"/>
  <c r="Z19" i="6"/>
  <c r="R18" i="6"/>
  <c r="Z18" i="6"/>
  <c r="R17" i="6"/>
  <c r="Z17" i="6"/>
  <c r="R16" i="6"/>
  <c r="Z16" i="6"/>
  <c r="W27" i="6"/>
  <c r="R15" i="6"/>
  <c r="R27" i="6" s="1"/>
  <c r="T27" i="6"/>
  <c r="AC142" i="6"/>
  <c r="R154" i="6"/>
  <c r="R114" i="6"/>
  <c r="AC118" i="6"/>
  <c r="R127" i="6"/>
  <c r="R44" i="6"/>
  <c r="AC122" i="6"/>
  <c r="R167" i="6"/>
  <c r="AC155" i="6"/>
  <c r="AC104" i="6"/>
  <c r="T114" i="6"/>
  <c r="AC139" i="6"/>
  <c r="Z116" i="6"/>
  <c r="AC130" i="6"/>
  <c r="Z52" i="6"/>
  <c r="AC52" i="6" s="1"/>
  <c r="R14" i="6"/>
  <c r="Y85" i="6"/>
  <c r="Z45" i="6"/>
  <c r="Z58" i="6" s="1"/>
  <c r="T58" i="6"/>
  <c r="AC137" i="6"/>
  <c r="Z36" i="6"/>
  <c r="AC36" i="6" s="1"/>
  <c r="T127" i="6"/>
  <c r="AC94" i="6"/>
  <c r="R58" i="6"/>
  <c r="AC45" i="6"/>
  <c r="R260" i="6"/>
  <c r="AC260" i="6" s="1"/>
  <c r="AC248" i="6"/>
  <c r="Y193" i="6"/>
  <c r="AC181" i="6"/>
  <c r="AC190" i="6"/>
  <c r="R193" i="6"/>
  <c r="AC159" i="6"/>
  <c r="AC136" i="6"/>
  <c r="R100" i="6"/>
  <c r="AC86" i="6"/>
  <c r="R141" i="6"/>
  <c r="AC67" i="6"/>
  <c r="AC47" i="6"/>
  <c r="W114" i="6"/>
  <c r="W44" i="6"/>
  <c r="AC75" i="6"/>
  <c r="T14" i="6"/>
  <c r="Z9" i="6"/>
  <c r="AC62" i="6"/>
  <c r="T71" i="6"/>
  <c r="W14" i="6"/>
  <c r="AC168" i="6"/>
  <c r="R180" i="6"/>
  <c r="U287" i="6"/>
  <c r="W167" i="6"/>
  <c r="Z134" i="6"/>
  <c r="AC134" i="6" s="1"/>
  <c r="Z103" i="6"/>
  <c r="AC103" i="6" s="1"/>
  <c r="R85" i="6"/>
  <c r="AC128" i="6"/>
  <c r="AC63" i="6"/>
  <c r="AC34" i="6"/>
  <c r="Z129" i="6"/>
  <c r="AC129" i="6" s="1"/>
  <c r="AC89" i="6"/>
  <c r="Z107" i="6"/>
  <c r="AC107" i="6" s="1"/>
  <c r="Z32" i="6"/>
  <c r="AC32" i="6" s="1"/>
  <c r="AA141" i="6"/>
  <c r="AA287" i="6" s="1"/>
  <c r="T44" i="6"/>
  <c r="Z28" i="6"/>
  <c r="Z124" i="6"/>
  <c r="AC124" i="6" s="1"/>
  <c r="Y100" i="6"/>
  <c r="AD219" i="6"/>
  <c r="AC163" i="6"/>
  <c r="R247" i="6"/>
  <c r="AC247" i="6" s="1"/>
  <c r="AC235" i="6"/>
  <c r="AC105" i="6"/>
  <c r="T167" i="6"/>
  <c r="Z157" i="6"/>
  <c r="T141" i="6"/>
  <c r="Z219" i="6"/>
  <c r="R286" i="6"/>
  <c r="AC274" i="6"/>
  <c r="V287" i="6"/>
  <c r="T206" i="6"/>
  <c r="Z197" i="6"/>
  <c r="Z206" i="6" s="1"/>
  <c r="R206" i="6"/>
  <c r="AC197" i="6"/>
  <c r="AC261" i="6"/>
  <c r="R273" i="6"/>
  <c r="AC273" i="6" s="1"/>
  <c r="AC207" i="6"/>
  <c r="R234" i="6"/>
  <c r="AC234" i="6" s="1"/>
  <c r="AC162" i="6"/>
  <c r="Y167" i="6"/>
  <c r="W154" i="6"/>
  <c r="Z120" i="6"/>
  <c r="AC120" i="6" s="1"/>
  <c r="Z101" i="6"/>
  <c r="Z114" i="6" s="1"/>
  <c r="Z133" i="6"/>
  <c r="AC133" i="6" s="1"/>
  <c r="R71" i="6"/>
  <c r="AC59" i="6"/>
  <c r="AC30" i="6"/>
  <c r="AC98" i="6"/>
  <c r="AC88" i="6"/>
  <c r="AC79" i="6"/>
  <c r="T85" i="6"/>
  <c r="Z72" i="6"/>
  <c r="Z85" i="6" s="1"/>
  <c r="W58" i="6"/>
  <c r="Z65" i="6"/>
  <c r="AC65" i="6" s="1"/>
  <c r="W71" i="6"/>
  <c r="AC15" i="6"/>
  <c r="Z61" i="6"/>
  <c r="Z11" i="6"/>
  <c r="AC11" i="6" s="1"/>
  <c r="T154" i="6"/>
  <c r="Z27" i="6" l="1"/>
  <c r="AC27" i="6" s="1"/>
  <c r="Z71" i="6"/>
  <c r="AC61" i="6"/>
  <c r="AC157" i="6"/>
  <c r="Z167" i="6"/>
  <c r="Z14" i="6"/>
  <c r="W287" i="6"/>
  <c r="Y287" i="6"/>
  <c r="Z127" i="6"/>
  <c r="AD27" i="6"/>
  <c r="AC16" i="6"/>
  <c r="AC17" i="6"/>
  <c r="AC18" i="6"/>
  <c r="AC19" i="6"/>
  <c r="AC20" i="6"/>
  <c r="AC21" i="6"/>
  <c r="AC22" i="6"/>
  <c r="AC23" i="6"/>
  <c r="AC24" i="6"/>
  <c r="AC35" i="6"/>
  <c r="AC51" i="6"/>
  <c r="AC60" i="6"/>
  <c r="AC64" i="6"/>
  <c r="AC102" i="6"/>
  <c r="AC119" i="6"/>
  <c r="AC143" i="6"/>
  <c r="Z154" i="6"/>
  <c r="AD71" i="6"/>
  <c r="AC71" i="6"/>
  <c r="Z141" i="6"/>
  <c r="AD193" i="6"/>
  <c r="AC193" i="6"/>
  <c r="AD58" i="6"/>
  <c r="AC58" i="6"/>
  <c r="AD44" i="6"/>
  <c r="AC101" i="6"/>
  <c r="AD141" i="6"/>
  <c r="AC14" i="6"/>
  <c r="AD14" i="6"/>
  <c r="AC116" i="6"/>
  <c r="AC206" i="6"/>
  <c r="AD206" i="6"/>
  <c r="AC219" i="6"/>
  <c r="Z44" i="6"/>
  <c r="AC44" i="6" s="1"/>
  <c r="AC72" i="6"/>
  <c r="AD180" i="6"/>
  <c r="AC180" i="6"/>
  <c r="AD100" i="6"/>
  <c r="AC100" i="6"/>
  <c r="AD167" i="6"/>
  <c r="AC167" i="6"/>
  <c r="AC28" i="6"/>
  <c r="AC114" i="6"/>
  <c r="AD114" i="6"/>
  <c r="AC154" i="6"/>
  <c r="AD154" i="6"/>
  <c r="T287" i="6"/>
  <c r="R287" i="6"/>
  <c r="AC286" i="6"/>
  <c r="AC85" i="6"/>
  <c r="AD85" i="6"/>
  <c r="AC9" i="6"/>
  <c r="AC127" i="6"/>
  <c r="AD127" i="6"/>
  <c r="Z287" i="6" l="1"/>
  <c r="AC287" i="6" s="1"/>
  <c r="AC141" i="6"/>
  <c r="O248" i="5" l="1"/>
  <c r="K248" i="5"/>
  <c r="L248" i="5" s="1"/>
  <c r="O247" i="5"/>
  <c r="P247" i="5" s="1"/>
  <c r="K247" i="5"/>
  <c r="O246" i="5"/>
  <c r="K246" i="5"/>
  <c r="L246" i="5" s="1"/>
  <c r="O245" i="5"/>
  <c r="K245" i="5"/>
  <c r="O244" i="5"/>
  <c r="K244" i="5"/>
  <c r="L244" i="5" s="1"/>
  <c r="O243" i="5"/>
  <c r="K243" i="5"/>
  <c r="O242" i="5"/>
  <c r="P242" i="5" s="1"/>
  <c r="K242" i="5"/>
  <c r="O241" i="5"/>
  <c r="K241" i="5"/>
  <c r="L241" i="5" s="1"/>
  <c r="O240" i="5"/>
  <c r="P240" i="5" s="1"/>
  <c r="K240" i="5"/>
  <c r="O239" i="5"/>
  <c r="P239" i="5" s="1"/>
  <c r="K239" i="5"/>
  <c r="L239" i="5" s="1"/>
  <c r="O238" i="5"/>
  <c r="P238" i="5" s="1"/>
  <c r="K238" i="5"/>
  <c r="L238" i="5" s="1"/>
  <c r="O237" i="5"/>
  <c r="K237" i="5"/>
  <c r="L237" i="5" s="1"/>
  <c r="O235" i="5"/>
  <c r="K235" i="5"/>
  <c r="L235" i="5" s="1"/>
  <c r="O234" i="5"/>
  <c r="P234" i="5" s="1"/>
  <c r="K234" i="5"/>
  <c r="O233" i="5"/>
  <c r="P233" i="5" s="1"/>
  <c r="K233" i="5"/>
  <c r="L233" i="5" s="1"/>
  <c r="O232" i="5"/>
  <c r="P232" i="5" s="1"/>
  <c r="K232" i="5"/>
  <c r="L232" i="5" s="1"/>
  <c r="O231" i="5"/>
  <c r="K231" i="5"/>
  <c r="L231" i="5" s="1"/>
  <c r="O230" i="5"/>
  <c r="K230" i="5"/>
  <c r="L230" i="5" s="1"/>
  <c r="O229" i="5"/>
  <c r="K229" i="5"/>
  <c r="O228" i="5"/>
  <c r="P228" i="5" s="1"/>
  <c r="K228" i="5"/>
  <c r="O227" i="5"/>
  <c r="P227" i="5" s="1"/>
  <c r="K227" i="5"/>
  <c r="L227" i="5" s="1"/>
  <c r="O226" i="5"/>
  <c r="P226" i="5" s="1"/>
  <c r="K226" i="5"/>
  <c r="L226" i="5" s="1"/>
  <c r="O225" i="5"/>
  <c r="K225" i="5"/>
  <c r="L225" i="5" s="1"/>
  <c r="O224" i="5"/>
  <c r="P224" i="5" s="1"/>
  <c r="K224" i="5"/>
  <c r="O222" i="5"/>
  <c r="P222" i="5" s="1"/>
  <c r="K222" i="5"/>
  <c r="L222" i="5" s="1"/>
  <c r="O221" i="5"/>
  <c r="K221" i="5"/>
  <c r="L221" i="5" s="1"/>
  <c r="O220" i="5"/>
  <c r="P220" i="5" s="1"/>
  <c r="K220" i="5"/>
  <c r="L220" i="5" s="1"/>
  <c r="O219" i="5"/>
  <c r="K219" i="5"/>
  <c r="L219" i="5" s="1"/>
  <c r="O218" i="5"/>
  <c r="P218" i="5" s="1"/>
  <c r="K218" i="5"/>
  <c r="L218" i="5" s="1"/>
  <c r="O217" i="5"/>
  <c r="K217" i="5"/>
  <c r="L217" i="5" s="1"/>
  <c r="O216" i="5"/>
  <c r="P216" i="5" s="1"/>
  <c r="K216" i="5"/>
  <c r="L216" i="5" s="1"/>
  <c r="O215" i="5"/>
  <c r="P215" i="5" s="1"/>
  <c r="K215" i="5"/>
  <c r="L215" i="5" s="1"/>
  <c r="O214" i="5"/>
  <c r="P214" i="5" s="1"/>
  <c r="K214" i="5"/>
  <c r="O213" i="5"/>
  <c r="P213" i="5" s="1"/>
  <c r="K213" i="5"/>
  <c r="L213" i="5" s="1"/>
  <c r="O212" i="5"/>
  <c r="P212" i="5" s="1"/>
  <c r="K212" i="5"/>
  <c r="L212" i="5" s="1"/>
  <c r="O211" i="5"/>
  <c r="P211" i="5" s="1"/>
  <c r="K211" i="5"/>
  <c r="L211" i="5" s="1"/>
  <c r="O209" i="5"/>
  <c r="K209" i="5"/>
  <c r="L209" i="5" s="1"/>
  <c r="O208" i="5"/>
  <c r="P208" i="5" s="1"/>
  <c r="K208" i="5"/>
  <c r="O207" i="5"/>
  <c r="K207" i="5"/>
  <c r="O206" i="5"/>
  <c r="P206" i="5" s="1"/>
  <c r="K206" i="5"/>
  <c r="O205" i="5"/>
  <c r="P205" i="5" s="1"/>
  <c r="K205" i="5"/>
  <c r="L205" i="5" s="1"/>
  <c r="O204" i="5"/>
  <c r="P204" i="5" s="1"/>
  <c r="K204" i="5"/>
  <c r="L204" i="5" s="1"/>
  <c r="O203" i="5"/>
  <c r="K203" i="5"/>
  <c r="L203" i="5" s="1"/>
  <c r="O202" i="5"/>
  <c r="P202" i="5" s="1"/>
  <c r="K202" i="5"/>
  <c r="L202" i="5" s="1"/>
  <c r="O201" i="5"/>
  <c r="K201" i="5"/>
  <c r="L201" i="5" s="1"/>
  <c r="O200" i="5"/>
  <c r="P200" i="5" s="1"/>
  <c r="K200" i="5"/>
  <c r="L200" i="5" s="1"/>
  <c r="O199" i="5"/>
  <c r="K199" i="5"/>
  <c r="L199" i="5" s="1"/>
  <c r="O198" i="5"/>
  <c r="P198" i="5" s="1"/>
  <c r="K198" i="5"/>
  <c r="O196" i="5"/>
  <c r="P196" i="5" s="1"/>
  <c r="K196" i="5"/>
  <c r="L196" i="5" s="1"/>
  <c r="O195" i="5"/>
  <c r="K195" i="5"/>
  <c r="L195" i="5" s="1"/>
  <c r="O194" i="5"/>
  <c r="P194" i="5" s="1"/>
  <c r="K194" i="5"/>
  <c r="L194" i="5" s="1"/>
  <c r="O193" i="5"/>
  <c r="K193" i="5"/>
  <c r="L193" i="5" s="1"/>
  <c r="O192" i="5"/>
  <c r="P192" i="5" s="1"/>
  <c r="K192" i="5"/>
  <c r="L192" i="5" s="1"/>
  <c r="O191" i="5"/>
  <c r="K191" i="5"/>
  <c r="L191" i="5" s="1"/>
  <c r="O190" i="5"/>
  <c r="P190" i="5" s="1"/>
  <c r="K190" i="5"/>
  <c r="L190" i="5" s="1"/>
  <c r="O189" i="5"/>
  <c r="K189" i="5"/>
  <c r="L189" i="5" s="1"/>
  <c r="O188" i="5"/>
  <c r="P188" i="5" s="1"/>
  <c r="K188" i="5"/>
  <c r="L188" i="5" s="1"/>
  <c r="O187" i="5"/>
  <c r="K187" i="5"/>
  <c r="L187" i="5" s="1"/>
  <c r="O186" i="5"/>
  <c r="P186" i="5" s="1"/>
  <c r="K186" i="5"/>
  <c r="L186" i="5" s="1"/>
  <c r="O185" i="5"/>
  <c r="K185" i="5"/>
  <c r="L185" i="5" s="1"/>
  <c r="O183" i="5"/>
  <c r="P183" i="5" s="1"/>
  <c r="K183" i="5"/>
  <c r="L183" i="5" s="1"/>
  <c r="O182" i="5"/>
  <c r="P182" i="5" s="1"/>
  <c r="K182" i="5"/>
  <c r="O181" i="5"/>
  <c r="P181" i="5" s="1"/>
  <c r="K181" i="5"/>
  <c r="L181" i="5" s="1"/>
  <c r="O180" i="5"/>
  <c r="P180" i="5" s="1"/>
  <c r="K180" i="5"/>
  <c r="O179" i="5"/>
  <c r="P179" i="5" s="1"/>
  <c r="K179" i="5"/>
  <c r="L179" i="5" s="1"/>
  <c r="O178" i="5"/>
  <c r="P178" i="5" s="1"/>
  <c r="K178" i="5"/>
  <c r="O177" i="5"/>
  <c r="P177" i="5" s="1"/>
  <c r="K177" i="5"/>
  <c r="L177" i="5" s="1"/>
  <c r="O176" i="5"/>
  <c r="P176" i="5" s="1"/>
  <c r="K176" i="5"/>
  <c r="O175" i="5"/>
  <c r="P175" i="5" s="1"/>
  <c r="K175" i="5"/>
  <c r="L175" i="5" s="1"/>
  <c r="O174" i="5"/>
  <c r="P174" i="5" s="1"/>
  <c r="K174" i="5"/>
  <c r="O173" i="5"/>
  <c r="P173" i="5" s="1"/>
  <c r="K173" i="5"/>
  <c r="L173" i="5" s="1"/>
  <c r="O172" i="5"/>
  <c r="P172" i="5" s="1"/>
  <c r="K172" i="5"/>
  <c r="O170" i="5"/>
  <c r="P170" i="5" s="1"/>
  <c r="K170" i="5"/>
  <c r="O169" i="5"/>
  <c r="P169" i="5" s="1"/>
  <c r="K169" i="5"/>
  <c r="L169" i="5" s="1"/>
  <c r="O168" i="5"/>
  <c r="P168" i="5" s="1"/>
  <c r="K168" i="5"/>
  <c r="O167" i="5"/>
  <c r="P167" i="5" s="1"/>
  <c r="K167" i="5"/>
  <c r="L167" i="5" s="1"/>
  <c r="O166" i="5"/>
  <c r="K166" i="5"/>
  <c r="L166" i="5" s="1"/>
  <c r="O165" i="5"/>
  <c r="P165" i="5" s="1"/>
  <c r="K165" i="5"/>
  <c r="L165" i="5" s="1"/>
  <c r="O164" i="5"/>
  <c r="K164" i="5"/>
  <c r="L164" i="5" s="1"/>
  <c r="O163" i="5"/>
  <c r="P163" i="5" s="1"/>
  <c r="K163" i="5"/>
  <c r="O162" i="5"/>
  <c r="K162" i="5"/>
  <c r="L162" i="5" s="1"/>
  <c r="O161" i="5"/>
  <c r="P161" i="5" s="1"/>
  <c r="K161" i="5"/>
  <c r="O160" i="5"/>
  <c r="K160" i="5"/>
  <c r="L160" i="5" s="1"/>
  <c r="O159" i="5"/>
  <c r="P159" i="5" s="1"/>
  <c r="K159" i="5"/>
  <c r="O157" i="5"/>
  <c r="P157" i="5" s="1"/>
  <c r="K157" i="5"/>
  <c r="O156" i="5"/>
  <c r="K156" i="5"/>
  <c r="L156" i="5" s="1"/>
  <c r="O155" i="5"/>
  <c r="P155" i="5" s="1"/>
  <c r="K155" i="5"/>
  <c r="O154" i="5"/>
  <c r="K154" i="5"/>
  <c r="L154" i="5" s="1"/>
  <c r="O153" i="5"/>
  <c r="P153" i="5" s="1"/>
  <c r="K153" i="5"/>
  <c r="O152" i="5"/>
  <c r="K152" i="5"/>
  <c r="L152" i="5" s="1"/>
  <c r="O151" i="5"/>
  <c r="P151" i="5" s="1"/>
  <c r="K151" i="5"/>
  <c r="O150" i="5"/>
  <c r="K150" i="5"/>
  <c r="L150" i="5" s="1"/>
  <c r="O149" i="5"/>
  <c r="P149" i="5" s="1"/>
  <c r="K149" i="5"/>
  <c r="O148" i="5"/>
  <c r="K148" i="5"/>
  <c r="L148" i="5" s="1"/>
  <c r="O147" i="5"/>
  <c r="P147" i="5" s="1"/>
  <c r="K147" i="5"/>
  <c r="O146" i="5"/>
  <c r="P146" i="5" s="1"/>
  <c r="K146" i="5"/>
  <c r="L146" i="5" s="1"/>
  <c r="O144" i="5"/>
  <c r="K144" i="5"/>
  <c r="L144" i="5" s="1"/>
  <c r="O143" i="5"/>
  <c r="P143" i="5" s="1"/>
  <c r="K143" i="5"/>
  <c r="L143" i="5" s="1"/>
  <c r="O142" i="5"/>
  <c r="P142" i="5" s="1"/>
  <c r="K142" i="5"/>
  <c r="L142" i="5" s="1"/>
  <c r="O141" i="5"/>
  <c r="P141" i="5" s="1"/>
  <c r="K141" i="5"/>
  <c r="L141" i="5" s="1"/>
  <c r="O140" i="5"/>
  <c r="P140" i="5" s="1"/>
  <c r="K140" i="5"/>
  <c r="L140" i="5" s="1"/>
  <c r="O139" i="5"/>
  <c r="P139" i="5" s="1"/>
  <c r="K139" i="5"/>
  <c r="O138" i="5"/>
  <c r="P138" i="5" s="1"/>
  <c r="K138" i="5"/>
  <c r="L138" i="5" s="1"/>
  <c r="O137" i="5"/>
  <c r="P137" i="5" s="1"/>
  <c r="K137" i="5"/>
  <c r="O136" i="5"/>
  <c r="P136" i="5" s="1"/>
  <c r="K136" i="5"/>
  <c r="L136" i="5" s="1"/>
  <c r="O135" i="5"/>
  <c r="P135" i="5" s="1"/>
  <c r="K135" i="5"/>
  <c r="L135" i="5" s="1"/>
  <c r="O134" i="5"/>
  <c r="P134" i="5" s="1"/>
  <c r="K134" i="5"/>
  <c r="L134" i="5" s="1"/>
  <c r="O133" i="5"/>
  <c r="P133" i="5" s="1"/>
  <c r="K133" i="5"/>
  <c r="L133" i="5" s="1"/>
  <c r="O131" i="5"/>
  <c r="K131" i="5"/>
  <c r="L131" i="5" s="1"/>
  <c r="O130" i="5"/>
  <c r="P130" i="5" s="1"/>
  <c r="K130" i="5"/>
  <c r="L130" i="5" s="1"/>
  <c r="O129" i="5"/>
  <c r="K129" i="5"/>
  <c r="L129" i="5" s="1"/>
  <c r="O128" i="5"/>
  <c r="P128" i="5" s="1"/>
  <c r="K128" i="5"/>
  <c r="L128" i="5" s="1"/>
  <c r="O127" i="5"/>
  <c r="K127" i="5"/>
  <c r="L127" i="5" s="1"/>
  <c r="O126" i="5"/>
  <c r="P126" i="5" s="1"/>
  <c r="K126" i="5"/>
  <c r="L126" i="5" s="1"/>
  <c r="O125" i="5"/>
  <c r="K125" i="5"/>
  <c r="L125" i="5" s="1"/>
  <c r="O124" i="5"/>
  <c r="P124" i="5" s="1"/>
  <c r="K124" i="5"/>
  <c r="L124" i="5" s="1"/>
  <c r="O123" i="5"/>
  <c r="K123" i="5"/>
  <c r="L123" i="5" s="1"/>
  <c r="O122" i="5"/>
  <c r="P122" i="5" s="1"/>
  <c r="K122" i="5"/>
  <c r="L122" i="5" s="1"/>
  <c r="O121" i="5"/>
  <c r="K121" i="5"/>
  <c r="L121" i="5" s="1"/>
  <c r="O120" i="5"/>
  <c r="P120" i="5" s="1"/>
  <c r="K120" i="5"/>
  <c r="L120" i="5" s="1"/>
  <c r="O118" i="5"/>
  <c r="P118" i="5" s="1"/>
  <c r="K118" i="5"/>
  <c r="L118" i="5" s="1"/>
  <c r="O117" i="5"/>
  <c r="K117" i="5"/>
  <c r="L117" i="5" s="1"/>
  <c r="O116" i="5"/>
  <c r="P116" i="5" s="1"/>
  <c r="K116" i="5"/>
  <c r="L116" i="5" s="1"/>
  <c r="O115" i="5"/>
  <c r="K115" i="5"/>
  <c r="L115" i="5" s="1"/>
  <c r="O114" i="5"/>
  <c r="P114" i="5" s="1"/>
  <c r="K114" i="5"/>
  <c r="L114" i="5" s="1"/>
  <c r="O113" i="5"/>
  <c r="K113" i="5"/>
  <c r="L113" i="5" s="1"/>
  <c r="O112" i="5"/>
  <c r="P112" i="5" s="1"/>
  <c r="K112" i="5"/>
  <c r="L112" i="5" s="1"/>
  <c r="O111" i="5"/>
  <c r="K111" i="5"/>
  <c r="L111" i="5" s="1"/>
  <c r="O110" i="5"/>
  <c r="P110" i="5" s="1"/>
  <c r="K110" i="5"/>
  <c r="L110" i="5" s="1"/>
  <c r="O109" i="5"/>
  <c r="K109" i="5"/>
  <c r="L109" i="5" s="1"/>
  <c r="O108" i="5"/>
  <c r="P108" i="5" s="1"/>
  <c r="K108" i="5"/>
  <c r="L108" i="5" s="1"/>
  <c r="O107" i="5"/>
  <c r="K107" i="5"/>
  <c r="L107" i="5" s="1"/>
  <c r="O105" i="5"/>
  <c r="K105" i="5"/>
  <c r="L105" i="5" s="1"/>
  <c r="O104" i="5"/>
  <c r="P104" i="5" s="1"/>
  <c r="K104" i="5"/>
  <c r="L104" i="5" s="1"/>
  <c r="O103" i="5"/>
  <c r="K103" i="5"/>
  <c r="L103" i="5" s="1"/>
  <c r="O102" i="5"/>
  <c r="P102" i="5" s="1"/>
  <c r="K102" i="5"/>
  <c r="L102" i="5" s="1"/>
  <c r="O101" i="5"/>
  <c r="K101" i="5"/>
  <c r="L101" i="5" s="1"/>
  <c r="O100" i="5"/>
  <c r="P100" i="5" s="1"/>
  <c r="K100" i="5"/>
  <c r="L100" i="5" s="1"/>
  <c r="O99" i="5"/>
  <c r="K99" i="5"/>
  <c r="L99" i="5" s="1"/>
  <c r="O98" i="5"/>
  <c r="P98" i="5" s="1"/>
  <c r="K98" i="5"/>
  <c r="L98" i="5" s="1"/>
  <c r="O97" i="5"/>
  <c r="K97" i="5"/>
  <c r="L97" i="5" s="1"/>
  <c r="O96" i="5"/>
  <c r="P96" i="5" s="1"/>
  <c r="K96" i="5"/>
  <c r="L96" i="5" s="1"/>
  <c r="O95" i="5"/>
  <c r="K95" i="5"/>
  <c r="L95" i="5" s="1"/>
  <c r="O94" i="5"/>
  <c r="P94" i="5" s="1"/>
  <c r="K94" i="5"/>
  <c r="L94" i="5" s="1"/>
  <c r="O92" i="5"/>
  <c r="P92" i="5" s="1"/>
  <c r="K92" i="5"/>
  <c r="L92" i="5" s="1"/>
  <c r="O91" i="5"/>
  <c r="P91" i="5" s="1"/>
  <c r="K91" i="5"/>
  <c r="O90" i="5"/>
  <c r="P90" i="5" s="1"/>
  <c r="K90" i="5"/>
  <c r="L90" i="5" s="1"/>
  <c r="O89" i="5"/>
  <c r="P89" i="5" s="1"/>
  <c r="K89" i="5"/>
  <c r="L89" i="5" s="1"/>
  <c r="O88" i="5"/>
  <c r="P88" i="5" s="1"/>
  <c r="K88" i="5"/>
  <c r="L88" i="5" s="1"/>
  <c r="O87" i="5"/>
  <c r="P87" i="5" s="1"/>
  <c r="K87" i="5"/>
  <c r="L87" i="5" s="1"/>
  <c r="O86" i="5"/>
  <c r="P86" i="5" s="1"/>
  <c r="K86" i="5"/>
  <c r="O85" i="5"/>
  <c r="P85" i="5" s="1"/>
  <c r="K85" i="5"/>
  <c r="L85" i="5" s="1"/>
  <c r="O84" i="5"/>
  <c r="P84" i="5" s="1"/>
  <c r="K84" i="5"/>
  <c r="L84" i="5" s="1"/>
  <c r="O83" i="5"/>
  <c r="P83" i="5" s="1"/>
  <c r="K83" i="5"/>
  <c r="L83" i="5" s="1"/>
  <c r="X82" i="5"/>
  <c r="V82" i="5"/>
  <c r="U82" i="5"/>
  <c r="AA82" i="5" s="1"/>
  <c r="S82" i="5"/>
  <c r="Y82" i="5" s="1"/>
  <c r="O82" i="5"/>
  <c r="K82" i="5"/>
  <c r="T82" i="5" s="1"/>
  <c r="X81" i="5"/>
  <c r="X93" i="5" s="1"/>
  <c r="V81" i="5"/>
  <c r="V93" i="5" s="1"/>
  <c r="U81" i="5"/>
  <c r="S81" i="5"/>
  <c r="O81" i="5"/>
  <c r="K81" i="5"/>
  <c r="X79" i="5"/>
  <c r="V79" i="5"/>
  <c r="U79" i="5"/>
  <c r="AA79" i="5" s="1"/>
  <c r="S79" i="5"/>
  <c r="O79" i="5"/>
  <c r="K79" i="5"/>
  <c r="X78" i="5"/>
  <c r="X80" i="5" s="1"/>
  <c r="V78" i="5"/>
  <c r="V80" i="5" s="1"/>
  <c r="U78" i="5"/>
  <c r="S78" i="5"/>
  <c r="O78" i="5"/>
  <c r="K78" i="5"/>
  <c r="T78" i="5" s="1"/>
  <c r="X76" i="5"/>
  <c r="V76" i="5"/>
  <c r="U76" i="5"/>
  <c r="AA76" i="5" s="1"/>
  <c r="S76" i="5"/>
  <c r="Y76" i="5" s="1"/>
  <c r="O76" i="5"/>
  <c r="K76" i="5"/>
  <c r="X75" i="5"/>
  <c r="X77" i="5" s="1"/>
  <c r="V75" i="5"/>
  <c r="V77" i="5" s="1"/>
  <c r="U75" i="5"/>
  <c r="S75" i="5"/>
  <c r="O75" i="5"/>
  <c r="K75" i="5"/>
  <c r="X73" i="5"/>
  <c r="V73" i="5"/>
  <c r="U73" i="5"/>
  <c r="AA73" i="5" s="1"/>
  <c r="S73" i="5"/>
  <c r="Y73" i="5" s="1"/>
  <c r="O73" i="5"/>
  <c r="K73" i="5"/>
  <c r="X72" i="5"/>
  <c r="V72" i="5"/>
  <c r="U72" i="5"/>
  <c r="AA72" i="5" s="1"/>
  <c r="S72" i="5"/>
  <c r="Y72" i="5" s="1"/>
  <c r="O72" i="5"/>
  <c r="K72" i="5"/>
  <c r="X71" i="5"/>
  <c r="V71" i="5"/>
  <c r="U71" i="5"/>
  <c r="AA71" i="5" s="1"/>
  <c r="S71" i="5"/>
  <c r="O71" i="5"/>
  <c r="K71" i="5"/>
  <c r="X70" i="5"/>
  <c r="V70" i="5"/>
  <c r="U70" i="5"/>
  <c r="AA70" i="5" s="1"/>
  <c r="S70" i="5"/>
  <c r="Y70" i="5" s="1"/>
  <c r="O70" i="5"/>
  <c r="K70" i="5"/>
  <c r="T70" i="5" s="1"/>
  <c r="X69" i="5"/>
  <c r="V69" i="5"/>
  <c r="U69" i="5"/>
  <c r="S69" i="5"/>
  <c r="Y69" i="5" s="1"/>
  <c r="O69" i="5"/>
  <c r="K69" i="5"/>
  <c r="X68" i="5"/>
  <c r="V68" i="5"/>
  <c r="U68" i="5"/>
  <c r="AA68" i="5" s="1"/>
  <c r="S68" i="5"/>
  <c r="Y68" i="5" s="1"/>
  <c r="O68" i="5"/>
  <c r="K68" i="5"/>
  <c r="X67" i="5"/>
  <c r="V67" i="5"/>
  <c r="U67" i="5"/>
  <c r="AA67" i="5" s="1"/>
  <c r="S67" i="5"/>
  <c r="Y67" i="5" s="1"/>
  <c r="O67" i="5"/>
  <c r="K67" i="5"/>
  <c r="X66" i="5"/>
  <c r="V66" i="5"/>
  <c r="U66" i="5"/>
  <c r="AA66" i="5" s="1"/>
  <c r="S66" i="5"/>
  <c r="Y66" i="5" s="1"/>
  <c r="O66" i="5"/>
  <c r="K66" i="5"/>
  <c r="T66" i="5" s="1"/>
  <c r="X65" i="5"/>
  <c r="V65" i="5"/>
  <c r="U65" i="5"/>
  <c r="AA65" i="5" s="1"/>
  <c r="S65" i="5"/>
  <c r="Y65" i="5" s="1"/>
  <c r="O65" i="5"/>
  <c r="K65" i="5"/>
  <c r="X64" i="5"/>
  <c r="V64" i="5"/>
  <c r="U64" i="5"/>
  <c r="AA64" i="5" s="1"/>
  <c r="S64" i="5"/>
  <c r="Y64" i="5" s="1"/>
  <c r="O64" i="5"/>
  <c r="K64" i="5"/>
  <c r="X63" i="5"/>
  <c r="V63" i="5"/>
  <c r="U63" i="5"/>
  <c r="AA63" i="5" s="1"/>
  <c r="S63" i="5"/>
  <c r="O63" i="5"/>
  <c r="K63" i="5"/>
  <c r="X62" i="5"/>
  <c r="V62" i="5"/>
  <c r="V74" i="5" s="1"/>
  <c r="U62" i="5"/>
  <c r="AA62" i="5" s="1"/>
  <c r="S62" i="5"/>
  <c r="Y62" i="5" s="1"/>
  <c r="O62" i="5"/>
  <c r="K62" i="5"/>
  <c r="T62" i="5" s="1"/>
  <c r="X60" i="5"/>
  <c r="V60" i="5"/>
  <c r="U60" i="5"/>
  <c r="AA60" i="5" s="1"/>
  <c r="S60" i="5"/>
  <c r="Y60" i="5" s="1"/>
  <c r="O60" i="5"/>
  <c r="K60" i="5"/>
  <c r="X59" i="5"/>
  <c r="V59" i="5"/>
  <c r="U59" i="5"/>
  <c r="AA59" i="5" s="1"/>
  <c r="S59" i="5"/>
  <c r="O59" i="5"/>
  <c r="K59" i="5"/>
  <c r="X58" i="5"/>
  <c r="V58" i="5"/>
  <c r="U58" i="5"/>
  <c r="AA58" i="5" s="1"/>
  <c r="S58" i="5"/>
  <c r="Y58" i="5" s="1"/>
  <c r="O58" i="5"/>
  <c r="K58" i="5"/>
  <c r="T58" i="5" s="1"/>
  <c r="U57" i="5"/>
  <c r="S57" i="5"/>
  <c r="O57" i="5"/>
  <c r="P57" i="5" s="1"/>
  <c r="K57" i="5"/>
  <c r="T57" i="5" s="1"/>
  <c r="X56" i="5"/>
  <c r="V56" i="5"/>
  <c r="U56" i="5"/>
  <c r="AA56" i="5" s="1"/>
  <c r="S56" i="5"/>
  <c r="Y56" i="5" s="1"/>
  <c r="O56" i="5"/>
  <c r="K56" i="5"/>
  <c r="X55" i="5"/>
  <c r="V55" i="5"/>
  <c r="U55" i="5"/>
  <c r="AA55" i="5" s="1"/>
  <c r="S55" i="5"/>
  <c r="Y55" i="5" s="1"/>
  <c r="O55" i="5"/>
  <c r="K55" i="5"/>
  <c r="X54" i="5"/>
  <c r="V54" i="5"/>
  <c r="U54" i="5"/>
  <c r="AA54" i="5" s="1"/>
  <c r="S54" i="5"/>
  <c r="Y54" i="5" s="1"/>
  <c r="O54" i="5"/>
  <c r="K54" i="5"/>
  <c r="X53" i="5"/>
  <c r="V53" i="5"/>
  <c r="U53" i="5"/>
  <c r="AA53" i="5" s="1"/>
  <c r="S53" i="5"/>
  <c r="Y53" i="5" s="1"/>
  <c r="O53" i="5"/>
  <c r="K53" i="5"/>
  <c r="T53" i="5" s="1"/>
  <c r="X52" i="5"/>
  <c r="V52" i="5"/>
  <c r="U52" i="5"/>
  <c r="S52" i="5"/>
  <c r="Y52" i="5" s="1"/>
  <c r="O52" i="5"/>
  <c r="K52" i="5"/>
  <c r="X51" i="5"/>
  <c r="V51" i="5"/>
  <c r="U51" i="5"/>
  <c r="AA51" i="5" s="1"/>
  <c r="S51" i="5"/>
  <c r="Y51" i="5" s="1"/>
  <c r="O51" i="5"/>
  <c r="K51" i="5"/>
  <c r="X50" i="5"/>
  <c r="V50" i="5"/>
  <c r="U50" i="5"/>
  <c r="AA50" i="5" s="1"/>
  <c r="S50" i="5"/>
  <c r="O50" i="5"/>
  <c r="K50" i="5"/>
  <c r="X49" i="5"/>
  <c r="V49" i="5"/>
  <c r="U49" i="5"/>
  <c r="AA49" i="5" s="1"/>
  <c r="S49" i="5"/>
  <c r="Y49" i="5" s="1"/>
  <c r="O49" i="5"/>
  <c r="K49" i="5"/>
  <c r="T49" i="5" s="1"/>
  <c r="X48" i="5"/>
  <c r="V48" i="5"/>
  <c r="U48" i="5"/>
  <c r="AA48" i="5" s="1"/>
  <c r="S48" i="5"/>
  <c r="Y48" i="5" s="1"/>
  <c r="O48" i="5"/>
  <c r="K48" i="5"/>
  <c r="X46" i="5"/>
  <c r="V46" i="5"/>
  <c r="U46" i="5"/>
  <c r="AA46" i="5" s="1"/>
  <c r="S46" i="5"/>
  <c r="O46" i="5"/>
  <c r="K46" i="5"/>
  <c r="X45" i="5"/>
  <c r="V45" i="5"/>
  <c r="U45" i="5"/>
  <c r="AA45" i="5" s="1"/>
  <c r="S45" i="5"/>
  <c r="Y45" i="5" s="1"/>
  <c r="O45" i="5"/>
  <c r="K45" i="5"/>
  <c r="T45" i="5" s="1"/>
  <c r="X44" i="5"/>
  <c r="V44" i="5"/>
  <c r="U44" i="5"/>
  <c r="S44" i="5"/>
  <c r="Y44" i="5" s="1"/>
  <c r="O44" i="5"/>
  <c r="K44" i="5"/>
  <c r="X43" i="5"/>
  <c r="V43" i="5"/>
  <c r="U43" i="5"/>
  <c r="AA43" i="5" s="1"/>
  <c r="S43" i="5"/>
  <c r="Y43" i="5" s="1"/>
  <c r="O43" i="5"/>
  <c r="K43" i="5"/>
  <c r="X42" i="5"/>
  <c r="V42" i="5"/>
  <c r="U42" i="5"/>
  <c r="AA42" i="5" s="1"/>
  <c r="S42" i="5"/>
  <c r="Y42" i="5" s="1"/>
  <c r="O42" i="5"/>
  <c r="K42" i="5"/>
  <c r="X41" i="5"/>
  <c r="V41" i="5"/>
  <c r="U41" i="5"/>
  <c r="AA41" i="5" s="1"/>
  <c r="S41" i="5"/>
  <c r="Y41" i="5" s="1"/>
  <c r="O41" i="5"/>
  <c r="K41" i="5"/>
  <c r="T41" i="5" s="1"/>
  <c r="X40" i="5"/>
  <c r="W40" i="5"/>
  <c r="V40" i="5"/>
  <c r="U40" i="5"/>
  <c r="AA40" i="5" s="1"/>
  <c r="S40" i="5"/>
  <c r="Y40" i="5" s="1"/>
  <c r="K40" i="5"/>
  <c r="T40" i="5" s="1"/>
  <c r="Z40" i="5" s="1"/>
  <c r="X39" i="5"/>
  <c r="V39" i="5"/>
  <c r="U39" i="5"/>
  <c r="AA39" i="5" s="1"/>
  <c r="S39" i="5"/>
  <c r="Y39" i="5" s="1"/>
  <c r="O39" i="5"/>
  <c r="K39" i="5"/>
  <c r="T39" i="5" s="1"/>
  <c r="X38" i="5"/>
  <c r="V38" i="5"/>
  <c r="U38" i="5"/>
  <c r="S38" i="5"/>
  <c r="Y38" i="5" s="1"/>
  <c r="O38" i="5"/>
  <c r="K38" i="5"/>
  <c r="X37" i="5"/>
  <c r="V37" i="5"/>
  <c r="U37" i="5"/>
  <c r="AA37" i="5" s="1"/>
  <c r="S37" i="5"/>
  <c r="Y37" i="5" s="1"/>
  <c r="O37" i="5"/>
  <c r="K37" i="5"/>
  <c r="X36" i="5"/>
  <c r="V36" i="5"/>
  <c r="U36" i="5"/>
  <c r="AA36" i="5" s="1"/>
  <c r="S36" i="5"/>
  <c r="Y36" i="5" s="1"/>
  <c r="O36" i="5"/>
  <c r="K36" i="5"/>
  <c r="X35" i="5"/>
  <c r="V35" i="5"/>
  <c r="U35" i="5"/>
  <c r="S35" i="5"/>
  <c r="Y35" i="5" s="1"/>
  <c r="O35" i="5"/>
  <c r="K35" i="5"/>
  <c r="T35" i="5" s="1"/>
  <c r="X33" i="5"/>
  <c r="V33" i="5"/>
  <c r="U33" i="5"/>
  <c r="AA33" i="5" s="1"/>
  <c r="S33" i="5"/>
  <c r="Y33" i="5" s="1"/>
  <c r="O33" i="5"/>
  <c r="K33" i="5"/>
  <c r="X32" i="5"/>
  <c r="V32" i="5"/>
  <c r="U32" i="5"/>
  <c r="AA32" i="5" s="1"/>
  <c r="S32" i="5"/>
  <c r="Y32" i="5" s="1"/>
  <c r="O32" i="5"/>
  <c r="K32" i="5"/>
  <c r="X31" i="5"/>
  <c r="V31" i="5"/>
  <c r="U31" i="5"/>
  <c r="AA31" i="5" s="1"/>
  <c r="S31" i="5"/>
  <c r="Y31" i="5" s="1"/>
  <c r="O31" i="5"/>
  <c r="K31" i="5"/>
  <c r="T31" i="5" s="1"/>
  <c r="X30" i="5"/>
  <c r="V30" i="5"/>
  <c r="U30" i="5"/>
  <c r="AA30" i="5" s="1"/>
  <c r="S30" i="5"/>
  <c r="Y30" i="5" s="1"/>
  <c r="O30" i="5"/>
  <c r="K30" i="5"/>
  <c r="X29" i="5"/>
  <c r="V29" i="5"/>
  <c r="U29" i="5"/>
  <c r="AA29" i="5" s="1"/>
  <c r="S29" i="5"/>
  <c r="Y29" i="5" s="1"/>
  <c r="O29" i="5"/>
  <c r="K29" i="5"/>
  <c r="X28" i="5"/>
  <c r="V28" i="5"/>
  <c r="U28" i="5"/>
  <c r="AA28" i="5" s="1"/>
  <c r="S28" i="5"/>
  <c r="O28" i="5"/>
  <c r="K28" i="5"/>
  <c r="X27" i="5"/>
  <c r="V27" i="5"/>
  <c r="U27" i="5"/>
  <c r="AA27" i="5" s="1"/>
  <c r="S27" i="5"/>
  <c r="Y27" i="5" s="1"/>
  <c r="O27" i="5"/>
  <c r="K27" i="5"/>
  <c r="T27" i="5" s="1"/>
  <c r="X26" i="5"/>
  <c r="V26" i="5"/>
  <c r="U26" i="5"/>
  <c r="S26" i="5"/>
  <c r="Y26" i="5" s="1"/>
  <c r="O26" i="5"/>
  <c r="K26" i="5"/>
  <c r="X25" i="5"/>
  <c r="V25" i="5"/>
  <c r="U25" i="5"/>
  <c r="AA25" i="5" s="1"/>
  <c r="S25" i="5"/>
  <c r="Y25" i="5" s="1"/>
  <c r="O25" i="5"/>
  <c r="K25" i="5"/>
  <c r="X24" i="5"/>
  <c r="V24" i="5"/>
  <c r="U24" i="5"/>
  <c r="AA24" i="5" s="1"/>
  <c r="S24" i="5"/>
  <c r="Y24" i="5" s="1"/>
  <c r="O24" i="5"/>
  <c r="K24" i="5"/>
  <c r="X23" i="5"/>
  <c r="V23" i="5"/>
  <c r="U23" i="5"/>
  <c r="AA23" i="5" s="1"/>
  <c r="S23" i="5"/>
  <c r="Y23" i="5" s="1"/>
  <c r="O23" i="5"/>
  <c r="K23" i="5"/>
  <c r="T23" i="5" s="1"/>
  <c r="X22" i="5"/>
  <c r="X34" i="5" s="1"/>
  <c r="V22" i="5"/>
  <c r="V34" i="5" s="1"/>
  <c r="U22" i="5"/>
  <c r="AA22" i="5" s="1"/>
  <c r="S22" i="5"/>
  <c r="Y22" i="5" s="1"/>
  <c r="O22" i="5"/>
  <c r="K22" i="5"/>
  <c r="X20" i="5"/>
  <c r="V20" i="5"/>
  <c r="U20" i="5"/>
  <c r="AA20" i="5" s="1"/>
  <c r="S20" i="5"/>
  <c r="O20" i="5"/>
  <c r="K20" i="5"/>
  <c r="X19" i="5"/>
  <c r="V19" i="5"/>
  <c r="U19" i="5"/>
  <c r="AA19" i="5" s="1"/>
  <c r="S19" i="5"/>
  <c r="Y19" i="5" s="1"/>
  <c r="O19" i="5"/>
  <c r="K19" i="5"/>
  <c r="T19" i="5" s="1"/>
  <c r="X18" i="5"/>
  <c r="V18" i="5"/>
  <c r="U18" i="5"/>
  <c r="AA18" i="5" s="1"/>
  <c r="S18" i="5"/>
  <c r="Y18" i="5" s="1"/>
  <c r="O18" i="5"/>
  <c r="K18" i="5"/>
  <c r="X17" i="5"/>
  <c r="V17" i="5"/>
  <c r="U17" i="5"/>
  <c r="AA17" i="5" s="1"/>
  <c r="S17" i="5"/>
  <c r="Y17" i="5" s="1"/>
  <c r="O17" i="5"/>
  <c r="K17" i="5"/>
  <c r="X16" i="5"/>
  <c r="V16" i="5"/>
  <c r="U16" i="5"/>
  <c r="AA16" i="5" s="1"/>
  <c r="S16" i="5"/>
  <c r="Y16" i="5" s="1"/>
  <c r="O16" i="5"/>
  <c r="K16" i="5"/>
  <c r="X15" i="5"/>
  <c r="V15" i="5"/>
  <c r="U15" i="5"/>
  <c r="AA15" i="5" s="1"/>
  <c r="S15" i="5"/>
  <c r="Y15" i="5" s="1"/>
  <c r="O15" i="5"/>
  <c r="K15" i="5"/>
  <c r="T15" i="5" s="1"/>
  <c r="X14" i="5"/>
  <c r="V14" i="5"/>
  <c r="U14" i="5"/>
  <c r="S14" i="5"/>
  <c r="Y14" i="5" s="1"/>
  <c r="O14" i="5"/>
  <c r="K14" i="5"/>
  <c r="X13" i="5"/>
  <c r="V13" i="5"/>
  <c r="U13" i="5"/>
  <c r="AA13" i="5" s="1"/>
  <c r="S13" i="5"/>
  <c r="Y13" i="5" s="1"/>
  <c r="O13" i="5"/>
  <c r="K13" i="5"/>
  <c r="X12" i="5"/>
  <c r="V12" i="5"/>
  <c r="U12" i="5"/>
  <c r="AA12" i="5" s="1"/>
  <c r="S12" i="5"/>
  <c r="O12" i="5"/>
  <c r="K12" i="5"/>
  <c r="X11" i="5"/>
  <c r="V11" i="5"/>
  <c r="U11" i="5"/>
  <c r="AA11" i="5" s="1"/>
  <c r="S11" i="5"/>
  <c r="Y11" i="5" s="1"/>
  <c r="O11" i="5"/>
  <c r="K11" i="5"/>
  <c r="T11" i="5" s="1"/>
  <c r="X10" i="5"/>
  <c r="V10" i="5"/>
  <c r="U10" i="5"/>
  <c r="AA10" i="5" s="1"/>
  <c r="S10" i="5"/>
  <c r="Y10" i="5" s="1"/>
  <c r="O10" i="5"/>
  <c r="K10" i="5"/>
  <c r="X9" i="5"/>
  <c r="V9" i="5"/>
  <c r="U9" i="5"/>
  <c r="S9" i="5"/>
  <c r="Y9" i="5" s="1"/>
  <c r="O9" i="5"/>
  <c r="K9" i="5"/>
  <c r="T9" i="5" l="1"/>
  <c r="L9" i="5"/>
  <c r="P9" i="5"/>
  <c r="W9" i="5"/>
  <c r="U21" i="5"/>
  <c r="AA9" i="5"/>
  <c r="L10" i="5"/>
  <c r="T10" i="5"/>
  <c r="W11" i="5"/>
  <c r="Z11" i="5" s="1"/>
  <c r="P11" i="5"/>
  <c r="P12" i="5"/>
  <c r="W12" i="5"/>
  <c r="T13" i="5"/>
  <c r="L13" i="5"/>
  <c r="P13" i="5"/>
  <c r="W13" i="5"/>
  <c r="L14" i="5"/>
  <c r="T14" i="5"/>
  <c r="W15" i="5"/>
  <c r="Z15" i="5" s="1"/>
  <c r="P15" i="5"/>
  <c r="P16" i="5"/>
  <c r="W16" i="5"/>
  <c r="T17" i="5"/>
  <c r="L17" i="5"/>
  <c r="P17" i="5"/>
  <c r="W17" i="5"/>
  <c r="L18" i="5"/>
  <c r="T18" i="5"/>
  <c r="W19" i="5"/>
  <c r="Z19" i="5" s="1"/>
  <c r="P19" i="5"/>
  <c r="P20" i="5"/>
  <c r="W20" i="5"/>
  <c r="L22" i="5"/>
  <c r="T22" i="5"/>
  <c r="W23" i="5"/>
  <c r="Z23" i="5" s="1"/>
  <c r="P23" i="5"/>
  <c r="P24" i="5"/>
  <c r="W24" i="5"/>
  <c r="T25" i="5"/>
  <c r="L25" i="5"/>
  <c r="P25" i="5"/>
  <c r="W25" i="5"/>
  <c r="L26" i="5"/>
  <c r="T26" i="5"/>
  <c r="W27" i="5"/>
  <c r="Z27" i="5" s="1"/>
  <c r="P27" i="5"/>
  <c r="P28" i="5"/>
  <c r="W28" i="5"/>
  <c r="T29" i="5"/>
  <c r="L29" i="5"/>
  <c r="P29" i="5"/>
  <c r="W29" i="5"/>
  <c r="L30" i="5"/>
  <c r="T30" i="5"/>
  <c r="W31" i="5"/>
  <c r="Z31" i="5" s="1"/>
  <c r="P31" i="5"/>
  <c r="P32" i="5"/>
  <c r="W32" i="5"/>
  <c r="T33" i="5"/>
  <c r="L33" i="5"/>
  <c r="P33" i="5"/>
  <c r="W33" i="5"/>
  <c r="W35" i="5"/>
  <c r="P35" i="5"/>
  <c r="P36" i="5"/>
  <c r="W36" i="5"/>
  <c r="T37" i="5"/>
  <c r="L37" i="5"/>
  <c r="P37" i="5"/>
  <c r="W37" i="5"/>
  <c r="L38" i="5"/>
  <c r="T38" i="5"/>
  <c r="W39" i="5"/>
  <c r="Z39" i="5" s="1"/>
  <c r="P39" i="5"/>
  <c r="W41" i="5"/>
  <c r="Z41" i="5" s="1"/>
  <c r="P41" i="5"/>
  <c r="P42" i="5"/>
  <c r="W42" i="5"/>
  <c r="T43" i="5"/>
  <c r="L43" i="5"/>
  <c r="P43" i="5"/>
  <c r="W43" i="5"/>
  <c r="L44" i="5"/>
  <c r="T44" i="5"/>
  <c r="W45" i="5"/>
  <c r="Z45" i="5" s="1"/>
  <c r="P45" i="5"/>
  <c r="P46" i="5"/>
  <c r="W46" i="5"/>
  <c r="L48" i="5"/>
  <c r="T48" i="5"/>
  <c r="W49" i="5"/>
  <c r="Z49" i="5" s="1"/>
  <c r="P49" i="5"/>
  <c r="P50" i="5"/>
  <c r="W50" i="5"/>
  <c r="T51" i="5"/>
  <c r="L51" i="5"/>
  <c r="P51" i="5"/>
  <c r="W51" i="5"/>
  <c r="L52" i="5"/>
  <c r="T52" i="5"/>
  <c r="X61" i="5"/>
  <c r="W53" i="5"/>
  <c r="Z53" i="5" s="1"/>
  <c r="P53" i="5"/>
  <c r="P54" i="5"/>
  <c r="W54" i="5"/>
  <c r="T55" i="5"/>
  <c r="L55" i="5"/>
  <c r="P55" i="5"/>
  <c r="W55" i="5"/>
  <c r="L56" i="5"/>
  <c r="T56" i="5"/>
  <c r="W58" i="5"/>
  <c r="Z58" i="5" s="1"/>
  <c r="P58" i="5"/>
  <c r="P59" i="5"/>
  <c r="W59" i="5"/>
  <c r="T60" i="5"/>
  <c r="L60" i="5"/>
  <c r="P60" i="5"/>
  <c r="W60" i="5"/>
  <c r="W62" i="5"/>
  <c r="P62" i="5"/>
  <c r="P63" i="5"/>
  <c r="W63" i="5"/>
  <c r="T64" i="5"/>
  <c r="L64" i="5"/>
  <c r="P64" i="5"/>
  <c r="W64" i="5"/>
  <c r="L65" i="5"/>
  <c r="T65" i="5"/>
  <c r="W66" i="5"/>
  <c r="Z66" i="5" s="1"/>
  <c r="P66" i="5"/>
  <c r="P67" i="5"/>
  <c r="W67" i="5"/>
  <c r="T68" i="5"/>
  <c r="L68" i="5"/>
  <c r="P68" i="5"/>
  <c r="W68" i="5"/>
  <c r="L69" i="5"/>
  <c r="T69" i="5"/>
  <c r="W70" i="5"/>
  <c r="Z70" i="5" s="1"/>
  <c r="P70" i="5"/>
  <c r="P71" i="5"/>
  <c r="W71" i="5"/>
  <c r="T72" i="5"/>
  <c r="L72" i="5"/>
  <c r="P72" i="5"/>
  <c r="W72" i="5"/>
  <c r="L73" i="5"/>
  <c r="T73" i="5"/>
  <c r="P75" i="5"/>
  <c r="W75" i="5"/>
  <c r="U77" i="5"/>
  <c r="AA75" i="5"/>
  <c r="AA77" i="5" s="1"/>
  <c r="T76" i="5"/>
  <c r="L76" i="5"/>
  <c r="P76" i="5"/>
  <c r="W76" i="5"/>
  <c r="W78" i="5"/>
  <c r="P78" i="5"/>
  <c r="S80" i="5"/>
  <c r="Y78" i="5"/>
  <c r="P79" i="5"/>
  <c r="W79" i="5"/>
  <c r="L81" i="5"/>
  <c r="T81" i="5"/>
  <c r="T93" i="5" s="1"/>
  <c r="S93" i="5"/>
  <c r="Y81" i="5"/>
  <c r="Y93" i="5" s="1"/>
  <c r="W82" i="5"/>
  <c r="Z82" i="5" s="1"/>
  <c r="P82" i="5"/>
  <c r="L86" i="5"/>
  <c r="R86" i="5" s="1"/>
  <c r="R87" i="5"/>
  <c r="L91" i="5"/>
  <c r="R91" i="5"/>
  <c r="L137" i="5"/>
  <c r="R137" i="5"/>
  <c r="L139" i="5"/>
  <c r="R139" i="5"/>
  <c r="L149" i="5"/>
  <c r="R149" i="5"/>
  <c r="L151" i="5"/>
  <c r="R151" i="5"/>
  <c r="L153" i="5"/>
  <c r="R153" i="5"/>
  <c r="L157" i="5"/>
  <c r="R157" i="5"/>
  <c r="L159" i="5"/>
  <c r="R159" i="5"/>
  <c r="L161" i="5"/>
  <c r="R161" i="5"/>
  <c r="L172" i="5"/>
  <c r="R172" i="5"/>
  <c r="L174" i="5"/>
  <c r="R174" i="5"/>
  <c r="L176" i="5"/>
  <c r="R176" i="5"/>
  <c r="L178" i="5"/>
  <c r="R178" i="5"/>
  <c r="L180" i="5"/>
  <c r="R180" i="5"/>
  <c r="L182" i="5"/>
  <c r="R182" i="5"/>
  <c r="L198" i="5"/>
  <c r="R198" i="5" s="1"/>
  <c r="L242" i="5"/>
  <c r="R242" i="5"/>
  <c r="L247" i="5"/>
  <c r="R247" i="5"/>
  <c r="W65" i="5"/>
  <c r="P65" i="5"/>
  <c r="W73" i="5"/>
  <c r="P73" i="5"/>
  <c r="U74" i="5"/>
  <c r="W77" i="5"/>
  <c r="Z76" i="5"/>
  <c r="P103" i="5"/>
  <c r="P107" i="5"/>
  <c r="R108" i="5"/>
  <c r="P109" i="5"/>
  <c r="R110" i="5"/>
  <c r="P111" i="5"/>
  <c r="R112" i="5"/>
  <c r="P113" i="5"/>
  <c r="R114" i="5"/>
  <c r="P115" i="5"/>
  <c r="R116" i="5"/>
  <c r="P117" i="5"/>
  <c r="R118" i="5"/>
  <c r="W52" i="5"/>
  <c r="P52" i="5"/>
  <c r="R52" i="5" s="1"/>
  <c r="T59" i="5"/>
  <c r="Z59" i="5" s="1"/>
  <c r="L59" i="5"/>
  <c r="T71" i="5"/>
  <c r="Z71" i="5" s="1"/>
  <c r="L71" i="5"/>
  <c r="R71" i="5" s="1"/>
  <c r="T79" i="5"/>
  <c r="Z79" i="5" s="1"/>
  <c r="L79" i="5"/>
  <c r="V21" i="5"/>
  <c r="Z13" i="5"/>
  <c r="W30" i="5"/>
  <c r="P30" i="5"/>
  <c r="Z35" i="5"/>
  <c r="U47" i="5"/>
  <c r="AA35" i="5"/>
  <c r="X47" i="5"/>
  <c r="T54" i="5"/>
  <c r="Z54" i="5" s="1"/>
  <c r="L54" i="5"/>
  <c r="W10" i="5"/>
  <c r="P10" i="5"/>
  <c r="Y12" i="5"/>
  <c r="W18" i="5"/>
  <c r="Z18" i="5" s="1"/>
  <c r="P18" i="5"/>
  <c r="Y20" i="5"/>
  <c r="S34" i="5"/>
  <c r="T24" i="5"/>
  <c r="Z24" i="5" s="1"/>
  <c r="L24" i="5"/>
  <c r="R24" i="5" s="1"/>
  <c r="AA26" i="5"/>
  <c r="R29" i="5"/>
  <c r="Z29" i="5"/>
  <c r="T32" i="5"/>
  <c r="Z32" i="5" s="1"/>
  <c r="L32" i="5"/>
  <c r="R32" i="5" s="1"/>
  <c r="AC32" i="5" s="1"/>
  <c r="V47" i="5"/>
  <c r="T36" i="5"/>
  <c r="Z36" i="5" s="1"/>
  <c r="L36" i="5"/>
  <c r="R36" i="5" s="1"/>
  <c r="AA38" i="5"/>
  <c r="T42" i="5"/>
  <c r="Z42" i="5" s="1"/>
  <c r="L42" i="5"/>
  <c r="R42" i="5" s="1"/>
  <c r="AA44" i="5"/>
  <c r="S47" i="5"/>
  <c r="W48" i="5"/>
  <c r="P48" i="5"/>
  <c r="V61" i="5"/>
  <c r="Y50" i="5"/>
  <c r="Z52" i="5"/>
  <c r="W56" i="5"/>
  <c r="P56" i="5"/>
  <c r="R59" i="5"/>
  <c r="R60" i="5"/>
  <c r="Z60" i="5"/>
  <c r="S74" i="5"/>
  <c r="X74" i="5"/>
  <c r="R64" i="5"/>
  <c r="Z64" i="5"/>
  <c r="T67" i="5"/>
  <c r="Z67" i="5" s="1"/>
  <c r="L67" i="5"/>
  <c r="R67" i="5" s="1"/>
  <c r="AC67" i="5" s="1"/>
  <c r="AA69" i="5"/>
  <c r="R72" i="5"/>
  <c r="Z72" i="5"/>
  <c r="S77" i="5"/>
  <c r="R79" i="5"/>
  <c r="AA81" i="5"/>
  <c r="AA93" i="5" s="1"/>
  <c r="R83" i="5"/>
  <c r="Z10" i="5"/>
  <c r="W14" i="5"/>
  <c r="Z14" i="5" s="1"/>
  <c r="P14" i="5"/>
  <c r="R14" i="5" s="1"/>
  <c r="AA34" i="5"/>
  <c r="T28" i="5"/>
  <c r="Z28" i="5" s="1"/>
  <c r="L28" i="5"/>
  <c r="R28" i="5" s="1"/>
  <c r="L40" i="5"/>
  <c r="R40" i="5" s="1"/>
  <c r="AC40" i="5" s="1"/>
  <c r="T46" i="5"/>
  <c r="Z46" i="5" s="1"/>
  <c r="L46" i="5"/>
  <c r="R46" i="5" s="1"/>
  <c r="Z48" i="5"/>
  <c r="Z56" i="5"/>
  <c r="T63" i="5"/>
  <c r="Z63" i="5" s="1"/>
  <c r="L63" i="5"/>
  <c r="R63" i="5" s="1"/>
  <c r="T16" i="5"/>
  <c r="Z16" i="5" s="1"/>
  <c r="L16" i="5"/>
  <c r="R16" i="5" s="1"/>
  <c r="AC16" i="5" s="1"/>
  <c r="S21" i="5"/>
  <c r="W22" i="5"/>
  <c r="P22" i="5"/>
  <c r="Z51" i="5"/>
  <c r="R9" i="5"/>
  <c r="X21" i="5"/>
  <c r="T12" i="5"/>
  <c r="Z12" i="5" s="1"/>
  <c r="L12" i="5"/>
  <c r="R12" i="5" s="1"/>
  <c r="AC12" i="5" s="1"/>
  <c r="AA14" i="5"/>
  <c r="AA21" i="5" s="1"/>
  <c r="R17" i="5"/>
  <c r="T20" i="5"/>
  <c r="Z20" i="5" s="1"/>
  <c r="L20" i="5"/>
  <c r="R20" i="5" s="1"/>
  <c r="Z22" i="5"/>
  <c r="W26" i="5"/>
  <c r="Z26" i="5" s="1"/>
  <c r="P26" i="5"/>
  <c r="Y28" i="5"/>
  <c r="Y34" i="5" s="1"/>
  <c r="Z30" i="5"/>
  <c r="W38" i="5"/>
  <c r="P38" i="5"/>
  <c r="W44" i="5"/>
  <c r="Z44" i="5" s="1"/>
  <c r="P44" i="5"/>
  <c r="Y46" i="5"/>
  <c r="Y47" i="5" s="1"/>
  <c r="S61" i="5"/>
  <c r="T50" i="5"/>
  <c r="Z50" i="5" s="1"/>
  <c r="L50" i="5"/>
  <c r="R50" i="5" s="1"/>
  <c r="AA52" i="5"/>
  <c r="AA61" i="5" s="1"/>
  <c r="R54" i="5"/>
  <c r="AC54" i="5" s="1"/>
  <c r="R55" i="5"/>
  <c r="Y59" i="5"/>
  <c r="T74" i="5"/>
  <c r="Z62" i="5"/>
  <c r="AA74" i="5"/>
  <c r="Y63" i="5"/>
  <c r="Z65" i="5"/>
  <c r="W69" i="5"/>
  <c r="Z69" i="5" s="1"/>
  <c r="P69" i="5"/>
  <c r="R69" i="5" s="1"/>
  <c r="AC69" i="5" s="1"/>
  <c r="Y71" i="5"/>
  <c r="Z73" i="5"/>
  <c r="T75" i="5"/>
  <c r="L75" i="5"/>
  <c r="R75" i="5" s="1"/>
  <c r="T80" i="5"/>
  <c r="Z78" i="5"/>
  <c r="Z80" i="5" s="1"/>
  <c r="U80" i="5"/>
  <c r="AA78" i="5"/>
  <c r="AA80" i="5" s="1"/>
  <c r="Y79" i="5"/>
  <c r="Y80" i="5" s="1"/>
  <c r="W81" i="5"/>
  <c r="W93" i="5" s="1"/>
  <c r="P81" i="5"/>
  <c r="R81" i="5" s="1"/>
  <c r="R90" i="5"/>
  <c r="P144" i="5"/>
  <c r="P187" i="5"/>
  <c r="S242" i="5"/>
  <c r="U34" i="5"/>
  <c r="U61" i="5"/>
  <c r="R84" i="5"/>
  <c r="R88" i="5"/>
  <c r="R92" i="5"/>
  <c r="U93" i="5"/>
  <c r="R94" i="5"/>
  <c r="S94" i="5" s="1"/>
  <c r="T94" i="5" s="1"/>
  <c r="R96" i="5"/>
  <c r="R98" i="5"/>
  <c r="R100" i="5"/>
  <c r="R104" i="5"/>
  <c r="P121" i="5"/>
  <c r="P123" i="5"/>
  <c r="P125" i="5"/>
  <c r="P127" i="5"/>
  <c r="P129" i="5"/>
  <c r="P131" i="5"/>
  <c r="S139" i="5"/>
  <c r="P154" i="5"/>
  <c r="P164" i="5"/>
  <c r="R30" i="5"/>
  <c r="AC30" i="5" s="1"/>
  <c r="L31" i="5"/>
  <c r="R31" i="5" s="1"/>
  <c r="AC31" i="5" s="1"/>
  <c r="L35" i="5"/>
  <c r="R35" i="5" s="1"/>
  <c r="R38" i="5"/>
  <c r="L39" i="5"/>
  <c r="R39" i="5" s="1"/>
  <c r="AC39" i="5" s="1"/>
  <c r="L41" i="5"/>
  <c r="R41" i="5" s="1"/>
  <c r="AC41" i="5" s="1"/>
  <c r="R44" i="5"/>
  <c r="L45" i="5"/>
  <c r="R45" i="5" s="1"/>
  <c r="AC45" i="5" s="1"/>
  <c r="R48" i="5"/>
  <c r="L49" i="5"/>
  <c r="R49" i="5" s="1"/>
  <c r="AC49" i="5" s="1"/>
  <c r="L53" i="5"/>
  <c r="R53" i="5" s="1"/>
  <c r="AC53" i="5" s="1"/>
  <c r="R56" i="5"/>
  <c r="AC56" i="5" s="1"/>
  <c r="L57" i="5"/>
  <c r="R57" i="5" s="1"/>
  <c r="L58" i="5"/>
  <c r="R58" i="5" s="1"/>
  <c r="AC58" i="5" s="1"/>
  <c r="L62" i="5"/>
  <c r="R62" i="5" s="1"/>
  <c r="R65" i="5"/>
  <c r="L66" i="5"/>
  <c r="R66" i="5" s="1"/>
  <c r="AC66" i="5" s="1"/>
  <c r="L70" i="5"/>
  <c r="R70" i="5" s="1"/>
  <c r="AC70" i="5" s="1"/>
  <c r="R73" i="5"/>
  <c r="L78" i="5"/>
  <c r="R78" i="5" s="1"/>
  <c r="L82" i="5"/>
  <c r="R82" i="5" s="1"/>
  <c r="AC82" i="5" s="1"/>
  <c r="R85" i="5"/>
  <c r="R89" i="5"/>
  <c r="P95" i="5"/>
  <c r="P97" i="5"/>
  <c r="R97" i="5" s="1"/>
  <c r="P99" i="5"/>
  <c r="R99" i="5" s="1"/>
  <c r="P101" i="5"/>
  <c r="R102" i="5"/>
  <c r="S102" i="5" s="1"/>
  <c r="T102" i="5" s="1"/>
  <c r="R103" i="5"/>
  <c r="S108" i="5"/>
  <c r="R109" i="5"/>
  <c r="S110" i="5"/>
  <c r="R111" i="5"/>
  <c r="S112" i="5"/>
  <c r="R113" i="5"/>
  <c r="S114" i="5"/>
  <c r="S116" i="5"/>
  <c r="R117" i="5"/>
  <c r="S118" i="5"/>
  <c r="R120" i="5"/>
  <c r="R122" i="5"/>
  <c r="R124" i="5"/>
  <c r="R126" i="5"/>
  <c r="R128" i="5"/>
  <c r="R130" i="5"/>
  <c r="R135" i="5"/>
  <c r="S137" i="5"/>
  <c r="R146" i="5"/>
  <c r="P148" i="5"/>
  <c r="S153" i="5"/>
  <c r="L155" i="5"/>
  <c r="R155" i="5" s="1"/>
  <c r="P195" i="5"/>
  <c r="R10" i="5"/>
  <c r="L11" i="5"/>
  <c r="R11" i="5" s="1"/>
  <c r="AC11" i="5" s="1"/>
  <c r="L15" i="5"/>
  <c r="R15" i="5" s="1"/>
  <c r="AC15" i="5" s="1"/>
  <c r="R18" i="5"/>
  <c r="L19" i="5"/>
  <c r="R19" i="5" s="1"/>
  <c r="AC19" i="5" s="1"/>
  <c r="R22" i="5"/>
  <c r="L23" i="5"/>
  <c r="R23" i="5" s="1"/>
  <c r="AC23" i="5" s="1"/>
  <c r="R26" i="5"/>
  <c r="L27" i="5"/>
  <c r="R27" i="5" s="1"/>
  <c r="AC27" i="5" s="1"/>
  <c r="Y75" i="5"/>
  <c r="Y77" i="5" s="1"/>
  <c r="P105" i="5"/>
  <c r="R105" i="5" s="1"/>
  <c r="T112" i="5"/>
  <c r="S120" i="5"/>
  <c r="R121" i="5"/>
  <c r="S122" i="5"/>
  <c r="T122" i="5" s="1"/>
  <c r="R123" i="5"/>
  <c r="S124" i="5"/>
  <c r="T124" i="5" s="1"/>
  <c r="R125" i="5"/>
  <c r="S126" i="5"/>
  <c r="S128" i="5"/>
  <c r="R129" i="5"/>
  <c r="S129" i="5" s="1"/>
  <c r="S130" i="5"/>
  <c r="R131" i="5"/>
  <c r="R133" i="5"/>
  <c r="R141" i="5"/>
  <c r="R143" i="5"/>
  <c r="L147" i="5"/>
  <c r="L163" i="5"/>
  <c r="R163" i="5"/>
  <c r="R188" i="5"/>
  <c r="S151" i="5"/>
  <c r="P152" i="5"/>
  <c r="R152" i="5" s="1"/>
  <c r="T153" i="5"/>
  <c r="S161" i="5"/>
  <c r="P162" i="5"/>
  <c r="P185" i="5"/>
  <c r="R186" i="5"/>
  <c r="S186" i="5" s="1"/>
  <c r="T186" i="5" s="1"/>
  <c r="P193" i="5"/>
  <c r="R194" i="5"/>
  <c r="R202" i="5"/>
  <c r="S202" i="5" s="1"/>
  <c r="P230" i="5"/>
  <c r="P241" i="5"/>
  <c r="R241" i="5" s="1"/>
  <c r="P246" i="5"/>
  <c r="R144" i="5"/>
  <c r="S144" i="5" s="1"/>
  <c r="S149" i="5"/>
  <c r="P150" i="5"/>
  <c r="R150" i="5" s="1"/>
  <c r="S150" i="5" s="1"/>
  <c r="T151" i="5"/>
  <c r="U153" i="5"/>
  <c r="S157" i="5"/>
  <c r="S159" i="5"/>
  <c r="P160" i="5"/>
  <c r="T161" i="5"/>
  <c r="R164" i="5"/>
  <c r="R165" i="5"/>
  <c r="L168" i="5"/>
  <c r="L170" i="5"/>
  <c r="P191" i="5"/>
  <c r="R192" i="5"/>
  <c r="R196" i="5"/>
  <c r="S196" i="5" s="1"/>
  <c r="R200" i="5"/>
  <c r="S200" i="5" s="1"/>
  <c r="L206" i="5"/>
  <c r="R206" i="5" s="1"/>
  <c r="P156" i="5"/>
  <c r="R156" i="5" s="1"/>
  <c r="T157" i="5"/>
  <c r="U157" i="5" s="1"/>
  <c r="T159" i="5"/>
  <c r="U161" i="5"/>
  <c r="R162" i="5"/>
  <c r="S165" i="5"/>
  <c r="P166" i="5"/>
  <c r="S172" i="5"/>
  <c r="S174" i="5"/>
  <c r="S176" i="5"/>
  <c r="S178" i="5"/>
  <c r="S180" i="5"/>
  <c r="S182" i="5"/>
  <c r="S188" i="5"/>
  <c r="P189" i="5"/>
  <c r="R190" i="5"/>
  <c r="S190" i="5" s="1"/>
  <c r="S198" i="5"/>
  <c r="L214" i="5"/>
  <c r="R214" i="5"/>
  <c r="R215" i="5"/>
  <c r="S215" i="5" s="1"/>
  <c r="L224" i="5"/>
  <c r="R134" i="5"/>
  <c r="S134" i="5" s="1"/>
  <c r="R136" i="5"/>
  <c r="R138" i="5"/>
  <c r="R140" i="5"/>
  <c r="R142" i="5"/>
  <c r="S142" i="5" s="1"/>
  <c r="P199" i="5"/>
  <c r="P201" i="5"/>
  <c r="P203" i="5"/>
  <c r="L207" i="5"/>
  <c r="R216" i="5"/>
  <c r="R232" i="5"/>
  <c r="S232" i="5" s="1"/>
  <c r="P235" i="5"/>
  <c r="P243" i="5"/>
  <c r="R204" i="5"/>
  <c r="S204" i="5" s="1"/>
  <c r="R205" i="5"/>
  <c r="P207" i="5"/>
  <c r="L208" i="5"/>
  <c r="R208" i="5" s="1"/>
  <c r="R212" i="5"/>
  <c r="P219" i="5"/>
  <c r="R220" i="5"/>
  <c r="L234" i="5"/>
  <c r="R234" i="5" s="1"/>
  <c r="R239" i="5"/>
  <c r="R167" i="5"/>
  <c r="S167" i="5" s="1"/>
  <c r="R169" i="5"/>
  <c r="T172" i="5"/>
  <c r="R173" i="5"/>
  <c r="T174" i="5"/>
  <c r="U174" i="5" s="1"/>
  <c r="R175" i="5"/>
  <c r="S175" i="5" s="1"/>
  <c r="T176" i="5"/>
  <c r="R177" i="5"/>
  <c r="T178" i="5"/>
  <c r="R179" i="5"/>
  <c r="S179" i="5" s="1"/>
  <c r="T180" i="5"/>
  <c r="R181" i="5"/>
  <c r="T182" i="5"/>
  <c r="U182" i="5" s="1"/>
  <c r="R183" i="5"/>
  <c r="S183" i="5" s="1"/>
  <c r="R185" i="5"/>
  <c r="R187" i="5"/>
  <c r="S187" i="5" s="1"/>
  <c r="R189" i="5"/>
  <c r="S189" i="5" s="1"/>
  <c r="R191" i="5"/>
  <c r="R193" i="5"/>
  <c r="R195" i="5"/>
  <c r="S195" i="5" s="1"/>
  <c r="T198" i="5"/>
  <c r="R199" i="5"/>
  <c r="T200" i="5"/>
  <c r="T202" i="5"/>
  <c r="U202" i="5" s="1"/>
  <c r="R203" i="5"/>
  <c r="P217" i="5"/>
  <c r="P221" i="5"/>
  <c r="R233" i="5"/>
  <c r="P248" i="5"/>
  <c r="P209" i="5"/>
  <c r="R218" i="5"/>
  <c r="R222" i="5"/>
  <c r="L228" i="5"/>
  <c r="R238" i="5"/>
  <c r="S238" i="5" s="1"/>
  <c r="L240" i="5"/>
  <c r="R240" i="5" s="1"/>
  <c r="L243" i="5"/>
  <c r="L245" i="5"/>
  <c r="R211" i="5"/>
  <c r="R213" i="5"/>
  <c r="S213" i="5" s="1"/>
  <c r="P225" i="5"/>
  <c r="L229" i="5"/>
  <c r="R217" i="5"/>
  <c r="R219" i="5"/>
  <c r="R221" i="5"/>
  <c r="R226" i="5"/>
  <c r="R227" i="5"/>
  <c r="P229" i="5"/>
  <c r="T232" i="5"/>
  <c r="T238" i="5"/>
  <c r="U238" i="5" s="1"/>
  <c r="P244" i="5"/>
  <c r="R246" i="5"/>
  <c r="S233" i="5"/>
  <c r="S239" i="5"/>
  <c r="S247" i="5"/>
  <c r="P231" i="5"/>
  <c r="P237" i="5"/>
  <c r="P245" i="5"/>
  <c r="R248" i="5"/>
  <c r="R225" i="5" l="1"/>
  <c r="S225" i="5" s="1"/>
  <c r="R184" i="5"/>
  <c r="R166" i="5"/>
  <c r="S166" i="5"/>
  <c r="T166" i="5" s="1"/>
  <c r="U122" i="5"/>
  <c r="S123" i="5"/>
  <c r="S121" i="5"/>
  <c r="Y74" i="5"/>
  <c r="W47" i="5"/>
  <c r="AC63" i="5"/>
  <c r="AC46" i="5"/>
  <c r="AC14" i="5"/>
  <c r="AC64" i="5"/>
  <c r="AC60" i="5"/>
  <c r="AC59" i="5"/>
  <c r="Y61" i="5"/>
  <c r="W61" i="5"/>
  <c r="AC29" i="5"/>
  <c r="Y21" i="5"/>
  <c r="W21" i="5"/>
  <c r="AC71" i="5"/>
  <c r="AC52" i="5"/>
  <c r="W74" i="5"/>
  <c r="W80" i="5"/>
  <c r="R76" i="5"/>
  <c r="AC76" i="5" s="1"/>
  <c r="R68" i="5"/>
  <c r="Z68" i="5"/>
  <c r="Z55" i="5"/>
  <c r="R51" i="5"/>
  <c r="AC51" i="5" s="1"/>
  <c r="R43" i="5"/>
  <c r="Z43" i="5"/>
  <c r="R37" i="5"/>
  <c r="Z37" i="5"/>
  <c r="R33" i="5"/>
  <c r="Z33" i="5"/>
  <c r="R25" i="5"/>
  <c r="Z25" i="5"/>
  <c r="Z17" i="5"/>
  <c r="AC17" i="5" s="1"/>
  <c r="R13" i="5"/>
  <c r="AC13" i="5" s="1"/>
  <c r="Z9" i="5"/>
  <c r="Z21" i="5" s="1"/>
  <c r="T121" i="5"/>
  <c r="T190" i="5"/>
  <c r="T144" i="5"/>
  <c r="T189" i="5"/>
  <c r="T167" i="5"/>
  <c r="R80" i="5"/>
  <c r="AD80" i="5" s="1"/>
  <c r="AC78" i="5"/>
  <c r="T150" i="5"/>
  <c r="AC62" i="5"/>
  <c r="R74" i="5"/>
  <c r="AD74" i="5" s="1"/>
  <c r="T225" i="5"/>
  <c r="T204" i="5"/>
  <c r="T129" i="5"/>
  <c r="U124" i="5"/>
  <c r="R93" i="5"/>
  <c r="AD93" i="5" s="1"/>
  <c r="S131" i="5"/>
  <c r="R77" i="5"/>
  <c r="AD77" i="5" s="1"/>
  <c r="Z34" i="5"/>
  <c r="W34" i="5"/>
  <c r="T61" i="5"/>
  <c r="U94" i="5"/>
  <c r="Z38" i="5"/>
  <c r="AC38" i="5" s="1"/>
  <c r="S100" i="5"/>
  <c r="V94" i="5"/>
  <c r="AC28" i="5"/>
  <c r="T239" i="5"/>
  <c r="T213" i="5"/>
  <c r="U204" i="5"/>
  <c r="S212" i="5"/>
  <c r="S191" i="5"/>
  <c r="U178" i="5"/>
  <c r="V178" i="5" s="1"/>
  <c r="T183" i="5"/>
  <c r="T175" i="5"/>
  <c r="U190" i="5"/>
  <c r="V190" i="5" s="1"/>
  <c r="S156" i="5"/>
  <c r="V202" i="5"/>
  <c r="S192" i="5"/>
  <c r="S138" i="5"/>
  <c r="R127" i="5"/>
  <c r="S127" i="5" s="1"/>
  <c r="T116" i="5"/>
  <c r="T108" i="5"/>
  <c r="R101" i="5"/>
  <c r="U159" i="5"/>
  <c r="S248" i="5"/>
  <c r="S241" i="5"/>
  <c r="S227" i="5"/>
  <c r="T233" i="5"/>
  <c r="R244" i="5"/>
  <c r="S220" i="5"/>
  <c r="R229" i="5"/>
  <c r="R243" i="5"/>
  <c r="R228" i="5"/>
  <c r="S228" i="5" s="1"/>
  <c r="S205" i="5"/>
  <c r="S208" i="5"/>
  <c r="U180" i="5"/>
  <c r="V180" i="5" s="1"/>
  <c r="U172" i="5"/>
  <c r="R235" i="5"/>
  <c r="S181" i="5"/>
  <c r="S173" i="5"/>
  <c r="T137" i="5"/>
  <c r="S221" i="5"/>
  <c r="S214" i="5"/>
  <c r="U189" i="5"/>
  <c r="S199" i="5"/>
  <c r="R168" i="5"/>
  <c r="R154" i="5"/>
  <c r="U150" i="5"/>
  <c r="T215" i="5"/>
  <c r="S146" i="5"/>
  <c r="S136" i="5"/>
  <c r="S163" i="5"/>
  <c r="S152" i="5"/>
  <c r="T114" i="5"/>
  <c r="S105" i="5"/>
  <c r="R34" i="5"/>
  <c r="AD34" i="5" s="1"/>
  <c r="AC22" i="5"/>
  <c r="S154" i="5"/>
  <c r="U102" i="5"/>
  <c r="V102" i="5" s="1"/>
  <c r="AC44" i="5"/>
  <c r="S203" i="5"/>
  <c r="V174" i="5"/>
  <c r="S162" i="5"/>
  <c r="R160" i="5"/>
  <c r="T77" i="5"/>
  <c r="Z75" i="5"/>
  <c r="Z77" i="5" s="1"/>
  <c r="Z74" i="5"/>
  <c r="AC20" i="5"/>
  <c r="W102" i="5"/>
  <c r="S135" i="5"/>
  <c r="T47" i="5"/>
  <c r="R95" i="5"/>
  <c r="S125" i="5"/>
  <c r="S132" i="5" s="1"/>
  <c r="S117" i="5"/>
  <c r="S109" i="5"/>
  <c r="W94" i="5"/>
  <c r="S97" i="5"/>
  <c r="T34" i="5"/>
  <c r="S96" i="5"/>
  <c r="AC72" i="5"/>
  <c r="AC36" i="5"/>
  <c r="AC24" i="5"/>
  <c r="AA47" i="5"/>
  <c r="U112" i="5"/>
  <c r="S111" i="5"/>
  <c r="S103" i="5"/>
  <c r="S98" i="5"/>
  <c r="Z81" i="5"/>
  <c r="Z93" i="5" s="1"/>
  <c r="R231" i="5"/>
  <c r="R223" i="5"/>
  <c r="V238" i="5"/>
  <c r="R197" i="5"/>
  <c r="U167" i="5"/>
  <c r="T179" i="5"/>
  <c r="U179" i="5" s="1"/>
  <c r="S217" i="5"/>
  <c r="U198" i="5"/>
  <c r="V198" i="5"/>
  <c r="W198" i="5" s="1"/>
  <c r="W190" i="5"/>
  <c r="S206" i="5"/>
  <c r="T142" i="5"/>
  <c r="T134" i="5"/>
  <c r="R145" i="5"/>
  <c r="S133" i="5"/>
  <c r="V124" i="5"/>
  <c r="V122" i="5"/>
  <c r="T195" i="5"/>
  <c r="S155" i="5"/>
  <c r="T130" i="5"/>
  <c r="U142" i="5"/>
  <c r="V142" i="5" s="1"/>
  <c r="W142" i="5" s="1"/>
  <c r="X142" i="5" s="1"/>
  <c r="U134" i="5"/>
  <c r="W122" i="5"/>
  <c r="R47" i="5"/>
  <c r="AD47" i="5" s="1"/>
  <c r="AC35" i="5"/>
  <c r="U151" i="5"/>
  <c r="S143" i="5"/>
  <c r="X94" i="5"/>
  <c r="R21" i="5"/>
  <c r="AD21" i="5" s="1"/>
  <c r="AC9" i="5"/>
  <c r="R237" i="5"/>
  <c r="T247" i="5"/>
  <c r="S246" i="5"/>
  <c r="S222" i="5"/>
  <c r="S218" i="5"/>
  <c r="U232" i="5"/>
  <c r="U225" i="5"/>
  <c r="R209" i="5"/>
  <c r="S209" i="5" s="1"/>
  <c r="R245" i="5"/>
  <c r="S240" i="5"/>
  <c r="R230" i="5"/>
  <c r="S226" i="5"/>
  <c r="S219" i="5"/>
  <c r="S211" i="5"/>
  <c r="R201" i="5"/>
  <c r="T196" i="5"/>
  <c r="T188" i="5"/>
  <c r="S234" i="5"/>
  <c r="S193" i="5"/>
  <c r="S185" i="5"/>
  <c r="W178" i="5"/>
  <c r="U176" i="5"/>
  <c r="V176" i="5" s="1"/>
  <c r="R207" i="5"/>
  <c r="S177" i="5"/>
  <c r="S184" i="5" s="1"/>
  <c r="T139" i="5"/>
  <c r="R224" i="5"/>
  <c r="S224" i="5" s="1"/>
  <c r="W202" i="5"/>
  <c r="U200" i="5"/>
  <c r="S169" i="5"/>
  <c r="V189" i="5"/>
  <c r="W189" i="5" s="1"/>
  <c r="X178" i="5"/>
  <c r="U166" i="5"/>
  <c r="S164" i="5"/>
  <c r="S216" i="5"/>
  <c r="R170" i="5"/>
  <c r="S170" i="5" s="1"/>
  <c r="V157" i="5"/>
  <c r="U215" i="5"/>
  <c r="V215" i="5" s="1"/>
  <c r="U186" i="5"/>
  <c r="V186" i="5" s="1"/>
  <c r="U183" i="5"/>
  <c r="V183" i="5" s="1"/>
  <c r="Y178" i="5"/>
  <c r="Z178" i="5" s="1"/>
  <c r="U175" i="5"/>
  <c r="V175" i="5" s="1"/>
  <c r="V161" i="5"/>
  <c r="W161" i="5" s="1"/>
  <c r="X161" i="5" s="1"/>
  <c r="R148" i="5"/>
  <c r="S140" i="5"/>
  <c r="S194" i="5"/>
  <c r="U188" i="5"/>
  <c r="V188" i="5" s="1"/>
  <c r="T165" i="5"/>
  <c r="U165" i="5" s="1"/>
  <c r="R147" i="5"/>
  <c r="S141" i="5"/>
  <c r="T123" i="5"/>
  <c r="T118" i="5"/>
  <c r="T110" i="5"/>
  <c r="AC26" i="5"/>
  <c r="AC18" i="5"/>
  <c r="AC10" i="5"/>
  <c r="T126" i="5"/>
  <c r="V153" i="5"/>
  <c r="W153" i="5" s="1"/>
  <c r="X153" i="5" s="1"/>
  <c r="Y153" i="5" s="1"/>
  <c r="Z153" i="5" s="1"/>
  <c r="R132" i="5"/>
  <c r="R115" i="5"/>
  <c r="R107" i="5"/>
  <c r="S99" i="5"/>
  <c r="AC73" i="5"/>
  <c r="AC65" i="5"/>
  <c r="R61" i="5"/>
  <c r="AD61" i="5" s="1"/>
  <c r="AC48" i="5"/>
  <c r="T128" i="5"/>
  <c r="V182" i="5"/>
  <c r="T149" i="5"/>
  <c r="U129" i="5"/>
  <c r="W124" i="5"/>
  <c r="U121" i="5"/>
  <c r="T21" i="5"/>
  <c r="T242" i="5"/>
  <c r="T187" i="5"/>
  <c r="U144" i="5"/>
  <c r="V144" i="5" s="1"/>
  <c r="AC50" i="5"/>
  <c r="AC79" i="5"/>
  <c r="AC42" i="5"/>
  <c r="S104" i="5"/>
  <c r="T120" i="5"/>
  <c r="S113" i="5"/>
  <c r="V112" i="5"/>
  <c r="S95" i="5"/>
  <c r="V166" i="5" l="1"/>
  <c r="W166" i="5" s="1"/>
  <c r="X166" i="5"/>
  <c r="Y166" i="5" s="1"/>
  <c r="V232" i="5"/>
  <c r="W232" i="5" s="1"/>
  <c r="X232" i="5" s="1"/>
  <c r="X198" i="5"/>
  <c r="Y198" i="5" s="1"/>
  <c r="Z198" i="5"/>
  <c r="AC25" i="5"/>
  <c r="AC33" i="5"/>
  <c r="AC37" i="5"/>
  <c r="AC43" i="5"/>
  <c r="AC55" i="5"/>
  <c r="Z61" i="5"/>
  <c r="AC68" i="5"/>
  <c r="T113" i="5"/>
  <c r="X124" i="5"/>
  <c r="T99" i="5"/>
  <c r="S147" i="5"/>
  <c r="R158" i="5"/>
  <c r="Y161" i="5"/>
  <c r="Z161" i="5" s="1"/>
  <c r="AA161" i="5" s="1"/>
  <c r="T193" i="5"/>
  <c r="V151" i="5"/>
  <c r="V134" i="5"/>
  <c r="W134" i="5" s="1"/>
  <c r="U195" i="5"/>
  <c r="X134" i="5"/>
  <c r="AA198" i="5"/>
  <c r="T95" i="5"/>
  <c r="V129" i="5"/>
  <c r="R119" i="5"/>
  <c r="S107" i="5"/>
  <c r="U118" i="5"/>
  <c r="W157" i="5"/>
  <c r="W176" i="5"/>
  <c r="T234" i="5"/>
  <c r="T209" i="5"/>
  <c r="T222" i="5"/>
  <c r="V179" i="5"/>
  <c r="X190" i="5"/>
  <c r="Y190" i="5" s="1"/>
  <c r="W144" i="5"/>
  <c r="S223" i="5"/>
  <c r="T211" i="5"/>
  <c r="V225" i="5"/>
  <c r="W238" i="5"/>
  <c r="AA178" i="5"/>
  <c r="W112" i="5"/>
  <c r="X112" i="5" s="1"/>
  <c r="U187" i="5"/>
  <c r="V121" i="5"/>
  <c r="U128" i="5"/>
  <c r="T194" i="5"/>
  <c r="T170" i="5"/>
  <c r="T240" i="5"/>
  <c r="X122" i="5"/>
  <c r="Y122" i="5" s="1"/>
  <c r="Z122" i="5" s="1"/>
  <c r="Y134" i="5"/>
  <c r="Z134" i="5" s="1"/>
  <c r="AA134" i="5" s="1"/>
  <c r="T206" i="5"/>
  <c r="W180" i="5"/>
  <c r="T127" i="5"/>
  <c r="T96" i="5"/>
  <c r="U110" i="5"/>
  <c r="R171" i="5"/>
  <c r="T154" i="5"/>
  <c r="U137" i="5"/>
  <c r="T208" i="5"/>
  <c r="R210" i="5"/>
  <c r="S160" i="5"/>
  <c r="T192" i="5"/>
  <c r="X202" i="5"/>
  <c r="T224" i="5"/>
  <c r="W175" i="5"/>
  <c r="T191" i="5"/>
  <c r="S243" i="5"/>
  <c r="X102" i="5"/>
  <c r="Y102" i="5" s="1"/>
  <c r="T131" i="5"/>
  <c r="X144" i="5"/>
  <c r="Y144" i="5" s="1"/>
  <c r="Z144" i="5" s="1"/>
  <c r="AA144" i="5" s="1"/>
  <c r="U120" i="5"/>
  <c r="T140" i="5"/>
  <c r="T164" i="5"/>
  <c r="T169" i="5"/>
  <c r="R236" i="5"/>
  <c r="U224" i="5"/>
  <c r="W188" i="5"/>
  <c r="X188" i="5" s="1"/>
  <c r="U233" i="5"/>
  <c r="T219" i="5"/>
  <c r="R249" i="5"/>
  <c r="S145" i="5"/>
  <c r="T133" i="5"/>
  <c r="V165" i="5"/>
  <c r="T111" i="5"/>
  <c r="T109" i="5"/>
  <c r="T162" i="5"/>
  <c r="T152" i="5"/>
  <c r="T136" i="5"/>
  <c r="T173" i="5"/>
  <c r="S235" i="5"/>
  <c r="W174" i="5"/>
  <c r="T241" i="5"/>
  <c r="X175" i="5"/>
  <c r="Y175" i="5" s="1"/>
  <c r="Z175" i="5" s="1"/>
  <c r="S245" i="5"/>
  <c r="S229" i="5"/>
  <c r="AC75" i="5"/>
  <c r="Y94" i="5"/>
  <c r="V204" i="5"/>
  <c r="V167" i="5"/>
  <c r="Z190" i="5"/>
  <c r="U130" i="5"/>
  <c r="T104" i="5"/>
  <c r="U242" i="5"/>
  <c r="U149" i="5"/>
  <c r="T141" i="5"/>
  <c r="U170" i="5"/>
  <c r="U139" i="5"/>
  <c r="Y232" i="5"/>
  <c r="Z232" i="5" s="1"/>
  <c r="AA232" i="5" s="1"/>
  <c r="U196" i="5"/>
  <c r="T226" i="5"/>
  <c r="V172" i="5"/>
  <c r="U209" i="5"/>
  <c r="V209" i="5" s="1"/>
  <c r="T103" i="5"/>
  <c r="T97" i="5"/>
  <c r="T135" i="5"/>
  <c r="U95" i="5"/>
  <c r="V95" i="5" s="1"/>
  <c r="U114" i="5"/>
  <c r="T163" i="5"/>
  <c r="T146" i="5"/>
  <c r="T181" i="5"/>
  <c r="T205" i="5"/>
  <c r="T220" i="5"/>
  <c r="T248" i="5"/>
  <c r="U108" i="5"/>
  <c r="T138" i="5"/>
  <c r="T156" i="5"/>
  <c r="S168" i="5"/>
  <c r="V200" i="5"/>
  <c r="X176" i="5"/>
  <c r="Y176" i="5" s="1"/>
  <c r="Z176" i="5" s="1"/>
  <c r="S207" i="5"/>
  <c r="T212" i="5"/>
  <c r="S115" i="5"/>
  <c r="T100" i="5"/>
  <c r="R106" i="5"/>
  <c r="U123" i="5"/>
  <c r="S237" i="5"/>
  <c r="S101" i="5"/>
  <c r="S106" i="5" s="1"/>
  <c r="V150" i="5"/>
  <c r="W186" i="5"/>
  <c r="X186" i="5" s="1"/>
  <c r="X189" i="5"/>
  <c r="Y189" i="5" s="1"/>
  <c r="Z189" i="5" s="1"/>
  <c r="S148" i="5"/>
  <c r="T216" i="5"/>
  <c r="T177" i="5"/>
  <c r="S197" i="5"/>
  <c r="T185" i="5"/>
  <c r="S230" i="5"/>
  <c r="T218" i="5"/>
  <c r="T246" i="5"/>
  <c r="U247" i="5"/>
  <c r="T143" i="5"/>
  <c r="T155" i="5"/>
  <c r="V159" i="5"/>
  <c r="T217" i="5"/>
  <c r="W179" i="5"/>
  <c r="X179" i="5" s="1"/>
  <c r="T98" i="5"/>
  <c r="T117" i="5"/>
  <c r="T125" i="5"/>
  <c r="T203" i="5"/>
  <c r="T105" i="5"/>
  <c r="U126" i="5"/>
  <c r="Y186" i="5"/>
  <c r="Z186" i="5" s="1"/>
  <c r="W215" i="5"/>
  <c r="X215" i="5" s="1"/>
  <c r="T199" i="5"/>
  <c r="T214" i="5"/>
  <c r="T221" i="5"/>
  <c r="W182" i="5"/>
  <c r="S244" i="5"/>
  <c r="T227" i="5"/>
  <c r="U116" i="5"/>
  <c r="AA153" i="5"/>
  <c r="U213" i="5"/>
  <c r="Y142" i="5"/>
  <c r="Z142" i="5" s="1"/>
  <c r="AA142" i="5" s="1"/>
  <c r="W183" i="5"/>
  <c r="X183" i="5" s="1"/>
  <c r="Y183" i="5" s="1"/>
  <c r="S231" i="5"/>
  <c r="T228" i="5"/>
  <c r="U239" i="5"/>
  <c r="Z47" i="5"/>
  <c r="Z102" i="5"/>
  <c r="AC81" i="5"/>
  <c r="AA190" i="5"/>
  <c r="S201" i="5"/>
  <c r="Z166" i="5" l="1"/>
  <c r="AA166" i="5" s="1"/>
  <c r="Y215" i="5"/>
  <c r="Y112" i="5"/>
  <c r="Z112" i="5" s="1"/>
  <c r="AA112" i="5" s="1"/>
  <c r="Y188" i="5"/>
  <c r="Z188" i="5" s="1"/>
  <c r="AA188" i="5"/>
  <c r="W95" i="5"/>
  <c r="AA186" i="5"/>
  <c r="T201" i="5"/>
  <c r="S210" i="5"/>
  <c r="X182" i="5"/>
  <c r="V126" i="5"/>
  <c r="U155" i="5"/>
  <c r="T148" i="5"/>
  <c r="S249" i="5"/>
  <c r="T237" i="5"/>
  <c r="W200" i="5"/>
  <c r="U248" i="5"/>
  <c r="U220" i="5"/>
  <c r="U181" i="5"/>
  <c r="V114" i="5"/>
  <c r="W172" i="5"/>
  <c r="U226" i="5"/>
  <c r="V139" i="5"/>
  <c r="U141" i="5"/>
  <c r="T229" i="5"/>
  <c r="U241" i="5"/>
  <c r="T235" i="5"/>
  <c r="U136" i="5"/>
  <c r="U152" i="5"/>
  <c r="U162" i="5"/>
  <c r="U111" i="5"/>
  <c r="T145" i="5"/>
  <c r="U133" i="5"/>
  <c r="V233" i="5"/>
  <c r="U169" i="5"/>
  <c r="U164" i="5"/>
  <c r="U140" i="5"/>
  <c r="W204" i="5"/>
  <c r="T243" i="5"/>
  <c r="V224" i="5"/>
  <c r="U96" i="5"/>
  <c r="U240" i="5"/>
  <c r="U194" i="5"/>
  <c r="W121" i="5"/>
  <c r="V187" i="5"/>
  <c r="X238" i="5"/>
  <c r="T223" i="5"/>
  <c r="U211" i="5"/>
  <c r="W209" i="5"/>
  <c r="V118" i="5"/>
  <c r="W129" i="5"/>
  <c r="AA102" i="5"/>
  <c r="W151" i="5"/>
  <c r="T147" i="5"/>
  <c r="V239" i="5"/>
  <c r="T231" i="5"/>
  <c r="V213" i="5"/>
  <c r="U227" i="5"/>
  <c r="T244" i="5"/>
  <c r="U214" i="5"/>
  <c r="Z215" i="5"/>
  <c r="AA215" i="5" s="1"/>
  <c r="U117" i="5"/>
  <c r="U98" i="5"/>
  <c r="U217" i="5"/>
  <c r="U143" i="5"/>
  <c r="T197" i="5"/>
  <c r="U185" i="5"/>
  <c r="U100" i="5"/>
  <c r="T115" i="5"/>
  <c r="U212" i="5"/>
  <c r="T207" i="5"/>
  <c r="T168" i="5"/>
  <c r="V108" i="5"/>
  <c r="V196" i="5"/>
  <c r="U104" i="5"/>
  <c r="V130" i="5"/>
  <c r="AA189" i="5"/>
  <c r="T245" i="5"/>
  <c r="U109" i="5"/>
  <c r="U219" i="5"/>
  <c r="V120" i="5"/>
  <c r="U208" i="5"/>
  <c r="U154" i="5"/>
  <c r="U127" i="5"/>
  <c r="Z94" i="5"/>
  <c r="U206" i="5"/>
  <c r="V170" i="5"/>
  <c r="V128" i="5"/>
  <c r="AA122" i="5"/>
  <c r="W225" i="5"/>
  <c r="X209" i="5"/>
  <c r="U234" i="5"/>
  <c r="AA176" i="5"/>
  <c r="X95" i="5"/>
  <c r="Y95" i="5" s="1"/>
  <c r="V195" i="5"/>
  <c r="U193" i="5"/>
  <c r="U113" i="5"/>
  <c r="U221" i="5"/>
  <c r="T210" i="5"/>
  <c r="U199" i="5"/>
  <c r="U105" i="5"/>
  <c r="U203" i="5"/>
  <c r="U125" i="5"/>
  <c r="W159" i="5"/>
  <c r="V247" i="5"/>
  <c r="U218" i="5"/>
  <c r="T230" i="5"/>
  <c r="U216" i="5"/>
  <c r="W150" i="5"/>
  <c r="U156" i="5"/>
  <c r="U138" i="5"/>
  <c r="U205" i="5"/>
  <c r="S158" i="5"/>
  <c r="V149" i="5"/>
  <c r="V242" i="5"/>
  <c r="W167" i="5"/>
  <c r="W165" i="5"/>
  <c r="U131" i="5"/>
  <c r="U191" i="5"/>
  <c r="AA175" i="5"/>
  <c r="S236" i="5"/>
  <c r="Y202" i="5"/>
  <c r="Z202" i="5" s="1"/>
  <c r="AA202" i="5" s="1"/>
  <c r="V137" i="5"/>
  <c r="X180" i="5"/>
  <c r="Y179" i="5"/>
  <c r="Z179" i="5" s="1"/>
  <c r="AA179" i="5" s="1"/>
  <c r="X157" i="5"/>
  <c r="S119" i="5"/>
  <c r="T107" i="5"/>
  <c r="V116" i="5"/>
  <c r="U246" i="5"/>
  <c r="U177" i="5"/>
  <c r="T101" i="5"/>
  <c r="V123" i="5"/>
  <c r="U228" i="5"/>
  <c r="T158" i="5"/>
  <c r="U146" i="5"/>
  <c r="U163" i="5"/>
  <c r="U135" i="5"/>
  <c r="U97" i="5"/>
  <c r="U103" i="5"/>
  <c r="Z183" i="5"/>
  <c r="AA183" i="5" s="1"/>
  <c r="X174" i="5"/>
  <c r="U173" i="5"/>
  <c r="T184" i="5"/>
  <c r="R250" i="5"/>
  <c r="T132" i="5"/>
  <c r="T236" i="5"/>
  <c r="U192" i="5"/>
  <c r="T160" i="5"/>
  <c r="S171" i="5"/>
  <c r="V110" i="5"/>
  <c r="U222" i="5"/>
  <c r="U99" i="5"/>
  <c r="Y124" i="5"/>
  <c r="Z124" i="5" s="1"/>
  <c r="AA124" i="5" s="1"/>
  <c r="U132" i="5" l="1"/>
  <c r="Z95" i="5"/>
  <c r="T171" i="5"/>
  <c r="U160" i="5"/>
  <c r="V192" i="5"/>
  <c r="V103" i="5"/>
  <c r="V97" i="5"/>
  <c r="W123" i="5"/>
  <c r="Y157" i="5"/>
  <c r="Z157" i="5" s="1"/>
  <c r="AA157" i="5"/>
  <c r="W137" i="5"/>
  <c r="X167" i="5"/>
  <c r="W242" i="5"/>
  <c r="V216" i="5"/>
  <c r="U230" i="5"/>
  <c r="W247" i="5"/>
  <c r="X159" i="5"/>
  <c r="V203" i="5"/>
  <c r="V221" i="5"/>
  <c r="V193" i="5"/>
  <c r="X225" i="5"/>
  <c r="V127" i="5"/>
  <c r="U207" i="5"/>
  <c r="U115" i="5"/>
  <c r="U197" i="5"/>
  <c r="V185" i="5"/>
  <c r="V98" i="5"/>
  <c r="AA95" i="5"/>
  <c r="W118" i="5"/>
  <c r="V169" i="5"/>
  <c r="V162" i="5"/>
  <c r="V226" i="5"/>
  <c r="W114" i="5"/>
  <c r="T249" i="5"/>
  <c r="U237" i="5"/>
  <c r="W126" i="5"/>
  <c r="Y209" i="5"/>
  <c r="Z209" i="5" s="1"/>
  <c r="AA209" i="5" s="1"/>
  <c r="V228" i="5"/>
  <c r="Y180" i="5"/>
  <c r="Z180" i="5" s="1"/>
  <c r="AA180" i="5" s="1"/>
  <c r="V191" i="5"/>
  <c r="V131" i="5"/>
  <c r="X165" i="5"/>
  <c r="V205" i="5"/>
  <c r="X150" i="5"/>
  <c r="V113" i="5"/>
  <c r="W170" i="5"/>
  <c r="V219" i="5"/>
  <c r="V104" i="5"/>
  <c r="V212" i="5"/>
  <c r="V143" i="5"/>
  <c r="V117" i="5"/>
  <c r="U231" i="5"/>
  <c r="W239" i="5"/>
  <c r="W187" i="5"/>
  <c r="V194" i="5"/>
  <c r="V96" i="5"/>
  <c r="W224" i="5"/>
  <c r="U145" i="5"/>
  <c r="V133" i="5"/>
  <c r="V152" i="5"/>
  <c r="V136" i="5"/>
  <c r="U235" i="5"/>
  <c r="U229" i="5"/>
  <c r="X172" i="5"/>
  <c r="V181" i="5"/>
  <c r="V220" i="5"/>
  <c r="V248" i="5"/>
  <c r="U148" i="5"/>
  <c r="V222" i="5"/>
  <c r="W110" i="5"/>
  <c r="Y174" i="5"/>
  <c r="Z174" i="5" s="1"/>
  <c r="AA174" i="5" s="1"/>
  <c r="V135" i="5"/>
  <c r="V163" i="5"/>
  <c r="V146" i="5"/>
  <c r="U101" i="5"/>
  <c r="W116" i="5"/>
  <c r="W149" i="5"/>
  <c r="V138" i="5"/>
  <c r="V156" i="5"/>
  <c r="V125" i="5"/>
  <c r="V199" i="5"/>
  <c r="W195" i="5"/>
  <c r="W128" i="5"/>
  <c r="V206" i="5"/>
  <c r="AA94" i="5"/>
  <c r="V154" i="5"/>
  <c r="V208" i="5"/>
  <c r="V132" i="5"/>
  <c r="W120" i="5"/>
  <c r="W108" i="5"/>
  <c r="V217" i="5"/>
  <c r="V214" i="5"/>
  <c r="U244" i="5"/>
  <c r="V227" i="5"/>
  <c r="X129" i="5"/>
  <c r="U223" i="5"/>
  <c r="V211" i="5"/>
  <c r="Y238" i="5"/>
  <c r="Z238" i="5" s="1"/>
  <c r="AA238" i="5"/>
  <c r="V240" i="5"/>
  <c r="U243" i="5"/>
  <c r="X204" i="5"/>
  <c r="W233" i="5"/>
  <c r="V111" i="5"/>
  <c r="V241" i="5"/>
  <c r="W139" i="5"/>
  <c r="X200" i="5"/>
  <c r="V155" i="5"/>
  <c r="V99" i="5"/>
  <c r="V173" i="5"/>
  <c r="U184" i="5"/>
  <c r="V177" i="5"/>
  <c r="V246" i="5"/>
  <c r="T119" i="5"/>
  <c r="U107" i="5"/>
  <c r="U106" i="5"/>
  <c r="V218" i="5"/>
  <c r="V105" i="5"/>
  <c r="V234" i="5"/>
  <c r="V109" i="5"/>
  <c r="U245" i="5"/>
  <c r="W130" i="5"/>
  <c r="W196" i="5"/>
  <c r="U168" i="5"/>
  <c r="V100" i="5"/>
  <c r="W213" i="5"/>
  <c r="U147" i="5"/>
  <c r="U158" i="5" s="1"/>
  <c r="X151" i="5"/>
  <c r="T106" i="5"/>
  <c r="X121" i="5"/>
  <c r="V140" i="5"/>
  <c r="V164" i="5"/>
  <c r="U236" i="5"/>
  <c r="V141" i="5"/>
  <c r="S250" i="5"/>
  <c r="Y182" i="5"/>
  <c r="Z182" i="5" s="1"/>
  <c r="AA182" i="5" s="1"/>
  <c r="U201" i="5"/>
  <c r="U210" i="5" s="1"/>
  <c r="W141" i="5" l="1"/>
  <c r="Y151" i="5"/>
  <c r="Z151" i="5" s="1"/>
  <c r="AA151" i="5" s="1"/>
  <c r="X213" i="5"/>
  <c r="X130" i="5"/>
  <c r="V245" i="5"/>
  <c r="W109" i="5"/>
  <c r="U119" i="5"/>
  <c r="V107" i="5"/>
  <c r="Y204" i="5"/>
  <c r="Z204" i="5" s="1"/>
  <c r="AA204" i="5" s="1"/>
  <c r="W240" i="5"/>
  <c r="W217" i="5"/>
  <c r="X128" i="5"/>
  <c r="X149" i="5"/>
  <c r="W222" i="5"/>
  <c r="W220" i="5"/>
  <c r="W152" i="5"/>
  <c r="W96" i="5"/>
  <c r="W117" i="5"/>
  <c r="W212" i="5"/>
  <c r="W219" i="5"/>
  <c r="X170" i="5"/>
  <c r="Y150" i="5"/>
  <c r="Z150" i="5" s="1"/>
  <c r="AA150" i="5" s="1"/>
  <c r="W205" i="5"/>
  <c r="W191" i="5"/>
  <c r="X126" i="5"/>
  <c r="X114" i="5"/>
  <c r="W98" i="5"/>
  <c r="V115" i="5"/>
  <c r="W221" i="5"/>
  <c r="Y159" i="5"/>
  <c r="W216" i="5"/>
  <c r="Y167" i="5"/>
  <c r="Z167" i="5" s="1"/>
  <c r="AA167" i="5" s="1"/>
  <c r="X123" i="5"/>
  <c r="W97" i="5"/>
  <c r="W192" i="5"/>
  <c r="W164" i="5"/>
  <c r="Y121" i="5"/>
  <c r="Z121" i="5" s="1"/>
  <c r="AA121" i="5" s="1"/>
  <c r="X196" i="5"/>
  <c r="W234" i="5"/>
  <c r="W99" i="5"/>
  <c r="X233" i="5"/>
  <c r="V223" i="5"/>
  <c r="W211" i="5"/>
  <c r="W214" i="5"/>
  <c r="X195" i="5"/>
  <c r="W138" i="5"/>
  <c r="W163" i="5"/>
  <c r="W135" i="5"/>
  <c r="X110" i="5"/>
  <c r="V148" i="5"/>
  <c r="W248" i="5"/>
  <c r="Y172" i="5"/>
  <c r="V229" i="5"/>
  <c r="V235" i="5"/>
  <c r="W136" i="5"/>
  <c r="X239" i="5"/>
  <c r="W143" i="5"/>
  <c r="W113" i="5"/>
  <c r="Y165" i="5"/>
  <c r="Z165" i="5" s="1"/>
  <c r="AA165" i="5" s="1"/>
  <c r="W162" i="5"/>
  <c r="X118" i="5"/>
  <c r="W193" i="5"/>
  <c r="X247" i="5"/>
  <c r="U171" i="5"/>
  <c r="V160" i="5"/>
  <c r="V201" i="5"/>
  <c r="V147" i="5"/>
  <c r="W100" i="5"/>
  <c r="V168" i="5"/>
  <c r="W105" i="5"/>
  <c r="W218" i="5"/>
  <c r="W177" i="5"/>
  <c r="V184" i="5"/>
  <c r="W173" i="5"/>
  <c r="X139" i="5"/>
  <c r="W111" i="5"/>
  <c r="W227" i="5"/>
  <c r="V244" i="5"/>
  <c r="X108" i="5"/>
  <c r="W208" i="5"/>
  <c r="W154" i="5"/>
  <c r="V101" i="5"/>
  <c r="X224" i="5"/>
  <c r="X187" i="5"/>
  <c r="V231" i="5"/>
  <c r="W104" i="5"/>
  <c r="T250" i="5"/>
  <c r="W226" i="5"/>
  <c r="W169" i="5"/>
  <c r="V207" i="5"/>
  <c r="W127" i="5"/>
  <c r="Y225" i="5"/>
  <c r="Z225" i="5" s="1"/>
  <c r="AA225" i="5" s="1"/>
  <c r="W203" i="5"/>
  <c r="V230" i="5"/>
  <c r="X242" i="5"/>
  <c r="X137" i="5"/>
  <c r="W140" i="5"/>
  <c r="W246" i="5"/>
  <c r="W155" i="5"/>
  <c r="Y200" i="5"/>
  <c r="Z200" i="5" s="1"/>
  <c r="AA200" i="5" s="1"/>
  <c r="W241" i="5"/>
  <c r="V243" i="5"/>
  <c r="Y129" i="5"/>
  <c r="Z129" i="5" s="1"/>
  <c r="AA129" i="5" s="1"/>
  <c r="X120" i="5"/>
  <c r="W206" i="5"/>
  <c r="V210" i="5"/>
  <c r="W199" i="5"/>
  <c r="W125" i="5"/>
  <c r="W156" i="5"/>
  <c r="X116" i="5"/>
  <c r="V158" i="5"/>
  <c r="W146" i="5"/>
  <c r="W181" i="5"/>
  <c r="V145" i="5"/>
  <c r="W133" i="5"/>
  <c r="W194" i="5"/>
  <c r="W131" i="5"/>
  <c r="W228" i="5"/>
  <c r="U249" i="5"/>
  <c r="U250" i="5" s="1"/>
  <c r="V237" i="5"/>
  <c r="V197" i="5"/>
  <c r="W185" i="5"/>
  <c r="W103" i="5"/>
  <c r="W132" i="5" l="1"/>
  <c r="Y137" i="5"/>
  <c r="Z137" i="5" s="1"/>
  <c r="AA137" i="5" s="1"/>
  <c r="W231" i="5"/>
  <c r="W244" i="5"/>
  <c r="V171" i="5"/>
  <c r="W160" i="5"/>
  <c r="X248" i="5"/>
  <c r="Y195" i="5"/>
  <c r="Z195" i="5" s="1"/>
  <c r="AA195" i="5" s="1"/>
  <c r="X97" i="5"/>
  <c r="X193" i="5"/>
  <c r="Y118" i="5"/>
  <c r="Z118" i="5" s="1"/>
  <c r="AA118" i="5" s="1"/>
  <c r="W229" i="5"/>
  <c r="Z172" i="5"/>
  <c r="Y110" i="5"/>
  <c r="Z110" i="5" s="1"/>
  <c r="AA110" i="5" s="1"/>
  <c r="W223" i="5"/>
  <c r="X211" i="5"/>
  <c r="X99" i="5"/>
  <c r="X164" i="5"/>
  <c r="Z159" i="5"/>
  <c r="W115" i="5"/>
  <c r="Y170" i="5"/>
  <c r="Z170" i="5" s="1"/>
  <c r="AA170" i="5" s="1"/>
  <c r="X219" i="5"/>
  <c r="X117" i="5"/>
  <c r="W245" i="5"/>
  <c r="Y213" i="5"/>
  <c r="Z213" i="5" s="1"/>
  <c r="AA213" i="5" s="1"/>
  <c r="X146" i="5"/>
  <c r="X206" i="5"/>
  <c r="X203" i="5"/>
  <c r="Y187" i="5"/>
  <c r="Z187" i="5" s="1"/>
  <c r="AA187" i="5" s="1"/>
  <c r="X136" i="5"/>
  <c r="X214" i="5"/>
  <c r="X152" i="5"/>
  <c r="Y128" i="5"/>
  <c r="Z128" i="5" s="1"/>
  <c r="AA128" i="5" s="1"/>
  <c r="W145" i="5"/>
  <c r="X133" i="5"/>
  <c r="X127" i="5"/>
  <c r="W101" i="5"/>
  <c r="W201" i="5"/>
  <c r="X228" i="5"/>
  <c r="V236" i="5"/>
  <c r="X156" i="5"/>
  <c r="X199" i="5"/>
  <c r="Y120" i="5"/>
  <c r="X241" i="5"/>
  <c r="W230" i="5"/>
  <c r="X169" i="5"/>
  <c r="X226" i="5"/>
  <c r="Y224" i="5"/>
  <c r="Y108" i="5"/>
  <c r="Z108" i="5" s="1"/>
  <c r="AA108" i="5" s="1"/>
  <c r="X111" i="5"/>
  <c r="X218" i="5"/>
  <c r="X105" i="5"/>
  <c r="X100" i="5"/>
  <c r="X162" i="5"/>
  <c r="X143" i="5"/>
  <c r="Y239" i="5"/>
  <c r="Z239" i="5" s="1"/>
  <c r="AA239" i="5"/>
  <c r="W235" i="5"/>
  <c r="W148" i="5"/>
  <c r="X163" i="5"/>
  <c r="X138" i="5"/>
  <c r="Y233" i="5"/>
  <c r="Z233" i="5" s="1"/>
  <c r="AA233" i="5" s="1"/>
  <c r="Y196" i="5"/>
  <c r="Z196" i="5" s="1"/>
  <c r="AA196" i="5" s="1"/>
  <c r="X192" i="5"/>
  <c r="Y123" i="5"/>
  <c r="Z123" i="5" s="1"/>
  <c r="AA123" i="5" s="1"/>
  <c r="X216" i="5"/>
  <c r="X221" i="5"/>
  <c r="X98" i="5"/>
  <c r="Y114" i="5"/>
  <c r="Z114" i="5" s="1"/>
  <c r="AA114" i="5" s="1"/>
  <c r="X205" i="5"/>
  <c r="X96" i="5"/>
  <c r="W106" i="5"/>
  <c r="X222" i="5"/>
  <c r="Y149" i="5"/>
  <c r="Z149" i="5" s="1"/>
  <c r="AA149" i="5" s="1"/>
  <c r="X217" i="5"/>
  <c r="X240" i="5"/>
  <c r="V119" i="5"/>
  <c r="W107" i="5"/>
  <c r="X194" i="5"/>
  <c r="X154" i="5"/>
  <c r="X173" i="5"/>
  <c r="W184" i="5"/>
  <c r="X135" i="5"/>
  <c r="Y126" i="5"/>
  <c r="Z126" i="5" s="1"/>
  <c r="AA126" i="5" s="1"/>
  <c r="X212" i="5"/>
  <c r="Y130" i="5"/>
  <c r="Z130" i="5" s="1"/>
  <c r="AA130" i="5" s="1"/>
  <c r="W197" i="5"/>
  <c r="X185" i="5"/>
  <c r="X181" i="5"/>
  <c r="W243" i="5"/>
  <c r="X140" i="5"/>
  <c r="W207" i="5"/>
  <c r="Y139" i="5"/>
  <c r="Z139" i="5" s="1"/>
  <c r="AA139" i="5" s="1"/>
  <c r="W147" i="5"/>
  <c r="X131" i="5"/>
  <c r="X103" i="5"/>
  <c r="V249" i="5"/>
  <c r="W237" i="5"/>
  <c r="Y116" i="5"/>
  <c r="Z116" i="5" s="1"/>
  <c r="AA116" i="5" s="1"/>
  <c r="X125" i="5"/>
  <c r="X155" i="5"/>
  <c r="X246" i="5"/>
  <c r="Y242" i="5"/>
  <c r="Z242" i="5" s="1"/>
  <c r="AA242" i="5" s="1"/>
  <c r="X104" i="5"/>
  <c r="W236" i="5"/>
  <c r="X208" i="5"/>
  <c r="X227" i="5"/>
  <c r="X177" i="5"/>
  <c r="W168" i="5"/>
  <c r="Y247" i="5"/>
  <c r="Z247" i="5" s="1"/>
  <c r="AA247" i="5"/>
  <c r="X113" i="5"/>
  <c r="X234" i="5"/>
  <c r="X191" i="5"/>
  <c r="V106" i="5"/>
  <c r="X220" i="5"/>
  <c r="X109" i="5"/>
  <c r="X141" i="5"/>
  <c r="Y234" i="5" l="1"/>
  <c r="Z234" i="5" s="1"/>
  <c r="AA234" i="5" s="1"/>
  <c r="Y141" i="5"/>
  <c r="Z141" i="5" s="1"/>
  <c r="AA141" i="5" s="1"/>
  <c r="Y191" i="5"/>
  <c r="Z191" i="5" s="1"/>
  <c r="AA191" i="5"/>
  <c r="X168" i="5"/>
  <c r="Y227" i="5"/>
  <c r="Z227" i="5" s="1"/>
  <c r="AA227" i="5" s="1"/>
  <c r="Y155" i="5"/>
  <c r="Z155" i="5" s="1"/>
  <c r="AA155" i="5" s="1"/>
  <c r="V250" i="5"/>
  <c r="Y131" i="5"/>
  <c r="Z131" i="5" s="1"/>
  <c r="AA131" i="5"/>
  <c r="X197" i="5"/>
  <c r="Y185" i="5"/>
  <c r="Y96" i="5"/>
  <c r="Y221" i="5"/>
  <c r="Z221" i="5" s="1"/>
  <c r="AA221" i="5"/>
  <c r="Y138" i="5"/>
  <c r="Z138" i="5" s="1"/>
  <c r="AA138" i="5" s="1"/>
  <c r="Y143" i="5"/>
  <c r="Z143" i="5" s="1"/>
  <c r="AA143" i="5"/>
  <c r="Y218" i="5"/>
  <c r="Z218" i="5" s="1"/>
  <c r="AA218" i="5" s="1"/>
  <c r="Y241" i="5"/>
  <c r="Z241" i="5" s="1"/>
  <c r="AA241" i="5"/>
  <c r="Y199" i="5"/>
  <c r="Y156" i="5"/>
  <c r="Z156" i="5" s="1"/>
  <c r="AA156" i="5" s="1"/>
  <c r="X201" i="5"/>
  <c r="X145" i="5"/>
  <c r="Y133" i="5"/>
  <c r="X245" i="5"/>
  <c r="X115" i="5"/>
  <c r="X244" i="5"/>
  <c r="X231" i="5"/>
  <c r="Y220" i="5"/>
  <c r="Z220" i="5" s="1"/>
  <c r="AA220" i="5"/>
  <c r="Y104" i="5"/>
  <c r="Z104" i="5" s="1"/>
  <c r="AA104" i="5" s="1"/>
  <c r="Y125" i="5"/>
  <c r="Z125" i="5" s="1"/>
  <c r="AA125" i="5"/>
  <c r="W249" i="5"/>
  <c r="X237" i="5"/>
  <c r="Y103" i="5"/>
  <c r="Z103" i="5" s="1"/>
  <c r="AA103" i="5" s="1"/>
  <c r="Y140" i="5"/>
  <c r="Z140" i="5" s="1"/>
  <c r="AA140" i="5" s="1"/>
  <c r="X243" i="5"/>
  <c r="Y212" i="5"/>
  <c r="Z212" i="5" s="1"/>
  <c r="AA212" i="5" s="1"/>
  <c r="X184" i="5"/>
  <c r="Y173" i="5"/>
  <c r="Y194" i="5"/>
  <c r="Z194" i="5" s="1"/>
  <c r="AA194" i="5" s="1"/>
  <c r="Y217" i="5"/>
  <c r="Z217" i="5" s="1"/>
  <c r="AA217" i="5" s="1"/>
  <c r="Y222" i="5"/>
  <c r="Z222" i="5" s="1"/>
  <c r="AA222" i="5" s="1"/>
  <c r="X148" i="5"/>
  <c r="Y162" i="5"/>
  <c r="Z162" i="5" s="1"/>
  <c r="AA162" i="5" s="1"/>
  <c r="Z224" i="5"/>
  <c r="Y226" i="5"/>
  <c r="Z226" i="5" s="1"/>
  <c r="AA226" i="5" s="1"/>
  <c r="Z120" i="5"/>
  <c r="X101" i="5"/>
  <c r="X106" i="5" s="1"/>
  <c r="Y152" i="5"/>
  <c r="Z152" i="5" s="1"/>
  <c r="AA152" i="5" s="1"/>
  <c r="Y146" i="5"/>
  <c r="Y117" i="5"/>
  <c r="Z117" i="5" s="1"/>
  <c r="AA117" i="5" s="1"/>
  <c r="Y164" i="5"/>
  <c r="Z164" i="5" s="1"/>
  <c r="AA164" i="5" s="1"/>
  <c r="X223" i="5"/>
  <c r="Y211" i="5"/>
  <c r="AA172" i="5"/>
  <c r="Y193" i="5"/>
  <c r="Z193" i="5" s="1"/>
  <c r="AA193" i="5" s="1"/>
  <c r="W171" i="5"/>
  <c r="X160" i="5"/>
  <c r="Y208" i="5"/>
  <c r="Z208" i="5" s="1"/>
  <c r="AA208" i="5" s="1"/>
  <c r="Y246" i="5"/>
  <c r="Z246" i="5" s="1"/>
  <c r="AA246" i="5"/>
  <c r="X207" i="5"/>
  <c r="Y181" i="5"/>
  <c r="Z181" i="5" s="1"/>
  <c r="AA181" i="5"/>
  <c r="Y135" i="5"/>
  <c r="Z135" i="5" s="1"/>
  <c r="AA135" i="5" s="1"/>
  <c r="Y154" i="5"/>
  <c r="Z154" i="5" s="1"/>
  <c r="AA154" i="5" s="1"/>
  <c r="Y240" i="5"/>
  <c r="Z240" i="5" s="1"/>
  <c r="AA240" i="5" s="1"/>
  <c r="Y205" i="5"/>
  <c r="Z205" i="5" s="1"/>
  <c r="AA205" i="5" s="1"/>
  <c r="Y98" i="5"/>
  <c r="Z98" i="5" s="1"/>
  <c r="AA98" i="5" s="1"/>
  <c r="Y216" i="5"/>
  <c r="Z216" i="5" s="1"/>
  <c r="AA216" i="5" s="1"/>
  <c r="Y192" i="5"/>
  <c r="Z192" i="5" s="1"/>
  <c r="AA192" i="5" s="1"/>
  <c r="Y163" i="5"/>
  <c r="Z163" i="5" s="1"/>
  <c r="AA163" i="5"/>
  <c r="X235" i="5"/>
  <c r="Y105" i="5"/>
  <c r="Z105" i="5" s="1"/>
  <c r="AA105" i="5" s="1"/>
  <c r="Y111" i="5"/>
  <c r="Z111" i="5" s="1"/>
  <c r="AA111" i="5" s="1"/>
  <c r="Y169" i="5"/>
  <c r="Z169" i="5" s="1"/>
  <c r="AA169" i="5" s="1"/>
  <c r="X230" i="5"/>
  <c r="W210" i="5"/>
  <c r="Y228" i="5"/>
  <c r="Z228" i="5" s="1"/>
  <c r="AA228" i="5" s="1"/>
  <c r="Y136" i="5"/>
  <c r="Z136" i="5" s="1"/>
  <c r="AA136" i="5" s="1"/>
  <c r="Y203" i="5"/>
  <c r="Z203" i="5" s="1"/>
  <c r="AA203" i="5" s="1"/>
  <c r="AA159" i="5"/>
  <c r="Y97" i="5"/>
  <c r="Z97" i="5" s="1"/>
  <c r="AA97" i="5" s="1"/>
  <c r="Y109" i="5"/>
  <c r="Z109" i="5" s="1"/>
  <c r="AA109" i="5" s="1"/>
  <c r="Y177" i="5"/>
  <c r="Z177" i="5" s="1"/>
  <c r="AA177" i="5" s="1"/>
  <c r="Y113" i="5"/>
  <c r="Z113" i="5" s="1"/>
  <c r="AA113" i="5" s="1"/>
  <c r="X147" i="5"/>
  <c r="X158" i="5" s="1"/>
  <c r="W119" i="5"/>
  <c r="X107" i="5"/>
  <c r="Y100" i="5"/>
  <c r="Z100" i="5" s="1"/>
  <c r="AA100" i="5" s="1"/>
  <c r="X132" i="5"/>
  <c r="Y127" i="5"/>
  <c r="Z127" i="5" s="1"/>
  <c r="AA127" i="5" s="1"/>
  <c r="Y214" i="5"/>
  <c r="Z214" i="5" s="1"/>
  <c r="AA214" i="5"/>
  <c r="Y206" i="5"/>
  <c r="Z206" i="5" s="1"/>
  <c r="AA206" i="5" s="1"/>
  <c r="W158" i="5"/>
  <c r="Y219" i="5"/>
  <c r="Z219" i="5" s="1"/>
  <c r="AA219" i="5" s="1"/>
  <c r="Y99" i="5"/>
  <c r="Z99" i="5" s="1"/>
  <c r="AA99" i="5" s="1"/>
  <c r="X229" i="5"/>
  <c r="Y248" i="5"/>
  <c r="Z248" i="5" s="1"/>
  <c r="AA248" i="5" s="1"/>
  <c r="X210" i="5" l="1"/>
  <c r="Y230" i="5"/>
  <c r="Z230" i="5" s="1"/>
  <c r="AA230" i="5" s="1"/>
  <c r="Y235" i="5"/>
  <c r="Z235" i="5" s="1"/>
  <c r="AA235" i="5" s="1"/>
  <c r="Z146" i="5"/>
  <c r="Y132" i="5"/>
  <c r="Y148" i="5"/>
  <c r="Z148" i="5" s="1"/>
  <c r="AA148" i="5"/>
  <c r="Y243" i="5"/>
  <c r="Z243" i="5" s="1"/>
  <c r="AA243" i="5" s="1"/>
  <c r="W250" i="5"/>
  <c r="Y231" i="5"/>
  <c r="Z231" i="5" s="1"/>
  <c r="AA231" i="5"/>
  <c r="Y115" i="5"/>
  <c r="Z115" i="5" s="1"/>
  <c r="AA115" i="5" s="1"/>
  <c r="Y145" i="5"/>
  <c r="Z133" i="5"/>
  <c r="Y207" i="5"/>
  <c r="Z207" i="5" s="1"/>
  <c r="AA207" i="5" s="1"/>
  <c r="Y244" i="5"/>
  <c r="Z244" i="5" s="1"/>
  <c r="AA244" i="5" s="1"/>
  <c r="Y168" i="5"/>
  <c r="Z168" i="5" s="1"/>
  <c r="AA168" i="5" s="1"/>
  <c r="X171" i="5"/>
  <c r="Y160" i="5"/>
  <c r="Y223" i="5"/>
  <c r="Z211" i="5"/>
  <c r="Y101" i="5"/>
  <c r="Z101" i="5" s="1"/>
  <c r="AA101" i="5" s="1"/>
  <c r="X249" i="5"/>
  <c r="Y237" i="5"/>
  <c r="Y245" i="5"/>
  <c r="Z245" i="5" s="1"/>
  <c r="AA245" i="5" s="1"/>
  <c r="Y201" i="5"/>
  <c r="Z201" i="5" s="1"/>
  <c r="AA201" i="5" s="1"/>
  <c r="Y197" i="5"/>
  <c r="Z185" i="5"/>
  <c r="Y229" i="5"/>
  <c r="Z229" i="5" s="1"/>
  <c r="AA229" i="5"/>
  <c r="X119" i="5"/>
  <c r="Y107" i="5"/>
  <c r="Y147" i="5"/>
  <c r="Z147" i="5" s="1"/>
  <c r="AA147" i="5" s="1"/>
  <c r="X236" i="5"/>
  <c r="Z132" i="5"/>
  <c r="AA120" i="5"/>
  <c r="AA132" i="5" s="1"/>
  <c r="Z236" i="5"/>
  <c r="AA224" i="5"/>
  <c r="Z173" i="5"/>
  <c r="Y184" i="5"/>
  <c r="Y210" i="5"/>
  <c r="Z199" i="5"/>
  <c r="Y106" i="5"/>
  <c r="Z96" i="5"/>
  <c r="Y236" i="5" l="1"/>
  <c r="Z210" i="5"/>
  <c r="AA199" i="5"/>
  <c r="AA210" i="5" s="1"/>
  <c r="AA236" i="5"/>
  <c r="Z145" i="5"/>
  <c r="AA133" i="5"/>
  <c r="AA145" i="5" s="1"/>
  <c r="AA173" i="5"/>
  <c r="AA184" i="5" s="1"/>
  <c r="Z184" i="5"/>
  <c r="Y171" i="5"/>
  <c r="Z160" i="5"/>
  <c r="Y249" i="5"/>
  <c r="Z237" i="5"/>
  <c r="Z223" i="5"/>
  <c r="AA211" i="5"/>
  <c r="AA223" i="5" s="1"/>
  <c r="Z158" i="5"/>
  <c r="AA146" i="5"/>
  <c r="AA158" i="5" s="1"/>
  <c r="Z106" i="5"/>
  <c r="AA96" i="5"/>
  <c r="AA106" i="5" s="1"/>
  <c r="Y119" i="5"/>
  <c r="Z107" i="5"/>
  <c r="Z197" i="5"/>
  <c r="AA185" i="5"/>
  <c r="AA197" i="5" s="1"/>
  <c r="X250" i="5"/>
  <c r="Y158" i="5"/>
  <c r="Z119" i="5" l="1"/>
  <c r="AA107" i="5"/>
  <c r="AA119" i="5" s="1"/>
  <c r="Z249" i="5"/>
  <c r="AA237" i="5"/>
  <c r="AA249" i="5" s="1"/>
  <c r="Y250" i="5"/>
  <c r="Z171" i="5"/>
  <c r="AA160" i="5"/>
  <c r="AA171" i="5" s="1"/>
  <c r="Z250" i="5" l="1"/>
  <c r="AA250" i="5"/>
  <c r="O269" i="4" l="1"/>
  <c r="P269" i="4" s="1"/>
  <c r="K269" i="4"/>
  <c r="O268" i="4"/>
  <c r="P268" i="4" s="1"/>
  <c r="K268" i="4"/>
  <c r="O267" i="4"/>
  <c r="P267" i="4" s="1"/>
  <c r="K267" i="4"/>
  <c r="L267" i="4" s="1"/>
  <c r="O266" i="4"/>
  <c r="P266" i="4" s="1"/>
  <c r="K266" i="4"/>
  <c r="L266" i="4" s="1"/>
  <c r="O265" i="4"/>
  <c r="P265" i="4" s="1"/>
  <c r="K265" i="4"/>
  <c r="O264" i="4"/>
  <c r="P264" i="4" s="1"/>
  <c r="K264" i="4"/>
  <c r="O263" i="4"/>
  <c r="P263" i="4" s="1"/>
  <c r="K263" i="4"/>
  <c r="L263" i="4" s="1"/>
  <c r="O262" i="4"/>
  <c r="P262" i="4" s="1"/>
  <c r="K262" i="4"/>
  <c r="L262" i="4" s="1"/>
  <c r="O261" i="4"/>
  <c r="P261" i="4" s="1"/>
  <c r="K261" i="4"/>
  <c r="O260" i="4"/>
  <c r="P260" i="4" s="1"/>
  <c r="K260" i="4"/>
  <c r="O259" i="4"/>
  <c r="P259" i="4" s="1"/>
  <c r="K259" i="4"/>
  <c r="L259" i="4" s="1"/>
  <c r="O258" i="4"/>
  <c r="P258" i="4" s="1"/>
  <c r="K258" i="4"/>
  <c r="L258" i="4" s="1"/>
  <c r="O256" i="4"/>
  <c r="P256" i="4" s="1"/>
  <c r="K256" i="4"/>
  <c r="O255" i="4"/>
  <c r="P255" i="4" s="1"/>
  <c r="K255" i="4"/>
  <c r="L255" i="4" s="1"/>
  <c r="O254" i="4"/>
  <c r="P254" i="4" s="1"/>
  <c r="K254" i="4"/>
  <c r="L254" i="4" s="1"/>
  <c r="O253" i="4"/>
  <c r="P253" i="4" s="1"/>
  <c r="K253" i="4"/>
  <c r="O252" i="4"/>
  <c r="P252" i="4" s="1"/>
  <c r="K252" i="4"/>
  <c r="O251" i="4"/>
  <c r="P251" i="4" s="1"/>
  <c r="K251" i="4"/>
  <c r="L251" i="4" s="1"/>
  <c r="O250" i="4"/>
  <c r="P250" i="4" s="1"/>
  <c r="K250" i="4"/>
  <c r="L250" i="4" s="1"/>
  <c r="O249" i="4"/>
  <c r="P249" i="4" s="1"/>
  <c r="K249" i="4"/>
  <c r="O248" i="4"/>
  <c r="P248" i="4" s="1"/>
  <c r="K248" i="4"/>
  <c r="O247" i="4"/>
  <c r="P247" i="4" s="1"/>
  <c r="K247" i="4"/>
  <c r="L247" i="4" s="1"/>
  <c r="O246" i="4"/>
  <c r="P246" i="4" s="1"/>
  <c r="K246" i="4"/>
  <c r="L246" i="4" s="1"/>
  <c r="O245" i="4"/>
  <c r="P245" i="4" s="1"/>
  <c r="K245" i="4"/>
  <c r="O243" i="4"/>
  <c r="K243" i="4"/>
  <c r="L243" i="4" s="1"/>
  <c r="O242" i="4"/>
  <c r="P242" i="4" s="1"/>
  <c r="K242" i="4"/>
  <c r="L242" i="4" s="1"/>
  <c r="O241" i="4"/>
  <c r="K241" i="4"/>
  <c r="L241" i="4" s="1"/>
  <c r="O240" i="4"/>
  <c r="P240" i="4" s="1"/>
  <c r="K240" i="4"/>
  <c r="L240" i="4" s="1"/>
  <c r="O239" i="4"/>
  <c r="P239" i="4" s="1"/>
  <c r="K239" i="4"/>
  <c r="L239" i="4" s="1"/>
  <c r="O238" i="4"/>
  <c r="P238" i="4" s="1"/>
  <c r="K238" i="4"/>
  <c r="L238" i="4" s="1"/>
  <c r="O237" i="4"/>
  <c r="P237" i="4" s="1"/>
  <c r="K237" i="4"/>
  <c r="L237" i="4" s="1"/>
  <c r="O236" i="4"/>
  <c r="P236" i="4" s="1"/>
  <c r="K236" i="4"/>
  <c r="O235" i="4"/>
  <c r="P235" i="4" s="1"/>
  <c r="K235" i="4"/>
  <c r="L235" i="4" s="1"/>
  <c r="O234" i="4"/>
  <c r="P234" i="4" s="1"/>
  <c r="K234" i="4"/>
  <c r="L234" i="4" s="1"/>
  <c r="O233" i="4"/>
  <c r="P233" i="4" s="1"/>
  <c r="K233" i="4"/>
  <c r="L233" i="4" s="1"/>
  <c r="O232" i="4"/>
  <c r="P232" i="4" s="1"/>
  <c r="K232" i="4"/>
  <c r="O230" i="4"/>
  <c r="P230" i="4" s="1"/>
  <c r="K230" i="4"/>
  <c r="L230" i="4" s="1"/>
  <c r="O229" i="4"/>
  <c r="P229" i="4" s="1"/>
  <c r="K229" i="4"/>
  <c r="L229" i="4" s="1"/>
  <c r="O228" i="4"/>
  <c r="P228" i="4" s="1"/>
  <c r="K228" i="4"/>
  <c r="O227" i="4"/>
  <c r="P227" i="4" s="1"/>
  <c r="K227" i="4"/>
  <c r="L227" i="4" s="1"/>
  <c r="O226" i="4"/>
  <c r="P226" i="4" s="1"/>
  <c r="K226" i="4"/>
  <c r="L226" i="4" s="1"/>
  <c r="O225" i="4"/>
  <c r="P225" i="4" s="1"/>
  <c r="K225" i="4"/>
  <c r="L225" i="4" s="1"/>
  <c r="O224" i="4"/>
  <c r="P224" i="4" s="1"/>
  <c r="K224" i="4"/>
  <c r="O223" i="4"/>
  <c r="P223" i="4" s="1"/>
  <c r="K223" i="4"/>
  <c r="O222" i="4"/>
  <c r="P222" i="4" s="1"/>
  <c r="K222" i="4"/>
  <c r="L222" i="4" s="1"/>
  <c r="O221" i="4"/>
  <c r="P221" i="4" s="1"/>
  <c r="K221" i="4"/>
  <c r="L221" i="4" s="1"/>
  <c r="O220" i="4"/>
  <c r="K220" i="4"/>
  <c r="L220" i="4" s="1"/>
  <c r="O219" i="4"/>
  <c r="P219" i="4" s="1"/>
  <c r="K219" i="4"/>
  <c r="O217" i="4"/>
  <c r="P217" i="4" s="1"/>
  <c r="K217" i="4"/>
  <c r="L217" i="4" s="1"/>
  <c r="O216" i="4"/>
  <c r="K216" i="4"/>
  <c r="L216" i="4" s="1"/>
  <c r="O215" i="4"/>
  <c r="P215" i="4" s="1"/>
  <c r="K215" i="4"/>
  <c r="L215" i="4" s="1"/>
  <c r="O214" i="4"/>
  <c r="K214" i="4"/>
  <c r="L214" i="4" s="1"/>
  <c r="O213" i="4"/>
  <c r="P213" i="4" s="1"/>
  <c r="K213" i="4"/>
  <c r="L213" i="4" s="1"/>
  <c r="O212" i="4"/>
  <c r="K212" i="4"/>
  <c r="L212" i="4" s="1"/>
  <c r="O211" i="4"/>
  <c r="P211" i="4" s="1"/>
  <c r="K211" i="4"/>
  <c r="O210" i="4"/>
  <c r="K210" i="4"/>
  <c r="L210" i="4" s="1"/>
  <c r="O209" i="4"/>
  <c r="P209" i="4" s="1"/>
  <c r="K209" i="4"/>
  <c r="L209" i="4" s="1"/>
  <c r="O208" i="4"/>
  <c r="K208" i="4"/>
  <c r="L208" i="4" s="1"/>
  <c r="O207" i="4"/>
  <c r="P207" i="4" s="1"/>
  <c r="K207" i="4"/>
  <c r="L207" i="4" s="1"/>
  <c r="O206" i="4"/>
  <c r="K206" i="4"/>
  <c r="L206" i="4" s="1"/>
  <c r="O204" i="4"/>
  <c r="P204" i="4" s="1"/>
  <c r="K204" i="4"/>
  <c r="L204" i="4" s="1"/>
  <c r="O203" i="4"/>
  <c r="P203" i="4" s="1"/>
  <c r="K203" i="4"/>
  <c r="L203" i="4" s="1"/>
  <c r="O202" i="4"/>
  <c r="K202" i="4"/>
  <c r="L202" i="4" s="1"/>
  <c r="O201" i="4"/>
  <c r="P201" i="4" s="1"/>
  <c r="K201" i="4"/>
  <c r="L201" i="4" s="1"/>
  <c r="O200" i="4"/>
  <c r="P200" i="4" s="1"/>
  <c r="K200" i="4"/>
  <c r="L200" i="4" s="1"/>
  <c r="O199" i="4"/>
  <c r="P199" i="4" s="1"/>
  <c r="K199" i="4"/>
  <c r="L199" i="4" s="1"/>
  <c r="O198" i="4"/>
  <c r="K198" i="4"/>
  <c r="L198" i="4" s="1"/>
  <c r="O197" i="4"/>
  <c r="P197" i="4" s="1"/>
  <c r="K197" i="4"/>
  <c r="O196" i="4"/>
  <c r="P196" i="4" s="1"/>
  <c r="K196" i="4"/>
  <c r="L196" i="4" s="1"/>
  <c r="O195" i="4"/>
  <c r="P195" i="4" s="1"/>
  <c r="K195" i="4"/>
  <c r="O194" i="4"/>
  <c r="K194" i="4"/>
  <c r="L194" i="4" s="1"/>
  <c r="O193" i="4"/>
  <c r="P193" i="4" s="1"/>
  <c r="K193" i="4"/>
  <c r="L193" i="4" s="1"/>
  <c r="O191" i="4"/>
  <c r="P191" i="4" s="1"/>
  <c r="K191" i="4"/>
  <c r="O190" i="4"/>
  <c r="K190" i="4"/>
  <c r="L190" i="4" s="1"/>
  <c r="O189" i="4"/>
  <c r="P189" i="4" s="1"/>
  <c r="K189" i="4"/>
  <c r="L189" i="4" s="1"/>
  <c r="O188" i="4"/>
  <c r="P188" i="4" s="1"/>
  <c r="K188" i="4"/>
  <c r="L188" i="4" s="1"/>
  <c r="O187" i="4"/>
  <c r="P187" i="4" s="1"/>
  <c r="K187" i="4"/>
  <c r="O186" i="4"/>
  <c r="K186" i="4"/>
  <c r="L186" i="4" s="1"/>
  <c r="O185" i="4"/>
  <c r="P185" i="4" s="1"/>
  <c r="K185" i="4"/>
  <c r="L185" i="4" s="1"/>
  <c r="O184" i="4"/>
  <c r="P184" i="4" s="1"/>
  <c r="K184" i="4"/>
  <c r="L184" i="4" s="1"/>
  <c r="O183" i="4"/>
  <c r="P183" i="4" s="1"/>
  <c r="K183" i="4"/>
  <c r="L183" i="4" s="1"/>
  <c r="O182" i="4"/>
  <c r="K182" i="4"/>
  <c r="L182" i="4" s="1"/>
  <c r="O181" i="4"/>
  <c r="P181" i="4" s="1"/>
  <c r="K181" i="4"/>
  <c r="O180" i="4"/>
  <c r="P180" i="4" s="1"/>
  <c r="K180" i="4"/>
  <c r="L180" i="4" s="1"/>
  <c r="O178" i="4"/>
  <c r="P178" i="4" s="1"/>
  <c r="K178" i="4"/>
  <c r="L178" i="4" s="1"/>
  <c r="O177" i="4"/>
  <c r="P177" i="4" s="1"/>
  <c r="K177" i="4"/>
  <c r="L177" i="4" s="1"/>
  <c r="O176" i="4"/>
  <c r="P176" i="4" s="1"/>
  <c r="K176" i="4"/>
  <c r="L176" i="4" s="1"/>
  <c r="O175" i="4"/>
  <c r="P175" i="4" s="1"/>
  <c r="K175" i="4"/>
  <c r="O174" i="4"/>
  <c r="P174" i="4" s="1"/>
  <c r="K174" i="4"/>
  <c r="L174" i="4" s="1"/>
  <c r="O173" i="4"/>
  <c r="P173" i="4" s="1"/>
  <c r="K173" i="4"/>
  <c r="L173" i="4" s="1"/>
  <c r="O172" i="4"/>
  <c r="P172" i="4" s="1"/>
  <c r="K172" i="4"/>
  <c r="L172" i="4" s="1"/>
  <c r="O171" i="4"/>
  <c r="P171" i="4" s="1"/>
  <c r="K171" i="4"/>
  <c r="O170" i="4"/>
  <c r="P170" i="4" s="1"/>
  <c r="K170" i="4"/>
  <c r="L170" i="4" s="1"/>
  <c r="O169" i="4"/>
  <c r="P169" i="4" s="1"/>
  <c r="K169" i="4"/>
  <c r="L169" i="4" s="1"/>
  <c r="O168" i="4"/>
  <c r="K168" i="4"/>
  <c r="L168" i="4" s="1"/>
  <c r="O167" i="4"/>
  <c r="P167" i="4" s="1"/>
  <c r="K167" i="4"/>
  <c r="L167" i="4" s="1"/>
  <c r="S167" i="4" s="1"/>
  <c r="O165" i="4"/>
  <c r="P165" i="4" s="1"/>
  <c r="K165" i="4"/>
  <c r="L165" i="4" s="1"/>
  <c r="O164" i="4"/>
  <c r="P164" i="4" s="1"/>
  <c r="K164" i="4"/>
  <c r="O163" i="4"/>
  <c r="P163" i="4" s="1"/>
  <c r="K163" i="4"/>
  <c r="L163" i="4" s="1"/>
  <c r="O162" i="4"/>
  <c r="P162" i="4" s="1"/>
  <c r="K162" i="4"/>
  <c r="L162" i="4" s="1"/>
  <c r="O161" i="4"/>
  <c r="P161" i="4" s="1"/>
  <c r="K161" i="4"/>
  <c r="L161" i="4" s="1"/>
  <c r="O160" i="4"/>
  <c r="P160" i="4" s="1"/>
  <c r="K160" i="4"/>
  <c r="O159" i="4"/>
  <c r="P159" i="4" s="1"/>
  <c r="K159" i="4"/>
  <c r="O158" i="4"/>
  <c r="P158" i="4" s="1"/>
  <c r="K158" i="4"/>
  <c r="O157" i="4"/>
  <c r="P157" i="4" s="1"/>
  <c r="K157" i="4"/>
  <c r="L157" i="4" s="1"/>
  <c r="O156" i="4"/>
  <c r="P156" i="4" s="1"/>
  <c r="K156" i="4"/>
  <c r="X155" i="4"/>
  <c r="V155" i="4"/>
  <c r="U155" i="4"/>
  <c r="AA155" i="4" s="1"/>
  <c r="S155" i="4"/>
  <c r="Y155" i="4" s="1"/>
  <c r="O155" i="4"/>
  <c r="K155" i="4"/>
  <c r="X154" i="4"/>
  <c r="X166" i="4" s="1"/>
  <c r="W154" i="4"/>
  <c r="V154" i="4"/>
  <c r="U154" i="4"/>
  <c r="T154" i="4"/>
  <c r="S154" i="4"/>
  <c r="R154" i="4"/>
  <c r="O152" i="4"/>
  <c r="P152" i="4" s="1"/>
  <c r="K152" i="4"/>
  <c r="O151" i="4"/>
  <c r="P151" i="4" s="1"/>
  <c r="K151" i="4"/>
  <c r="L151" i="4" s="1"/>
  <c r="O150" i="4"/>
  <c r="P150" i="4" s="1"/>
  <c r="K150" i="4"/>
  <c r="O149" i="4"/>
  <c r="P149" i="4" s="1"/>
  <c r="K149" i="4"/>
  <c r="L149" i="4" s="1"/>
  <c r="O148" i="4"/>
  <c r="P148" i="4" s="1"/>
  <c r="K148" i="4"/>
  <c r="L148" i="4" s="1"/>
  <c r="O147" i="4"/>
  <c r="P147" i="4" s="1"/>
  <c r="K147" i="4"/>
  <c r="O146" i="4"/>
  <c r="P146" i="4" s="1"/>
  <c r="K146" i="4"/>
  <c r="O145" i="4"/>
  <c r="P145" i="4" s="1"/>
  <c r="K145" i="4"/>
  <c r="L145" i="4" s="1"/>
  <c r="O144" i="4"/>
  <c r="P144" i="4" s="1"/>
  <c r="K144" i="4"/>
  <c r="L144" i="4" s="1"/>
  <c r="X143" i="4"/>
  <c r="V143" i="4"/>
  <c r="U143" i="4"/>
  <c r="AA143" i="4" s="1"/>
  <c r="S143" i="4"/>
  <c r="Y143" i="4" s="1"/>
  <c r="O143" i="4"/>
  <c r="K143" i="4"/>
  <c r="X142" i="4"/>
  <c r="V142" i="4"/>
  <c r="U142" i="4"/>
  <c r="S142" i="4"/>
  <c r="Y142" i="4" s="1"/>
  <c r="O142" i="4"/>
  <c r="K142" i="4"/>
  <c r="X141" i="4"/>
  <c r="W141" i="4"/>
  <c r="V141" i="4"/>
  <c r="V153" i="4" s="1"/>
  <c r="U141" i="4"/>
  <c r="S141" i="4"/>
  <c r="K141" i="4"/>
  <c r="O139" i="4"/>
  <c r="P139" i="4" s="1"/>
  <c r="K139" i="4"/>
  <c r="L139" i="4" s="1"/>
  <c r="O138" i="4"/>
  <c r="P138" i="4" s="1"/>
  <c r="K138" i="4"/>
  <c r="O137" i="4"/>
  <c r="P137" i="4" s="1"/>
  <c r="K137" i="4"/>
  <c r="L137" i="4" s="1"/>
  <c r="O136" i="4"/>
  <c r="P136" i="4" s="1"/>
  <c r="K136" i="4"/>
  <c r="L136" i="4" s="1"/>
  <c r="O135" i="4"/>
  <c r="P135" i="4" s="1"/>
  <c r="K135" i="4"/>
  <c r="O134" i="4"/>
  <c r="P134" i="4" s="1"/>
  <c r="K134" i="4"/>
  <c r="L134" i="4" s="1"/>
  <c r="O133" i="4"/>
  <c r="P133" i="4" s="1"/>
  <c r="K133" i="4"/>
  <c r="O132" i="4"/>
  <c r="P132" i="4" s="1"/>
  <c r="K132" i="4"/>
  <c r="O131" i="4"/>
  <c r="P131" i="4" s="1"/>
  <c r="K131" i="4"/>
  <c r="L131" i="4" s="1"/>
  <c r="X130" i="4"/>
  <c r="V130" i="4"/>
  <c r="V140" i="4" s="1"/>
  <c r="U130" i="4"/>
  <c r="U140" i="4" s="1"/>
  <c r="S130" i="4"/>
  <c r="S140" i="4" s="1"/>
  <c r="O130" i="4"/>
  <c r="K130" i="4"/>
  <c r="R127" i="4"/>
  <c r="O127" i="4"/>
  <c r="P127" i="4" s="1"/>
  <c r="K127" i="4"/>
  <c r="L127" i="4" s="1"/>
  <c r="O126" i="4"/>
  <c r="P126" i="4" s="1"/>
  <c r="K126" i="4"/>
  <c r="L126" i="4" s="1"/>
  <c r="O125" i="4"/>
  <c r="P125" i="4" s="1"/>
  <c r="K125" i="4"/>
  <c r="O124" i="4"/>
  <c r="P124" i="4" s="1"/>
  <c r="K124" i="4"/>
  <c r="L124" i="4" s="1"/>
  <c r="O123" i="4"/>
  <c r="P123" i="4" s="1"/>
  <c r="K123" i="4"/>
  <c r="O122" i="4"/>
  <c r="P122" i="4" s="1"/>
  <c r="K122" i="4"/>
  <c r="O121" i="4"/>
  <c r="P121" i="4" s="1"/>
  <c r="K121" i="4"/>
  <c r="O120" i="4"/>
  <c r="P120" i="4" s="1"/>
  <c r="K120" i="4"/>
  <c r="O119" i="4"/>
  <c r="P119" i="4" s="1"/>
  <c r="K119" i="4"/>
  <c r="L119" i="4" s="1"/>
  <c r="X118" i="4"/>
  <c r="V118" i="4"/>
  <c r="U118" i="4"/>
  <c r="AA118" i="4" s="1"/>
  <c r="S118" i="4"/>
  <c r="Y118" i="4" s="1"/>
  <c r="O118" i="4"/>
  <c r="K118" i="4"/>
  <c r="L118" i="4" s="1"/>
  <c r="X117" i="4"/>
  <c r="V117" i="4"/>
  <c r="U117" i="4"/>
  <c r="AA117" i="4" s="1"/>
  <c r="S117" i="4"/>
  <c r="O117" i="4"/>
  <c r="K117" i="4"/>
  <c r="X116" i="4"/>
  <c r="X129" i="4" s="1"/>
  <c r="V116" i="4"/>
  <c r="U116" i="4"/>
  <c r="S116" i="4"/>
  <c r="Y116" i="4" s="1"/>
  <c r="O116" i="4"/>
  <c r="K116" i="4"/>
  <c r="T116" i="4" s="1"/>
  <c r="R114" i="4"/>
  <c r="O114" i="4"/>
  <c r="P114" i="4" s="1"/>
  <c r="X113" i="4"/>
  <c r="V113" i="4"/>
  <c r="U113" i="4"/>
  <c r="AA113" i="4" s="1"/>
  <c r="S113" i="4"/>
  <c r="R113" i="4"/>
  <c r="O113" i="4"/>
  <c r="K113" i="4"/>
  <c r="X112" i="4"/>
  <c r="V112" i="4"/>
  <c r="U112" i="4"/>
  <c r="AA112" i="4" s="1"/>
  <c r="S112" i="4"/>
  <c r="Y112" i="4" s="1"/>
  <c r="O112" i="4"/>
  <c r="K112" i="4"/>
  <c r="X111" i="4"/>
  <c r="V111" i="4"/>
  <c r="U111" i="4"/>
  <c r="S111" i="4"/>
  <c r="Y111" i="4" s="1"/>
  <c r="O111" i="4"/>
  <c r="K111" i="4"/>
  <c r="X110" i="4"/>
  <c r="V110" i="4"/>
  <c r="U110" i="4"/>
  <c r="AA110" i="4" s="1"/>
  <c r="S110" i="4"/>
  <c r="Y110" i="4" s="1"/>
  <c r="O110" i="4"/>
  <c r="K110" i="4"/>
  <c r="X109" i="4"/>
  <c r="V109" i="4"/>
  <c r="U109" i="4"/>
  <c r="AA109" i="4" s="1"/>
  <c r="S109" i="4"/>
  <c r="O109" i="4"/>
  <c r="K109" i="4"/>
  <c r="X108" i="4"/>
  <c r="V108" i="4"/>
  <c r="U108" i="4"/>
  <c r="AA108" i="4" s="1"/>
  <c r="S108" i="4"/>
  <c r="Y108" i="4" s="1"/>
  <c r="O108" i="4"/>
  <c r="K108" i="4"/>
  <c r="X107" i="4"/>
  <c r="V107" i="4"/>
  <c r="U107" i="4"/>
  <c r="S107" i="4"/>
  <c r="Y107" i="4" s="1"/>
  <c r="O107" i="4"/>
  <c r="K107" i="4"/>
  <c r="X106" i="4"/>
  <c r="V106" i="4"/>
  <c r="U106" i="4"/>
  <c r="AA106" i="4" s="1"/>
  <c r="S106" i="4"/>
  <c r="Y106" i="4" s="1"/>
  <c r="O106" i="4"/>
  <c r="K106" i="4"/>
  <c r="X105" i="4"/>
  <c r="V105" i="4"/>
  <c r="U105" i="4"/>
  <c r="AA105" i="4" s="1"/>
  <c r="S105" i="4"/>
  <c r="O105" i="4"/>
  <c r="K105" i="4"/>
  <c r="X104" i="4"/>
  <c r="V104" i="4"/>
  <c r="U104" i="4"/>
  <c r="AA104" i="4" s="1"/>
  <c r="S104" i="4"/>
  <c r="Y104" i="4" s="1"/>
  <c r="O104" i="4"/>
  <c r="K104" i="4"/>
  <c r="X103" i="4"/>
  <c r="V103" i="4"/>
  <c r="U103" i="4"/>
  <c r="S103" i="4"/>
  <c r="Y103" i="4" s="1"/>
  <c r="O103" i="4"/>
  <c r="K103" i="4"/>
  <c r="L103" i="4" s="1"/>
  <c r="X102" i="4"/>
  <c r="X115" i="4" s="1"/>
  <c r="V102" i="4"/>
  <c r="V115" i="4" s="1"/>
  <c r="U102" i="4"/>
  <c r="AA102" i="4" s="1"/>
  <c r="S102" i="4"/>
  <c r="O102" i="4"/>
  <c r="K102" i="4"/>
  <c r="X100" i="4"/>
  <c r="V100" i="4"/>
  <c r="U100" i="4"/>
  <c r="AA100" i="4" s="1"/>
  <c r="S100" i="4"/>
  <c r="Y100" i="4" s="1"/>
  <c r="O100" i="4"/>
  <c r="K100" i="4"/>
  <c r="X99" i="4"/>
  <c r="V99" i="4"/>
  <c r="U99" i="4"/>
  <c r="S99" i="4"/>
  <c r="Y99" i="4" s="1"/>
  <c r="O99" i="4"/>
  <c r="K99" i="4"/>
  <c r="X98" i="4"/>
  <c r="V98" i="4"/>
  <c r="U98" i="4"/>
  <c r="AA98" i="4" s="1"/>
  <c r="S98" i="4"/>
  <c r="Y98" i="4" s="1"/>
  <c r="O98" i="4"/>
  <c r="K98" i="4"/>
  <c r="X97" i="4"/>
  <c r="V97" i="4"/>
  <c r="U97" i="4"/>
  <c r="AA97" i="4" s="1"/>
  <c r="S97" i="4"/>
  <c r="O97" i="4"/>
  <c r="K97" i="4"/>
  <c r="X96" i="4"/>
  <c r="V96" i="4"/>
  <c r="U96" i="4"/>
  <c r="AA96" i="4" s="1"/>
  <c r="S96" i="4"/>
  <c r="Y96" i="4" s="1"/>
  <c r="O96" i="4"/>
  <c r="K96" i="4"/>
  <c r="X95" i="4"/>
  <c r="V95" i="4"/>
  <c r="U95" i="4"/>
  <c r="S95" i="4"/>
  <c r="Y95" i="4" s="1"/>
  <c r="O95" i="4"/>
  <c r="K95" i="4"/>
  <c r="X94" i="4"/>
  <c r="V94" i="4"/>
  <c r="U94" i="4"/>
  <c r="AA94" i="4" s="1"/>
  <c r="S94" i="4"/>
  <c r="Y94" i="4" s="1"/>
  <c r="O94" i="4"/>
  <c r="K94" i="4"/>
  <c r="X93" i="4"/>
  <c r="V93" i="4"/>
  <c r="U93" i="4"/>
  <c r="AA93" i="4" s="1"/>
  <c r="S93" i="4"/>
  <c r="O93" i="4"/>
  <c r="K93" i="4"/>
  <c r="X92" i="4"/>
  <c r="V92" i="4"/>
  <c r="U92" i="4"/>
  <c r="AA92" i="4" s="1"/>
  <c r="S92" i="4"/>
  <c r="Y92" i="4" s="1"/>
  <c r="O92" i="4"/>
  <c r="K92" i="4"/>
  <c r="X91" i="4"/>
  <c r="V91" i="4"/>
  <c r="U91" i="4"/>
  <c r="S91" i="4"/>
  <c r="Y91" i="4" s="1"/>
  <c r="O91" i="4"/>
  <c r="K91" i="4"/>
  <c r="X90" i="4"/>
  <c r="V90" i="4"/>
  <c r="V101" i="4" s="1"/>
  <c r="U90" i="4"/>
  <c r="AA90" i="4" s="1"/>
  <c r="S90" i="4"/>
  <c r="O90" i="4"/>
  <c r="K90" i="4"/>
  <c r="R88" i="4"/>
  <c r="O88" i="4"/>
  <c r="P88" i="4" s="1"/>
  <c r="X87" i="4"/>
  <c r="V87" i="4"/>
  <c r="U87" i="4"/>
  <c r="S87" i="4"/>
  <c r="Y87" i="4" s="1"/>
  <c r="R87" i="4"/>
  <c r="O87" i="4"/>
  <c r="K87" i="4"/>
  <c r="X86" i="4"/>
  <c r="V86" i="4"/>
  <c r="U86" i="4"/>
  <c r="AA86" i="4" s="1"/>
  <c r="S86" i="4"/>
  <c r="Y86" i="4" s="1"/>
  <c r="R86" i="4"/>
  <c r="O86" i="4"/>
  <c r="K86" i="4"/>
  <c r="X85" i="4"/>
  <c r="V85" i="4"/>
  <c r="U85" i="4"/>
  <c r="AA85" i="4" s="1"/>
  <c r="S85" i="4"/>
  <c r="O85" i="4"/>
  <c r="K85" i="4"/>
  <c r="X84" i="4"/>
  <c r="V84" i="4"/>
  <c r="U84" i="4"/>
  <c r="AA84" i="4" s="1"/>
  <c r="S84" i="4"/>
  <c r="Y84" i="4" s="1"/>
  <c r="O84" i="4"/>
  <c r="K84" i="4"/>
  <c r="X83" i="4"/>
  <c r="V83" i="4"/>
  <c r="U83" i="4"/>
  <c r="S83" i="4"/>
  <c r="Y83" i="4" s="1"/>
  <c r="O83" i="4"/>
  <c r="K83" i="4"/>
  <c r="X82" i="4"/>
  <c r="V82" i="4"/>
  <c r="U82" i="4"/>
  <c r="AA82" i="4" s="1"/>
  <c r="S82" i="4"/>
  <c r="Y82" i="4" s="1"/>
  <c r="O82" i="4"/>
  <c r="K82" i="4"/>
  <c r="L82" i="4" s="1"/>
  <c r="X81" i="4"/>
  <c r="V81" i="4"/>
  <c r="U81" i="4"/>
  <c r="AA81" i="4" s="1"/>
  <c r="S81" i="4"/>
  <c r="O81" i="4"/>
  <c r="K81" i="4"/>
  <c r="X80" i="4"/>
  <c r="V80" i="4"/>
  <c r="U80" i="4"/>
  <c r="S80" i="4"/>
  <c r="Y80" i="4" s="1"/>
  <c r="O80" i="4"/>
  <c r="K80" i="4"/>
  <c r="X79" i="4"/>
  <c r="V79" i="4"/>
  <c r="U79" i="4"/>
  <c r="S79" i="4"/>
  <c r="Y79" i="4" s="1"/>
  <c r="O79" i="4"/>
  <c r="P79" i="4" s="1"/>
  <c r="K79" i="4"/>
  <c r="X78" i="4"/>
  <c r="V78" i="4"/>
  <c r="U78" i="4"/>
  <c r="AA78" i="4" s="1"/>
  <c r="S78" i="4"/>
  <c r="O78" i="4"/>
  <c r="K78" i="4"/>
  <c r="X77" i="4"/>
  <c r="V77" i="4"/>
  <c r="U77" i="4"/>
  <c r="AA77" i="4" s="1"/>
  <c r="S77" i="4"/>
  <c r="O77" i="4"/>
  <c r="K77" i="4"/>
  <c r="X76" i="4"/>
  <c r="V76" i="4"/>
  <c r="U76" i="4"/>
  <c r="S76" i="4"/>
  <c r="Y76" i="4" s="1"/>
  <c r="O76" i="4"/>
  <c r="K76" i="4"/>
  <c r="X74" i="4"/>
  <c r="V74" i="4"/>
  <c r="U74" i="4"/>
  <c r="AA74" i="4" s="1"/>
  <c r="S74" i="4"/>
  <c r="R74" i="4"/>
  <c r="O74" i="4"/>
  <c r="K74" i="4"/>
  <c r="X73" i="4"/>
  <c r="V73" i="4"/>
  <c r="U73" i="4"/>
  <c r="AA73" i="4" s="1"/>
  <c r="S73" i="4"/>
  <c r="R73" i="4"/>
  <c r="O73" i="4"/>
  <c r="W73" i="4" s="1"/>
  <c r="K73" i="4"/>
  <c r="X72" i="4"/>
  <c r="V72" i="4"/>
  <c r="U72" i="4"/>
  <c r="AA72" i="4" s="1"/>
  <c r="T72" i="4"/>
  <c r="S72" i="4"/>
  <c r="Y72" i="4" s="1"/>
  <c r="R72" i="4"/>
  <c r="O72" i="4"/>
  <c r="X71" i="4"/>
  <c r="V71" i="4"/>
  <c r="U71" i="4"/>
  <c r="AA71" i="4" s="1"/>
  <c r="S71" i="4"/>
  <c r="O71" i="4"/>
  <c r="W71" i="4" s="1"/>
  <c r="K71" i="4"/>
  <c r="X70" i="4"/>
  <c r="V70" i="4"/>
  <c r="U70" i="4"/>
  <c r="AA70" i="4" s="1"/>
  <c r="S70" i="4"/>
  <c r="Y70" i="4" s="1"/>
  <c r="O70" i="4"/>
  <c r="K70" i="4"/>
  <c r="X69" i="4"/>
  <c r="V69" i="4"/>
  <c r="U69" i="4"/>
  <c r="S69" i="4"/>
  <c r="O69" i="4"/>
  <c r="K69" i="4"/>
  <c r="X68" i="4"/>
  <c r="V68" i="4"/>
  <c r="U68" i="4"/>
  <c r="AA68" i="4" s="1"/>
  <c r="S68" i="4"/>
  <c r="Y68" i="4" s="1"/>
  <c r="O68" i="4"/>
  <c r="K68" i="4"/>
  <c r="X67" i="4"/>
  <c r="V67" i="4"/>
  <c r="U67" i="4"/>
  <c r="AA67" i="4" s="1"/>
  <c r="S67" i="4"/>
  <c r="O67" i="4"/>
  <c r="P67" i="4" s="1"/>
  <c r="K67" i="4"/>
  <c r="X66" i="4"/>
  <c r="V66" i="4"/>
  <c r="U66" i="4"/>
  <c r="AA66" i="4" s="1"/>
  <c r="S66" i="4"/>
  <c r="Y66" i="4" s="1"/>
  <c r="O66" i="4"/>
  <c r="K66" i="4"/>
  <c r="X65" i="4"/>
  <c r="V65" i="4"/>
  <c r="U65" i="4"/>
  <c r="S65" i="4"/>
  <c r="Y65" i="4" s="1"/>
  <c r="O65" i="4"/>
  <c r="K65" i="4"/>
  <c r="X64" i="4"/>
  <c r="V64" i="4"/>
  <c r="U64" i="4"/>
  <c r="AA64" i="4" s="1"/>
  <c r="S64" i="4"/>
  <c r="Y64" i="4" s="1"/>
  <c r="O64" i="4"/>
  <c r="K64" i="4"/>
  <c r="X63" i="4"/>
  <c r="V63" i="4"/>
  <c r="U63" i="4"/>
  <c r="AA63" i="4" s="1"/>
  <c r="S63" i="4"/>
  <c r="O63" i="4"/>
  <c r="P63" i="4" s="1"/>
  <c r="K63" i="4"/>
  <c r="X61" i="4"/>
  <c r="V61" i="4"/>
  <c r="U61" i="4"/>
  <c r="S61" i="4"/>
  <c r="Y61" i="4" s="1"/>
  <c r="O61" i="4"/>
  <c r="K61" i="4"/>
  <c r="O60" i="4"/>
  <c r="P60" i="4" s="1"/>
  <c r="K60" i="4"/>
  <c r="L60" i="4" s="1"/>
  <c r="O59" i="4"/>
  <c r="P59" i="4" s="1"/>
  <c r="K59" i="4"/>
  <c r="L59" i="4" s="1"/>
  <c r="X58" i="4"/>
  <c r="V58" i="4"/>
  <c r="U58" i="4"/>
  <c r="AA58" i="4" s="1"/>
  <c r="S58" i="4"/>
  <c r="Y58" i="4" s="1"/>
  <c r="O58" i="4"/>
  <c r="K58" i="4"/>
  <c r="X57" i="4"/>
  <c r="V57" i="4"/>
  <c r="U57" i="4"/>
  <c r="T57" i="4"/>
  <c r="S57" i="4"/>
  <c r="Y57" i="4" s="1"/>
  <c r="O57" i="4"/>
  <c r="X56" i="4"/>
  <c r="V56" i="4"/>
  <c r="U56" i="4"/>
  <c r="AA56" i="4" s="1"/>
  <c r="S56" i="4"/>
  <c r="Y56" i="4" s="1"/>
  <c r="O56" i="4"/>
  <c r="K56" i="4"/>
  <c r="X55" i="4"/>
  <c r="V55" i="4"/>
  <c r="U55" i="4"/>
  <c r="S55" i="4"/>
  <c r="Y55" i="4" s="1"/>
  <c r="O55" i="4"/>
  <c r="K55" i="4"/>
  <c r="X54" i="4"/>
  <c r="V54" i="4"/>
  <c r="U54" i="4"/>
  <c r="AA54" i="4" s="1"/>
  <c r="S54" i="4"/>
  <c r="Y54" i="4" s="1"/>
  <c r="O54" i="4"/>
  <c r="K54" i="4"/>
  <c r="X53" i="4"/>
  <c r="V53" i="4"/>
  <c r="U53" i="4"/>
  <c r="AA53" i="4" s="1"/>
  <c r="S53" i="4"/>
  <c r="O53" i="4"/>
  <c r="P53" i="4" s="1"/>
  <c r="K53" i="4"/>
  <c r="X52" i="4"/>
  <c r="V52" i="4"/>
  <c r="U52" i="4"/>
  <c r="AA52" i="4" s="1"/>
  <c r="S52" i="4"/>
  <c r="Y52" i="4" s="1"/>
  <c r="O52" i="4"/>
  <c r="K52" i="4"/>
  <c r="X51" i="4"/>
  <c r="V51" i="4"/>
  <c r="U51" i="4"/>
  <c r="S51" i="4"/>
  <c r="Y51" i="4" s="1"/>
  <c r="O51" i="4"/>
  <c r="K51" i="4"/>
  <c r="X50" i="4"/>
  <c r="V50" i="4"/>
  <c r="U50" i="4"/>
  <c r="AA50" i="4" s="1"/>
  <c r="S50" i="4"/>
  <c r="Y50" i="4" s="1"/>
  <c r="O50" i="4"/>
  <c r="K50" i="4"/>
  <c r="L50" i="4" s="1"/>
  <c r="X49" i="4"/>
  <c r="V49" i="4"/>
  <c r="U49" i="4"/>
  <c r="AA49" i="4" s="1"/>
  <c r="S49" i="4"/>
  <c r="O49" i="4"/>
  <c r="P49" i="4" s="1"/>
  <c r="K49" i="4"/>
  <c r="X48" i="4"/>
  <c r="V48" i="4"/>
  <c r="U48" i="4"/>
  <c r="S48" i="4"/>
  <c r="O48" i="4"/>
  <c r="K48" i="4"/>
  <c r="X46" i="4"/>
  <c r="V46" i="4"/>
  <c r="U46" i="4"/>
  <c r="AA46" i="4" s="1"/>
  <c r="S46" i="4"/>
  <c r="Y46" i="4" s="1"/>
  <c r="R46" i="4"/>
  <c r="O46" i="4"/>
  <c r="K46" i="4"/>
  <c r="X45" i="4"/>
  <c r="V45" i="4"/>
  <c r="U45" i="4"/>
  <c r="AA45" i="4" s="1"/>
  <c r="S45" i="4"/>
  <c r="O45" i="4"/>
  <c r="P45" i="4" s="1"/>
  <c r="K45" i="4"/>
  <c r="X44" i="4"/>
  <c r="V44" i="4"/>
  <c r="U44" i="4"/>
  <c r="AA44" i="4" s="1"/>
  <c r="S44" i="4"/>
  <c r="Y44" i="4" s="1"/>
  <c r="O44" i="4"/>
  <c r="K44" i="4"/>
  <c r="X43" i="4"/>
  <c r="V43" i="4"/>
  <c r="U43" i="4"/>
  <c r="S43" i="4"/>
  <c r="Y43" i="4" s="1"/>
  <c r="O43" i="4"/>
  <c r="K43" i="4"/>
  <c r="X42" i="4"/>
  <c r="V42" i="4"/>
  <c r="U42" i="4"/>
  <c r="AA42" i="4" s="1"/>
  <c r="S42" i="4"/>
  <c r="Y42" i="4" s="1"/>
  <c r="O42" i="4"/>
  <c r="K42" i="4"/>
  <c r="X41" i="4"/>
  <c r="V41" i="4"/>
  <c r="U41" i="4"/>
  <c r="AA41" i="4" s="1"/>
  <c r="S41" i="4"/>
  <c r="O41" i="4"/>
  <c r="P41" i="4" s="1"/>
  <c r="K41" i="4"/>
  <c r="X40" i="4"/>
  <c r="V40" i="4"/>
  <c r="U40" i="4"/>
  <c r="AA40" i="4" s="1"/>
  <c r="S40" i="4"/>
  <c r="Y40" i="4" s="1"/>
  <c r="O40" i="4"/>
  <c r="K40" i="4"/>
  <c r="X39" i="4"/>
  <c r="V39" i="4"/>
  <c r="U39" i="4"/>
  <c r="S39" i="4"/>
  <c r="Y39" i="4" s="1"/>
  <c r="O39" i="4"/>
  <c r="K39" i="4"/>
  <c r="L39" i="4" s="1"/>
  <c r="X38" i="4"/>
  <c r="V38" i="4"/>
  <c r="U38" i="4"/>
  <c r="AA38" i="4" s="1"/>
  <c r="S38" i="4"/>
  <c r="Y38" i="4" s="1"/>
  <c r="O38" i="4"/>
  <c r="K38" i="4"/>
  <c r="L38" i="4" s="1"/>
  <c r="X37" i="4"/>
  <c r="V37" i="4"/>
  <c r="U37" i="4"/>
  <c r="AA37" i="4" s="1"/>
  <c r="S37" i="4"/>
  <c r="O37" i="4"/>
  <c r="K37" i="4"/>
  <c r="L37" i="4" s="1"/>
  <c r="X36" i="4"/>
  <c r="V36" i="4"/>
  <c r="U36" i="4"/>
  <c r="AA36" i="4" s="1"/>
  <c r="S36" i="4"/>
  <c r="Y36" i="4" s="1"/>
  <c r="O36" i="4"/>
  <c r="K36" i="4"/>
  <c r="X35" i="4"/>
  <c r="V35" i="4"/>
  <c r="U35" i="4"/>
  <c r="S35" i="4"/>
  <c r="S47" i="4" s="1"/>
  <c r="O35" i="4"/>
  <c r="K35" i="4"/>
  <c r="L35" i="4" s="1"/>
  <c r="X33" i="4"/>
  <c r="V33" i="4"/>
  <c r="U33" i="4"/>
  <c r="S33" i="4"/>
  <c r="R33" i="4"/>
  <c r="O33" i="4"/>
  <c r="K33" i="4"/>
  <c r="L33" i="4" s="1"/>
  <c r="X32" i="4"/>
  <c r="V32" i="4"/>
  <c r="U32" i="4"/>
  <c r="AA32" i="4" s="1"/>
  <c r="S32" i="4"/>
  <c r="Y32" i="4" s="1"/>
  <c r="O32" i="4"/>
  <c r="K32" i="4"/>
  <c r="X31" i="4"/>
  <c r="V31" i="4"/>
  <c r="U31" i="4"/>
  <c r="S31" i="4"/>
  <c r="Y31" i="4" s="1"/>
  <c r="O31" i="4"/>
  <c r="K31" i="4"/>
  <c r="L31" i="4" s="1"/>
  <c r="X30" i="4"/>
  <c r="V30" i="4"/>
  <c r="U30" i="4"/>
  <c r="AA30" i="4" s="1"/>
  <c r="S30" i="4"/>
  <c r="Y30" i="4" s="1"/>
  <c r="O30" i="4"/>
  <c r="K30" i="4"/>
  <c r="L30" i="4" s="1"/>
  <c r="X29" i="4"/>
  <c r="V29" i="4"/>
  <c r="U29" i="4"/>
  <c r="AA29" i="4" s="1"/>
  <c r="S29" i="4"/>
  <c r="O29" i="4"/>
  <c r="K29" i="4"/>
  <c r="L29" i="4" s="1"/>
  <c r="X28" i="4"/>
  <c r="V28" i="4"/>
  <c r="U28" i="4"/>
  <c r="AA28" i="4" s="1"/>
  <c r="S28" i="4"/>
  <c r="Y28" i="4" s="1"/>
  <c r="O28" i="4"/>
  <c r="K28" i="4"/>
  <c r="X27" i="4"/>
  <c r="V27" i="4"/>
  <c r="U27" i="4"/>
  <c r="S27" i="4"/>
  <c r="Y27" i="4" s="1"/>
  <c r="O27" i="4"/>
  <c r="K27" i="4"/>
  <c r="L27" i="4" s="1"/>
  <c r="X26" i="4"/>
  <c r="V26" i="4"/>
  <c r="U26" i="4"/>
  <c r="AA26" i="4" s="1"/>
  <c r="S26" i="4"/>
  <c r="Y26" i="4" s="1"/>
  <c r="O26" i="4"/>
  <c r="K26" i="4"/>
  <c r="L26" i="4" s="1"/>
  <c r="X25" i="4"/>
  <c r="V25" i="4"/>
  <c r="U25" i="4"/>
  <c r="AA25" i="4" s="1"/>
  <c r="S25" i="4"/>
  <c r="O25" i="4"/>
  <c r="K25" i="4"/>
  <c r="L25" i="4" s="1"/>
  <c r="X24" i="4"/>
  <c r="V24" i="4"/>
  <c r="U24" i="4"/>
  <c r="S24" i="4"/>
  <c r="O24" i="4"/>
  <c r="K24" i="4"/>
  <c r="X23" i="4"/>
  <c r="V23" i="4"/>
  <c r="U23" i="4"/>
  <c r="S23" i="4"/>
  <c r="O23" i="4"/>
  <c r="K23" i="4"/>
  <c r="L23" i="4" s="1"/>
  <c r="X22" i="4"/>
  <c r="V22" i="4"/>
  <c r="U22" i="4"/>
  <c r="U34" i="4" s="1"/>
  <c r="S22" i="4"/>
  <c r="Y22" i="4" s="1"/>
  <c r="O22" i="4"/>
  <c r="K22" i="4"/>
  <c r="L22" i="4" s="1"/>
  <c r="X20" i="4"/>
  <c r="V20" i="4"/>
  <c r="U20" i="4"/>
  <c r="AA20" i="4" s="1"/>
  <c r="S20" i="4"/>
  <c r="Y20" i="4" s="1"/>
  <c r="R20" i="4"/>
  <c r="O20" i="4"/>
  <c r="K20" i="4"/>
  <c r="X19" i="4"/>
  <c r="V19" i="4"/>
  <c r="U19" i="4"/>
  <c r="S19" i="4"/>
  <c r="O19" i="4"/>
  <c r="K19" i="4"/>
  <c r="L19" i="4" s="1"/>
  <c r="X18" i="4"/>
  <c r="V18" i="4"/>
  <c r="U18" i="4"/>
  <c r="AA18" i="4" s="1"/>
  <c r="S18" i="4"/>
  <c r="Y18" i="4" s="1"/>
  <c r="O18" i="4"/>
  <c r="K18" i="4"/>
  <c r="L18" i="4" s="1"/>
  <c r="X17" i="4"/>
  <c r="V17" i="4"/>
  <c r="U17" i="4"/>
  <c r="AA17" i="4" s="1"/>
  <c r="S17" i="4"/>
  <c r="Y17" i="4" s="1"/>
  <c r="O17" i="4"/>
  <c r="W17" i="4" s="1"/>
  <c r="K17" i="4"/>
  <c r="X16" i="4"/>
  <c r="V16" i="4"/>
  <c r="U16" i="4"/>
  <c r="AA16" i="4" s="1"/>
  <c r="S16" i="4"/>
  <c r="Y16" i="4" s="1"/>
  <c r="O16" i="4"/>
  <c r="K16" i="4"/>
  <c r="T16" i="4" s="1"/>
  <c r="X15" i="4"/>
  <c r="V15" i="4"/>
  <c r="U15" i="4"/>
  <c r="AA15" i="4" s="1"/>
  <c r="S15" i="4"/>
  <c r="Y15" i="4" s="1"/>
  <c r="O15" i="4"/>
  <c r="W15" i="4" s="1"/>
  <c r="K15" i="4"/>
  <c r="X14" i="4"/>
  <c r="V14" i="4"/>
  <c r="U14" i="4"/>
  <c r="AA14" i="4" s="1"/>
  <c r="S14" i="4"/>
  <c r="Y14" i="4" s="1"/>
  <c r="O14" i="4"/>
  <c r="K14" i="4"/>
  <c r="X13" i="4"/>
  <c r="V13" i="4"/>
  <c r="U13" i="4"/>
  <c r="AA13" i="4" s="1"/>
  <c r="S13" i="4"/>
  <c r="Y13" i="4" s="1"/>
  <c r="O13" i="4"/>
  <c r="K13" i="4"/>
  <c r="L13" i="4" s="1"/>
  <c r="X12" i="4"/>
  <c r="V12" i="4"/>
  <c r="U12" i="4"/>
  <c r="AA12" i="4" s="1"/>
  <c r="S12" i="4"/>
  <c r="Y12" i="4" s="1"/>
  <c r="O12" i="4"/>
  <c r="K12" i="4"/>
  <c r="T12" i="4" s="1"/>
  <c r="X11" i="4"/>
  <c r="V11" i="4"/>
  <c r="U11" i="4"/>
  <c r="AA11" i="4" s="1"/>
  <c r="S11" i="4"/>
  <c r="Y11" i="4" s="1"/>
  <c r="O11" i="4"/>
  <c r="W11" i="4" s="1"/>
  <c r="K11" i="4"/>
  <c r="X10" i="4"/>
  <c r="V10" i="4"/>
  <c r="U10" i="4"/>
  <c r="AA10" i="4" s="1"/>
  <c r="S10" i="4"/>
  <c r="Y10" i="4" s="1"/>
  <c r="O10" i="4"/>
  <c r="K10" i="4"/>
  <c r="X9" i="4"/>
  <c r="V9" i="4"/>
  <c r="V21" i="4" s="1"/>
  <c r="U9" i="4"/>
  <c r="AA9" i="4" s="1"/>
  <c r="S9" i="4"/>
  <c r="O9" i="4"/>
  <c r="K9" i="4"/>
  <c r="T9" i="4" s="1"/>
  <c r="W9" i="4" l="1"/>
  <c r="P9" i="4"/>
  <c r="T10" i="4"/>
  <c r="L10" i="4"/>
  <c r="P10" i="4"/>
  <c r="W10" i="4"/>
  <c r="T11" i="4"/>
  <c r="L11" i="4"/>
  <c r="X21" i="4"/>
  <c r="W12" i="4"/>
  <c r="P12" i="4"/>
  <c r="W13" i="4"/>
  <c r="P13" i="4"/>
  <c r="T14" i="4"/>
  <c r="L14" i="4"/>
  <c r="P14" i="4"/>
  <c r="W14" i="4"/>
  <c r="T15" i="4"/>
  <c r="L15" i="4"/>
  <c r="W16" i="4"/>
  <c r="P16" i="4"/>
  <c r="L17" i="4"/>
  <c r="T17" i="4"/>
  <c r="Z17" i="4" s="1"/>
  <c r="W18" i="4"/>
  <c r="P18" i="4"/>
  <c r="AA19" i="4"/>
  <c r="T20" i="4"/>
  <c r="L20" i="4"/>
  <c r="W20" i="4"/>
  <c r="P20" i="4"/>
  <c r="W22" i="4"/>
  <c r="P22" i="4"/>
  <c r="AA23" i="4"/>
  <c r="T24" i="4"/>
  <c r="L24" i="4"/>
  <c r="W24" i="4"/>
  <c r="P24" i="4"/>
  <c r="AA24" i="4"/>
  <c r="Y25" i="4"/>
  <c r="W26" i="4"/>
  <c r="P26" i="4"/>
  <c r="AA27" i="4"/>
  <c r="T28" i="4"/>
  <c r="L28" i="4"/>
  <c r="W28" i="4"/>
  <c r="P28" i="4"/>
  <c r="Y29" i="4"/>
  <c r="W30" i="4"/>
  <c r="P30" i="4"/>
  <c r="AA31" i="4"/>
  <c r="T32" i="4"/>
  <c r="L32" i="4"/>
  <c r="W32" i="4"/>
  <c r="P32" i="4"/>
  <c r="Y33" i="4"/>
  <c r="AA35" i="4"/>
  <c r="T36" i="4"/>
  <c r="L36" i="4"/>
  <c r="W36" i="4"/>
  <c r="P36" i="4"/>
  <c r="Y37" i="4"/>
  <c r="W38" i="4"/>
  <c r="P38" i="4"/>
  <c r="AA39" i="4"/>
  <c r="T40" i="4"/>
  <c r="L40" i="4"/>
  <c r="W40" i="4"/>
  <c r="P40" i="4"/>
  <c r="Y41" i="4"/>
  <c r="L42" i="4"/>
  <c r="W42" i="4"/>
  <c r="P42" i="4"/>
  <c r="L43" i="4"/>
  <c r="T43" i="4"/>
  <c r="AA43" i="4"/>
  <c r="T44" i="4"/>
  <c r="L44" i="4"/>
  <c r="W44" i="4"/>
  <c r="P44" i="4"/>
  <c r="Y45" i="4"/>
  <c r="T46" i="4"/>
  <c r="L46" i="4"/>
  <c r="W46" i="4"/>
  <c r="P46" i="4"/>
  <c r="T48" i="4"/>
  <c r="L48" i="4"/>
  <c r="W48" i="4"/>
  <c r="P48" i="4"/>
  <c r="S62" i="4"/>
  <c r="Y48" i="4"/>
  <c r="W50" i="4"/>
  <c r="P50" i="4"/>
  <c r="L51" i="4"/>
  <c r="T51" i="4"/>
  <c r="AA51" i="4"/>
  <c r="T52" i="4"/>
  <c r="L52" i="4"/>
  <c r="W52" i="4"/>
  <c r="P52" i="4"/>
  <c r="Y53" i="4"/>
  <c r="L54" i="4"/>
  <c r="W54" i="4"/>
  <c r="P54" i="4"/>
  <c r="L55" i="4"/>
  <c r="T55" i="4"/>
  <c r="AA55" i="4"/>
  <c r="T56" i="4"/>
  <c r="L56" i="4"/>
  <c r="W56" i="4"/>
  <c r="P56" i="4"/>
  <c r="AA57" i="4"/>
  <c r="T58" i="4"/>
  <c r="L58" i="4"/>
  <c r="W58" i="4"/>
  <c r="P58" i="4"/>
  <c r="R59" i="4"/>
  <c r="L61" i="4"/>
  <c r="T61" i="4"/>
  <c r="AA61" i="4"/>
  <c r="L64" i="4"/>
  <c r="W64" i="4"/>
  <c r="P64" i="4"/>
  <c r="L65" i="4"/>
  <c r="T65" i="4"/>
  <c r="AA65" i="4"/>
  <c r="T66" i="4"/>
  <c r="L66" i="4"/>
  <c r="W66" i="4"/>
  <c r="P66" i="4"/>
  <c r="Y67" i="4"/>
  <c r="L68" i="4"/>
  <c r="W68" i="4"/>
  <c r="P68" i="4"/>
  <c r="L69" i="4"/>
  <c r="T69" i="4"/>
  <c r="AA69" i="4"/>
  <c r="T70" i="4"/>
  <c r="L70" i="4"/>
  <c r="P70" i="4"/>
  <c r="W70" i="4"/>
  <c r="L71" i="4"/>
  <c r="T71" i="4"/>
  <c r="Z71" i="4" s="1"/>
  <c r="Y71" i="4"/>
  <c r="W72" i="4"/>
  <c r="P72" i="4"/>
  <c r="L73" i="4"/>
  <c r="T73" i="4"/>
  <c r="Z73" i="4" s="1"/>
  <c r="Y73" i="4"/>
  <c r="AC73" i="4" s="1"/>
  <c r="T74" i="4"/>
  <c r="L74" i="4"/>
  <c r="W74" i="4"/>
  <c r="P74" i="4"/>
  <c r="T76" i="4"/>
  <c r="L76" i="4"/>
  <c r="W76" i="4"/>
  <c r="P76" i="4"/>
  <c r="W77" i="4"/>
  <c r="P77" i="4"/>
  <c r="W78" i="4"/>
  <c r="P78" i="4"/>
  <c r="T79" i="4"/>
  <c r="L79" i="4"/>
  <c r="R79" i="4" s="1"/>
  <c r="AA79" i="4"/>
  <c r="T80" i="4"/>
  <c r="L80" i="4"/>
  <c r="W80" i="4"/>
  <c r="P80" i="4"/>
  <c r="W81" i="4"/>
  <c r="P81" i="4"/>
  <c r="Y81" i="4"/>
  <c r="W82" i="4"/>
  <c r="P82" i="4"/>
  <c r="T83" i="4"/>
  <c r="L83" i="4"/>
  <c r="AA83" i="4"/>
  <c r="T84" i="4"/>
  <c r="L84" i="4"/>
  <c r="W84" i="4"/>
  <c r="P84" i="4"/>
  <c r="W85" i="4"/>
  <c r="P85" i="4"/>
  <c r="Y85" i="4"/>
  <c r="T86" i="4"/>
  <c r="L86" i="4"/>
  <c r="W86" i="4"/>
  <c r="P86" i="4"/>
  <c r="T87" i="4"/>
  <c r="L87" i="4"/>
  <c r="AA87" i="4"/>
  <c r="L90" i="4"/>
  <c r="W90" i="4"/>
  <c r="P90" i="4"/>
  <c r="T91" i="4"/>
  <c r="L91" i="4"/>
  <c r="T92" i="4"/>
  <c r="L92" i="4"/>
  <c r="W92" i="4"/>
  <c r="P92" i="4"/>
  <c r="W93" i="4"/>
  <c r="P93" i="4"/>
  <c r="Y93" i="4"/>
  <c r="L94" i="4"/>
  <c r="W94" i="4"/>
  <c r="P94" i="4"/>
  <c r="T95" i="4"/>
  <c r="L95" i="4"/>
  <c r="AA95" i="4"/>
  <c r="T96" i="4"/>
  <c r="L96" i="4"/>
  <c r="W96" i="4"/>
  <c r="P96" i="4"/>
  <c r="W97" i="4"/>
  <c r="P97" i="4"/>
  <c r="Y97" i="4"/>
  <c r="L98" i="4"/>
  <c r="W98" i="4"/>
  <c r="P98" i="4"/>
  <c r="T99" i="4"/>
  <c r="L99" i="4"/>
  <c r="AA99" i="4"/>
  <c r="T100" i="4"/>
  <c r="L100" i="4"/>
  <c r="W100" i="4"/>
  <c r="P100" i="4"/>
  <c r="L102" i="4"/>
  <c r="W102" i="4"/>
  <c r="P102" i="4"/>
  <c r="AA103" i="4"/>
  <c r="T104" i="4"/>
  <c r="L104" i="4"/>
  <c r="W104" i="4"/>
  <c r="P104" i="4"/>
  <c r="W105" i="4"/>
  <c r="P105" i="4"/>
  <c r="Y105" i="4"/>
  <c r="L106" i="4"/>
  <c r="W106" i="4"/>
  <c r="P106" i="4"/>
  <c r="T107" i="4"/>
  <c r="L107" i="4"/>
  <c r="AA107" i="4"/>
  <c r="T108" i="4"/>
  <c r="L108" i="4"/>
  <c r="W108" i="4"/>
  <c r="P108" i="4"/>
  <c r="W109" i="4"/>
  <c r="P109" i="4"/>
  <c r="Y109" i="4"/>
  <c r="L110" i="4"/>
  <c r="W110" i="4"/>
  <c r="P110" i="4"/>
  <c r="T111" i="4"/>
  <c r="L111" i="4"/>
  <c r="AA111" i="4"/>
  <c r="T112" i="4"/>
  <c r="L112" i="4"/>
  <c r="W112" i="4"/>
  <c r="P112" i="4"/>
  <c r="W113" i="4"/>
  <c r="P113" i="4"/>
  <c r="Y113" i="4"/>
  <c r="W116" i="4"/>
  <c r="P116" i="4"/>
  <c r="W117" i="4"/>
  <c r="P117" i="4"/>
  <c r="W118" i="4"/>
  <c r="P118" i="4"/>
  <c r="L120" i="4"/>
  <c r="R120" i="4" s="1"/>
  <c r="L122" i="4"/>
  <c r="R122" i="4" s="1"/>
  <c r="L123" i="4"/>
  <c r="R123" i="4" s="1"/>
  <c r="L125" i="4"/>
  <c r="R125" i="4"/>
  <c r="T130" i="4"/>
  <c r="T140" i="4" s="1"/>
  <c r="L130" i="4"/>
  <c r="AA130" i="4"/>
  <c r="AA140" i="4" s="1"/>
  <c r="X140" i="4"/>
  <c r="L132" i="4"/>
  <c r="R132" i="4" s="1"/>
  <c r="L133" i="4"/>
  <c r="R133" i="4" s="1"/>
  <c r="L135" i="4"/>
  <c r="R135" i="4" s="1"/>
  <c r="L138" i="4"/>
  <c r="R138" i="4"/>
  <c r="T141" i="4"/>
  <c r="L141" i="4"/>
  <c r="R141" i="4" s="1"/>
  <c r="Y141" i="4"/>
  <c r="S153" i="4"/>
  <c r="U153" i="4"/>
  <c r="AA141" i="4"/>
  <c r="T142" i="4"/>
  <c r="L142" i="4"/>
  <c r="T143" i="4"/>
  <c r="L143" i="4"/>
  <c r="W143" i="4"/>
  <c r="P143" i="4"/>
  <c r="L146" i="4"/>
  <c r="R146" i="4" s="1"/>
  <c r="L147" i="4"/>
  <c r="R147" i="4" s="1"/>
  <c r="L150" i="4"/>
  <c r="R150" i="4" s="1"/>
  <c r="Z154" i="4"/>
  <c r="T155" i="4"/>
  <c r="L155" i="4"/>
  <c r="W155" i="4"/>
  <c r="P155" i="4"/>
  <c r="L156" i="4"/>
  <c r="R156" i="4" s="1"/>
  <c r="L159" i="4"/>
  <c r="R159" i="4" s="1"/>
  <c r="L164" i="4"/>
  <c r="R164" i="4"/>
  <c r="L171" i="4"/>
  <c r="R171" i="4" s="1"/>
  <c r="L175" i="4"/>
  <c r="R175" i="4" s="1"/>
  <c r="L181" i="4"/>
  <c r="R181" i="4"/>
  <c r="L187" i="4"/>
  <c r="L191" i="4"/>
  <c r="R191" i="4" s="1"/>
  <c r="L195" i="4"/>
  <c r="L197" i="4"/>
  <c r="R197" i="4"/>
  <c r="L211" i="4"/>
  <c r="R211" i="4"/>
  <c r="L219" i="4"/>
  <c r="R219" i="4" s="1"/>
  <c r="L223" i="4"/>
  <c r="R223" i="4"/>
  <c r="L224" i="4"/>
  <c r="R224" i="4" s="1"/>
  <c r="L228" i="4"/>
  <c r="R228" i="4" s="1"/>
  <c r="L232" i="4"/>
  <c r="R232" i="4" s="1"/>
  <c r="L236" i="4"/>
  <c r="R236" i="4" s="1"/>
  <c r="L245" i="4"/>
  <c r="R245" i="4" s="1"/>
  <c r="L248" i="4"/>
  <c r="R248" i="4" s="1"/>
  <c r="L249" i="4"/>
  <c r="R249" i="4" s="1"/>
  <c r="L252" i="4"/>
  <c r="R252" i="4" s="1"/>
  <c r="L253" i="4"/>
  <c r="R253" i="4" s="1"/>
  <c r="L256" i="4"/>
  <c r="R256" i="4" s="1"/>
  <c r="L260" i="4"/>
  <c r="R260" i="4" s="1"/>
  <c r="L261" i="4"/>
  <c r="R261" i="4" s="1"/>
  <c r="L264" i="4"/>
  <c r="R264" i="4" s="1"/>
  <c r="L265" i="4"/>
  <c r="R265" i="4" s="1"/>
  <c r="L268" i="4"/>
  <c r="R268" i="4" s="1"/>
  <c r="L269" i="4"/>
  <c r="R269" i="4" s="1"/>
  <c r="T103" i="4"/>
  <c r="R24" i="4"/>
  <c r="Y24" i="4"/>
  <c r="L116" i="4"/>
  <c r="R116" i="4"/>
  <c r="Z11" i="4"/>
  <c r="Z15" i="4"/>
  <c r="Z9" i="4"/>
  <c r="Z12" i="4"/>
  <c r="Z16" i="4"/>
  <c r="T25" i="4"/>
  <c r="T31" i="4"/>
  <c r="S34" i="4"/>
  <c r="AA47" i="4"/>
  <c r="Y49" i="4"/>
  <c r="V62" i="4"/>
  <c r="W91" i="4"/>
  <c r="P91" i="4"/>
  <c r="W130" i="4"/>
  <c r="W140" i="4" s="1"/>
  <c r="P130" i="4"/>
  <c r="L9" i="4"/>
  <c r="R9" i="4" s="1"/>
  <c r="AA21" i="4"/>
  <c r="P11" i="4"/>
  <c r="R11" i="4" s="1"/>
  <c r="AC11" i="4" s="1"/>
  <c r="P15" i="4"/>
  <c r="R15" i="4" s="1"/>
  <c r="AC15" i="4" s="1"/>
  <c r="AA22" i="4"/>
  <c r="Y23" i="4"/>
  <c r="Y34" i="4" s="1"/>
  <c r="W31" i="4"/>
  <c r="P31" i="4"/>
  <c r="T35" i="4"/>
  <c r="R38" i="4"/>
  <c r="R52" i="4"/>
  <c r="W57" i="4"/>
  <c r="P57" i="4"/>
  <c r="R57" i="4" s="1"/>
  <c r="T67" i="4"/>
  <c r="L67" i="4"/>
  <c r="W103" i="4"/>
  <c r="P103" i="4"/>
  <c r="L12" i="4"/>
  <c r="T13" i="4"/>
  <c r="Z13" i="4" s="1"/>
  <c r="L16" i="4"/>
  <c r="R16" i="4" s="1"/>
  <c r="AC16" i="4" s="1"/>
  <c r="T19" i="4"/>
  <c r="Z20" i="4"/>
  <c r="AC20" i="4" s="1"/>
  <c r="T23" i="4"/>
  <c r="R26" i="4"/>
  <c r="W27" i="4"/>
  <c r="P27" i="4"/>
  <c r="R31" i="4"/>
  <c r="R32" i="4"/>
  <c r="T33" i="4"/>
  <c r="W35" i="4"/>
  <c r="P35" i="4"/>
  <c r="U47" i="4"/>
  <c r="R40" i="4"/>
  <c r="T45" i="4"/>
  <c r="L45" i="4"/>
  <c r="R45" i="4" s="1"/>
  <c r="X47" i="4"/>
  <c r="AA48" i="4"/>
  <c r="AA62" i="4" s="1"/>
  <c r="U62" i="4"/>
  <c r="Y62" i="4"/>
  <c r="W51" i="4"/>
  <c r="P51" i="4"/>
  <c r="R56" i="4"/>
  <c r="R60" i="4"/>
  <c r="R66" i="4"/>
  <c r="R70" i="4"/>
  <c r="Z76" i="4"/>
  <c r="T78" i="4"/>
  <c r="Z78" i="4" s="1"/>
  <c r="L78" i="4"/>
  <c r="R78" i="4" s="1"/>
  <c r="V166" i="4"/>
  <c r="Y154" i="4"/>
  <c r="Y166" i="4" s="1"/>
  <c r="L160" i="4"/>
  <c r="R160" i="4"/>
  <c r="R13" i="4"/>
  <c r="AC13" i="4" s="1"/>
  <c r="P29" i="4"/>
  <c r="R29" i="4" s="1"/>
  <c r="W29" i="4"/>
  <c r="P37" i="4"/>
  <c r="W37" i="4"/>
  <c r="T39" i="4"/>
  <c r="W43" i="4"/>
  <c r="Z43" i="4" s="1"/>
  <c r="P43" i="4"/>
  <c r="Z51" i="4"/>
  <c r="T53" i="4"/>
  <c r="L53" i="4"/>
  <c r="R53" i="4" s="1"/>
  <c r="T63" i="4"/>
  <c r="L63" i="4"/>
  <c r="R63" i="4" s="1"/>
  <c r="W69" i="4"/>
  <c r="Z69" i="4" s="1"/>
  <c r="P69" i="4"/>
  <c r="X75" i="4"/>
  <c r="V89" i="4"/>
  <c r="Y77" i="4"/>
  <c r="Y90" i="4"/>
  <c r="Y101" i="4" s="1"/>
  <c r="S101" i="4"/>
  <c r="W99" i="4"/>
  <c r="P99" i="4"/>
  <c r="V129" i="4"/>
  <c r="Y117" i="4"/>
  <c r="Z141" i="4"/>
  <c r="T153" i="4"/>
  <c r="AA142" i="4"/>
  <c r="AA153" i="4" s="1"/>
  <c r="X153" i="4"/>
  <c r="S21" i="4"/>
  <c r="R12" i="4"/>
  <c r="AC12" i="4" s="1"/>
  <c r="P17" i="4"/>
  <c r="R17" i="4" s="1"/>
  <c r="AC17" i="4" s="1"/>
  <c r="Y19" i="4"/>
  <c r="V34" i="4"/>
  <c r="Z24" i="4"/>
  <c r="AC24" i="4" s="1"/>
  <c r="P25" i="4"/>
  <c r="R25" i="4" s="1"/>
  <c r="W25" i="4"/>
  <c r="T27" i="4"/>
  <c r="Z27" i="4" s="1"/>
  <c r="R30" i="4"/>
  <c r="R37" i="4"/>
  <c r="W39" i="4"/>
  <c r="P39" i="4"/>
  <c r="R39" i="4" s="1"/>
  <c r="T41" i="4"/>
  <c r="L41" i="4"/>
  <c r="V75" i="4"/>
  <c r="Y63" i="4"/>
  <c r="T85" i="4"/>
  <c r="Z85" i="4" s="1"/>
  <c r="L85" i="4"/>
  <c r="R85" i="4"/>
  <c r="AC85" i="4" s="1"/>
  <c r="S115" i="4"/>
  <c r="Y102" i="4"/>
  <c r="Y115" i="4" s="1"/>
  <c r="W111" i="4"/>
  <c r="P111" i="4"/>
  <c r="U21" i="4"/>
  <c r="Y9" i="4"/>
  <c r="R18" i="4"/>
  <c r="T18" i="4"/>
  <c r="Z18" i="4" s="1"/>
  <c r="W19" i="4"/>
  <c r="W21" i="4" s="1"/>
  <c r="P19" i="4"/>
  <c r="R19" i="4" s="1"/>
  <c r="R22" i="4"/>
  <c r="X34" i="4"/>
  <c r="W23" i="4"/>
  <c r="P23" i="4"/>
  <c r="R23" i="4" s="1"/>
  <c r="R27" i="4"/>
  <c r="AC27" i="4" s="1"/>
  <c r="R28" i="4"/>
  <c r="T29" i="4"/>
  <c r="Z29" i="4" s="1"/>
  <c r="P33" i="4"/>
  <c r="W33" i="4"/>
  <c r="AA33" i="4"/>
  <c r="R35" i="4"/>
  <c r="V47" i="4"/>
  <c r="R36" i="4"/>
  <c r="T37" i="4"/>
  <c r="Z37" i="4" s="1"/>
  <c r="R41" i="4"/>
  <c r="T49" i="4"/>
  <c r="L49" i="4"/>
  <c r="R49" i="4" s="1"/>
  <c r="R50" i="4"/>
  <c r="W55" i="4"/>
  <c r="Z55" i="4" s="1"/>
  <c r="P55" i="4"/>
  <c r="Z57" i="4"/>
  <c r="W61" i="4"/>
  <c r="Z61" i="4" s="1"/>
  <c r="P61" i="4"/>
  <c r="X62" i="4"/>
  <c r="S75" i="4"/>
  <c r="W65" i="4"/>
  <c r="Z65" i="4" s="1"/>
  <c r="P65" i="4"/>
  <c r="R67" i="4"/>
  <c r="L121" i="4"/>
  <c r="R121" i="4"/>
  <c r="T22" i="4"/>
  <c r="T26" i="4"/>
  <c r="Z26" i="4" s="1"/>
  <c r="T30" i="4"/>
  <c r="Z30" i="4" s="1"/>
  <c r="Y35" i="4"/>
  <c r="Y47" i="4" s="1"/>
  <c r="T38" i="4"/>
  <c r="Z38" i="4" s="1"/>
  <c r="W41" i="4"/>
  <c r="T42" i="4"/>
  <c r="Z42" i="4" s="1"/>
  <c r="W45" i="4"/>
  <c r="W49" i="4"/>
  <c r="T50" i="4"/>
  <c r="Z50" i="4" s="1"/>
  <c r="W53" i="4"/>
  <c r="T54" i="4"/>
  <c r="Z54" i="4" s="1"/>
  <c r="W63" i="4"/>
  <c r="T64" i="4"/>
  <c r="Z64" i="4" s="1"/>
  <c r="W67" i="4"/>
  <c r="T68" i="4"/>
  <c r="Z68" i="4" s="1"/>
  <c r="Z70" i="4"/>
  <c r="Z72" i="4"/>
  <c r="AC72" i="4" s="1"/>
  <c r="U89" i="4"/>
  <c r="AA76" i="4"/>
  <c r="Y78" i="4"/>
  <c r="AA80" i="4"/>
  <c r="U101" i="4"/>
  <c r="AA91" i="4"/>
  <c r="AA101" i="4" s="1"/>
  <c r="X101" i="4"/>
  <c r="T93" i="4"/>
  <c r="Z93" i="4" s="1"/>
  <c r="L93" i="4"/>
  <c r="R93" i="4" s="1"/>
  <c r="AC93" i="4" s="1"/>
  <c r="R96" i="4"/>
  <c r="U115" i="4"/>
  <c r="AA115" i="4"/>
  <c r="T105" i="4"/>
  <c r="Z105" i="4" s="1"/>
  <c r="L105" i="4"/>
  <c r="R105" i="4" s="1"/>
  <c r="AC105" i="4" s="1"/>
  <c r="R108" i="4"/>
  <c r="T113" i="4"/>
  <c r="Z113" i="4" s="1"/>
  <c r="AC113" i="4" s="1"/>
  <c r="L113" i="4"/>
  <c r="Y129" i="4"/>
  <c r="R119" i="4"/>
  <c r="R134" i="4"/>
  <c r="R137" i="4"/>
  <c r="R139" i="4"/>
  <c r="R157" i="4"/>
  <c r="L158" i="4"/>
  <c r="R158" i="4" s="1"/>
  <c r="T167" i="4"/>
  <c r="R43" i="4"/>
  <c r="R51" i="4"/>
  <c r="AC51" i="4" s="1"/>
  <c r="R55" i="4"/>
  <c r="R61" i="4"/>
  <c r="R65" i="4"/>
  <c r="R69" i="4"/>
  <c r="Y74" i="4"/>
  <c r="T77" i="4"/>
  <c r="Z77" i="4" s="1"/>
  <c r="L77" i="4"/>
  <c r="R77" i="4" s="1"/>
  <c r="AC77" i="4" s="1"/>
  <c r="T81" i="4"/>
  <c r="Z81" i="4" s="1"/>
  <c r="L81" i="4"/>
  <c r="R81" i="4" s="1"/>
  <c r="AC81" i="4" s="1"/>
  <c r="W87" i="4"/>
  <c r="Z87" i="4" s="1"/>
  <c r="AC87" i="4" s="1"/>
  <c r="P87" i="4"/>
  <c r="R91" i="4"/>
  <c r="Z91" i="4"/>
  <c r="W95" i="4"/>
  <c r="Z95" i="4" s="1"/>
  <c r="P95" i="4"/>
  <c r="R95" i="4" s="1"/>
  <c r="AC95" i="4" s="1"/>
  <c r="R99" i="4"/>
  <c r="Z99" i="4"/>
  <c r="R103" i="4"/>
  <c r="Z103" i="4"/>
  <c r="W107" i="4"/>
  <c r="Z107" i="4" s="1"/>
  <c r="P107" i="4"/>
  <c r="R107" i="4" s="1"/>
  <c r="AC107" i="4" s="1"/>
  <c r="R111" i="4"/>
  <c r="Z111" i="4"/>
  <c r="U129" i="4"/>
  <c r="AA116" i="4"/>
  <c r="AA129" i="4" s="1"/>
  <c r="T117" i="4"/>
  <c r="Z117" i="4" s="1"/>
  <c r="L117" i="4"/>
  <c r="R117" i="4" s="1"/>
  <c r="R130" i="4"/>
  <c r="Z130" i="4"/>
  <c r="Z140" i="4" s="1"/>
  <c r="R136" i="4"/>
  <c r="AC141" i="4"/>
  <c r="P168" i="4"/>
  <c r="S171" i="4"/>
  <c r="P186" i="4"/>
  <c r="S191" i="4"/>
  <c r="P212" i="4"/>
  <c r="U75" i="4"/>
  <c r="Y69" i="4"/>
  <c r="P71" i="4"/>
  <c r="R71" i="4" s="1"/>
  <c r="AC71" i="4" s="1"/>
  <c r="P73" i="4"/>
  <c r="R76" i="4"/>
  <c r="S89" i="4"/>
  <c r="X89" i="4"/>
  <c r="W79" i="4"/>
  <c r="R80" i="4"/>
  <c r="R82" i="4"/>
  <c r="W83" i="4"/>
  <c r="Z83" i="4" s="1"/>
  <c r="P83" i="4"/>
  <c r="R83" i="4" s="1"/>
  <c r="Z84" i="4"/>
  <c r="W101" i="4"/>
  <c r="R92" i="4"/>
  <c r="T97" i="4"/>
  <c r="Z97" i="4" s="1"/>
  <c r="L97" i="4"/>
  <c r="R97" i="4" s="1"/>
  <c r="AC97" i="4" s="1"/>
  <c r="R100" i="4"/>
  <c r="W115" i="4"/>
  <c r="R104" i="4"/>
  <c r="T109" i="4"/>
  <c r="Z109" i="4" s="1"/>
  <c r="L109" i="4"/>
  <c r="R109" i="4" s="1"/>
  <c r="R112" i="4"/>
  <c r="R118" i="4"/>
  <c r="R124" i="4"/>
  <c r="R126" i="4"/>
  <c r="S129" i="4"/>
  <c r="R131" i="4"/>
  <c r="Y153" i="4"/>
  <c r="W142" i="4"/>
  <c r="Z142" i="4" s="1"/>
  <c r="P142" i="4"/>
  <c r="R142" i="4" s="1"/>
  <c r="R151" i="4"/>
  <c r="L152" i="4"/>
  <c r="R152" i="4" s="1"/>
  <c r="S175" i="4"/>
  <c r="T82" i="4"/>
  <c r="Z82" i="4" s="1"/>
  <c r="T90" i="4"/>
  <c r="T94" i="4"/>
  <c r="Z94" i="4" s="1"/>
  <c r="T98" i="4"/>
  <c r="Z98" i="4" s="1"/>
  <c r="T102" i="4"/>
  <c r="T106" i="4"/>
  <c r="Z106" i="4" s="1"/>
  <c r="T110" i="4"/>
  <c r="Z110" i="4" s="1"/>
  <c r="Z116" i="4"/>
  <c r="AC116" i="4" s="1"/>
  <c r="T118" i="4"/>
  <c r="Z118" i="4" s="1"/>
  <c r="Y130" i="4"/>
  <c r="Y140" i="4" s="1"/>
  <c r="R143" i="4"/>
  <c r="R144" i="4"/>
  <c r="S166" i="4"/>
  <c r="W166" i="4"/>
  <c r="R162" i="4"/>
  <c r="R165" i="4"/>
  <c r="R172" i="4"/>
  <c r="R176" i="4"/>
  <c r="R180" i="4"/>
  <c r="S181" i="4"/>
  <c r="R183" i="4"/>
  <c r="R189" i="4"/>
  <c r="S197" i="4"/>
  <c r="R203" i="4"/>
  <c r="S211" i="4"/>
  <c r="R215" i="4"/>
  <c r="P216" i="4"/>
  <c r="Z143" i="4"/>
  <c r="R145" i="4"/>
  <c r="R148" i="4"/>
  <c r="R155" i="4"/>
  <c r="R163" i="4"/>
  <c r="U167" i="4"/>
  <c r="R169" i="4"/>
  <c r="S169" i="4" s="1"/>
  <c r="T171" i="4"/>
  <c r="R173" i="4"/>
  <c r="S173" i="4" s="1"/>
  <c r="T175" i="4"/>
  <c r="R177" i="4"/>
  <c r="T181" i="4"/>
  <c r="S189" i="4"/>
  <c r="P202" i="4"/>
  <c r="S203" i="4"/>
  <c r="S215" i="4"/>
  <c r="S224" i="4"/>
  <c r="R149" i="4"/>
  <c r="U166" i="4"/>
  <c r="AA154" i="4"/>
  <c r="AA166" i="4" s="1"/>
  <c r="R161" i="4"/>
  <c r="R170" i="4"/>
  <c r="R174" i="4"/>
  <c r="S174" i="4" s="1"/>
  <c r="R178" i="4"/>
  <c r="S178" i="4" s="1"/>
  <c r="P194" i="4"/>
  <c r="R199" i="4"/>
  <c r="R207" i="4"/>
  <c r="P208" i="4"/>
  <c r="P220" i="4"/>
  <c r="R188" i="4"/>
  <c r="T191" i="4"/>
  <c r="U191" i="4"/>
  <c r="R196" i="4"/>
  <c r="S196" i="4" s="1"/>
  <c r="R204" i="4"/>
  <c r="R221" i="4"/>
  <c r="S228" i="4"/>
  <c r="S253" i="4"/>
  <c r="R185" i="4"/>
  <c r="R186" i="4"/>
  <c r="T189" i="4"/>
  <c r="V191" i="4"/>
  <c r="R193" i="4"/>
  <c r="S193" i="4" s="1"/>
  <c r="R194" i="4"/>
  <c r="T197" i="4"/>
  <c r="R201" i="4"/>
  <c r="R202" i="4"/>
  <c r="R208" i="4"/>
  <c r="R209" i="4"/>
  <c r="S209" i="4" s="1"/>
  <c r="T211" i="4"/>
  <c r="R212" i="4"/>
  <c r="R213" i="4"/>
  <c r="S213" i="4" s="1"/>
  <c r="T215" i="4"/>
  <c r="R216" i="4"/>
  <c r="R217" i="4"/>
  <c r="S217" i="4" s="1"/>
  <c r="S219" i="4"/>
  <c r="S221" i="4"/>
  <c r="S232" i="4"/>
  <c r="P182" i="4"/>
  <c r="R184" i="4"/>
  <c r="S184" i="4" s="1"/>
  <c r="P190" i="4"/>
  <c r="R190" i="4" s="1"/>
  <c r="P198" i="4"/>
  <c r="R200" i="4"/>
  <c r="S200" i="4" s="1"/>
  <c r="T203" i="4"/>
  <c r="P206" i="4"/>
  <c r="S208" i="4"/>
  <c r="T208" i="4" s="1"/>
  <c r="P210" i="4"/>
  <c r="R210" i="4" s="1"/>
  <c r="U211" i="4"/>
  <c r="S212" i="4"/>
  <c r="P214" i="4"/>
  <c r="U215" i="4"/>
  <c r="S216" i="4"/>
  <c r="T221" i="4"/>
  <c r="S223" i="4"/>
  <c r="S236" i="4"/>
  <c r="T217" i="4"/>
  <c r="U217" i="4"/>
  <c r="R222" i="4"/>
  <c r="R225" i="4"/>
  <c r="S225" i="4" s="1"/>
  <c r="R229" i="4"/>
  <c r="R233" i="4"/>
  <c r="R237" i="4"/>
  <c r="S261" i="4"/>
  <c r="R220" i="4"/>
  <c r="T223" i="4"/>
  <c r="U223" i="4" s="1"/>
  <c r="T224" i="4"/>
  <c r="R226" i="4"/>
  <c r="T228" i="4"/>
  <c r="U228" i="4" s="1"/>
  <c r="V228" i="4" s="1"/>
  <c r="R230" i="4"/>
  <c r="T232" i="4"/>
  <c r="U232" i="4" s="1"/>
  <c r="R234" i="4"/>
  <c r="R238" i="4"/>
  <c r="S238" i="4" s="1"/>
  <c r="S269" i="4"/>
  <c r="T225" i="4"/>
  <c r="R227" i="4"/>
  <c r="R235" i="4"/>
  <c r="S235" i="4" s="1"/>
  <c r="R239" i="4"/>
  <c r="S245" i="4"/>
  <c r="T245" i="4" s="1"/>
  <c r="R247" i="4"/>
  <c r="S248" i="4"/>
  <c r="T248" i="4" s="1"/>
  <c r="R250" i="4"/>
  <c r="R255" i="4"/>
  <c r="S256" i="4"/>
  <c r="R258" i="4"/>
  <c r="R263" i="4"/>
  <c r="S264" i="4"/>
  <c r="R266" i="4"/>
  <c r="S249" i="4"/>
  <c r="S250" i="4"/>
  <c r="T250" i="4" s="1"/>
  <c r="T256" i="4"/>
  <c r="U256" i="4" s="1"/>
  <c r="T264" i="4"/>
  <c r="S265" i="4"/>
  <c r="S266" i="4"/>
  <c r="R246" i="4"/>
  <c r="S246" i="4" s="1"/>
  <c r="R251" i="4"/>
  <c r="S252" i="4"/>
  <c r="T252" i="4" s="1"/>
  <c r="R254" i="4"/>
  <c r="R259" i="4"/>
  <c r="S260" i="4"/>
  <c r="R262" i="4"/>
  <c r="T266" i="4"/>
  <c r="R267" i="4"/>
  <c r="S267" i="4" s="1"/>
  <c r="S268" i="4"/>
  <c r="R240" i="4"/>
  <c r="R242" i="4"/>
  <c r="S242" i="4" s="1"/>
  <c r="T249" i="4"/>
  <c r="T253" i="4"/>
  <c r="V256" i="4"/>
  <c r="W256" i="4" s="1"/>
  <c r="T261" i="4"/>
  <c r="T265" i="4"/>
  <c r="U265" i="4" s="1"/>
  <c r="T269" i="4"/>
  <c r="P241" i="4"/>
  <c r="R241" i="4" s="1"/>
  <c r="P243" i="4"/>
  <c r="R243" i="4" s="1"/>
  <c r="U224" i="4" l="1"/>
  <c r="V224" i="4" s="1"/>
  <c r="W224" i="4" s="1"/>
  <c r="U203" i="4"/>
  <c r="W89" i="4"/>
  <c r="AC103" i="4"/>
  <c r="W62" i="4"/>
  <c r="AC50" i="4"/>
  <c r="W34" i="4"/>
  <c r="Y89" i="4"/>
  <c r="Z39" i="4"/>
  <c r="AC39" i="4" s="1"/>
  <c r="AC29" i="4"/>
  <c r="AC57" i="4"/>
  <c r="R195" i="4"/>
  <c r="S195" i="4" s="1"/>
  <c r="T195" i="4" s="1"/>
  <c r="R187" i="4"/>
  <c r="S187" i="4" s="1"/>
  <c r="T187" i="4" s="1"/>
  <c r="Z155" i="4"/>
  <c r="T166" i="4"/>
  <c r="W129" i="4"/>
  <c r="Z112" i="4"/>
  <c r="AC112" i="4" s="1"/>
  <c r="R110" i="4"/>
  <c r="AC110" i="4" s="1"/>
  <c r="Z108" i="4"/>
  <c r="AC108" i="4" s="1"/>
  <c r="R106" i="4"/>
  <c r="AC106" i="4" s="1"/>
  <c r="Z104" i="4"/>
  <c r="AC104" i="4" s="1"/>
  <c r="R102" i="4"/>
  <c r="Z100" i="4"/>
  <c r="AC100" i="4" s="1"/>
  <c r="R98" i="4"/>
  <c r="AC98" i="4" s="1"/>
  <c r="Z96" i="4"/>
  <c r="AC96" i="4" s="1"/>
  <c r="R94" i="4"/>
  <c r="AC94" i="4" s="1"/>
  <c r="Z92" i="4"/>
  <c r="AC92" i="4" s="1"/>
  <c r="R90" i="4"/>
  <c r="Z86" i="4"/>
  <c r="AC86" i="4" s="1"/>
  <c r="R84" i="4"/>
  <c r="AC84" i="4" s="1"/>
  <c r="Z80" i="4"/>
  <c r="AC80" i="4" s="1"/>
  <c r="Z74" i="4"/>
  <c r="AC74" i="4" s="1"/>
  <c r="R68" i="4"/>
  <c r="AC68" i="4" s="1"/>
  <c r="Z66" i="4"/>
  <c r="AC66" i="4" s="1"/>
  <c r="AA75" i="4"/>
  <c r="R64" i="4"/>
  <c r="AC64" i="4" s="1"/>
  <c r="R58" i="4"/>
  <c r="Z58" i="4"/>
  <c r="Z56" i="4"/>
  <c r="AC56" i="4" s="1"/>
  <c r="R54" i="4"/>
  <c r="AC54" i="4" s="1"/>
  <c r="Z52" i="4"/>
  <c r="AC52" i="4" s="1"/>
  <c r="R48" i="4"/>
  <c r="Z48" i="4"/>
  <c r="Z46" i="4"/>
  <c r="AC46" i="4" s="1"/>
  <c r="R44" i="4"/>
  <c r="Z44" i="4"/>
  <c r="R42" i="4"/>
  <c r="AC42" i="4" s="1"/>
  <c r="Z40" i="4"/>
  <c r="AC40" i="4" s="1"/>
  <c r="Z36" i="4"/>
  <c r="AC36" i="4" s="1"/>
  <c r="Z32" i="4"/>
  <c r="AC32" i="4" s="1"/>
  <c r="Z28" i="4"/>
  <c r="AC28" i="4" s="1"/>
  <c r="R14" i="4"/>
  <c r="Z14" i="4"/>
  <c r="R10" i="4"/>
  <c r="Z10" i="4"/>
  <c r="T267" i="4"/>
  <c r="T246" i="4"/>
  <c r="T235" i="4"/>
  <c r="T242" i="4"/>
  <c r="U250" i="4"/>
  <c r="U245" i="4"/>
  <c r="T238" i="4"/>
  <c r="U252" i="4"/>
  <c r="V252" i="4" s="1"/>
  <c r="V265" i="4"/>
  <c r="U248" i="4"/>
  <c r="V248" i="4" s="1"/>
  <c r="W248" i="4" s="1"/>
  <c r="V232" i="4"/>
  <c r="S251" i="4"/>
  <c r="U267" i="4"/>
  <c r="V245" i="4"/>
  <c r="W245" i="4" s="1"/>
  <c r="X256" i="4"/>
  <c r="Y256" i="4" s="1"/>
  <c r="Z256" i="4" s="1"/>
  <c r="AA256" i="4" s="1"/>
  <c r="U264" i="4"/>
  <c r="V264" i="4" s="1"/>
  <c r="W264" i="4" s="1"/>
  <c r="S240" i="4"/>
  <c r="T236" i="4"/>
  <c r="S230" i="4"/>
  <c r="R231" i="4"/>
  <c r="S222" i="4"/>
  <c r="T216" i="4"/>
  <c r="T209" i="4"/>
  <c r="T178" i="4"/>
  <c r="S243" i="4"/>
  <c r="V250" i="4"/>
  <c r="W250" i="4" s="1"/>
  <c r="U242" i="4"/>
  <c r="U269" i="4"/>
  <c r="V269" i="4" s="1"/>
  <c r="W269" i="4" s="1"/>
  <c r="W265" i="4"/>
  <c r="S258" i="4"/>
  <c r="S239" i="4"/>
  <c r="S254" i="4"/>
  <c r="S247" i="4"/>
  <c r="W228" i="4"/>
  <c r="S259" i="4"/>
  <c r="S233" i="4"/>
  <c r="T184" i="4"/>
  <c r="T219" i="4"/>
  <c r="T213" i="4"/>
  <c r="U221" i="4"/>
  <c r="V221" i="4" s="1"/>
  <c r="T174" i="4"/>
  <c r="T169" i="4"/>
  <c r="R75" i="4"/>
  <c r="AD75" i="4" s="1"/>
  <c r="S241" i="4"/>
  <c r="U261" i="4"/>
  <c r="V261" i="4" s="1"/>
  <c r="W261" i="4" s="1"/>
  <c r="X261" i="4" s="1"/>
  <c r="U253" i="4"/>
  <c r="V253" i="4" s="1"/>
  <c r="X265" i="4"/>
  <c r="X264" i="4"/>
  <c r="Y264" i="4" s="1"/>
  <c r="Z264" i="4" s="1"/>
  <c r="U249" i="4"/>
  <c r="S262" i="4"/>
  <c r="S255" i="4"/>
  <c r="R257" i="4"/>
  <c r="S227" i="4"/>
  <c r="S234" i="4"/>
  <c r="S237" i="4"/>
  <c r="U225" i="4"/>
  <c r="V223" i="4"/>
  <c r="W223" i="4" s="1"/>
  <c r="S220" i="4"/>
  <c r="R214" i="4"/>
  <c r="T200" i="4"/>
  <c r="R244" i="4"/>
  <c r="V217" i="4"/>
  <c r="T193" i="4"/>
  <c r="AC83" i="4"/>
  <c r="R101" i="4"/>
  <c r="AD101" i="4" s="1"/>
  <c r="Y265" i="4"/>
  <c r="Z265" i="4" s="1"/>
  <c r="AA265" i="4" s="1"/>
  <c r="S263" i="4"/>
  <c r="R270" i="4"/>
  <c r="T260" i="4"/>
  <c r="S257" i="4"/>
  <c r="U235" i="4"/>
  <c r="V235" i="4" s="1"/>
  <c r="U238" i="4"/>
  <c r="V238" i="4" s="1"/>
  <c r="W232" i="4"/>
  <c r="S226" i="4"/>
  <c r="S229" i="4"/>
  <c r="U266" i="4"/>
  <c r="V266" i="4" s="1"/>
  <c r="W266" i="4" s="1"/>
  <c r="V225" i="4"/>
  <c r="T212" i="4"/>
  <c r="R206" i="4"/>
  <c r="R198" i="4"/>
  <c r="S198" i="4" s="1"/>
  <c r="T268" i="4"/>
  <c r="T196" i="4"/>
  <c r="T173" i="4"/>
  <c r="AC142" i="4"/>
  <c r="R153" i="4"/>
  <c r="AD153" i="4" s="1"/>
  <c r="AC117" i="4"/>
  <c r="R129" i="4"/>
  <c r="AD129" i="4" s="1"/>
  <c r="R21" i="4"/>
  <c r="AD21" i="4" s="1"/>
  <c r="AC9" i="4"/>
  <c r="U208" i="4"/>
  <c r="S201" i="4"/>
  <c r="X224" i="4"/>
  <c r="Y224" i="4" s="1"/>
  <c r="Z224" i="4" s="1"/>
  <c r="S188" i="4"/>
  <c r="U171" i="4"/>
  <c r="V171" i="4" s="1"/>
  <c r="Z90" i="4"/>
  <c r="Z101" i="4" s="1"/>
  <c r="T101" i="4"/>
  <c r="S180" i="4"/>
  <c r="AC118" i="4"/>
  <c r="W153" i="4"/>
  <c r="R140" i="4"/>
  <c r="AD140" i="4" s="1"/>
  <c r="AC130" i="4"/>
  <c r="AC65" i="4"/>
  <c r="AC43" i="4"/>
  <c r="W171" i="4"/>
  <c r="T129" i="4"/>
  <c r="Y75" i="4"/>
  <c r="Z41" i="4"/>
  <c r="AC30" i="4"/>
  <c r="S204" i="4"/>
  <c r="R166" i="4"/>
  <c r="AD166" i="4" s="1"/>
  <c r="AC78" i="4"/>
  <c r="T89" i="4"/>
  <c r="W47" i="4"/>
  <c r="Z23" i="4"/>
  <c r="U193" i="4"/>
  <c r="R205" i="4"/>
  <c r="X228" i="4"/>
  <c r="U213" i="4"/>
  <c r="W191" i="4"/>
  <c r="U174" i="4"/>
  <c r="V174" i="4" s="1"/>
  <c r="U175" i="4"/>
  <c r="V175" i="4" s="1"/>
  <c r="Z102" i="4"/>
  <c r="Z115" i="4" s="1"/>
  <c r="T115" i="4"/>
  <c r="S177" i="4"/>
  <c r="X171" i="4"/>
  <c r="AC99" i="4"/>
  <c r="AC61" i="4"/>
  <c r="AA89" i="4"/>
  <c r="T62" i="4"/>
  <c r="Z49" i="4"/>
  <c r="R34" i="4"/>
  <c r="AD34" i="4" s="1"/>
  <c r="AC18" i="4"/>
  <c r="Z153" i="4"/>
  <c r="T75" i="4"/>
  <c r="Z63" i="4"/>
  <c r="AC63" i="4" s="1"/>
  <c r="S199" i="4"/>
  <c r="AC70" i="4"/>
  <c r="Z33" i="4"/>
  <c r="AC33" i="4" s="1"/>
  <c r="S183" i="4"/>
  <c r="Z67" i="4"/>
  <c r="AC67" i="4" s="1"/>
  <c r="AC38" i="4"/>
  <c r="R62" i="4"/>
  <c r="AD61" i="4" s="1"/>
  <c r="Z31" i="4"/>
  <c r="T21" i="4"/>
  <c r="S244" i="4"/>
  <c r="X232" i="4"/>
  <c r="Y232" i="4" s="1"/>
  <c r="S210" i="4"/>
  <c r="V208" i="4"/>
  <c r="S194" i="4"/>
  <c r="U187" i="4"/>
  <c r="R179" i="4"/>
  <c r="U169" i="4"/>
  <c r="V169" i="4" s="1"/>
  <c r="U189" i="4"/>
  <c r="V189" i="4" s="1"/>
  <c r="Z129" i="4"/>
  <c r="AC109" i="4"/>
  <c r="AC82" i="4"/>
  <c r="S186" i="4"/>
  <c r="U181" i="4"/>
  <c r="V181" i="4" s="1"/>
  <c r="S176" i="4"/>
  <c r="AC111" i="4"/>
  <c r="AC91" i="4"/>
  <c r="AC55" i="4"/>
  <c r="S168" i="4"/>
  <c r="W75" i="4"/>
  <c r="Z22" i="4"/>
  <c r="T34" i="4"/>
  <c r="AC23" i="4"/>
  <c r="Y21" i="4"/>
  <c r="R115" i="4"/>
  <c r="AD115" i="4" s="1"/>
  <c r="Z79" i="4"/>
  <c r="AC79" i="4" s="1"/>
  <c r="Z45" i="4"/>
  <c r="AC45" i="4" s="1"/>
  <c r="AC26" i="4"/>
  <c r="Z19" i="4"/>
  <c r="AC19" i="4" s="1"/>
  <c r="T47" i="4"/>
  <c r="Z35" i="4"/>
  <c r="Z47" i="4" s="1"/>
  <c r="AA34" i="4"/>
  <c r="AC90" i="4"/>
  <c r="AC48" i="4"/>
  <c r="Z25" i="4"/>
  <c r="AC25" i="4" s="1"/>
  <c r="S190" i="4"/>
  <c r="W217" i="4"/>
  <c r="X217" i="4" s="1"/>
  <c r="U209" i="4"/>
  <c r="V209" i="4" s="1"/>
  <c r="U200" i="4"/>
  <c r="U184" i="4"/>
  <c r="U196" i="4"/>
  <c r="U178" i="4"/>
  <c r="V215" i="4"/>
  <c r="S202" i="4"/>
  <c r="U173" i="4"/>
  <c r="V173" i="4" s="1"/>
  <c r="V167" i="4"/>
  <c r="U216" i="4"/>
  <c r="V216" i="4" s="1"/>
  <c r="V211" i="4"/>
  <c r="U195" i="4"/>
  <c r="S185" i="4"/>
  <c r="AC143" i="4"/>
  <c r="U197" i="4"/>
  <c r="V197" i="4" s="1"/>
  <c r="R182" i="4"/>
  <c r="S182" i="4" s="1"/>
  <c r="R89" i="4"/>
  <c r="AD89" i="4" s="1"/>
  <c r="AC76" i="4"/>
  <c r="U212" i="4"/>
  <c r="V212" i="4" s="1"/>
  <c r="V203" i="4"/>
  <c r="W203" i="4" s="1"/>
  <c r="X191" i="4"/>
  <c r="Y191" i="4" s="1"/>
  <c r="Z191" i="4" s="1"/>
  <c r="W181" i="4"/>
  <c r="W175" i="4"/>
  <c r="S170" i="4"/>
  <c r="AC69" i="4"/>
  <c r="S172" i="4"/>
  <c r="S207" i="4"/>
  <c r="AC41" i="4"/>
  <c r="R47" i="4"/>
  <c r="AD47" i="4" s="1"/>
  <c r="AC35" i="4"/>
  <c r="AC37" i="4"/>
  <c r="Z53" i="4"/>
  <c r="AC53" i="4" s="1"/>
  <c r="AC154" i="4"/>
  <c r="Z89" i="4"/>
  <c r="AC31" i="4"/>
  <c r="Z34" i="4" l="1"/>
  <c r="S205" i="4"/>
  <c r="AC10" i="4"/>
  <c r="AC14" i="4"/>
  <c r="AC44" i="4"/>
  <c r="AC58" i="4"/>
  <c r="Z166" i="4"/>
  <c r="AC155" i="4"/>
  <c r="W173" i="4"/>
  <c r="X203" i="4"/>
  <c r="Y217" i="4"/>
  <c r="W238" i="4"/>
  <c r="W221" i="4"/>
  <c r="W212" i="4"/>
  <c r="W189" i="4"/>
  <c r="W235" i="4"/>
  <c r="Z232" i="4"/>
  <c r="W216" i="4"/>
  <c r="W169" i="4"/>
  <c r="X250" i="4"/>
  <c r="Y250" i="4" s="1"/>
  <c r="Z250" i="4" s="1"/>
  <c r="AA250" i="4" s="1"/>
  <c r="X245" i="4"/>
  <c r="X248" i="4"/>
  <c r="W209" i="4"/>
  <c r="W174" i="4"/>
  <c r="X223" i="4"/>
  <c r="Y261" i="4"/>
  <c r="T172" i="4"/>
  <c r="T185" i="4"/>
  <c r="T190" i="4"/>
  <c r="X175" i="4"/>
  <c r="Y175" i="4" s="1"/>
  <c r="Z175" i="4" s="1"/>
  <c r="T210" i="4"/>
  <c r="AC22" i="4"/>
  <c r="T177" i="4"/>
  <c r="Z21" i="4"/>
  <c r="W208" i="4"/>
  <c r="R218" i="4"/>
  <c r="U260" i="4"/>
  <c r="Z217" i="4"/>
  <c r="AA217" i="4" s="1"/>
  <c r="X174" i="4"/>
  <c r="Y174" i="4" s="1"/>
  <c r="Z174" i="4" s="1"/>
  <c r="AA174" i="4" s="1"/>
  <c r="T259" i="4"/>
  <c r="AA224" i="4"/>
  <c r="T247" i="4"/>
  <c r="S270" i="4"/>
  <c r="T258" i="4"/>
  <c r="T243" i="4"/>
  <c r="X269" i="4"/>
  <c r="V196" i="4"/>
  <c r="V242" i="4"/>
  <c r="X235" i="4"/>
  <c r="Y235" i="4" s="1"/>
  <c r="Z235" i="4" s="1"/>
  <c r="AA235" i="4" s="1"/>
  <c r="U246" i="4"/>
  <c r="V267" i="4"/>
  <c r="V195" i="4"/>
  <c r="T202" i="4"/>
  <c r="T182" i="4"/>
  <c r="R192" i="4"/>
  <c r="W197" i="4"/>
  <c r="S192" i="4"/>
  <c r="T180" i="4"/>
  <c r="X173" i="4"/>
  <c r="Y173" i="4" s="1"/>
  <c r="Z173" i="4" s="1"/>
  <c r="AA173" i="4" s="1"/>
  <c r="T198" i="4"/>
  <c r="T226" i="4"/>
  <c r="R271" i="4"/>
  <c r="V200" i="4"/>
  <c r="T234" i="4"/>
  <c r="T227" i="4"/>
  <c r="T255" i="4"/>
  <c r="T241" i="4"/>
  <c r="X169" i="4"/>
  <c r="Y169" i="4" s="1"/>
  <c r="Z169" i="4" s="1"/>
  <c r="AA169" i="4" s="1"/>
  <c r="V213" i="4"/>
  <c r="U219" i="4"/>
  <c r="V184" i="4"/>
  <c r="V249" i="4"/>
  <c r="Y228" i="4"/>
  <c r="Z228" i="4" s="1"/>
  <c r="AA228" i="4" s="1"/>
  <c r="T254" i="4"/>
  <c r="V178" i="4"/>
  <c r="X209" i="4"/>
  <c r="Y209" i="4" s="1"/>
  <c r="Z209" i="4" s="1"/>
  <c r="AA209" i="4" s="1"/>
  <c r="X216" i="4"/>
  <c r="T222" i="4"/>
  <c r="T251" i="4"/>
  <c r="Y269" i="4"/>
  <c r="Z269" i="4" s="1"/>
  <c r="W252" i="4"/>
  <c r="X238" i="4"/>
  <c r="Y238" i="4" s="1"/>
  <c r="Z238" i="4" s="1"/>
  <c r="AA238" i="4" s="1"/>
  <c r="T207" i="4"/>
  <c r="Y171" i="4"/>
  <c r="Z171" i="4" s="1"/>
  <c r="AA171" i="4" s="1"/>
  <c r="W211" i="4"/>
  <c r="Y203" i="4"/>
  <c r="Z203" i="4" s="1"/>
  <c r="AA203" i="4" s="1"/>
  <c r="V187" i="4"/>
  <c r="T183" i="4"/>
  <c r="T199" i="4"/>
  <c r="AC102" i="4"/>
  <c r="Z62" i="4"/>
  <c r="X181" i="4"/>
  <c r="Y181" i="4" s="1"/>
  <c r="Z181" i="4" s="1"/>
  <c r="AA191" i="4"/>
  <c r="T204" i="4"/>
  <c r="AC49" i="4"/>
  <c r="T201" i="4"/>
  <c r="U268" i="4"/>
  <c r="S206" i="4"/>
  <c r="X212" i="4"/>
  <c r="Y212" i="4" s="1"/>
  <c r="Z212" i="4" s="1"/>
  <c r="T229" i="4"/>
  <c r="T263" i="4"/>
  <c r="S214" i="4"/>
  <c r="W225" i="4"/>
  <c r="X225" i="4" s="1"/>
  <c r="T237" i="4"/>
  <c r="T262" i="4"/>
  <c r="W253" i="4"/>
  <c r="T233" i="4"/>
  <c r="Z261" i="4"/>
  <c r="AA261" i="4" s="1"/>
  <c r="T240" i="4"/>
  <c r="Y248" i="4"/>
  <c r="Z248" i="4" s="1"/>
  <c r="AA248" i="4" s="1"/>
  <c r="T257" i="4"/>
  <c r="T170" i="4"/>
  <c r="W167" i="4"/>
  <c r="S179" i="4"/>
  <c r="T168" i="4"/>
  <c r="T176" i="4"/>
  <c r="T186" i="4"/>
  <c r="W215" i="4"/>
  <c r="T194" i="4"/>
  <c r="Z75" i="4"/>
  <c r="T188" i="4"/>
  <c r="AA232" i="4"/>
  <c r="V193" i="4"/>
  <c r="T220" i="4"/>
  <c r="S231" i="4"/>
  <c r="T239" i="4"/>
  <c r="X266" i="4"/>
  <c r="Y266" i="4" s="1"/>
  <c r="Z266" i="4" s="1"/>
  <c r="T230" i="4"/>
  <c r="U236" i="4"/>
  <c r="AA264" i="4"/>
  <c r="Y245" i="4"/>
  <c r="T231" i="4" l="1"/>
  <c r="U230" i="4"/>
  <c r="W193" i="4"/>
  <c r="U194" i="4"/>
  <c r="U176" i="4"/>
  <c r="T179" i="4"/>
  <c r="U168" i="4"/>
  <c r="AA266" i="4"/>
  <c r="T214" i="4"/>
  <c r="U263" i="4"/>
  <c r="V268" i="4"/>
  <c r="U183" i="4"/>
  <c r="U222" i="4"/>
  <c r="U254" i="4"/>
  <c r="W249" i="4"/>
  <c r="U226" i="4"/>
  <c r="V246" i="4"/>
  <c r="W242" i="4"/>
  <c r="V260" i="4"/>
  <c r="U177" i="4"/>
  <c r="Y225" i="4"/>
  <c r="Y216" i="4"/>
  <c r="Z216" i="4" s="1"/>
  <c r="AA216" i="4" s="1"/>
  <c r="AA181" i="4"/>
  <c r="V236" i="4"/>
  <c r="U239" i="4"/>
  <c r="U186" i="4"/>
  <c r="U229" i="4"/>
  <c r="U199" i="4"/>
  <c r="W184" i="4"/>
  <c r="U255" i="4"/>
  <c r="U227" i="4"/>
  <c r="U234" i="4"/>
  <c r="W200" i="4"/>
  <c r="X197" i="4"/>
  <c r="U202" i="4"/>
  <c r="W195" i="4"/>
  <c r="AA269" i="4"/>
  <c r="T270" i="4"/>
  <c r="U258" i="4"/>
  <c r="X208" i="4"/>
  <c r="U198" i="4"/>
  <c r="AA175" i="4"/>
  <c r="X189" i="4"/>
  <c r="Z225" i="4"/>
  <c r="AA225" i="4" s="1"/>
  <c r="U188" i="4"/>
  <c r="X167" i="4"/>
  <c r="U170" i="4"/>
  <c r="U240" i="4"/>
  <c r="X253" i="4"/>
  <c r="S218" i="4"/>
  <c r="S271" i="4" s="1"/>
  <c r="T206" i="4"/>
  <c r="U204" i="4"/>
  <c r="W187" i="4"/>
  <c r="X211" i="4"/>
  <c r="U207" i="4"/>
  <c r="U251" i="4"/>
  <c r="W178" i="4"/>
  <c r="V219" i="4"/>
  <c r="U241" i="4"/>
  <c r="U243" i="4"/>
  <c r="U247" i="4"/>
  <c r="U210" i="4"/>
  <c r="U182" i="4"/>
  <c r="U220" i="4"/>
  <c r="U231" i="4" s="1"/>
  <c r="X215" i="4"/>
  <c r="U233" i="4"/>
  <c r="T244" i="4"/>
  <c r="U262" i="4"/>
  <c r="U237" i="4"/>
  <c r="T205" i="4"/>
  <c r="U201" i="4"/>
  <c r="X252" i="4"/>
  <c r="W213" i="4"/>
  <c r="AA212" i="4"/>
  <c r="T192" i="4"/>
  <c r="U180" i="4"/>
  <c r="W267" i="4"/>
  <c r="W196" i="4"/>
  <c r="U259" i="4"/>
  <c r="U190" i="4"/>
  <c r="U185" i="4"/>
  <c r="U172" i="4"/>
  <c r="Y223" i="4"/>
  <c r="Z223" i="4" s="1"/>
  <c r="AA223" i="4"/>
  <c r="Z245" i="4"/>
  <c r="X221" i="4"/>
  <c r="V204" i="4" l="1"/>
  <c r="V227" i="4"/>
  <c r="W260" i="4"/>
  <c r="X267" i="4"/>
  <c r="W219" i="4"/>
  <c r="T218" i="4"/>
  <c r="T271" i="4" s="1"/>
  <c r="U206" i="4"/>
  <c r="V170" i="4"/>
  <c r="U270" i="4"/>
  <c r="V258" i="4"/>
  <c r="V177" i="4"/>
  <c r="X213" i="4"/>
  <c r="V237" i="4"/>
  <c r="V262" i="4"/>
  <c r="V182" i="4"/>
  <c r="V210" i="4"/>
  <c r="X178" i="4"/>
  <c r="V240" i="4"/>
  <c r="Y189" i="4"/>
  <c r="Z189" i="4" s="1"/>
  <c r="AA189" i="4" s="1"/>
  <c r="X195" i="4"/>
  <c r="X200" i="4"/>
  <c r="V186" i="4"/>
  <c r="V226" i="4"/>
  <c r="X249" i="4"/>
  <c r="V254" i="4"/>
  <c r="X193" i="4"/>
  <c r="V190" i="4"/>
  <c r="Y252" i="4"/>
  <c r="Z252" i="4" s="1"/>
  <c r="AA252" i="4" s="1"/>
  <c r="V251" i="4"/>
  <c r="V198" i="4"/>
  <c r="V255" i="4"/>
  <c r="V229" i="4"/>
  <c r="Y221" i="4"/>
  <c r="Z221" i="4" s="1"/>
  <c r="AA221" i="4" s="1"/>
  <c r="V259" i="4"/>
  <c r="V201" i="4"/>
  <c r="U244" i="4"/>
  <c r="V233" i="4"/>
  <c r="X187" i="4"/>
  <c r="Y167" i="4"/>
  <c r="Y208" i="4"/>
  <c r="Z208" i="4" s="1"/>
  <c r="AA208" i="4" s="1"/>
  <c r="Y197" i="4"/>
  <c r="Z197" i="4" s="1"/>
  <c r="AA197" i="4" s="1"/>
  <c r="X184" i="4"/>
  <c r="V172" i="4"/>
  <c r="V185" i="4"/>
  <c r="X196" i="4"/>
  <c r="Y215" i="4"/>
  <c r="Z215" i="4" s="1"/>
  <c r="AA215" i="4" s="1"/>
  <c r="V241" i="4"/>
  <c r="Y211" i="4"/>
  <c r="Z211" i="4" s="1"/>
  <c r="AA211" i="4"/>
  <c r="Y253" i="4"/>
  <c r="Z253" i="4" s="1"/>
  <c r="AA253" i="4" s="1"/>
  <c r="V202" i="4"/>
  <c r="V239" i="4"/>
  <c r="W236" i="4"/>
  <c r="V183" i="4"/>
  <c r="W268" i="4"/>
  <c r="V194" i="4"/>
  <c r="U205" i="4"/>
  <c r="V230" i="4"/>
  <c r="U192" i="4"/>
  <c r="V180" i="4"/>
  <c r="V247" i="4"/>
  <c r="V188" i="4"/>
  <c r="V199" i="4"/>
  <c r="W246" i="4"/>
  <c r="V176" i="4"/>
  <c r="AA245" i="4"/>
  <c r="V234" i="4"/>
  <c r="V220" i="4"/>
  <c r="V243" i="4"/>
  <c r="V207" i="4"/>
  <c r="U257" i="4"/>
  <c r="X242" i="4"/>
  <c r="V222" i="4"/>
  <c r="V263" i="4"/>
  <c r="U214" i="4"/>
  <c r="U179" i="4"/>
  <c r="V168" i="4"/>
  <c r="V231" i="4" l="1"/>
  <c r="W263" i="4"/>
  <c r="X236" i="4"/>
  <c r="W254" i="4"/>
  <c r="W230" i="4"/>
  <c r="V205" i="4"/>
  <c r="W194" i="4"/>
  <c r="W183" i="4"/>
  <c r="Z167" i="4"/>
  <c r="W259" i="4"/>
  <c r="W198" i="4"/>
  <c r="W251" i="4"/>
  <c r="Y249" i="4"/>
  <c r="Z249" i="4" s="1"/>
  <c r="AA249" i="4"/>
  <c r="W226" i="4"/>
  <c r="Y200" i="4"/>
  <c r="Z200" i="4" s="1"/>
  <c r="AA200" i="4" s="1"/>
  <c r="W240" i="4"/>
  <c r="W210" i="4"/>
  <c r="W237" i="4"/>
  <c r="Y213" i="4"/>
  <c r="Z213" i="4" s="1"/>
  <c r="AA213" i="4"/>
  <c r="Y267" i="4"/>
  <c r="Z267" i="4" s="1"/>
  <c r="AA267" i="4" s="1"/>
  <c r="X260" i="4"/>
  <c r="W204" i="4"/>
  <c r="X268" i="4"/>
  <c r="W190" i="4"/>
  <c r="Y195" i="4"/>
  <c r="Z195" i="4" s="1"/>
  <c r="AA195" i="4" s="1"/>
  <c r="V179" i="4"/>
  <c r="W168" i="4"/>
  <c r="W220" i="4"/>
  <c r="V214" i="4"/>
  <c r="W207" i="4"/>
  <c r="X246" i="4"/>
  <c r="W199" i="4"/>
  <c r="W247" i="4"/>
  <c r="W202" i="4"/>
  <c r="W172" i="4"/>
  <c r="V244" i="4"/>
  <c r="W233" i="4"/>
  <c r="W201" i="4"/>
  <c r="W255" i="4"/>
  <c r="W186" i="4"/>
  <c r="W262" i="4"/>
  <c r="W177" i="4"/>
  <c r="V270" i="4"/>
  <c r="W258" i="4"/>
  <c r="W170" i="4"/>
  <c r="V192" i="4"/>
  <c r="W180" i="4"/>
  <c r="W239" i="4"/>
  <c r="Y187" i="4"/>
  <c r="Z187" i="4" s="1"/>
  <c r="AA187" i="4" s="1"/>
  <c r="Y193" i="4"/>
  <c r="W182" i="4"/>
  <c r="U218" i="4"/>
  <c r="U271" i="4" s="1"/>
  <c r="V206" i="4"/>
  <c r="W222" i="4"/>
  <c r="W243" i="4"/>
  <c r="W188" i="4"/>
  <c r="Y242" i="4"/>
  <c r="Z242" i="4" s="1"/>
  <c r="AA242" i="4" s="1"/>
  <c r="W234" i="4"/>
  <c r="W176" i="4"/>
  <c r="V257" i="4"/>
  <c r="W241" i="4"/>
  <c r="Y196" i="4"/>
  <c r="Z196" i="4" s="1"/>
  <c r="AA196" i="4" s="1"/>
  <c r="W185" i="4"/>
  <c r="Y184" i="4"/>
  <c r="Z184" i="4" s="1"/>
  <c r="AA184" i="4" s="1"/>
  <c r="W229" i="4"/>
  <c r="Y178" i="4"/>
  <c r="Z178" i="4" s="1"/>
  <c r="AA178" i="4" s="1"/>
  <c r="X219" i="4"/>
  <c r="W227" i="4"/>
  <c r="W231" i="4" s="1"/>
  <c r="W257" i="4" l="1"/>
  <c r="Y219" i="4"/>
  <c r="X185" i="4"/>
  <c r="X241" i="4"/>
  <c r="Z193" i="4"/>
  <c r="X170" i="4"/>
  <c r="W270" i="4"/>
  <c r="X258" i="4"/>
  <c r="X202" i="4"/>
  <c r="X247" i="4"/>
  <c r="X199" i="4"/>
  <c r="Y260" i="4"/>
  <c r="Z260" i="4" s="1"/>
  <c r="AA260" i="4" s="1"/>
  <c r="X210" i="4"/>
  <c r="X240" i="4"/>
  <c r="X226" i="4"/>
  <c r="X194" i="4"/>
  <c r="W205" i="4"/>
  <c r="X254" i="4"/>
  <c r="X227" i="4"/>
  <c r="X188" i="4"/>
  <c r="X222" i="4"/>
  <c r="X239" i="4"/>
  <c r="X255" i="4"/>
  <c r="X172" i="4"/>
  <c r="W214" i="4"/>
  <c r="W179" i="4"/>
  <c r="X168" i="4"/>
  <c r="X190" i="4"/>
  <c r="X198" i="4"/>
  <c r="X259" i="4"/>
  <c r="X230" i="4"/>
  <c r="X263" i="4"/>
  <c r="X229" i="4"/>
  <c r="X234" i="4"/>
  <c r="X243" i="4"/>
  <c r="V218" i="4"/>
  <c r="V271" i="4" s="1"/>
  <c r="W206" i="4"/>
  <c r="X182" i="4"/>
  <c r="X177" i="4"/>
  <c r="X186" i="4"/>
  <c r="Y246" i="4"/>
  <c r="X207" i="4"/>
  <c r="X220" i="4"/>
  <c r="Y268" i="4"/>
  <c r="Z268" i="4" s="1"/>
  <c r="AA268" i="4" s="1"/>
  <c r="X204" i="4"/>
  <c r="X237" i="4"/>
  <c r="AA167" i="4"/>
  <c r="X183" i="4"/>
  <c r="X176" i="4"/>
  <c r="W192" i="4"/>
  <c r="X180" i="4"/>
  <c r="X262" i="4"/>
  <c r="X201" i="4"/>
  <c r="W244" i="4"/>
  <c r="X233" i="4"/>
  <c r="X251" i="4"/>
  <c r="Y236" i="4"/>
  <c r="Z236" i="4" s="1"/>
  <c r="AA236" i="4" s="1"/>
  <c r="X231" i="4" l="1"/>
  <c r="Y183" i="4"/>
  <c r="Z183" i="4" s="1"/>
  <c r="AA183" i="4" s="1"/>
  <c r="Y263" i="4"/>
  <c r="Z263" i="4" s="1"/>
  <c r="AA263" i="4" s="1"/>
  <c r="Y190" i="4"/>
  <c r="Z190" i="4" s="1"/>
  <c r="AA190" i="4" s="1"/>
  <c r="Y172" i="4"/>
  <c r="Z172" i="4" s="1"/>
  <c r="AA172" i="4" s="1"/>
  <c r="Y227" i="4"/>
  <c r="Z227" i="4" s="1"/>
  <c r="AA227" i="4" s="1"/>
  <c r="Y170" i="4"/>
  <c r="Z170" i="4" s="1"/>
  <c r="AA170" i="4" s="1"/>
  <c r="Y241" i="4"/>
  <c r="Z241" i="4" s="1"/>
  <c r="AA241" i="4" s="1"/>
  <c r="Y176" i="4"/>
  <c r="Z176" i="4" s="1"/>
  <c r="AA176" i="4" s="1"/>
  <c r="Y204" i="4"/>
  <c r="Z204" i="4" s="1"/>
  <c r="AA204" i="4" s="1"/>
  <c r="Y186" i="4"/>
  <c r="Z186" i="4" s="1"/>
  <c r="AA186" i="4" s="1"/>
  <c r="Y188" i="4"/>
  <c r="Z188" i="4" s="1"/>
  <c r="AA188" i="4"/>
  <c r="Y194" i="4"/>
  <c r="X205" i="4"/>
  <c r="Y247" i="4"/>
  <c r="Z247" i="4" s="1"/>
  <c r="AA247" i="4" s="1"/>
  <c r="AA193" i="4"/>
  <c r="Y251" i="4"/>
  <c r="Z251" i="4" s="1"/>
  <c r="AA251" i="4" s="1"/>
  <c r="Y201" i="4"/>
  <c r="Z201" i="4" s="1"/>
  <c r="AA201" i="4" s="1"/>
  <c r="Y220" i="4"/>
  <c r="Z220" i="4" s="1"/>
  <c r="AA220" i="4" s="1"/>
  <c r="Y177" i="4"/>
  <c r="Z177" i="4" s="1"/>
  <c r="AA177" i="4" s="1"/>
  <c r="Y229" i="4"/>
  <c r="Z229" i="4" s="1"/>
  <c r="AA229" i="4" s="1"/>
  <c r="Y230" i="4"/>
  <c r="Z230" i="4" s="1"/>
  <c r="AA230" i="4"/>
  <c r="X214" i="4"/>
  <c r="Y239" i="4"/>
  <c r="Z239" i="4" s="1"/>
  <c r="AA239" i="4"/>
  <c r="Y254" i="4"/>
  <c r="Z254" i="4" s="1"/>
  <c r="AA254" i="4" s="1"/>
  <c r="Y226" i="4"/>
  <c r="Z226" i="4" s="1"/>
  <c r="AA226" i="4" s="1"/>
  <c r="Y199" i="4"/>
  <c r="Z199" i="4" s="1"/>
  <c r="AA199" i="4" s="1"/>
  <c r="Y185" i="4"/>
  <c r="Z185" i="4" s="1"/>
  <c r="AA185" i="4" s="1"/>
  <c r="X244" i="4"/>
  <c r="Y233" i="4"/>
  <c r="Y182" i="4"/>
  <c r="Z182" i="4" s="1"/>
  <c r="AA182" i="4" s="1"/>
  <c r="Y234" i="4"/>
  <c r="Z234" i="4" s="1"/>
  <c r="AA234" i="4"/>
  <c r="Y259" i="4"/>
  <c r="Z259" i="4" s="1"/>
  <c r="AA259" i="4" s="1"/>
  <c r="Y222" i="4"/>
  <c r="Z222" i="4" s="1"/>
  <c r="AA222" i="4" s="1"/>
  <c r="Y240" i="4"/>
  <c r="Z240" i="4" s="1"/>
  <c r="AA240" i="4" s="1"/>
  <c r="X270" i="4"/>
  <c r="Y258" i="4"/>
  <c r="Z246" i="4"/>
  <c r="X192" i="4"/>
  <c r="Y180" i="4"/>
  <c r="Y237" i="4"/>
  <c r="Z237" i="4" s="1"/>
  <c r="AA237" i="4"/>
  <c r="Y207" i="4"/>
  <c r="Z207" i="4" s="1"/>
  <c r="AA207" i="4" s="1"/>
  <c r="X257" i="4"/>
  <c r="W218" i="4"/>
  <c r="W271" i="4" s="1"/>
  <c r="X206" i="4"/>
  <c r="Y243" i="4"/>
  <c r="Z243" i="4" s="1"/>
  <c r="AA243" i="4" s="1"/>
  <c r="Y198" i="4"/>
  <c r="Z198" i="4" s="1"/>
  <c r="AA198" i="4" s="1"/>
  <c r="X179" i="4"/>
  <c r="Y168" i="4"/>
  <c r="Y255" i="4"/>
  <c r="Z255" i="4" s="1"/>
  <c r="AA255" i="4"/>
  <c r="Y210" i="4"/>
  <c r="Z210" i="4" s="1"/>
  <c r="AA210" i="4" s="1"/>
  <c r="Y202" i="4"/>
  <c r="Z202" i="4" s="1"/>
  <c r="AA202" i="4" s="1"/>
  <c r="Y231" i="4"/>
  <c r="Z219" i="4"/>
  <c r="Y262" i="4"/>
  <c r="Z262" i="4" s="1"/>
  <c r="AA262" i="4"/>
  <c r="Z257" i="4" l="1"/>
  <c r="AA246" i="4"/>
  <c r="AA257" i="4" s="1"/>
  <c r="Y270" i="4"/>
  <c r="Z258" i="4"/>
  <c r="Y244" i="4"/>
  <c r="Z233" i="4"/>
  <c r="Y192" i="4"/>
  <c r="Z180" i="4"/>
  <c r="Y257" i="4"/>
  <c r="Z231" i="4"/>
  <c r="AA219" i="4"/>
  <c r="AA231" i="4" s="1"/>
  <c r="Y179" i="4"/>
  <c r="Z168" i="4"/>
  <c r="X218" i="4"/>
  <c r="X271" i="4" s="1"/>
  <c r="Y206" i="4"/>
  <c r="Z194" i="4"/>
  <c r="Y205" i="4"/>
  <c r="Y214" i="4"/>
  <c r="Z214" i="4" s="1"/>
  <c r="AA214" i="4" s="1"/>
  <c r="AA194" i="4" l="1"/>
  <c r="AA205" i="4" s="1"/>
  <c r="Z205" i="4"/>
  <c r="Z179" i="4"/>
  <c r="AA168" i="4"/>
  <c r="AA179" i="4" s="1"/>
  <c r="Z244" i="4"/>
  <c r="AA233" i="4"/>
  <c r="AA244" i="4" s="1"/>
  <c r="Y218" i="4"/>
  <c r="Y271" i="4" s="1"/>
  <c r="Z206" i="4"/>
  <c r="Z192" i="4"/>
  <c r="AA180" i="4"/>
  <c r="AA192" i="4" s="1"/>
  <c r="Z270" i="4"/>
  <c r="AA258" i="4"/>
  <c r="AA270" i="4" s="1"/>
  <c r="Z218" i="4" l="1"/>
  <c r="AA206" i="4"/>
  <c r="AA218" i="4" s="1"/>
  <c r="AA271" i="4" s="1"/>
  <c r="Z271" i="4"/>
  <c r="O266" i="3" l="1"/>
  <c r="P266" i="3" s="1"/>
  <c r="K266" i="3"/>
  <c r="O265" i="3"/>
  <c r="K265" i="3"/>
  <c r="O264" i="3"/>
  <c r="P264" i="3" s="1"/>
  <c r="K264" i="3"/>
  <c r="L264" i="3" s="1"/>
  <c r="O263" i="3"/>
  <c r="P263" i="3" s="1"/>
  <c r="K263" i="3"/>
  <c r="L263" i="3" s="1"/>
  <c r="O262" i="3"/>
  <c r="P262" i="3" s="1"/>
  <c r="K262" i="3"/>
  <c r="L262" i="3" s="1"/>
  <c r="O261" i="3"/>
  <c r="P261" i="3" s="1"/>
  <c r="K261" i="3"/>
  <c r="O260" i="3"/>
  <c r="P260" i="3" s="1"/>
  <c r="K260" i="3"/>
  <c r="L260" i="3" s="1"/>
  <c r="O259" i="3"/>
  <c r="K259" i="3"/>
  <c r="L259" i="3" s="1"/>
  <c r="O258" i="3"/>
  <c r="K258" i="3"/>
  <c r="L258" i="3" s="1"/>
  <c r="O257" i="3"/>
  <c r="K257" i="3"/>
  <c r="O256" i="3"/>
  <c r="P256" i="3" s="1"/>
  <c r="K256" i="3"/>
  <c r="O255" i="3"/>
  <c r="P255" i="3" s="1"/>
  <c r="K255" i="3"/>
  <c r="L255" i="3" s="1"/>
  <c r="O253" i="3"/>
  <c r="K253" i="3"/>
  <c r="L253" i="3" s="1"/>
  <c r="O252" i="3"/>
  <c r="K252" i="3"/>
  <c r="L252" i="3" s="1"/>
  <c r="O251" i="3"/>
  <c r="K251" i="3"/>
  <c r="O250" i="3"/>
  <c r="P250" i="3" s="1"/>
  <c r="K250" i="3"/>
  <c r="L250" i="3" s="1"/>
  <c r="O249" i="3"/>
  <c r="P249" i="3" s="1"/>
  <c r="K249" i="3"/>
  <c r="L249" i="3" s="1"/>
  <c r="O248" i="3"/>
  <c r="P248" i="3" s="1"/>
  <c r="K248" i="3"/>
  <c r="L248" i="3" s="1"/>
  <c r="O247" i="3"/>
  <c r="P247" i="3" s="1"/>
  <c r="K247" i="3"/>
  <c r="O246" i="3"/>
  <c r="K246" i="3"/>
  <c r="L246" i="3" s="1"/>
  <c r="O245" i="3"/>
  <c r="K245" i="3"/>
  <c r="O244" i="3"/>
  <c r="K244" i="3"/>
  <c r="L244" i="3" s="1"/>
  <c r="O243" i="3"/>
  <c r="P243" i="3" s="1"/>
  <c r="K243" i="3"/>
  <c r="L243" i="3" s="1"/>
  <c r="O242" i="3"/>
  <c r="K242" i="3"/>
  <c r="L242" i="3" s="1"/>
  <c r="O240" i="3"/>
  <c r="K240" i="3"/>
  <c r="L240" i="3" s="1"/>
  <c r="O239" i="3"/>
  <c r="P239" i="3" s="1"/>
  <c r="K239" i="3"/>
  <c r="O238" i="3"/>
  <c r="K238" i="3"/>
  <c r="L238" i="3" s="1"/>
  <c r="O237" i="3"/>
  <c r="P237" i="3" s="1"/>
  <c r="K237" i="3"/>
  <c r="O236" i="3"/>
  <c r="K236" i="3"/>
  <c r="L236" i="3" s="1"/>
  <c r="O235" i="3"/>
  <c r="P235" i="3" s="1"/>
  <c r="K235" i="3"/>
  <c r="O234" i="3"/>
  <c r="K234" i="3"/>
  <c r="L234" i="3" s="1"/>
  <c r="O233" i="3"/>
  <c r="P233" i="3" s="1"/>
  <c r="K233" i="3"/>
  <c r="O232" i="3"/>
  <c r="K232" i="3"/>
  <c r="L232" i="3" s="1"/>
  <c r="O231" i="3"/>
  <c r="P231" i="3" s="1"/>
  <c r="K231" i="3"/>
  <c r="L231" i="3" s="1"/>
  <c r="O230" i="3"/>
  <c r="K230" i="3"/>
  <c r="L230" i="3" s="1"/>
  <c r="O229" i="3"/>
  <c r="P229" i="3" s="1"/>
  <c r="K229" i="3"/>
  <c r="O227" i="3"/>
  <c r="K227" i="3"/>
  <c r="L227" i="3" s="1"/>
  <c r="O226" i="3"/>
  <c r="P226" i="3" s="1"/>
  <c r="K226" i="3"/>
  <c r="O225" i="3"/>
  <c r="P225" i="3" s="1"/>
  <c r="K225" i="3"/>
  <c r="O224" i="3"/>
  <c r="P224" i="3" s="1"/>
  <c r="K224" i="3"/>
  <c r="O223" i="3"/>
  <c r="K223" i="3"/>
  <c r="L223" i="3" s="1"/>
  <c r="O222" i="3"/>
  <c r="P222" i="3" s="1"/>
  <c r="K222" i="3"/>
  <c r="O221" i="3"/>
  <c r="P221" i="3" s="1"/>
  <c r="K221" i="3"/>
  <c r="L221" i="3" s="1"/>
  <c r="O220" i="3"/>
  <c r="P220" i="3" s="1"/>
  <c r="K220" i="3"/>
  <c r="L220" i="3" s="1"/>
  <c r="O219" i="3"/>
  <c r="P219" i="3" s="1"/>
  <c r="K219" i="3"/>
  <c r="L219" i="3" s="1"/>
  <c r="O218" i="3"/>
  <c r="P218" i="3" s="1"/>
  <c r="K218" i="3"/>
  <c r="L218" i="3" s="1"/>
  <c r="O217" i="3"/>
  <c r="P217" i="3" s="1"/>
  <c r="K217" i="3"/>
  <c r="L217" i="3" s="1"/>
  <c r="O216" i="3"/>
  <c r="P216" i="3" s="1"/>
  <c r="K216" i="3"/>
  <c r="L216" i="3" s="1"/>
  <c r="O214" i="3"/>
  <c r="P214" i="3" s="1"/>
  <c r="K214" i="3"/>
  <c r="L214" i="3" s="1"/>
  <c r="O213" i="3"/>
  <c r="P213" i="3" s="1"/>
  <c r="K213" i="3"/>
  <c r="L213" i="3" s="1"/>
  <c r="O212" i="3"/>
  <c r="P212" i="3" s="1"/>
  <c r="K212" i="3"/>
  <c r="L212" i="3" s="1"/>
  <c r="O211" i="3"/>
  <c r="P211" i="3" s="1"/>
  <c r="K211" i="3"/>
  <c r="O210" i="3"/>
  <c r="P210" i="3" s="1"/>
  <c r="K210" i="3"/>
  <c r="L210" i="3" s="1"/>
  <c r="O209" i="3"/>
  <c r="P209" i="3" s="1"/>
  <c r="K209" i="3"/>
  <c r="L209" i="3" s="1"/>
  <c r="O208" i="3"/>
  <c r="P208" i="3" s="1"/>
  <c r="K208" i="3"/>
  <c r="L208" i="3" s="1"/>
  <c r="O207" i="3"/>
  <c r="P207" i="3" s="1"/>
  <c r="K207" i="3"/>
  <c r="L207" i="3" s="1"/>
  <c r="O206" i="3"/>
  <c r="P206" i="3" s="1"/>
  <c r="K206" i="3"/>
  <c r="L206" i="3" s="1"/>
  <c r="O205" i="3"/>
  <c r="P205" i="3" s="1"/>
  <c r="K205" i="3"/>
  <c r="L205" i="3" s="1"/>
  <c r="O204" i="3"/>
  <c r="P204" i="3" s="1"/>
  <c r="K204" i="3"/>
  <c r="L204" i="3" s="1"/>
  <c r="O203" i="3"/>
  <c r="P203" i="3" s="1"/>
  <c r="K203" i="3"/>
  <c r="O201" i="3"/>
  <c r="P201" i="3" s="1"/>
  <c r="K201" i="3"/>
  <c r="O200" i="3"/>
  <c r="P200" i="3" s="1"/>
  <c r="K200" i="3"/>
  <c r="L200" i="3" s="1"/>
  <c r="O199" i="3"/>
  <c r="P199" i="3" s="1"/>
  <c r="K199" i="3"/>
  <c r="O198" i="3"/>
  <c r="P198" i="3" s="1"/>
  <c r="K198" i="3"/>
  <c r="O197" i="3"/>
  <c r="P197" i="3" s="1"/>
  <c r="K197" i="3"/>
  <c r="L197" i="3" s="1"/>
  <c r="O196" i="3"/>
  <c r="P196" i="3" s="1"/>
  <c r="K196" i="3"/>
  <c r="L196" i="3" s="1"/>
  <c r="O195" i="3"/>
  <c r="P195" i="3" s="1"/>
  <c r="K195" i="3"/>
  <c r="L195" i="3" s="1"/>
  <c r="O194" i="3"/>
  <c r="P194" i="3" s="1"/>
  <c r="K194" i="3"/>
  <c r="L194" i="3" s="1"/>
  <c r="O193" i="3"/>
  <c r="P193" i="3" s="1"/>
  <c r="K193" i="3"/>
  <c r="O192" i="3"/>
  <c r="P192" i="3" s="1"/>
  <c r="K192" i="3"/>
  <c r="L192" i="3" s="1"/>
  <c r="O191" i="3"/>
  <c r="P191" i="3" s="1"/>
  <c r="K191" i="3"/>
  <c r="L191" i="3" s="1"/>
  <c r="O190" i="3"/>
  <c r="P190" i="3" s="1"/>
  <c r="K190" i="3"/>
  <c r="L190" i="3" s="1"/>
  <c r="O188" i="3"/>
  <c r="P188" i="3" s="1"/>
  <c r="K188" i="3"/>
  <c r="L188" i="3" s="1"/>
  <c r="O187" i="3"/>
  <c r="P187" i="3" s="1"/>
  <c r="K187" i="3"/>
  <c r="O186" i="3"/>
  <c r="P186" i="3" s="1"/>
  <c r="K186" i="3"/>
  <c r="L186" i="3" s="1"/>
  <c r="O185" i="3"/>
  <c r="P185" i="3" s="1"/>
  <c r="K185" i="3"/>
  <c r="L185" i="3" s="1"/>
  <c r="O184" i="3"/>
  <c r="P184" i="3" s="1"/>
  <c r="K184" i="3"/>
  <c r="L184" i="3" s="1"/>
  <c r="O183" i="3"/>
  <c r="P183" i="3" s="1"/>
  <c r="K183" i="3"/>
  <c r="O182" i="3"/>
  <c r="P182" i="3" s="1"/>
  <c r="K182" i="3"/>
  <c r="L182" i="3" s="1"/>
  <c r="O181" i="3"/>
  <c r="P181" i="3" s="1"/>
  <c r="K181" i="3"/>
  <c r="L181" i="3" s="1"/>
  <c r="O180" i="3"/>
  <c r="P180" i="3" s="1"/>
  <c r="K180" i="3"/>
  <c r="L180" i="3" s="1"/>
  <c r="O179" i="3"/>
  <c r="P179" i="3" s="1"/>
  <c r="K179" i="3"/>
  <c r="O178" i="3"/>
  <c r="P178" i="3" s="1"/>
  <c r="K178" i="3"/>
  <c r="L178" i="3" s="1"/>
  <c r="O177" i="3"/>
  <c r="P177" i="3" s="1"/>
  <c r="K177" i="3"/>
  <c r="L177" i="3" s="1"/>
  <c r="O175" i="3"/>
  <c r="P175" i="3" s="1"/>
  <c r="K175" i="3"/>
  <c r="O174" i="3"/>
  <c r="P174" i="3" s="1"/>
  <c r="K174" i="3"/>
  <c r="O173" i="3"/>
  <c r="P173" i="3" s="1"/>
  <c r="K173" i="3"/>
  <c r="L173" i="3" s="1"/>
  <c r="O172" i="3"/>
  <c r="P172" i="3" s="1"/>
  <c r="K172" i="3"/>
  <c r="L172" i="3" s="1"/>
  <c r="O171" i="3"/>
  <c r="P171" i="3" s="1"/>
  <c r="K171" i="3"/>
  <c r="O170" i="3"/>
  <c r="P170" i="3" s="1"/>
  <c r="K170" i="3"/>
  <c r="O169" i="3"/>
  <c r="P169" i="3" s="1"/>
  <c r="K169" i="3"/>
  <c r="L169" i="3" s="1"/>
  <c r="O168" i="3"/>
  <c r="P168" i="3" s="1"/>
  <c r="K168" i="3"/>
  <c r="L168" i="3" s="1"/>
  <c r="O167" i="3"/>
  <c r="P167" i="3" s="1"/>
  <c r="K167" i="3"/>
  <c r="O166" i="3"/>
  <c r="P166" i="3" s="1"/>
  <c r="K166" i="3"/>
  <c r="X165" i="3"/>
  <c r="V165" i="3"/>
  <c r="U165" i="3"/>
  <c r="AA165" i="3" s="1"/>
  <c r="S165" i="3"/>
  <c r="Y165" i="3" s="1"/>
  <c r="O165" i="3"/>
  <c r="K165" i="3"/>
  <c r="X164" i="3"/>
  <c r="X176" i="3" s="1"/>
  <c r="V164" i="3"/>
  <c r="U164" i="3"/>
  <c r="U176" i="3" s="1"/>
  <c r="S164" i="3"/>
  <c r="S176" i="3" s="1"/>
  <c r="O164" i="3"/>
  <c r="K164" i="3"/>
  <c r="T164" i="3" s="1"/>
  <c r="O162" i="3"/>
  <c r="P162" i="3" s="1"/>
  <c r="K162" i="3"/>
  <c r="L162" i="3" s="1"/>
  <c r="O161" i="3"/>
  <c r="P161" i="3" s="1"/>
  <c r="K161" i="3"/>
  <c r="L161" i="3" s="1"/>
  <c r="O160" i="3"/>
  <c r="P160" i="3" s="1"/>
  <c r="K160" i="3"/>
  <c r="O159" i="3"/>
  <c r="P159" i="3" s="1"/>
  <c r="K159" i="3"/>
  <c r="L159" i="3" s="1"/>
  <c r="O158" i="3"/>
  <c r="P158" i="3" s="1"/>
  <c r="K158" i="3"/>
  <c r="L158" i="3" s="1"/>
  <c r="O157" i="3"/>
  <c r="P157" i="3" s="1"/>
  <c r="K157" i="3"/>
  <c r="L157" i="3" s="1"/>
  <c r="O156" i="3"/>
  <c r="P156" i="3" s="1"/>
  <c r="K156" i="3"/>
  <c r="O155" i="3"/>
  <c r="P155" i="3" s="1"/>
  <c r="K155" i="3"/>
  <c r="L155" i="3" s="1"/>
  <c r="O154" i="3"/>
  <c r="P154" i="3" s="1"/>
  <c r="K154" i="3"/>
  <c r="L154" i="3" s="1"/>
  <c r="O153" i="3"/>
  <c r="P153" i="3" s="1"/>
  <c r="K153" i="3"/>
  <c r="L153" i="3" s="1"/>
  <c r="X152" i="3"/>
  <c r="V152" i="3"/>
  <c r="U152" i="3"/>
  <c r="AA152" i="3" s="1"/>
  <c r="S152" i="3"/>
  <c r="O152" i="3"/>
  <c r="K152" i="3"/>
  <c r="T152" i="3" s="1"/>
  <c r="X151" i="3"/>
  <c r="X163" i="3" s="1"/>
  <c r="V151" i="3"/>
  <c r="V163" i="3" s="1"/>
  <c r="U151" i="3"/>
  <c r="AA151" i="3" s="1"/>
  <c r="AA163" i="3" s="1"/>
  <c r="S151" i="3"/>
  <c r="O151" i="3"/>
  <c r="K151" i="3"/>
  <c r="O149" i="3"/>
  <c r="P149" i="3" s="1"/>
  <c r="K149" i="3"/>
  <c r="L149" i="3" s="1"/>
  <c r="O148" i="3"/>
  <c r="P148" i="3" s="1"/>
  <c r="K148" i="3"/>
  <c r="O147" i="3"/>
  <c r="P147" i="3" s="1"/>
  <c r="K147" i="3"/>
  <c r="L147" i="3" s="1"/>
  <c r="O146" i="3"/>
  <c r="P146" i="3" s="1"/>
  <c r="K146" i="3"/>
  <c r="O145" i="3"/>
  <c r="P145" i="3" s="1"/>
  <c r="K145" i="3"/>
  <c r="L145" i="3" s="1"/>
  <c r="O144" i="3"/>
  <c r="P144" i="3" s="1"/>
  <c r="K144" i="3"/>
  <c r="O143" i="3"/>
  <c r="P143" i="3" s="1"/>
  <c r="K143" i="3"/>
  <c r="L143" i="3" s="1"/>
  <c r="O142" i="3"/>
  <c r="P142" i="3" s="1"/>
  <c r="K142" i="3"/>
  <c r="O141" i="3"/>
  <c r="P141" i="3" s="1"/>
  <c r="K141" i="3"/>
  <c r="L141" i="3" s="1"/>
  <c r="O140" i="3"/>
  <c r="P140" i="3" s="1"/>
  <c r="K140" i="3"/>
  <c r="X139" i="3"/>
  <c r="V139" i="3"/>
  <c r="U139" i="3"/>
  <c r="S139" i="3"/>
  <c r="Y139" i="3" s="1"/>
  <c r="O139" i="3"/>
  <c r="W139" i="3" s="1"/>
  <c r="K139" i="3"/>
  <c r="X137" i="3"/>
  <c r="X150" i="3" s="1"/>
  <c r="V137" i="3"/>
  <c r="V150" i="3" s="1"/>
  <c r="U137" i="3"/>
  <c r="S137" i="3"/>
  <c r="O137" i="3"/>
  <c r="K137" i="3"/>
  <c r="O135" i="3"/>
  <c r="P135" i="3" s="1"/>
  <c r="K135" i="3"/>
  <c r="L135" i="3" s="1"/>
  <c r="R135" i="3" s="1"/>
  <c r="O134" i="3"/>
  <c r="P134" i="3" s="1"/>
  <c r="K134" i="3"/>
  <c r="O133" i="3"/>
  <c r="P133" i="3" s="1"/>
  <c r="K133" i="3"/>
  <c r="L133" i="3" s="1"/>
  <c r="O132" i="3"/>
  <c r="P132" i="3" s="1"/>
  <c r="K132" i="3"/>
  <c r="L132" i="3" s="1"/>
  <c r="R132" i="3" s="1"/>
  <c r="O131" i="3"/>
  <c r="P131" i="3" s="1"/>
  <c r="K131" i="3"/>
  <c r="L131" i="3" s="1"/>
  <c r="O130" i="3"/>
  <c r="P130" i="3" s="1"/>
  <c r="K130" i="3"/>
  <c r="L130" i="3" s="1"/>
  <c r="O129" i="3"/>
  <c r="P129" i="3" s="1"/>
  <c r="K129" i="3"/>
  <c r="L129" i="3" s="1"/>
  <c r="O128" i="3"/>
  <c r="P128" i="3" s="1"/>
  <c r="K128" i="3"/>
  <c r="L128" i="3" s="1"/>
  <c r="O127" i="3"/>
  <c r="P127" i="3" s="1"/>
  <c r="K127" i="3"/>
  <c r="L127" i="3" s="1"/>
  <c r="R127" i="3" s="1"/>
  <c r="O126" i="3"/>
  <c r="P126" i="3" s="1"/>
  <c r="K126" i="3"/>
  <c r="X125" i="3"/>
  <c r="V125" i="3"/>
  <c r="U125" i="3"/>
  <c r="AA125" i="3" s="1"/>
  <c r="S125" i="3"/>
  <c r="Y125" i="3" s="1"/>
  <c r="O125" i="3"/>
  <c r="K125" i="3"/>
  <c r="T125" i="3" s="1"/>
  <c r="X124" i="3"/>
  <c r="X136" i="3" s="1"/>
  <c r="V124" i="3"/>
  <c r="V136" i="3" s="1"/>
  <c r="U124" i="3"/>
  <c r="S124" i="3"/>
  <c r="O124" i="3"/>
  <c r="K124" i="3"/>
  <c r="O122" i="3"/>
  <c r="P122" i="3" s="1"/>
  <c r="K122" i="3"/>
  <c r="O121" i="3"/>
  <c r="P121" i="3" s="1"/>
  <c r="K121" i="3"/>
  <c r="L121" i="3" s="1"/>
  <c r="R121" i="3" s="1"/>
  <c r="O120" i="3"/>
  <c r="P120" i="3" s="1"/>
  <c r="K120" i="3"/>
  <c r="L120" i="3" s="1"/>
  <c r="O119" i="3"/>
  <c r="P119" i="3" s="1"/>
  <c r="K119" i="3"/>
  <c r="L119" i="3" s="1"/>
  <c r="O118" i="3"/>
  <c r="P118" i="3" s="1"/>
  <c r="K118" i="3"/>
  <c r="L118" i="3" s="1"/>
  <c r="O117" i="3"/>
  <c r="P117" i="3" s="1"/>
  <c r="K117" i="3"/>
  <c r="L117" i="3" s="1"/>
  <c r="R117" i="3" s="1"/>
  <c r="O116" i="3"/>
  <c r="P116" i="3" s="1"/>
  <c r="K116" i="3"/>
  <c r="O115" i="3"/>
  <c r="P115" i="3" s="1"/>
  <c r="K115" i="3"/>
  <c r="L115" i="3" s="1"/>
  <c r="O114" i="3"/>
  <c r="P114" i="3" s="1"/>
  <c r="K114" i="3"/>
  <c r="O113" i="3"/>
  <c r="P113" i="3" s="1"/>
  <c r="K113" i="3"/>
  <c r="L113" i="3" s="1"/>
  <c r="R113" i="3" s="1"/>
  <c r="X112" i="3"/>
  <c r="V112" i="3"/>
  <c r="U112" i="3"/>
  <c r="AA112" i="3" s="1"/>
  <c r="S112" i="3"/>
  <c r="O112" i="3"/>
  <c r="K112" i="3"/>
  <c r="X111" i="3"/>
  <c r="X123" i="3" s="1"/>
  <c r="V111" i="3"/>
  <c r="U111" i="3"/>
  <c r="AA111" i="3" s="1"/>
  <c r="AA123" i="3" s="1"/>
  <c r="S111" i="3"/>
  <c r="S123" i="3" s="1"/>
  <c r="O111" i="3"/>
  <c r="K111" i="3"/>
  <c r="L111" i="3" s="1"/>
  <c r="O109" i="3"/>
  <c r="P109" i="3" s="1"/>
  <c r="K109" i="3"/>
  <c r="L109" i="3" s="1"/>
  <c r="O108" i="3"/>
  <c r="P108" i="3" s="1"/>
  <c r="K108" i="3"/>
  <c r="L108" i="3" s="1"/>
  <c r="O107" i="3"/>
  <c r="P107" i="3" s="1"/>
  <c r="K107" i="3"/>
  <c r="L107" i="3" s="1"/>
  <c r="R107" i="3" s="1"/>
  <c r="O106" i="3"/>
  <c r="P106" i="3" s="1"/>
  <c r="K106" i="3"/>
  <c r="L106" i="3" s="1"/>
  <c r="O105" i="3"/>
  <c r="P105" i="3" s="1"/>
  <c r="K105" i="3"/>
  <c r="L105" i="3" s="1"/>
  <c r="R105" i="3" s="1"/>
  <c r="O104" i="3"/>
  <c r="P104" i="3" s="1"/>
  <c r="K104" i="3"/>
  <c r="L104" i="3" s="1"/>
  <c r="O103" i="3"/>
  <c r="P103" i="3" s="1"/>
  <c r="K103" i="3"/>
  <c r="L103" i="3" s="1"/>
  <c r="O102" i="3"/>
  <c r="P102" i="3" s="1"/>
  <c r="K102" i="3"/>
  <c r="L102" i="3" s="1"/>
  <c r="O101" i="3"/>
  <c r="P101" i="3" s="1"/>
  <c r="K101" i="3"/>
  <c r="O100" i="3"/>
  <c r="P100" i="3" s="1"/>
  <c r="K100" i="3"/>
  <c r="L100" i="3" s="1"/>
  <c r="X99" i="3"/>
  <c r="V99" i="3"/>
  <c r="U99" i="3"/>
  <c r="AA99" i="3" s="1"/>
  <c r="S99" i="3"/>
  <c r="Y99" i="3" s="1"/>
  <c r="O99" i="3"/>
  <c r="P99" i="3" s="1"/>
  <c r="K99" i="3"/>
  <c r="X98" i="3"/>
  <c r="X110" i="3" s="1"/>
  <c r="V98" i="3"/>
  <c r="V110" i="3" s="1"/>
  <c r="U98" i="3"/>
  <c r="U110" i="3" s="1"/>
  <c r="S98" i="3"/>
  <c r="O98" i="3"/>
  <c r="W98" i="3" s="1"/>
  <c r="K98" i="3"/>
  <c r="X96" i="3"/>
  <c r="V96" i="3"/>
  <c r="U96" i="3"/>
  <c r="AA96" i="3" s="1"/>
  <c r="S96" i="3"/>
  <c r="Y96" i="3" s="1"/>
  <c r="O96" i="3"/>
  <c r="K96" i="3"/>
  <c r="X95" i="3"/>
  <c r="W95" i="3"/>
  <c r="V95" i="3"/>
  <c r="U95" i="3"/>
  <c r="S95" i="3"/>
  <c r="Y95" i="3" s="1"/>
  <c r="K95" i="3"/>
  <c r="X94" i="3"/>
  <c r="V94" i="3"/>
  <c r="U94" i="3"/>
  <c r="AA94" i="3" s="1"/>
  <c r="S94" i="3"/>
  <c r="Y94" i="3" s="1"/>
  <c r="O94" i="3"/>
  <c r="K94" i="3"/>
  <c r="X93" i="3"/>
  <c r="V93" i="3"/>
  <c r="U93" i="3"/>
  <c r="AA93" i="3" s="1"/>
  <c r="S93" i="3"/>
  <c r="Y93" i="3" s="1"/>
  <c r="O93" i="3"/>
  <c r="K93" i="3"/>
  <c r="X92" i="3"/>
  <c r="V92" i="3"/>
  <c r="U92" i="3"/>
  <c r="AA92" i="3" s="1"/>
  <c r="S92" i="3"/>
  <c r="O92" i="3"/>
  <c r="K92" i="3"/>
  <c r="X91" i="3"/>
  <c r="V91" i="3"/>
  <c r="U91" i="3"/>
  <c r="AA91" i="3" s="1"/>
  <c r="S91" i="3"/>
  <c r="Y91" i="3" s="1"/>
  <c r="O91" i="3"/>
  <c r="W91" i="3" s="1"/>
  <c r="K91" i="3"/>
  <c r="T91" i="3" s="1"/>
  <c r="X90" i="3"/>
  <c r="W90" i="3"/>
  <c r="V90" i="3"/>
  <c r="U90" i="3"/>
  <c r="S90" i="3"/>
  <c r="Y90" i="3" s="1"/>
  <c r="K90" i="3"/>
  <c r="T90" i="3" s="1"/>
  <c r="Z90" i="3" s="1"/>
  <c r="X89" i="3"/>
  <c r="W89" i="3"/>
  <c r="V89" i="3"/>
  <c r="U89" i="3"/>
  <c r="AA89" i="3" s="1"/>
  <c r="S89" i="3"/>
  <c r="Y89" i="3" s="1"/>
  <c r="K89" i="3"/>
  <c r="T89" i="3" s="1"/>
  <c r="Z89" i="3" s="1"/>
  <c r="X88" i="3"/>
  <c r="W88" i="3"/>
  <c r="V88" i="3"/>
  <c r="U88" i="3"/>
  <c r="AA88" i="3" s="1"/>
  <c r="S88" i="3"/>
  <c r="K88" i="3"/>
  <c r="X87" i="3"/>
  <c r="W87" i="3"/>
  <c r="V87" i="3"/>
  <c r="U87" i="3"/>
  <c r="AA87" i="3" s="1"/>
  <c r="S87" i="3"/>
  <c r="K87" i="3"/>
  <c r="T87" i="3" s="1"/>
  <c r="Z87" i="3" s="1"/>
  <c r="X86" i="3"/>
  <c r="V86" i="3"/>
  <c r="U86" i="3"/>
  <c r="AA86" i="3" s="1"/>
  <c r="S86" i="3"/>
  <c r="Y86" i="3" s="1"/>
  <c r="O86" i="3"/>
  <c r="K86" i="3"/>
  <c r="X85" i="3"/>
  <c r="X97" i="3" s="1"/>
  <c r="V85" i="3"/>
  <c r="V97" i="3" s="1"/>
  <c r="U85" i="3"/>
  <c r="S85" i="3"/>
  <c r="O85" i="3"/>
  <c r="K85" i="3"/>
  <c r="T85" i="3" s="1"/>
  <c r="X83" i="3"/>
  <c r="V83" i="3"/>
  <c r="U83" i="3"/>
  <c r="S83" i="3"/>
  <c r="Y83" i="3" s="1"/>
  <c r="O83" i="3"/>
  <c r="W83" i="3" s="1"/>
  <c r="K83" i="3"/>
  <c r="L83" i="3" s="1"/>
  <c r="X82" i="3"/>
  <c r="V82" i="3"/>
  <c r="U82" i="3"/>
  <c r="AA82" i="3" s="1"/>
  <c r="S82" i="3"/>
  <c r="Y82" i="3" s="1"/>
  <c r="O82" i="3"/>
  <c r="W82" i="3" s="1"/>
  <c r="K82" i="3"/>
  <c r="X81" i="3"/>
  <c r="V81" i="3"/>
  <c r="U81" i="3"/>
  <c r="AA81" i="3" s="1"/>
  <c r="S81" i="3"/>
  <c r="O81" i="3"/>
  <c r="P81" i="3" s="1"/>
  <c r="K81" i="3"/>
  <c r="X80" i="3"/>
  <c r="V80" i="3"/>
  <c r="U80" i="3"/>
  <c r="AA80" i="3" s="1"/>
  <c r="S80" i="3"/>
  <c r="O80" i="3"/>
  <c r="W80" i="3" s="1"/>
  <c r="K80" i="3"/>
  <c r="T80" i="3" s="1"/>
  <c r="X79" i="3"/>
  <c r="V79" i="3"/>
  <c r="U79" i="3"/>
  <c r="S79" i="3"/>
  <c r="O79" i="3"/>
  <c r="K79" i="3"/>
  <c r="X78" i="3"/>
  <c r="V78" i="3"/>
  <c r="U78" i="3"/>
  <c r="S78" i="3"/>
  <c r="Y78" i="3" s="1"/>
  <c r="O78" i="3"/>
  <c r="K78" i="3"/>
  <c r="X77" i="3"/>
  <c r="V77" i="3"/>
  <c r="U77" i="3"/>
  <c r="S77" i="3"/>
  <c r="Y77" i="3" s="1"/>
  <c r="O77" i="3"/>
  <c r="P77" i="3" s="1"/>
  <c r="K77" i="3"/>
  <c r="X76" i="3"/>
  <c r="V76" i="3"/>
  <c r="U76" i="3"/>
  <c r="AA76" i="3" s="1"/>
  <c r="S76" i="3"/>
  <c r="Y76" i="3" s="1"/>
  <c r="O76" i="3"/>
  <c r="K76" i="3"/>
  <c r="X75" i="3"/>
  <c r="V75" i="3"/>
  <c r="U75" i="3"/>
  <c r="AA75" i="3" s="1"/>
  <c r="S75" i="3"/>
  <c r="O75" i="3"/>
  <c r="K75" i="3"/>
  <c r="X74" i="3"/>
  <c r="V74" i="3"/>
  <c r="U74" i="3"/>
  <c r="AA74" i="3" s="1"/>
  <c r="S74" i="3"/>
  <c r="Y74" i="3" s="1"/>
  <c r="O74" i="3"/>
  <c r="W74" i="3" s="1"/>
  <c r="K74" i="3"/>
  <c r="T74" i="3" s="1"/>
  <c r="X73" i="3"/>
  <c r="V73" i="3"/>
  <c r="U73" i="3"/>
  <c r="S73" i="3"/>
  <c r="Y73" i="3" s="1"/>
  <c r="O73" i="3"/>
  <c r="K73" i="3"/>
  <c r="L73" i="3" s="1"/>
  <c r="X72" i="3"/>
  <c r="V72" i="3"/>
  <c r="U72" i="3"/>
  <c r="AA72" i="3" s="1"/>
  <c r="S72" i="3"/>
  <c r="O72" i="3"/>
  <c r="K72" i="3"/>
  <c r="X70" i="3"/>
  <c r="V70" i="3"/>
  <c r="U70" i="3"/>
  <c r="S70" i="3"/>
  <c r="Y70" i="3" s="1"/>
  <c r="R70" i="3"/>
  <c r="O70" i="3"/>
  <c r="K70" i="3"/>
  <c r="X69" i="3"/>
  <c r="V69" i="3"/>
  <c r="U69" i="3"/>
  <c r="S69" i="3"/>
  <c r="Y69" i="3" s="1"/>
  <c r="O69" i="3"/>
  <c r="K69" i="3"/>
  <c r="T69" i="3" s="1"/>
  <c r="X68" i="3"/>
  <c r="V68" i="3"/>
  <c r="U68" i="3"/>
  <c r="AA68" i="3" s="1"/>
  <c r="S68" i="3"/>
  <c r="Y68" i="3" s="1"/>
  <c r="O68" i="3"/>
  <c r="K68" i="3"/>
  <c r="X67" i="3"/>
  <c r="W67" i="3"/>
  <c r="V67" i="3"/>
  <c r="U67" i="3"/>
  <c r="AA67" i="3" s="1"/>
  <c r="S67" i="3"/>
  <c r="Y67" i="3" s="1"/>
  <c r="K67" i="3"/>
  <c r="X66" i="3"/>
  <c r="V66" i="3"/>
  <c r="U66" i="3"/>
  <c r="AA66" i="3" s="1"/>
  <c r="S66" i="3"/>
  <c r="Y66" i="3" s="1"/>
  <c r="O66" i="3"/>
  <c r="K66" i="3"/>
  <c r="X65" i="3"/>
  <c r="V65" i="3"/>
  <c r="U65" i="3"/>
  <c r="AA65" i="3" s="1"/>
  <c r="S65" i="3"/>
  <c r="O65" i="3"/>
  <c r="K65" i="3"/>
  <c r="X64" i="3"/>
  <c r="V64" i="3"/>
  <c r="U64" i="3"/>
  <c r="AA64" i="3" s="1"/>
  <c r="S64" i="3"/>
  <c r="Y64" i="3" s="1"/>
  <c r="O64" i="3"/>
  <c r="K64" i="3"/>
  <c r="X63" i="3"/>
  <c r="V63" i="3"/>
  <c r="U63" i="3"/>
  <c r="S63" i="3"/>
  <c r="Y63" i="3" s="1"/>
  <c r="O63" i="3"/>
  <c r="K63" i="3"/>
  <c r="T63" i="3" s="1"/>
  <c r="X62" i="3"/>
  <c r="V62" i="3"/>
  <c r="U62" i="3"/>
  <c r="AA62" i="3" s="1"/>
  <c r="S62" i="3"/>
  <c r="Y62" i="3" s="1"/>
  <c r="O62" i="3"/>
  <c r="K62" i="3"/>
  <c r="X61" i="3"/>
  <c r="V61" i="3"/>
  <c r="U61" i="3"/>
  <c r="AA61" i="3" s="1"/>
  <c r="S61" i="3"/>
  <c r="Y61" i="3" s="1"/>
  <c r="O61" i="3"/>
  <c r="W61" i="3" s="1"/>
  <c r="K61" i="3"/>
  <c r="X60" i="3"/>
  <c r="V60" i="3"/>
  <c r="U60" i="3"/>
  <c r="AA60" i="3" s="1"/>
  <c r="S60" i="3"/>
  <c r="Y60" i="3" s="1"/>
  <c r="O60" i="3"/>
  <c r="W60" i="3" s="1"/>
  <c r="K60" i="3"/>
  <c r="X59" i="3"/>
  <c r="V59" i="3"/>
  <c r="V71" i="3" s="1"/>
  <c r="U59" i="3"/>
  <c r="AA59" i="3" s="1"/>
  <c r="S59" i="3"/>
  <c r="O59" i="3"/>
  <c r="K59" i="3"/>
  <c r="T59" i="3" s="1"/>
  <c r="X57" i="3"/>
  <c r="V57" i="3"/>
  <c r="U57" i="3"/>
  <c r="AA57" i="3" s="1"/>
  <c r="T57" i="3"/>
  <c r="S57" i="3"/>
  <c r="R57" i="3"/>
  <c r="O57" i="3"/>
  <c r="X56" i="3"/>
  <c r="V56" i="3"/>
  <c r="U56" i="3"/>
  <c r="AA56" i="3" s="1"/>
  <c r="S56" i="3"/>
  <c r="O56" i="3"/>
  <c r="K56" i="3"/>
  <c r="T56" i="3" s="1"/>
  <c r="X55" i="3"/>
  <c r="V55" i="3"/>
  <c r="U55" i="3"/>
  <c r="AA55" i="3" s="1"/>
  <c r="S55" i="3"/>
  <c r="O55" i="3"/>
  <c r="K55" i="3"/>
  <c r="X54" i="3"/>
  <c r="W54" i="3"/>
  <c r="V54" i="3"/>
  <c r="U54" i="3"/>
  <c r="AA54" i="3" s="1"/>
  <c r="S54" i="3"/>
  <c r="Y54" i="3" s="1"/>
  <c r="K54" i="3"/>
  <c r="X53" i="3"/>
  <c r="V53" i="3"/>
  <c r="U53" i="3"/>
  <c r="AA53" i="3" s="1"/>
  <c r="S53" i="3"/>
  <c r="Y53" i="3" s="1"/>
  <c r="O53" i="3"/>
  <c r="K53" i="3"/>
  <c r="X52" i="3"/>
  <c r="W52" i="3"/>
  <c r="V52" i="3"/>
  <c r="U52" i="3"/>
  <c r="AA52" i="3" s="1"/>
  <c r="S52" i="3"/>
  <c r="Y52" i="3" s="1"/>
  <c r="K52" i="3"/>
  <c r="X51" i="3"/>
  <c r="V51" i="3"/>
  <c r="U51" i="3"/>
  <c r="S51" i="3"/>
  <c r="Y51" i="3" s="1"/>
  <c r="O51" i="3"/>
  <c r="W51" i="3" s="1"/>
  <c r="K51" i="3"/>
  <c r="X50" i="3"/>
  <c r="V50" i="3"/>
  <c r="U50" i="3"/>
  <c r="AA50" i="3" s="1"/>
  <c r="S50" i="3"/>
  <c r="Y50" i="3" s="1"/>
  <c r="O50" i="3"/>
  <c r="P50" i="3" s="1"/>
  <c r="K50" i="3"/>
  <c r="X49" i="3"/>
  <c r="V49" i="3"/>
  <c r="U49" i="3"/>
  <c r="AA49" i="3" s="1"/>
  <c r="S49" i="3"/>
  <c r="O49" i="3"/>
  <c r="P49" i="3" s="1"/>
  <c r="K49" i="3"/>
  <c r="T49" i="3" s="1"/>
  <c r="X48" i="3"/>
  <c r="V48" i="3"/>
  <c r="U48" i="3"/>
  <c r="AA48" i="3" s="1"/>
  <c r="S48" i="3"/>
  <c r="Y48" i="3" s="1"/>
  <c r="O48" i="3"/>
  <c r="K48" i="3"/>
  <c r="T48" i="3" s="1"/>
  <c r="X47" i="3"/>
  <c r="V47" i="3"/>
  <c r="U47" i="3"/>
  <c r="S47" i="3"/>
  <c r="O47" i="3"/>
  <c r="W47" i="3" s="1"/>
  <c r="K47" i="3"/>
  <c r="L47" i="3" s="1"/>
  <c r="X46" i="3"/>
  <c r="X58" i="3" s="1"/>
  <c r="V46" i="3"/>
  <c r="U46" i="3"/>
  <c r="U58" i="3" s="1"/>
  <c r="S46" i="3"/>
  <c r="Y46" i="3" s="1"/>
  <c r="O46" i="3"/>
  <c r="K46" i="3"/>
  <c r="X44" i="3"/>
  <c r="V44" i="3"/>
  <c r="U44" i="3"/>
  <c r="AA44" i="3" s="1"/>
  <c r="S44" i="3"/>
  <c r="R44" i="3"/>
  <c r="O44" i="3"/>
  <c r="W44" i="3" s="1"/>
  <c r="K44" i="3"/>
  <c r="T44" i="3" s="1"/>
  <c r="X43" i="3"/>
  <c r="V43" i="3"/>
  <c r="U43" i="3"/>
  <c r="AA43" i="3" s="1"/>
  <c r="S43" i="3"/>
  <c r="O43" i="3"/>
  <c r="K43" i="3"/>
  <c r="X42" i="3"/>
  <c r="V42" i="3"/>
  <c r="U42" i="3"/>
  <c r="AA42" i="3" s="1"/>
  <c r="S42" i="3"/>
  <c r="Y42" i="3" s="1"/>
  <c r="O42" i="3"/>
  <c r="K42" i="3"/>
  <c r="X41" i="3"/>
  <c r="V41" i="3"/>
  <c r="U41" i="3"/>
  <c r="S41" i="3"/>
  <c r="Y41" i="3" s="1"/>
  <c r="O41" i="3"/>
  <c r="K41" i="3"/>
  <c r="X40" i="3"/>
  <c r="V40" i="3"/>
  <c r="U40" i="3"/>
  <c r="AA40" i="3" s="1"/>
  <c r="S40" i="3"/>
  <c r="Y40" i="3" s="1"/>
  <c r="O40" i="3"/>
  <c r="K40" i="3"/>
  <c r="X39" i="3"/>
  <c r="V39" i="3"/>
  <c r="U39" i="3"/>
  <c r="AA39" i="3" s="1"/>
  <c r="S39" i="3"/>
  <c r="Y39" i="3" s="1"/>
  <c r="O39" i="3"/>
  <c r="K39" i="3"/>
  <c r="X38" i="3"/>
  <c r="V38" i="3"/>
  <c r="U38" i="3"/>
  <c r="AA38" i="3" s="1"/>
  <c r="S38" i="3"/>
  <c r="Y38" i="3" s="1"/>
  <c r="O38" i="3"/>
  <c r="K38" i="3"/>
  <c r="X37" i="3"/>
  <c r="V37" i="3"/>
  <c r="U37" i="3"/>
  <c r="AA37" i="3" s="1"/>
  <c r="S37" i="3"/>
  <c r="Y37" i="3" s="1"/>
  <c r="O37" i="3"/>
  <c r="K37" i="3"/>
  <c r="L37" i="3" s="1"/>
  <c r="X36" i="3"/>
  <c r="V36" i="3"/>
  <c r="U36" i="3"/>
  <c r="AA36" i="3" s="1"/>
  <c r="S36" i="3"/>
  <c r="O36" i="3"/>
  <c r="K36" i="3"/>
  <c r="X35" i="3"/>
  <c r="V35" i="3"/>
  <c r="U35" i="3"/>
  <c r="AA35" i="3" s="1"/>
  <c r="S35" i="3"/>
  <c r="Y35" i="3" s="1"/>
  <c r="O35" i="3"/>
  <c r="K35" i="3"/>
  <c r="T35" i="3" s="1"/>
  <c r="X34" i="3"/>
  <c r="V34" i="3"/>
  <c r="U34" i="3"/>
  <c r="S34" i="3"/>
  <c r="Y34" i="3" s="1"/>
  <c r="O34" i="3"/>
  <c r="W34" i="3" s="1"/>
  <c r="K34" i="3"/>
  <c r="X33" i="3"/>
  <c r="X45" i="3" s="1"/>
  <c r="V33" i="3"/>
  <c r="V45" i="3" s="1"/>
  <c r="U33" i="3"/>
  <c r="AA33" i="3" s="1"/>
  <c r="S33" i="3"/>
  <c r="S45" i="3" s="1"/>
  <c r="O33" i="3"/>
  <c r="K33" i="3"/>
  <c r="X31" i="3"/>
  <c r="V31" i="3"/>
  <c r="U31" i="3"/>
  <c r="AA31" i="3" s="1"/>
  <c r="T31" i="3"/>
  <c r="S31" i="3"/>
  <c r="Y31" i="3" s="1"/>
  <c r="R31" i="3"/>
  <c r="O31" i="3"/>
  <c r="X30" i="3"/>
  <c r="V30" i="3"/>
  <c r="U30" i="3"/>
  <c r="AA30" i="3" s="1"/>
  <c r="S30" i="3"/>
  <c r="O30" i="3"/>
  <c r="K30" i="3"/>
  <c r="X29" i="3"/>
  <c r="V29" i="3"/>
  <c r="U29" i="3"/>
  <c r="AA29" i="3" s="1"/>
  <c r="S29" i="3"/>
  <c r="Y29" i="3" s="1"/>
  <c r="O29" i="3"/>
  <c r="K29" i="3"/>
  <c r="X28" i="3"/>
  <c r="V28" i="3"/>
  <c r="U28" i="3"/>
  <c r="S28" i="3"/>
  <c r="Y28" i="3" s="1"/>
  <c r="O28" i="3"/>
  <c r="P28" i="3" s="1"/>
  <c r="K28" i="3"/>
  <c r="X27" i="3"/>
  <c r="V27" i="3"/>
  <c r="U27" i="3"/>
  <c r="AA27" i="3" s="1"/>
  <c r="S27" i="3"/>
  <c r="Y27" i="3" s="1"/>
  <c r="O27" i="3"/>
  <c r="K27" i="3"/>
  <c r="X26" i="3"/>
  <c r="V26" i="3"/>
  <c r="U26" i="3"/>
  <c r="AA26" i="3" s="1"/>
  <c r="S26" i="3"/>
  <c r="O26" i="3"/>
  <c r="K26" i="3"/>
  <c r="L26" i="3" s="1"/>
  <c r="X25" i="3"/>
  <c r="V25" i="3"/>
  <c r="U25" i="3"/>
  <c r="AA25" i="3" s="1"/>
  <c r="T25" i="3"/>
  <c r="S25" i="3"/>
  <c r="Y25" i="3" s="1"/>
  <c r="O25" i="3"/>
  <c r="X24" i="3"/>
  <c r="V24" i="3"/>
  <c r="U24" i="3"/>
  <c r="AA24" i="3" s="1"/>
  <c r="T24" i="3"/>
  <c r="S24" i="3"/>
  <c r="O24" i="3"/>
  <c r="X23" i="3"/>
  <c r="V23" i="3"/>
  <c r="U23" i="3"/>
  <c r="AA23" i="3" s="1"/>
  <c r="S23" i="3"/>
  <c r="Y23" i="3" s="1"/>
  <c r="O23" i="3"/>
  <c r="K23" i="3"/>
  <c r="L23" i="3" s="1"/>
  <c r="X22" i="3"/>
  <c r="V22" i="3"/>
  <c r="U22" i="3"/>
  <c r="AA22" i="3" s="1"/>
  <c r="S22" i="3"/>
  <c r="O22" i="3"/>
  <c r="K22" i="3"/>
  <c r="X21" i="3"/>
  <c r="V21" i="3"/>
  <c r="U21" i="3"/>
  <c r="AA21" i="3" s="1"/>
  <c r="T21" i="3"/>
  <c r="S21" i="3"/>
  <c r="Y21" i="3" s="1"/>
  <c r="O21" i="3"/>
  <c r="X20" i="3"/>
  <c r="X32" i="3" s="1"/>
  <c r="V20" i="3"/>
  <c r="V32" i="3" s="1"/>
  <c r="U20" i="3"/>
  <c r="AA20" i="3" s="1"/>
  <c r="S20" i="3"/>
  <c r="S32" i="3" s="1"/>
  <c r="O20" i="3"/>
  <c r="K20" i="3"/>
  <c r="L20" i="3" s="1"/>
  <c r="X18" i="3"/>
  <c r="V18" i="3"/>
  <c r="U18" i="3"/>
  <c r="S18" i="3"/>
  <c r="Y18" i="3" s="1"/>
  <c r="O18" i="3"/>
  <c r="P18" i="3" s="1"/>
  <c r="K18" i="3"/>
  <c r="X17" i="3"/>
  <c r="V17" i="3"/>
  <c r="U17" i="3"/>
  <c r="AA17" i="3" s="1"/>
  <c r="S17" i="3"/>
  <c r="Y17" i="3" s="1"/>
  <c r="O17" i="3"/>
  <c r="K17" i="3"/>
  <c r="X16" i="3"/>
  <c r="W16" i="3"/>
  <c r="V16" i="3"/>
  <c r="U16" i="3"/>
  <c r="AA16" i="3" s="1"/>
  <c r="S16" i="3"/>
  <c r="K16" i="3"/>
  <c r="X15" i="3"/>
  <c r="V15" i="3"/>
  <c r="U15" i="3"/>
  <c r="AA15" i="3" s="1"/>
  <c r="S15" i="3"/>
  <c r="Y15" i="3" s="1"/>
  <c r="O15" i="3"/>
  <c r="K15" i="3"/>
  <c r="X14" i="3"/>
  <c r="V14" i="3"/>
  <c r="U14" i="3"/>
  <c r="AA14" i="3" s="1"/>
  <c r="S14" i="3"/>
  <c r="O14" i="3"/>
  <c r="K14" i="3"/>
  <c r="T14" i="3" s="1"/>
  <c r="X13" i="3"/>
  <c r="W13" i="3"/>
  <c r="V13" i="3"/>
  <c r="U13" i="3"/>
  <c r="AA13" i="3" s="1"/>
  <c r="S13" i="3"/>
  <c r="Y13" i="3" s="1"/>
  <c r="K13" i="3"/>
  <c r="X12" i="3"/>
  <c r="W12" i="3"/>
  <c r="V12" i="3"/>
  <c r="U12" i="3"/>
  <c r="AA12" i="3" s="1"/>
  <c r="T12" i="3"/>
  <c r="Z12" i="3" s="1"/>
  <c r="S12" i="3"/>
  <c r="R12" i="3"/>
  <c r="X11" i="3"/>
  <c r="V11" i="3"/>
  <c r="U11" i="3"/>
  <c r="S11" i="3"/>
  <c r="Y11" i="3" s="1"/>
  <c r="O11" i="3"/>
  <c r="K11" i="3"/>
  <c r="X10" i="3"/>
  <c r="V10" i="3"/>
  <c r="U10" i="3"/>
  <c r="S10" i="3"/>
  <c r="Y10" i="3" s="1"/>
  <c r="O10" i="3"/>
  <c r="P10" i="3" s="1"/>
  <c r="K10" i="3"/>
  <c r="X9" i="3"/>
  <c r="W9" i="3"/>
  <c r="V9" i="3"/>
  <c r="V19" i="3" s="1"/>
  <c r="U9" i="3"/>
  <c r="AA9" i="3" s="1"/>
  <c r="S9" i="3"/>
  <c r="S19" i="3" s="1"/>
  <c r="K9" i="3"/>
  <c r="T9" i="3" s="1"/>
  <c r="T10" i="3" l="1"/>
  <c r="L10" i="3"/>
  <c r="X19" i="3"/>
  <c r="L11" i="3"/>
  <c r="T11" i="3"/>
  <c r="W11" i="3"/>
  <c r="P11" i="3"/>
  <c r="U19" i="3"/>
  <c r="Y12" i="3"/>
  <c r="AC12" i="3" s="1"/>
  <c r="T13" i="3"/>
  <c r="Z13" i="3" s="1"/>
  <c r="L13" i="3"/>
  <c r="W14" i="3"/>
  <c r="Z14" i="3" s="1"/>
  <c r="P14" i="3"/>
  <c r="Y14" i="3"/>
  <c r="L15" i="3"/>
  <c r="P15" i="3"/>
  <c r="W15" i="3"/>
  <c r="T16" i="3"/>
  <c r="Z16" i="3" s="1"/>
  <c r="L16" i="3"/>
  <c r="R16" i="3" s="1"/>
  <c r="Y16" i="3"/>
  <c r="T17" i="3"/>
  <c r="L17" i="3"/>
  <c r="P17" i="3"/>
  <c r="W17" i="3"/>
  <c r="T18" i="3"/>
  <c r="L18" i="3"/>
  <c r="AA18" i="3"/>
  <c r="W20" i="3"/>
  <c r="P20" i="3"/>
  <c r="W21" i="3"/>
  <c r="P21" i="3"/>
  <c r="Z21" i="3"/>
  <c r="W22" i="3"/>
  <c r="P22" i="3"/>
  <c r="Y22" i="3"/>
  <c r="P23" i="3"/>
  <c r="W23" i="3"/>
  <c r="W24" i="3"/>
  <c r="P24" i="3"/>
  <c r="R24" i="3" s="1"/>
  <c r="Z24" i="3"/>
  <c r="Y24" i="3"/>
  <c r="P25" i="3"/>
  <c r="R25" i="3" s="1"/>
  <c r="W26" i="3"/>
  <c r="P26" i="3"/>
  <c r="Y26" i="3"/>
  <c r="T27" i="3"/>
  <c r="L27" i="3"/>
  <c r="P27" i="3"/>
  <c r="W27" i="3"/>
  <c r="T28" i="3"/>
  <c r="L28" i="3"/>
  <c r="AA28" i="3"/>
  <c r="L29" i="3"/>
  <c r="T29" i="3"/>
  <c r="W29" i="3"/>
  <c r="P29" i="3"/>
  <c r="W30" i="3"/>
  <c r="P30" i="3"/>
  <c r="Y30" i="3"/>
  <c r="W31" i="3"/>
  <c r="P31" i="3"/>
  <c r="L33" i="3"/>
  <c r="P33" i="3"/>
  <c r="W33" i="3"/>
  <c r="T34" i="3"/>
  <c r="Z34" i="3" s="1"/>
  <c r="L34" i="3"/>
  <c r="AA34" i="3"/>
  <c r="W35" i="3"/>
  <c r="Z35" i="3" s="1"/>
  <c r="P35" i="3"/>
  <c r="W36" i="3"/>
  <c r="P36" i="3"/>
  <c r="Y36" i="3"/>
  <c r="P37" i="3"/>
  <c r="W37" i="3"/>
  <c r="T38" i="3"/>
  <c r="L38" i="3"/>
  <c r="W38" i="3"/>
  <c r="P38" i="3"/>
  <c r="L39" i="3"/>
  <c r="T39" i="3"/>
  <c r="W39" i="3"/>
  <c r="P39" i="3"/>
  <c r="T40" i="3"/>
  <c r="L40" i="3"/>
  <c r="W40" i="3"/>
  <c r="P40" i="3"/>
  <c r="T41" i="3"/>
  <c r="L41" i="3"/>
  <c r="P41" i="3"/>
  <c r="W41" i="3"/>
  <c r="AA41" i="3"/>
  <c r="T42" i="3"/>
  <c r="L42" i="3"/>
  <c r="W42" i="3"/>
  <c r="P42" i="3"/>
  <c r="L43" i="3"/>
  <c r="W43" i="3"/>
  <c r="P43" i="3"/>
  <c r="R43" i="3" s="1"/>
  <c r="Y43" i="3"/>
  <c r="Y44" i="3"/>
  <c r="T46" i="3"/>
  <c r="L46" i="3"/>
  <c r="P46" i="3"/>
  <c r="W46" i="3"/>
  <c r="V58" i="3"/>
  <c r="W48" i="3"/>
  <c r="Z48" i="3" s="1"/>
  <c r="P48" i="3"/>
  <c r="T50" i="3"/>
  <c r="L50" i="3"/>
  <c r="L51" i="3"/>
  <c r="T51" i="3"/>
  <c r="Z51" i="3" s="1"/>
  <c r="T52" i="3"/>
  <c r="Z52" i="3" s="1"/>
  <c r="L52" i="3"/>
  <c r="L53" i="3"/>
  <c r="T53" i="3"/>
  <c r="W53" i="3"/>
  <c r="P53" i="3"/>
  <c r="T54" i="3"/>
  <c r="L54" i="3"/>
  <c r="L55" i="3"/>
  <c r="W55" i="3"/>
  <c r="P55" i="3"/>
  <c r="R55" i="3" s="1"/>
  <c r="Y55" i="3"/>
  <c r="W56" i="3"/>
  <c r="Z56" i="3" s="1"/>
  <c r="P56" i="3"/>
  <c r="Y56" i="3"/>
  <c r="W57" i="3"/>
  <c r="P57" i="3"/>
  <c r="Z57" i="3"/>
  <c r="Y57" i="3"/>
  <c r="AC57" i="3" s="1"/>
  <c r="P59" i="3"/>
  <c r="W59" i="3"/>
  <c r="T60" i="3"/>
  <c r="L60" i="3"/>
  <c r="L61" i="3"/>
  <c r="T61" i="3"/>
  <c r="Z61" i="3" s="1"/>
  <c r="T62" i="3"/>
  <c r="L62" i="3"/>
  <c r="W62" i="3"/>
  <c r="P62" i="3"/>
  <c r="P63" i="3"/>
  <c r="W63" i="3"/>
  <c r="Z63" i="3" s="1"/>
  <c r="AA63" i="3"/>
  <c r="T64" i="3"/>
  <c r="L64" i="3"/>
  <c r="W64" i="3"/>
  <c r="P64" i="3"/>
  <c r="L65" i="3"/>
  <c r="T65" i="3"/>
  <c r="W65" i="3"/>
  <c r="P65" i="3"/>
  <c r="R65" i="3" s="1"/>
  <c r="Y65" i="3"/>
  <c r="T66" i="3"/>
  <c r="L66" i="3"/>
  <c r="W66" i="3"/>
  <c r="P66" i="3"/>
  <c r="T67" i="3"/>
  <c r="Z67" i="3" s="1"/>
  <c r="L67" i="3"/>
  <c r="R67" i="3" s="1"/>
  <c r="AC67" i="3" s="1"/>
  <c r="T68" i="3"/>
  <c r="L68" i="3"/>
  <c r="W68" i="3"/>
  <c r="P68" i="3"/>
  <c r="P69" i="3"/>
  <c r="W69" i="3"/>
  <c r="Z69" i="3" s="1"/>
  <c r="AA69" i="3"/>
  <c r="T70" i="3"/>
  <c r="L70" i="3"/>
  <c r="W70" i="3"/>
  <c r="P70" i="3"/>
  <c r="T72" i="3"/>
  <c r="L72" i="3"/>
  <c r="W72" i="3"/>
  <c r="P72" i="3"/>
  <c r="P73" i="3"/>
  <c r="W73" i="3"/>
  <c r="V84" i="3"/>
  <c r="AA73" i="3"/>
  <c r="L75" i="3"/>
  <c r="T75" i="3"/>
  <c r="W75" i="3"/>
  <c r="P75" i="3"/>
  <c r="R75" i="3" s="1"/>
  <c r="Y75" i="3"/>
  <c r="T76" i="3"/>
  <c r="L76" i="3"/>
  <c r="W76" i="3"/>
  <c r="P76" i="3"/>
  <c r="T77" i="3"/>
  <c r="L77" i="3"/>
  <c r="R77" i="3" s="1"/>
  <c r="AA77" i="3"/>
  <c r="T78" i="3"/>
  <c r="L78" i="3"/>
  <c r="W78" i="3"/>
  <c r="P78" i="3"/>
  <c r="AA78" i="3"/>
  <c r="L79" i="3"/>
  <c r="W79" i="3"/>
  <c r="P79" i="3"/>
  <c r="R79" i="3" s="1"/>
  <c r="Y79" i="3"/>
  <c r="Y80" i="3"/>
  <c r="T81" i="3"/>
  <c r="L81" i="3"/>
  <c r="T82" i="3"/>
  <c r="L82" i="3"/>
  <c r="P85" i="3"/>
  <c r="W85" i="3"/>
  <c r="T86" i="3"/>
  <c r="L86" i="3"/>
  <c r="W86" i="3"/>
  <c r="P86" i="3"/>
  <c r="T88" i="3"/>
  <c r="Z88" i="3" s="1"/>
  <c r="L88" i="3"/>
  <c r="R88" i="3" s="1"/>
  <c r="Y88" i="3"/>
  <c r="AA90" i="3"/>
  <c r="W92" i="3"/>
  <c r="P92" i="3"/>
  <c r="Y92" i="3"/>
  <c r="T93" i="3"/>
  <c r="L93" i="3"/>
  <c r="P93" i="3"/>
  <c r="W93" i="3"/>
  <c r="T94" i="3"/>
  <c r="L94" i="3"/>
  <c r="W94" i="3"/>
  <c r="P94" i="3"/>
  <c r="T95" i="3"/>
  <c r="Z95" i="3" s="1"/>
  <c r="L95" i="3"/>
  <c r="T96" i="3"/>
  <c r="L96" i="3"/>
  <c r="W96" i="3"/>
  <c r="P96" i="3"/>
  <c r="T98" i="3"/>
  <c r="L98" i="3"/>
  <c r="S110" i="3"/>
  <c r="Y98" i="3"/>
  <c r="Y110" i="3" s="1"/>
  <c r="L99" i="3"/>
  <c r="T99" i="3"/>
  <c r="R109" i="3"/>
  <c r="W111" i="3"/>
  <c r="P111" i="3"/>
  <c r="R111" i="3" s="1"/>
  <c r="Y111" i="3"/>
  <c r="W112" i="3"/>
  <c r="P112" i="3"/>
  <c r="Y112" i="3"/>
  <c r="L114" i="3"/>
  <c r="R114" i="3"/>
  <c r="L116" i="3"/>
  <c r="R116" i="3" s="1"/>
  <c r="R118" i="3"/>
  <c r="L122" i="3"/>
  <c r="R122" i="3"/>
  <c r="W124" i="3"/>
  <c r="P124" i="3"/>
  <c r="AA124" i="3"/>
  <c r="AA136" i="3" s="1"/>
  <c r="U136" i="3"/>
  <c r="P125" i="3"/>
  <c r="W125" i="3"/>
  <c r="Z125" i="3" s="1"/>
  <c r="L126" i="3"/>
  <c r="R126" i="3" s="1"/>
  <c r="R128" i="3"/>
  <c r="L134" i="3"/>
  <c r="R134" i="3" s="1"/>
  <c r="T137" i="3"/>
  <c r="L137" i="3"/>
  <c r="P137" i="3"/>
  <c r="W137" i="3"/>
  <c r="W150" i="3" s="1"/>
  <c r="U150" i="3"/>
  <c r="AA137" i="3"/>
  <c r="T139" i="3"/>
  <c r="L139" i="3"/>
  <c r="Z139" i="3"/>
  <c r="AA139" i="3"/>
  <c r="AC139" i="3" s="1"/>
  <c r="L140" i="3"/>
  <c r="R140" i="3" s="1"/>
  <c r="L142" i="3"/>
  <c r="R142" i="3" s="1"/>
  <c r="L144" i="3"/>
  <c r="R144" i="3" s="1"/>
  <c r="L146" i="3"/>
  <c r="R146" i="3" s="1"/>
  <c r="L148" i="3"/>
  <c r="R148" i="3" s="1"/>
  <c r="L151" i="3"/>
  <c r="T151" i="3"/>
  <c r="W151" i="3"/>
  <c r="P151" i="3"/>
  <c r="S163" i="3"/>
  <c r="Y151" i="3"/>
  <c r="W152" i="3"/>
  <c r="Z152" i="3" s="1"/>
  <c r="P152" i="3"/>
  <c r="Y152" i="3"/>
  <c r="L156" i="3"/>
  <c r="R156" i="3" s="1"/>
  <c r="L160" i="3"/>
  <c r="R160" i="3" s="1"/>
  <c r="W164" i="3"/>
  <c r="P164" i="3"/>
  <c r="Y164" i="3"/>
  <c r="Y176" i="3" s="1"/>
  <c r="L165" i="3"/>
  <c r="P165" i="3"/>
  <c r="W165" i="3"/>
  <c r="L166" i="3"/>
  <c r="R166" i="3" s="1"/>
  <c r="L167" i="3"/>
  <c r="R167" i="3" s="1"/>
  <c r="L170" i="3"/>
  <c r="R170" i="3" s="1"/>
  <c r="L171" i="3"/>
  <c r="R171" i="3" s="1"/>
  <c r="L174" i="3"/>
  <c r="R174" i="3" s="1"/>
  <c r="L175" i="3"/>
  <c r="R175" i="3" s="1"/>
  <c r="L179" i="3"/>
  <c r="R179" i="3" s="1"/>
  <c r="L183" i="3"/>
  <c r="R183" i="3" s="1"/>
  <c r="L187" i="3"/>
  <c r="R187" i="3" s="1"/>
  <c r="L193" i="3"/>
  <c r="R193" i="3" s="1"/>
  <c r="L198" i="3"/>
  <c r="R198" i="3"/>
  <c r="L199" i="3"/>
  <c r="L203" i="3"/>
  <c r="R203" i="3" s="1"/>
  <c r="L211" i="3"/>
  <c r="R211" i="3" s="1"/>
  <c r="L224" i="3"/>
  <c r="R224" i="3"/>
  <c r="L225" i="3"/>
  <c r="R225" i="3"/>
  <c r="L229" i="3"/>
  <c r="R229" i="3"/>
  <c r="L235" i="3"/>
  <c r="R235" i="3"/>
  <c r="L237" i="3"/>
  <c r="R237" i="3"/>
  <c r="L239" i="3"/>
  <c r="R239" i="3"/>
  <c r="L247" i="3"/>
  <c r="R247" i="3"/>
  <c r="L256" i="3"/>
  <c r="R256" i="3"/>
  <c r="L261" i="3"/>
  <c r="R261" i="3"/>
  <c r="Z80" i="3"/>
  <c r="P80" i="3"/>
  <c r="S84" i="3"/>
  <c r="X84" i="3"/>
  <c r="P74" i="3"/>
  <c r="L74" i="3"/>
  <c r="X71" i="3"/>
  <c r="AA70" i="3"/>
  <c r="Z44" i="3"/>
  <c r="P44" i="3"/>
  <c r="R18" i="3"/>
  <c r="AA32" i="3"/>
  <c r="R23" i="3"/>
  <c r="R28" i="3"/>
  <c r="W45" i="3"/>
  <c r="R37" i="3"/>
  <c r="Z85" i="3"/>
  <c r="R10" i="3"/>
  <c r="Z11" i="3"/>
  <c r="AC16" i="3"/>
  <c r="Z31" i="3"/>
  <c r="AC31" i="3" s="1"/>
  <c r="T71" i="3"/>
  <c r="Z59" i="3"/>
  <c r="Z9" i="3"/>
  <c r="AA45" i="3"/>
  <c r="R20" i="3"/>
  <c r="R11" i="3"/>
  <c r="R13" i="3"/>
  <c r="AC13" i="3" s="1"/>
  <c r="L14" i="3"/>
  <c r="R14" i="3" s="1"/>
  <c r="AC14" i="3" s="1"/>
  <c r="T15" i="3"/>
  <c r="Z15" i="3" s="1"/>
  <c r="R21" i="3"/>
  <c r="AC21" i="3" s="1"/>
  <c r="L22" i="3"/>
  <c r="R22" i="3" s="1"/>
  <c r="T23" i="3"/>
  <c r="Z23" i="3" s="1"/>
  <c r="R29" i="3"/>
  <c r="L30" i="3"/>
  <c r="R30" i="3" s="1"/>
  <c r="T33" i="3"/>
  <c r="P34" i="3"/>
  <c r="R34" i="3" s="1"/>
  <c r="L36" i="3"/>
  <c r="R36" i="3" s="1"/>
  <c r="T37" i="3"/>
  <c r="Z37" i="3" s="1"/>
  <c r="R39" i="3"/>
  <c r="Z42" i="3"/>
  <c r="Y47" i="3"/>
  <c r="L48" i="3"/>
  <c r="Y49" i="3"/>
  <c r="W49" i="3"/>
  <c r="Z49" i="3" s="1"/>
  <c r="AA51" i="3"/>
  <c r="W71" i="3"/>
  <c r="P60" i="3"/>
  <c r="R64" i="3"/>
  <c r="L69" i="3"/>
  <c r="U71" i="3"/>
  <c r="Y72" i="3"/>
  <c r="T73" i="3"/>
  <c r="Z73" i="3" s="1"/>
  <c r="R74" i="3"/>
  <c r="L9" i="3"/>
  <c r="R9" i="3" s="1"/>
  <c r="Y9" i="3"/>
  <c r="Y19" i="3" s="1"/>
  <c r="AA11" i="3"/>
  <c r="T20" i="3"/>
  <c r="T22" i="3"/>
  <c r="Z22" i="3" s="1"/>
  <c r="W25" i="3"/>
  <c r="T26" i="3"/>
  <c r="Z26" i="3" s="1"/>
  <c r="T30" i="3"/>
  <c r="Z30" i="3" s="1"/>
  <c r="U45" i="3"/>
  <c r="Y33" i="3"/>
  <c r="Y45" i="3" s="1"/>
  <c r="L35" i="3"/>
  <c r="R35" i="3" s="1"/>
  <c r="AC35" i="3" s="1"/>
  <c r="T36" i="3"/>
  <c r="Z36" i="3" s="1"/>
  <c r="Z38" i="3"/>
  <c r="R40" i="3"/>
  <c r="T43" i="3"/>
  <c r="Z43" i="3" s="1"/>
  <c r="AC43" i="3" s="1"/>
  <c r="L44" i="3"/>
  <c r="AA46" i="3"/>
  <c r="P47" i="3"/>
  <c r="AA47" i="3"/>
  <c r="L49" i="3"/>
  <c r="R49" i="3" s="1"/>
  <c r="R50" i="3"/>
  <c r="W50" i="3"/>
  <c r="R54" i="3"/>
  <c r="T55" i="3"/>
  <c r="Z55" i="3" s="1"/>
  <c r="AC55" i="3" s="1"/>
  <c r="L56" i="3"/>
  <c r="R56" i="3" s="1"/>
  <c r="AC56" i="3" s="1"/>
  <c r="S58" i="3"/>
  <c r="L59" i="3"/>
  <c r="R59" i="3" s="1"/>
  <c r="R60" i="3"/>
  <c r="Z64" i="3"/>
  <c r="R66" i="3"/>
  <c r="Z74" i="3"/>
  <c r="R76" i="3"/>
  <c r="T79" i="3"/>
  <c r="Z79" i="3" s="1"/>
  <c r="L80" i="3"/>
  <c r="Y81" i="3"/>
  <c r="W81" i="3"/>
  <c r="Z81" i="3" s="1"/>
  <c r="P82" i="3"/>
  <c r="P83" i="3"/>
  <c r="AA83" i="3"/>
  <c r="U84" i="3"/>
  <c r="Z86" i="3"/>
  <c r="L90" i="3"/>
  <c r="R90" i="3"/>
  <c r="AC90" i="3" s="1"/>
  <c r="R95" i="3"/>
  <c r="AA95" i="3"/>
  <c r="P98" i="3"/>
  <c r="R102" i="3"/>
  <c r="W10" i="3"/>
  <c r="Z10" i="3" s="1"/>
  <c r="AA10" i="3"/>
  <c r="AA19" i="3" s="1"/>
  <c r="R17" i="3"/>
  <c r="W18" i="3"/>
  <c r="W19" i="3" s="1"/>
  <c r="Y20" i="3"/>
  <c r="Y32" i="3" s="1"/>
  <c r="R27" i="3"/>
  <c r="W28" i="3"/>
  <c r="Z28" i="3" s="1"/>
  <c r="U32" i="3"/>
  <c r="R46" i="3"/>
  <c r="R47" i="3"/>
  <c r="Z50" i="3"/>
  <c r="R52" i="3"/>
  <c r="AC52" i="3" s="1"/>
  <c r="Z60" i="3"/>
  <c r="R62" i="3"/>
  <c r="R68" i="3"/>
  <c r="R69" i="3"/>
  <c r="AC69" i="3" s="1"/>
  <c r="Z70" i="3"/>
  <c r="AC70" i="3" s="1"/>
  <c r="R72" i="3"/>
  <c r="R73" i="3"/>
  <c r="W77" i="3"/>
  <c r="AA79" i="3"/>
  <c r="R82" i="3"/>
  <c r="R83" i="3"/>
  <c r="AA85" i="3"/>
  <c r="Y87" i="3"/>
  <c r="Z91" i="3"/>
  <c r="R93" i="3"/>
  <c r="R96" i="3"/>
  <c r="W99" i="3"/>
  <c r="Z99" i="3" s="1"/>
  <c r="R99" i="3"/>
  <c r="AC99" i="3" s="1"/>
  <c r="R26" i="3"/>
  <c r="Z46" i="3"/>
  <c r="R48" i="3"/>
  <c r="AC48" i="3" s="1"/>
  <c r="AA71" i="3"/>
  <c r="Z82" i="3"/>
  <c r="S97" i="3"/>
  <c r="Y85" i="3"/>
  <c r="AC88" i="3"/>
  <c r="R100" i="3"/>
  <c r="L101" i="3"/>
  <c r="R101" i="3" s="1"/>
  <c r="R104" i="3"/>
  <c r="R38" i="3"/>
  <c r="AC38" i="3" s="1"/>
  <c r="AC44" i="3"/>
  <c r="T47" i="3"/>
  <c r="P51" i="3"/>
  <c r="R51" i="3" s="1"/>
  <c r="AC51" i="3" s="1"/>
  <c r="R53" i="3"/>
  <c r="Z54" i="3"/>
  <c r="S71" i="3"/>
  <c r="Y59" i="3"/>
  <c r="Y71" i="3" s="1"/>
  <c r="P61" i="3"/>
  <c r="R61" i="3" s="1"/>
  <c r="AC61" i="3" s="1"/>
  <c r="L63" i="3"/>
  <c r="R63" i="3" s="1"/>
  <c r="AC63" i="3" s="1"/>
  <c r="Z78" i="3"/>
  <c r="R80" i="3"/>
  <c r="AC80" i="3" s="1"/>
  <c r="R81" i="3"/>
  <c r="AC81" i="3" s="1"/>
  <c r="T83" i="3"/>
  <c r="Z83" i="3" s="1"/>
  <c r="L85" i="3"/>
  <c r="R85" i="3" s="1"/>
  <c r="R86" i="3"/>
  <c r="AC86" i="3" s="1"/>
  <c r="L89" i="3"/>
  <c r="R89" i="3" s="1"/>
  <c r="AC89" i="3" s="1"/>
  <c r="P91" i="3"/>
  <c r="L92" i="3"/>
  <c r="R92" i="3" s="1"/>
  <c r="T92" i="3"/>
  <c r="Z92" i="3" s="1"/>
  <c r="W110" i="3"/>
  <c r="AA98" i="3"/>
  <c r="AA110" i="3" s="1"/>
  <c r="R103" i="3"/>
  <c r="U97" i="3"/>
  <c r="L87" i="3"/>
  <c r="R87" i="3" s="1"/>
  <c r="L91" i="3"/>
  <c r="R91" i="3" s="1"/>
  <c r="AC91" i="3" s="1"/>
  <c r="R94" i="3"/>
  <c r="Z98" i="3"/>
  <c r="Z110" i="3" s="1"/>
  <c r="T110" i="3"/>
  <c r="T111" i="3"/>
  <c r="Y124" i="3"/>
  <c r="Y136" i="3" s="1"/>
  <c r="Y137" i="3"/>
  <c r="Y150" i="3" s="1"/>
  <c r="S150" i="3"/>
  <c r="T163" i="3"/>
  <c r="Y163" i="3"/>
  <c r="R153" i="3"/>
  <c r="R157" i="3"/>
  <c r="R161" i="3"/>
  <c r="R177" i="3"/>
  <c r="R181" i="3"/>
  <c r="R185" i="3"/>
  <c r="R131" i="3"/>
  <c r="T150" i="3"/>
  <c r="Z137" i="3"/>
  <c r="Z150" i="3" s="1"/>
  <c r="S177" i="3"/>
  <c r="S185" i="3"/>
  <c r="R106" i="3"/>
  <c r="R108" i="3"/>
  <c r="V123" i="3"/>
  <c r="W136" i="3"/>
  <c r="Z164" i="3"/>
  <c r="S193" i="3"/>
  <c r="R98" i="3"/>
  <c r="T112" i="3"/>
  <c r="Z112" i="3" s="1"/>
  <c r="L112" i="3"/>
  <c r="R112" i="3" s="1"/>
  <c r="R120" i="3"/>
  <c r="U123" i="3"/>
  <c r="T124" i="3"/>
  <c r="L124" i="3"/>
  <c r="R124" i="3" s="1"/>
  <c r="S136" i="3"/>
  <c r="L125" i="3"/>
  <c r="R125" i="3" s="1"/>
  <c r="AC125" i="3" s="1"/>
  <c r="R130" i="3"/>
  <c r="S179" i="3"/>
  <c r="S183" i="3"/>
  <c r="S187" i="3"/>
  <c r="R191" i="3"/>
  <c r="S191" i="3" s="1"/>
  <c r="R195" i="3"/>
  <c r="R137" i="3"/>
  <c r="R143" i="3"/>
  <c r="R147" i="3"/>
  <c r="R154" i="3"/>
  <c r="R158" i="3"/>
  <c r="R162" i="3"/>
  <c r="U163" i="3"/>
  <c r="R168" i="3"/>
  <c r="R172" i="3"/>
  <c r="V176" i="3"/>
  <c r="L222" i="3"/>
  <c r="R222" i="3" s="1"/>
  <c r="P223" i="3"/>
  <c r="R151" i="3"/>
  <c r="Z151" i="3"/>
  <c r="Z163" i="3" s="1"/>
  <c r="L152" i="3"/>
  <c r="R152" i="3" s="1"/>
  <c r="AC152" i="3" s="1"/>
  <c r="R155" i="3"/>
  <c r="R159" i="3"/>
  <c r="L164" i="3"/>
  <c r="R164" i="3" s="1"/>
  <c r="AA164" i="3"/>
  <c r="AA176" i="3" s="1"/>
  <c r="T165" i="3"/>
  <c r="Z165" i="3" s="1"/>
  <c r="R169" i="3"/>
  <c r="R173" i="3"/>
  <c r="T177" i="3"/>
  <c r="R178" i="3"/>
  <c r="S178" i="3" s="1"/>
  <c r="T179" i="3"/>
  <c r="R180" i="3"/>
  <c r="R182" i="3"/>
  <c r="T183" i="3"/>
  <c r="U183" i="3" s="1"/>
  <c r="R184" i="3"/>
  <c r="S184" i="3" s="1"/>
  <c r="T184" i="3" s="1"/>
  <c r="T185" i="3"/>
  <c r="R186" i="3"/>
  <c r="S186" i="3" s="1"/>
  <c r="T187" i="3"/>
  <c r="R188" i="3"/>
  <c r="R190" i="3"/>
  <c r="R192" i="3"/>
  <c r="S192" i="3" s="1"/>
  <c r="T193" i="3"/>
  <c r="U193" i="3" s="1"/>
  <c r="V193" i="3" s="1"/>
  <c r="R194" i="3"/>
  <c r="R196" i="3"/>
  <c r="R197" i="3"/>
  <c r="S198" i="3"/>
  <c r="L201" i="3"/>
  <c r="R209" i="3"/>
  <c r="R219" i="3"/>
  <c r="P230" i="3"/>
  <c r="R115" i="3"/>
  <c r="R119" i="3"/>
  <c r="R129" i="3"/>
  <c r="R133" i="3"/>
  <c r="P139" i="3"/>
  <c r="R141" i="3"/>
  <c r="R145" i="3"/>
  <c r="R149" i="3"/>
  <c r="R207" i="3"/>
  <c r="S207" i="3" s="1"/>
  <c r="R217" i="3"/>
  <c r="L226" i="3"/>
  <c r="R226" i="3" s="1"/>
  <c r="P227" i="3"/>
  <c r="L233" i="3"/>
  <c r="R233" i="3"/>
  <c r="P246" i="3"/>
  <c r="S203" i="3"/>
  <c r="R205" i="3"/>
  <c r="S211" i="3"/>
  <c r="R213" i="3"/>
  <c r="L245" i="3"/>
  <c r="R200" i="3"/>
  <c r="R204" i="3"/>
  <c r="R206" i="3"/>
  <c r="S206" i="3" s="1"/>
  <c r="R208" i="3"/>
  <c r="R210" i="3"/>
  <c r="T211" i="3"/>
  <c r="R212" i="3"/>
  <c r="S212" i="3" s="1"/>
  <c r="T212" i="3" s="1"/>
  <c r="R214" i="3"/>
  <c r="R216" i="3"/>
  <c r="S216" i="3" s="1"/>
  <c r="R218" i="3"/>
  <c r="R220" i="3"/>
  <c r="R221" i="3"/>
  <c r="R223" i="3"/>
  <c r="S225" i="3"/>
  <c r="R227" i="3"/>
  <c r="R231" i="3"/>
  <c r="P232" i="3"/>
  <c r="S235" i="3"/>
  <c r="T235" i="3" s="1"/>
  <c r="S221" i="3"/>
  <c r="T221" i="3" s="1"/>
  <c r="S224" i="3"/>
  <c r="S229" i="3"/>
  <c r="P234" i="3"/>
  <c r="P242" i="3"/>
  <c r="L257" i="3"/>
  <c r="S237" i="3"/>
  <c r="S239" i="3"/>
  <c r="R243" i="3"/>
  <c r="P252" i="3"/>
  <c r="R255" i="3"/>
  <c r="P257" i="3"/>
  <c r="R257" i="3" s="1"/>
  <c r="R230" i="3"/>
  <c r="S230" i="3" s="1"/>
  <c r="R232" i="3"/>
  <c r="R234" i="3"/>
  <c r="T239" i="3"/>
  <c r="U239" i="3" s="1"/>
  <c r="R242" i="3"/>
  <c r="R250" i="3"/>
  <c r="L251" i="3"/>
  <c r="R252" i="3"/>
  <c r="R264" i="3"/>
  <c r="L265" i="3"/>
  <c r="P236" i="3"/>
  <c r="P238" i="3"/>
  <c r="P240" i="3"/>
  <c r="P244" i="3"/>
  <c r="R246" i="3"/>
  <c r="R248" i="3"/>
  <c r="R249" i="3"/>
  <c r="P251" i="3"/>
  <c r="P258" i="3"/>
  <c r="R260" i="3"/>
  <c r="S260" i="3" s="1"/>
  <c r="T260" i="3" s="1"/>
  <c r="R262" i="3"/>
  <c r="R263" i="3"/>
  <c r="S247" i="3"/>
  <c r="S261" i="3"/>
  <c r="P265" i="3"/>
  <c r="P245" i="3"/>
  <c r="S249" i="3"/>
  <c r="T249" i="3" s="1"/>
  <c r="P253" i="3"/>
  <c r="S255" i="3"/>
  <c r="T255" i="3" s="1"/>
  <c r="P259" i="3"/>
  <c r="S263" i="3"/>
  <c r="T263" i="3" s="1"/>
  <c r="L266" i="3"/>
  <c r="O269" i="2"/>
  <c r="K269" i="2"/>
  <c r="L269" i="2" s="1"/>
  <c r="O268" i="2"/>
  <c r="P268" i="2" s="1"/>
  <c r="K268" i="2"/>
  <c r="O267" i="2"/>
  <c r="K267" i="2"/>
  <c r="L267" i="2" s="1"/>
  <c r="O266" i="2"/>
  <c r="K266" i="2"/>
  <c r="O265" i="2"/>
  <c r="K265" i="2"/>
  <c r="L265" i="2" s="1"/>
  <c r="O264" i="2"/>
  <c r="K264" i="2"/>
  <c r="O263" i="2"/>
  <c r="P263" i="2" s="1"/>
  <c r="K263" i="2"/>
  <c r="O262" i="2"/>
  <c r="K262" i="2"/>
  <c r="L262" i="2" s="1"/>
  <c r="O261" i="2"/>
  <c r="P261" i="2" s="1"/>
  <c r="K261" i="2"/>
  <c r="O260" i="2"/>
  <c r="P260" i="2" s="1"/>
  <c r="K260" i="2"/>
  <c r="L260" i="2" s="1"/>
  <c r="O259" i="2"/>
  <c r="P259" i="2" s="1"/>
  <c r="K259" i="2"/>
  <c r="L259" i="2" s="1"/>
  <c r="O258" i="2"/>
  <c r="K258" i="2"/>
  <c r="L258" i="2" s="1"/>
  <c r="O256" i="2"/>
  <c r="K256" i="2"/>
  <c r="L256" i="2" s="1"/>
  <c r="O255" i="2"/>
  <c r="P255" i="2" s="1"/>
  <c r="K255" i="2"/>
  <c r="O254" i="2"/>
  <c r="P254" i="2" s="1"/>
  <c r="K254" i="2"/>
  <c r="L254" i="2" s="1"/>
  <c r="O253" i="2"/>
  <c r="P253" i="2" s="1"/>
  <c r="K253" i="2"/>
  <c r="L253" i="2" s="1"/>
  <c r="O252" i="2"/>
  <c r="K252" i="2"/>
  <c r="L252" i="2" s="1"/>
  <c r="O251" i="2"/>
  <c r="K251" i="2"/>
  <c r="L251" i="2" s="1"/>
  <c r="O250" i="2"/>
  <c r="K250" i="2"/>
  <c r="O249" i="2"/>
  <c r="P249" i="2" s="1"/>
  <c r="K249" i="2"/>
  <c r="O248" i="2"/>
  <c r="P248" i="2" s="1"/>
  <c r="K248" i="2"/>
  <c r="L248" i="2" s="1"/>
  <c r="O247" i="2"/>
  <c r="P247" i="2" s="1"/>
  <c r="K247" i="2"/>
  <c r="L247" i="2" s="1"/>
  <c r="O246" i="2"/>
  <c r="K246" i="2"/>
  <c r="L246" i="2" s="1"/>
  <c r="O245" i="2"/>
  <c r="P245" i="2" s="1"/>
  <c r="K245" i="2"/>
  <c r="O243" i="2"/>
  <c r="P243" i="2" s="1"/>
  <c r="K243" i="2"/>
  <c r="L243" i="2" s="1"/>
  <c r="O242" i="2"/>
  <c r="P242" i="2" s="1"/>
  <c r="K242" i="2"/>
  <c r="L242" i="2" s="1"/>
  <c r="O241" i="2"/>
  <c r="P241" i="2" s="1"/>
  <c r="K241" i="2"/>
  <c r="L241" i="2" s="1"/>
  <c r="O240" i="2"/>
  <c r="K240" i="2"/>
  <c r="L240" i="2" s="1"/>
  <c r="O239" i="2"/>
  <c r="P239" i="2" s="1"/>
  <c r="K239" i="2"/>
  <c r="L239" i="2" s="1"/>
  <c r="O238" i="2"/>
  <c r="K238" i="2"/>
  <c r="L238" i="2" s="1"/>
  <c r="O237" i="2"/>
  <c r="P237" i="2" s="1"/>
  <c r="K237" i="2"/>
  <c r="O236" i="2"/>
  <c r="K236" i="2"/>
  <c r="L236" i="2" s="1"/>
  <c r="O235" i="2"/>
  <c r="P235" i="2" s="1"/>
  <c r="K235" i="2"/>
  <c r="L235" i="2" s="1"/>
  <c r="O234" i="2"/>
  <c r="K234" i="2"/>
  <c r="O233" i="2"/>
  <c r="K233" i="2"/>
  <c r="L233" i="2" s="1"/>
  <c r="O232" i="2"/>
  <c r="P232" i="2" s="1"/>
  <c r="K232" i="2"/>
  <c r="L232" i="2" s="1"/>
  <c r="O230" i="2"/>
  <c r="P230" i="2" s="1"/>
  <c r="K230" i="2"/>
  <c r="L230" i="2" s="1"/>
  <c r="O229" i="2"/>
  <c r="K229" i="2"/>
  <c r="L229" i="2" s="1"/>
  <c r="O228" i="2"/>
  <c r="P228" i="2" s="1"/>
  <c r="K228" i="2"/>
  <c r="L228" i="2" s="1"/>
  <c r="O227" i="2"/>
  <c r="K227" i="2"/>
  <c r="L227" i="2" s="1"/>
  <c r="O226" i="2"/>
  <c r="P226" i="2" s="1"/>
  <c r="K226" i="2"/>
  <c r="L226" i="2" s="1"/>
  <c r="O225" i="2"/>
  <c r="K225" i="2"/>
  <c r="L225" i="2" s="1"/>
  <c r="O224" i="2"/>
  <c r="P224" i="2" s="1"/>
  <c r="K224" i="2"/>
  <c r="L224" i="2" s="1"/>
  <c r="O223" i="2"/>
  <c r="K223" i="2"/>
  <c r="L223" i="2" s="1"/>
  <c r="O222" i="2"/>
  <c r="P222" i="2" s="1"/>
  <c r="K222" i="2"/>
  <c r="O221" i="2"/>
  <c r="P221" i="2" s="1"/>
  <c r="K221" i="2"/>
  <c r="L221" i="2" s="1"/>
  <c r="O220" i="2"/>
  <c r="P220" i="2" s="1"/>
  <c r="K220" i="2"/>
  <c r="L220" i="2" s="1"/>
  <c r="O219" i="2"/>
  <c r="K219" i="2"/>
  <c r="L219" i="2" s="1"/>
  <c r="O217" i="2"/>
  <c r="P217" i="2" s="1"/>
  <c r="K217" i="2"/>
  <c r="L217" i="2" s="1"/>
  <c r="O216" i="2"/>
  <c r="P216" i="2" s="1"/>
  <c r="K216" i="2"/>
  <c r="O215" i="2"/>
  <c r="P215" i="2" s="1"/>
  <c r="K215" i="2"/>
  <c r="L215" i="2" s="1"/>
  <c r="O214" i="2"/>
  <c r="P214" i="2" s="1"/>
  <c r="K214" i="2"/>
  <c r="O213" i="2"/>
  <c r="P213" i="2" s="1"/>
  <c r="K213" i="2"/>
  <c r="L213" i="2" s="1"/>
  <c r="O212" i="2"/>
  <c r="P212" i="2" s="1"/>
  <c r="K212" i="2"/>
  <c r="L212" i="2" s="1"/>
  <c r="O211" i="2"/>
  <c r="P211" i="2" s="1"/>
  <c r="K211" i="2"/>
  <c r="O210" i="2"/>
  <c r="K210" i="2"/>
  <c r="L210" i="2" s="1"/>
  <c r="O209" i="2"/>
  <c r="K209" i="2"/>
  <c r="O208" i="2"/>
  <c r="P208" i="2" s="1"/>
  <c r="K208" i="2"/>
  <c r="L208" i="2" s="1"/>
  <c r="O207" i="2"/>
  <c r="K207" i="2"/>
  <c r="L207" i="2" s="1"/>
  <c r="O206" i="2"/>
  <c r="P206" i="2" s="1"/>
  <c r="K206" i="2"/>
  <c r="O204" i="2"/>
  <c r="P204" i="2" s="1"/>
  <c r="K204" i="2"/>
  <c r="O203" i="2"/>
  <c r="P203" i="2" s="1"/>
  <c r="K203" i="2"/>
  <c r="O202" i="2"/>
  <c r="P202" i="2" s="1"/>
  <c r="K202" i="2"/>
  <c r="O201" i="2"/>
  <c r="P201" i="2" s="1"/>
  <c r="K201" i="2"/>
  <c r="O200" i="2"/>
  <c r="P200" i="2" s="1"/>
  <c r="K200" i="2"/>
  <c r="O199" i="2"/>
  <c r="P199" i="2" s="1"/>
  <c r="K199" i="2"/>
  <c r="L199" i="2" s="1"/>
  <c r="O198" i="2"/>
  <c r="P198" i="2" s="1"/>
  <c r="K198" i="2"/>
  <c r="L198" i="2" s="1"/>
  <c r="O197" i="2"/>
  <c r="P197" i="2" s="1"/>
  <c r="K197" i="2"/>
  <c r="L197" i="2" s="1"/>
  <c r="O196" i="2"/>
  <c r="K196" i="2"/>
  <c r="L196" i="2" s="1"/>
  <c r="X195" i="2"/>
  <c r="V195" i="2"/>
  <c r="U195" i="2"/>
  <c r="AA195" i="2" s="1"/>
  <c r="S195" i="2"/>
  <c r="O195" i="2"/>
  <c r="K195" i="2"/>
  <c r="X194" i="2"/>
  <c r="V194" i="2"/>
  <c r="U194" i="2"/>
  <c r="S194" i="2"/>
  <c r="O194" i="2"/>
  <c r="K194" i="2"/>
  <c r="X193" i="2"/>
  <c r="V193" i="2"/>
  <c r="U193" i="2"/>
  <c r="U205" i="2" s="1"/>
  <c r="S193" i="2"/>
  <c r="O193" i="2"/>
  <c r="K193" i="2"/>
  <c r="O191" i="2"/>
  <c r="P191" i="2" s="1"/>
  <c r="K191" i="2"/>
  <c r="L191" i="2" s="1"/>
  <c r="O190" i="2"/>
  <c r="P190" i="2" s="1"/>
  <c r="K190" i="2"/>
  <c r="L190" i="2" s="1"/>
  <c r="O189" i="2"/>
  <c r="P189" i="2" s="1"/>
  <c r="K189" i="2"/>
  <c r="L189" i="2" s="1"/>
  <c r="O188" i="2"/>
  <c r="P188" i="2" s="1"/>
  <c r="K188" i="2"/>
  <c r="O187" i="2"/>
  <c r="P187" i="2" s="1"/>
  <c r="K187" i="2"/>
  <c r="L187" i="2" s="1"/>
  <c r="O186" i="2"/>
  <c r="P186" i="2" s="1"/>
  <c r="K186" i="2"/>
  <c r="O185" i="2"/>
  <c r="P185" i="2" s="1"/>
  <c r="K185" i="2"/>
  <c r="O184" i="2"/>
  <c r="P184" i="2" s="1"/>
  <c r="K184" i="2"/>
  <c r="O183" i="2"/>
  <c r="P183" i="2" s="1"/>
  <c r="K183" i="2"/>
  <c r="L183" i="2" s="1"/>
  <c r="X182" i="2"/>
  <c r="V182" i="2"/>
  <c r="U182" i="2"/>
  <c r="S182" i="2"/>
  <c r="Y182" i="2" s="1"/>
  <c r="O182" i="2"/>
  <c r="K182" i="2"/>
  <c r="T182" i="2" s="1"/>
  <c r="X181" i="2"/>
  <c r="V181" i="2"/>
  <c r="U181" i="2"/>
  <c r="AA181" i="2" s="1"/>
  <c r="S181" i="2"/>
  <c r="Y181" i="2" s="1"/>
  <c r="O181" i="2"/>
  <c r="K181" i="2"/>
  <c r="X180" i="2"/>
  <c r="V180" i="2"/>
  <c r="V192" i="2" s="1"/>
  <c r="U180" i="2"/>
  <c r="S180" i="2"/>
  <c r="Y180" i="2" s="1"/>
  <c r="O180" i="2"/>
  <c r="W180" i="2" s="1"/>
  <c r="K180" i="2"/>
  <c r="X178" i="2"/>
  <c r="V178" i="2"/>
  <c r="U178" i="2"/>
  <c r="AA178" i="2" s="1"/>
  <c r="S178" i="2"/>
  <c r="R178" i="2"/>
  <c r="O178" i="2"/>
  <c r="K178" i="2"/>
  <c r="R177" i="2"/>
  <c r="X176" i="2"/>
  <c r="V176" i="2"/>
  <c r="U176" i="2"/>
  <c r="S176" i="2"/>
  <c r="Y176" i="2" s="1"/>
  <c r="O176" i="2"/>
  <c r="K176" i="2"/>
  <c r="L176" i="2" s="1"/>
  <c r="X175" i="2"/>
  <c r="V175" i="2"/>
  <c r="U175" i="2"/>
  <c r="AA175" i="2" s="1"/>
  <c r="S175" i="2"/>
  <c r="Y175" i="2" s="1"/>
  <c r="O175" i="2"/>
  <c r="K175" i="2"/>
  <c r="X174" i="2"/>
  <c r="V174" i="2"/>
  <c r="U174" i="2"/>
  <c r="AA174" i="2" s="1"/>
  <c r="S174" i="2"/>
  <c r="Y174" i="2" s="1"/>
  <c r="O174" i="2"/>
  <c r="W174" i="2" s="1"/>
  <c r="K174" i="2"/>
  <c r="X173" i="2"/>
  <c r="V173" i="2"/>
  <c r="U173" i="2"/>
  <c r="S173" i="2"/>
  <c r="Y173" i="2" s="1"/>
  <c r="O173" i="2"/>
  <c r="W173" i="2" s="1"/>
  <c r="K173" i="2"/>
  <c r="X172" i="2"/>
  <c r="V172" i="2"/>
  <c r="U172" i="2"/>
  <c r="AA172" i="2" s="1"/>
  <c r="S172" i="2"/>
  <c r="Y172" i="2" s="1"/>
  <c r="O172" i="2"/>
  <c r="K172" i="2"/>
  <c r="X171" i="2"/>
  <c r="V171" i="2"/>
  <c r="U171" i="2"/>
  <c r="AA171" i="2" s="1"/>
  <c r="S171" i="2"/>
  <c r="Y171" i="2" s="1"/>
  <c r="O171" i="2"/>
  <c r="K171" i="2"/>
  <c r="X170" i="2"/>
  <c r="V170" i="2"/>
  <c r="U170" i="2"/>
  <c r="S170" i="2"/>
  <c r="Y170" i="2" s="1"/>
  <c r="O170" i="2"/>
  <c r="K170" i="2"/>
  <c r="T170" i="2" s="1"/>
  <c r="X169" i="2"/>
  <c r="V169" i="2"/>
  <c r="U169" i="2"/>
  <c r="S169" i="2"/>
  <c r="Y169" i="2" s="1"/>
  <c r="O169" i="2"/>
  <c r="K169" i="2"/>
  <c r="X168" i="2"/>
  <c r="V168" i="2"/>
  <c r="U168" i="2"/>
  <c r="AA168" i="2" s="1"/>
  <c r="S168" i="2"/>
  <c r="O168" i="2"/>
  <c r="K168" i="2"/>
  <c r="X167" i="2"/>
  <c r="V167" i="2"/>
  <c r="U167" i="2"/>
  <c r="AA167" i="2" s="1"/>
  <c r="S167" i="2"/>
  <c r="O167" i="2"/>
  <c r="K167" i="2"/>
  <c r="X166" i="2"/>
  <c r="V166" i="2"/>
  <c r="U166" i="2"/>
  <c r="S166" i="2"/>
  <c r="O166" i="2"/>
  <c r="K166" i="2"/>
  <c r="X164" i="2"/>
  <c r="V164" i="2"/>
  <c r="U164" i="2"/>
  <c r="S164" i="2"/>
  <c r="Y164" i="2" s="1"/>
  <c r="R164" i="2"/>
  <c r="O164" i="2"/>
  <c r="K164" i="2"/>
  <c r="X163" i="2"/>
  <c r="V163" i="2"/>
  <c r="U163" i="2"/>
  <c r="AA163" i="2" s="1"/>
  <c r="S163" i="2"/>
  <c r="Y163" i="2" s="1"/>
  <c r="O163" i="2"/>
  <c r="K163" i="2"/>
  <c r="X162" i="2"/>
  <c r="V162" i="2"/>
  <c r="U162" i="2"/>
  <c r="AA162" i="2" s="1"/>
  <c r="S162" i="2"/>
  <c r="Y162" i="2" s="1"/>
  <c r="O162" i="2"/>
  <c r="K162" i="2"/>
  <c r="X161" i="2"/>
  <c r="V161" i="2"/>
  <c r="U161" i="2"/>
  <c r="AA161" i="2" s="1"/>
  <c r="S161" i="2"/>
  <c r="Y161" i="2" s="1"/>
  <c r="O161" i="2"/>
  <c r="K161" i="2"/>
  <c r="X160" i="2"/>
  <c r="V160" i="2"/>
  <c r="U160" i="2"/>
  <c r="S160" i="2"/>
  <c r="Y160" i="2" s="1"/>
  <c r="O160" i="2"/>
  <c r="K160" i="2"/>
  <c r="X159" i="2"/>
  <c r="V159" i="2"/>
  <c r="U159" i="2"/>
  <c r="AA159" i="2" s="1"/>
  <c r="S159" i="2"/>
  <c r="O159" i="2"/>
  <c r="K159" i="2"/>
  <c r="T159" i="2" s="1"/>
  <c r="X158" i="2"/>
  <c r="V158" i="2"/>
  <c r="U158" i="2"/>
  <c r="AA158" i="2" s="1"/>
  <c r="S158" i="2"/>
  <c r="O158" i="2"/>
  <c r="K158" i="2"/>
  <c r="X157" i="2"/>
  <c r="V157" i="2"/>
  <c r="U157" i="2"/>
  <c r="S157" i="2"/>
  <c r="Y157" i="2" s="1"/>
  <c r="O157" i="2"/>
  <c r="W157" i="2" s="1"/>
  <c r="K157" i="2"/>
  <c r="X156" i="2"/>
  <c r="V156" i="2"/>
  <c r="U156" i="2"/>
  <c r="S156" i="2"/>
  <c r="Y156" i="2" s="1"/>
  <c r="O156" i="2"/>
  <c r="K156" i="2"/>
  <c r="X155" i="2"/>
  <c r="V155" i="2"/>
  <c r="U155" i="2"/>
  <c r="AA155" i="2" s="1"/>
  <c r="S155" i="2"/>
  <c r="O155" i="2"/>
  <c r="K155" i="2"/>
  <c r="X154" i="2"/>
  <c r="V154" i="2"/>
  <c r="U154" i="2"/>
  <c r="AA154" i="2" s="1"/>
  <c r="S154" i="2"/>
  <c r="Y154" i="2" s="1"/>
  <c r="O154" i="2"/>
  <c r="K154" i="2"/>
  <c r="X153" i="2"/>
  <c r="X165" i="2" s="1"/>
  <c r="V153" i="2"/>
  <c r="U153" i="2"/>
  <c r="S153" i="2"/>
  <c r="Y153" i="2" s="1"/>
  <c r="O153" i="2"/>
  <c r="K153" i="2"/>
  <c r="X151" i="2"/>
  <c r="V151" i="2"/>
  <c r="U151" i="2"/>
  <c r="AA151" i="2" s="1"/>
  <c r="S151" i="2"/>
  <c r="Y151" i="2" s="1"/>
  <c r="R151" i="2"/>
  <c r="O151" i="2"/>
  <c r="K151" i="2"/>
  <c r="R150" i="2"/>
  <c r="K150" i="2"/>
  <c r="L150" i="2" s="1"/>
  <c r="X149" i="2"/>
  <c r="V149" i="2"/>
  <c r="U149" i="2"/>
  <c r="S149" i="2"/>
  <c r="Y149" i="2" s="1"/>
  <c r="O149" i="2"/>
  <c r="W149" i="2" s="1"/>
  <c r="K149" i="2"/>
  <c r="X148" i="2"/>
  <c r="V148" i="2"/>
  <c r="U148" i="2"/>
  <c r="S148" i="2"/>
  <c r="Y148" i="2" s="1"/>
  <c r="O148" i="2"/>
  <c r="P148" i="2" s="1"/>
  <c r="K148" i="2"/>
  <c r="X147" i="2"/>
  <c r="V147" i="2"/>
  <c r="U147" i="2"/>
  <c r="AA147" i="2" s="1"/>
  <c r="S147" i="2"/>
  <c r="O147" i="2"/>
  <c r="K147" i="2"/>
  <c r="X146" i="2"/>
  <c r="V146" i="2"/>
  <c r="U146" i="2"/>
  <c r="AA146" i="2" s="1"/>
  <c r="S146" i="2"/>
  <c r="Y146" i="2" s="1"/>
  <c r="O146" i="2"/>
  <c r="K146" i="2"/>
  <c r="X145" i="2"/>
  <c r="V145" i="2"/>
  <c r="U145" i="2"/>
  <c r="S145" i="2"/>
  <c r="Y145" i="2" s="1"/>
  <c r="O145" i="2"/>
  <c r="K145" i="2"/>
  <c r="X144" i="2"/>
  <c r="V144" i="2"/>
  <c r="U144" i="2"/>
  <c r="AA144" i="2" s="1"/>
  <c r="S144" i="2"/>
  <c r="Y144" i="2" s="1"/>
  <c r="O144" i="2"/>
  <c r="K144" i="2"/>
  <c r="X143" i="2"/>
  <c r="V143" i="2"/>
  <c r="U143" i="2"/>
  <c r="AA143" i="2" s="1"/>
  <c r="S143" i="2"/>
  <c r="Y143" i="2" s="1"/>
  <c r="O143" i="2"/>
  <c r="K143" i="2"/>
  <c r="X142" i="2"/>
  <c r="V142" i="2"/>
  <c r="U142" i="2"/>
  <c r="AA142" i="2" s="1"/>
  <c r="S142" i="2"/>
  <c r="Y142" i="2" s="1"/>
  <c r="O142" i="2"/>
  <c r="K142" i="2"/>
  <c r="X141" i="2"/>
  <c r="V141" i="2"/>
  <c r="U141" i="2"/>
  <c r="AA141" i="2" s="1"/>
  <c r="S141" i="2"/>
  <c r="Y141" i="2" s="1"/>
  <c r="O141" i="2"/>
  <c r="K141" i="2"/>
  <c r="X140" i="2"/>
  <c r="V140" i="2"/>
  <c r="U140" i="2"/>
  <c r="S140" i="2"/>
  <c r="Y140" i="2" s="1"/>
  <c r="O140" i="2"/>
  <c r="P140" i="2" s="1"/>
  <c r="K140" i="2"/>
  <c r="X139" i="2"/>
  <c r="V139" i="2"/>
  <c r="U139" i="2"/>
  <c r="AA139" i="2" s="1"/>
  <c r="S139" i="2"/>
  <c r="Y139" i="2" s="1"/>
  <c r="O139" i="2"/>
  <c r="K139" i="2"/>
  <c r="X137" i="2"/>
  <c r="V137" i="2"/>
  <c r="U137" i="2"/>
  <c r="S137" i="2"/>
  <c r="Y137" i="2" s="1"/>
  <c r="R137" i="2"/>
  <c r="O137" i="2"/>
  <c r="W137" i="2" s="1"/>
  <c r="K137" i="2"/>
  <c r="X136" i="2"/>
  <c r="V136" i="2"/>
  <c r="U136" i="2"/>
  <c r="S136" i="2"/>
  <c r="Y136" i="2" s="1"/>
  <c r="O136" i="2"/>
  <c r="P136" i="2" s="1"/>
  <c r="K136" i="2"/>
  <c r="X135" i="2"/>
  <c r="V135" i="2"/>
  <c r="U135" i="2"/>
  <c r="AA135" i="2" s="1"/>
  <c r="S135" i="2"/>
  <c r="O135" i="2"/>
  <c r="K135" i="2"/>
  <c r="X134" i="2"/>
  <c r="V134" i="2"/>
  <c r="U134" i="2"/>
  <c r="AA134" i="2" s="1"/>
  <c r="S134" i="2"/>
  <c r="Y134" i="2" s="1"/>
  <c r="O134" i="2"/>
  <c r="K134" i="2"/>
  <c r="X133" i="2"/>
  <c r="V133" i="2"/>
  <c r="U133" i="2"/>
  <c r="S133" i="2"/>
  <c r="Y133" i="2" s="1"/>
  <c r="O133" i="2"/>
  <c r="K133" i="2"/>
  <c r="X132" i="2"/>
  <c r="V132" i="2"/>
  <c r="U132" i="2"/>
  <c r="AA132" i="2" s="1"/>
  <c r="S132" i="2"/>
  <c r="Y132" i="2" s="1"/>
  <c r="O132" i="2"/>
  <c r="K132" i="2"/>
  <c r="X131" i="2"/>
  <c r="V131" i="2"/>
  <c r="U131" i="2"/>
  <c r="AA131" i="2" s="1"/>
  <c r="S131" i="2"/>
  <c r="Y131" i="2" s="1"/>
  <c r="O131" i="2"/>
  <c r="K131" i="2"/>
  <c r="X130" i="2"/>
  <c r="V130" i="2"/>
  <c r="U130" i="2"/>
  <c r="AA130" i="2" s="1"/>
  <c r="S130" i="2"/>
  <c r="Y130" i="2" s="1"/>
  <c r="O130" i="2"/>
  <c r="K130" i="2"/>
  <c r="T130" i="2" s="1"/>
  <c r="X129" i="2"/>
  <c r="V129" i="2"/>
  <c r="U129" i="2"/>
  <c r="S129" i="2"/>
  <c r="Y129" i="2" s="1"/>
  <c r="O129" i="2"/>
  <c r="K129" i="2"/>
  <c r="T129" i="2" s="1"/>
  <c r="X128" i="2"/>
  <c r="V128" i="2"/>
  <c r="U128" i="2"/>
  <c r="S128" i="2"/>
  <c r="Y128" i="2" s="1"/>
  <c r="O128" i="2"/>
  <c r="K128" i="2"/>
  <c r="X127" i="2"/>
  <c r="V127" i="2"/>
  <c r="U127" i="2"/>
  <c r="AA127" i="2" s="1"/>
  <c r="S127" i="2"/>
  <c r="O127" i="2"/>
  <c r="K127" i="2"/>
  <c r="T127" i="2" s="1"/>
  <c r="X126" i="2"/>
  <c r="V126" i="2"/>
  <c r="U126" i="2"/>
  <c r="AA126" i="2" s="1"/>
  <c r="S126" i="2"/>
  <c r="O126" i="2"/>
  <c r="K126" i="2"/>
  <c r="X124" i="2"/>
  <c r="V124" i="2"/>
  <c r="U124" i="2"/>
  <c r="AA124" i="2" s="1"/>
  <c r="S124" i="2"/>
  <c r="Y124" i="2" s="1"/>
  <c r="R124" i="2"/>
  <c r="O124" i="2"/>
  <c r="P124" i="2" s="1"/>
  <c r="K124" i="2"/>
  <c r="X123" i="2"/>
  <c r="V123" i="2"/>
  <c r="U123" i="2"/>
  <c r="AA123" i="2" s="1"/>
  <c r="S123" i="2"/>
  <c r="R123" i="2"/>
  <c r="O123" i="2"/>
  <c r="K123" i="2"/>
  <c r="T123" i="2" s="1"/>
  <c r="X122" i="2"/>
  <c r="V122" i="2"/>
  <c r="U122" i="2"/>
  <c r="AA122" i="2" s="1"/>
  <c r="S122" i="2"/>
  <c r="R122" i="2"/>
  <c r="O122" i="2"/>
  <c r="K122" i="2"/>
  <c r="X121" i="2"/>
  <c r="V121" i="2"/>
  <c r="U121" i="2"/>
  <c r="S121" i="2"/>
  <c r="O121" i="2"/>
  <c r="W121" i="2" s="1"/>
  <c r="K121" i="2"/>
  <c r="X120" i="2"/>
  <c r="V120" i="2"/>
  <c r="U120" i="2"/>
  <c r="S120" i="2"/>
  <c r="Y120" i="2" s="1"/>
  <c r="O120" i="2"/>
  <c r="K120" i="2"/>
  <c r="X119" i="2"/>
  <c r="V119" i="2"/>
  <c r="U119" i="2"/>
  <c r="S119" i="2"/>
  <c r="O119" i="2"/>
  <c r="K119" i="2"/>
  <c r="X118" i="2"/>
  <c r="V118" i="2"/>
  <c r="U118" i="2"/>
  <c r="AA118" i="2" s="1"/>
  <c r="S118" i="2"/>
  <c r="O118" i="2"/>
  <c r="K118" i="2"/>
  <c r="T118" i="2" s="1"/>
  <c r="X117" i="2"/>
  <c r="V117" i="2"/>
  <c r="U117" i="2"/>
  <c r="AA117" i="2" s="1"/>
  <c r="S117" i="2"/>
  <c r="O117" i="2"/>
  <c r="K117" i="2"/>
  <c r="X116" i="2"/>
  <c r="V116" i="2"/>
  <c r="U116" i="2"/>
  <c r="AA116" i="2" s="1"/>
  <c r="S116" i="2"/>
  <c r="Y116" i="2" s="1"/>
  <c r="O116" i="2"/>
  <c r="K116" i="2"/>
  <c r="X115" i="2"/>
  <c r="V115" i="2"/>
  <c r="U115" i="2"/>
  <c r="S115" i="2"/>
  <c r="Y115" i="2" s="1"/>
  <c r="X114" i="2"/>
  <c r="V114" i="2"/>
  <c r="U114" i="2"/>
  <c r="S114" i="2"/>
  <c r="Y114" i="2" s="1"/>
  <c r="O114" i="2"/>
  <c r="K114" i="2"/>
  <c r="X113" i="2"/>
  <c r="V113" i="2"/>
  <c r="U113" i="2"/>
  <c r="S113" i="2"/>
  <c r="Y113" i="2" s="1"/>
  <c r="O113" i="2"/>
  <c r="P113" i="2" s="1"/>
  <c r="K113" i="2"/>
  <c r="X111" i="2"/>
  <c r="V111" i="2"/>
  <c r="U111" i="2"/>
  <c r="AA111" i="2" s="1"/>
  <c r="S111" i="2"/>
  <c r="R111" i="2"/>
  <c r="O111" i="2"/>
  <c r="K111" i="2"/>
  <c r="T111" i="2" s="1"/>
  <c r="X110" i="2"/>
  <c r="V110" i="2"/>
  <c r="U110" i="2"/>
  <c r="AA110" i="2" s="1"/>
  <c r="S110" i="2"/>
  <c r="Y110" i="2" s="1"/>
  <c r="O110" i="2"/>
  <c r="K110" i="2"/>
  <c r="X109" i="2"/>
  <c r="V109" i="2"/>
  <c r="U109" i="2"/>
  <c r="S109" i="2"/>
  <c r="O109" i="2"/>
  <c r="W109" i="2" s="1"/>
  <c r="K109" i="2"/>
  <c r="X108" i="2"/>
  <c r="V108" i="2"/>
  <c r="U108" i="2"/>
  <c r="S108" i="2"/>
  <c r="Y108" i="2" s="1"/>
  <c r="O108" i="2"/>
  <c r="K108" i="2"/>
  <c r="X107" i="2"/>
  <c r="W107" i="2"/>
  <c r="V107" i="2"/>
  <c r="U107" i="2"/>
  <c r="T107" i="2"/>
  <c r="Z107" i="2" s="1"/>
  <c r="S107" i="2"/>
  <c r="O107" i="2"/>
  <c r="P107" i="2" s="1"/>
  <c r="K107" i="2"/>
  <c r="L107" i="2" s="1"/>
  <c r="X106" i="2"/>
  <c r="V106" i="2"/>
  <c r="U106" i="2"/>
  <c r="AA106" i="2" s="1"/>
  <c r="S106" i="2"/>
  <c r="Y106" i="2" s="1"/>
  <c r="O106" i="2"/>
  <c r="K106" i="2"/>
  <c r="T106" i="2" s="1"/>
  <c r="X105" i="2"/>
  <c r="V105" i="2"/>
  <c r="U105" i="2"/>
  <c r="AA105" i="2" s="1"/>
  <c r="S105" i="2"/>
  <c r="O105" i="2"/>
  <c r="K105" i="2"/>
  <c r="L105" i="2" s="1"/>
  <c r="X104" i="2"/>
  <c r="V104" i="2"/>
  <c r="U104" i="2"/>
  <c r="AA104" i="2" s="1"/>
  <c r="S104" i="2"/>
  <c r="Y104" i="2" s="1"/>
  <c r="O104" i="2"/>
  <c r="K104" i="2"/>
  <c r="X103" i="2"/>
  <c r="V103" i="2"/>
  <c r="U103" i="2"/>
  <c r="S103" i="2"/>
  <c r="Y103" i="2" s="1"/>
  <c r="O103" i="2"/>
  <c r="K103" i="2"/>
  <c r="X102" i="2"/>
  <c r="V102" i="2"/>
  <c r="U102" i="2"/>
  <c r="AA102" i="2" s="1"/>
  <c r="S102" i="2"/>
  <c r="Y102" i="2" s="1"/>
  <c r="O102" i="2"/>
  <c r="K102" i="2"/>
  <c r="X101" i="2"/>
  <c r="V101" i="2"/>
  <c r="U101" i="2"/>
  <c r="AA101" i="2" s="1"/>
  <c r="S101" i="2"/>
  <c r="Y101" i="2" s="1"/>
  <c r="O101" i="2"/>
  <c r="K101" i="2"/>
  <c r="X100" i="2"/>
  <c r="V100" i="2"/>
  <c r="U100" i="2"/>
  <c r="U112" i="2" s="1"/>
  <c r="S100" i="2"/>
  <c r="Y100" i="2" s="1"/>
  <c r="O100" i="2"/>
  <c r="W100" i="2" s="1"/>
  <c r="K100" i="2"/>
  <c r="X98" i="2"/>
  <c r="V98" i="2"/>
  <c r="U98" i="2"/>
  <c r="AA98" i="2" s="1"/>
  <c r="S98" i="2"/>
  <c r="Y98" i="2" s="1"/>
  <c r="R98" i="2"/>
  <c r="O98" i="2"/>
  <c r="K98" i="2"/>
  <c r="T98" i="2" s="1"/>
  <c r="X97" i="2"/>
  <c r="V97" i="2"/>
  <c r="U97" i="2"/>
  <c r="S97" i="2"/>
  <c r="Y97" i="2" s="1"/>
  <c r="O97" i="2"/>
  <c r="K97" i="2"/>
  <c r="T97" i="2" s="1"/>
  <c r="X96" i="2"/>
  <c r="V96" i="2"/>
  <c r="U96" i="2"/>
  <c r="S96" i="2"/>
  <c r="Y96" i="2" s="1"/>
  <c r="O96" i="2"/>
  <c r="K96" i="2"/>
  <c r="X95" i="2"/>
  <c r="V95" i="2"/>
  <c r="U95" i="2"/>
  <c r="AA95" i="2" s="1"/>
  <c r="S95" i="2"/>
  <c r="O95" i="2"/>
  <c r="K95" i="2"/>
  <c r="T95" i="2" s="1"/>
  <c r="X94" i="2"/>
  <c r="V94" i="2"/>
  <c r="U94" i="2"/>
  <c r="AA94" i="2" s="1"/>
  <c r="S94" i="2"/>
  <c r="O94" i="2"/>
  <c r="K94" i="2"/>
  <c r="X93" i="2"/>
  <c r="V93" i="2"/>
  <c r="U93" i="2"/>
  <c r="S93" i="2"/>
  <c r="O93" i="2"/>
  <c r="W93" i="2" s="1"/>
  <c r="K93" i="2"/>
  <c r="X92" i="2"/>
  <c r="V92" i="2"/>
  <c r="U92" i="2"/>
  <c r="AA92" i="2" s="1"/>
  <c r="S92" i="2"/>
  <c r="Y92" i="2" s="1"/>
  <c r="O92" i="2"/>
  <c r="K92" i="2"/>
  <c r="X91" i="2"/>
  <c r="V91" i="2"/>
  <c r="U91" i="2"/>
  <c r="S91" i="2"/>
  <c r="O91" i="2"/>
  <c r="K91" i="2"/>
  <c r="X90" i="2"/>
  <c r="V90" i="2"/>
  <c r="U90" i="2"/>
  <c r="AA90" i="2" s="1"/>
  <c r="S90" i="2"/>
  <c r="Y90" i="2" s="1"/>
  <c r="O90" i="2"/>
  <c r="K90" i="2"/>
  <c r="T90" i="2" s="1"/>
  <c r="X89" i="2"/>
  <c r="V89" i="2"/>
  <c r="U89" i="2"/>
  <c r="S89" i="2"/>
  <c r="O89" i="2"/>
  <c r="K89" i="2"/>
  <c r="L89" i="2" s="1"/>
  <c r="X88" i="2"/>
  <c r="V88" i="2"/>
  <c r="U88" i="2"/>
  <c r="AA88" i="2" s="1"/>
  <c r="S88" i="2"/>
  <c r="Y88" i="2" s="1"/>
  <c r="O88" i="2"/>
  <c r="K88" i="2"/>
  <c r="X87" i="2"/>
  <c r="V87" i="2"/>
  <c r="U87" i="2"/>
  <c r="S87" i="2"/>
  <c r="O87" i="2"/>
  <c r="K87" i="2"/>
  <c r="X85" i="2"/>
  <c r="V85" i="2"/>
  <c r="U85" i="2"/>
  <c r="S85" i="2"/>
  <c r="Y85" i="2" s="1"/>
  <c r="R85" i="2"/>
  <c r="O85" i="2"/>
  <c r="K85" i="2"/>
  <c r="L85" i="2" s="1"/>
  <c r="X84" i="2"/>
  <c r="V84" i="2"/>
  <c r="U84" i="2"/>
  <c r="AA84" i="2" s="1"/>
  <c r="S84" i="2"/>
  <c r="Y84" i="2" s="1"/>
  <c r="O84" i="2"/>
  <c r="K84" i="2"/>
  <c r="X83" i="2"/>
  <c r="V83" i="2"/>
  <c r="U83" i="2"/>
  <c r="AA83" i="2" s="1"/>
  <c r="S83" i="2"/>
  <c r="O83" i="2"/>
  <c r="K83" i="2"/>
  <c r="X82" i="2"/>
  <c r="V82" i="2"/>
  <c r="U82" i="2"/>
  <c r="AA82" i="2" s="1"/>
  <c r="S82" i="2"/>
  <c r="O82" i="2"/>
  <c r="K82" i="2"/>
  <c r="X81" i="2"/>
  <c r="V81" i="2"/>
  <c r="U81" i="2"/>
  <c r="S81" i="2"/>
  <c r="Y81" i="2" s="1"/>
  <c r="O81" i="2"/>
  <c r="K81" i="2"/>
  <c r="L81" i="2" s="1"/>
  <c r="X80" i="2"/>
  <c r="V80" i="2"/>
  <c r="U80" i="2"/>
  <c r="S80" i="2"/>
  <c r="Y80" i="2" s="1"/>
  <c r="O80" i="2"/>
  <c r="P80" i="2" s="1"/>
  <c r="K80" i="2"/>
  <c r="X79" i="2"/>
  <c r="V79" i="2"/>
  <c r="U79" i="2"/>
  <c r="AA79" i="2" s="1"/>
  <c r="S79" i="2"/>
  <c r="O79" i="2"/>
  <c r="K79" i="2"/>
  <c r="X78" i="2"/>
  <c r="V78" i="2"/>
  <c r="U78" i="2"/>
  <c r="AA78" i="2" s="1"/>
  <c r="S78" i="2"/>
  <c r="Y78" i="2" s="1"/>
  <c r="O78" i="2"/>
  <c r="K78" i="2"/>
  <c r="X77" i="2"/>
  <c r="V77" i="2"/>
  <c r="U77" i="2"/>
  <c r="AA77" i="2" s="1"/>
  <c r="S77" i="2"/>
  <c r="O77" i="2"/>
  <c r="K77" i="2"/>
  <c r="X76" i="2"/>
  <c r="V76" i="2"/>
  <c r="U76" i="2"/>
  <c r="S76" i="2"/>
  <c r="Y76" i="2" s="1"/>
  <c r="O76" i="2"/>
  <c r="K76" i="2"/>
  <c r="X75" i="2"/>
  <c r="V75" i="2"/>
  <c r="U75" i="2"/>
  <c r="S75" i="2"/>
  <c r="Y75" i="2" s="1"/>
  <c r="O75" i="2"/>
  <c r="P75" i="2" s="1"/>
  <c r="K75" i="2"/>
  <c r="X74" i="2"/>
  <c r="V74" i="2"/>
  <c r="U74" i="2"/>
  <c r="S74" i="2"/>
  <c r="O74" i="2"/>
  <c r="K74" i="2"/>
  <c r="X72" i="2"/>
  <c r="V72" i="2"/>
  <c r="U72" i="2"/>
  <c r="AA72" i="2" s="1"/>
  <c r="S72" i="2"/>
  <c r="Y72" i="2" s="1"/>
  <c r="R72" i="2"/>
  <c r="O72" i="2"/>
  <c r="K72" i="2"/>
  <c r="X71" i="2"/>
  <c r="V71" i="2"/>
  <c r="U71" i="2"/>
  <c r="S71" i="2"/>
  <c r="Y71" i="2" s="1"/>
  <c r="O71" i="2"/>
  <c r="P71" i="2" s="1"/>
  <c r="K71" i="2"/>
  <c r="X70" i="2"/>
  <c r="V70" i="2"/>
  <c r="U70" i="2"/>
  <c r="AA70" i="2" s="1"/>
  <c r="S70" i="2"/>
  <c r="Y70" i="2" s="1"/>
  <c r="O70" i="2"/>
  <c r="K70" i="2"/>
  <c r="X69" i="2"/>
  <c r="V69" i="2"/>
  <c r="U69" i="2"/>
  <c r="S69" i="2"/>
  <c r="Y69" i="2" s="1"/>
  <c r="O69" i="2"/>
  <c r="W69" i="2" s="1"/>
  <c r="K69" i="2"/>
  <c r="X68" i="2"/>
  <c r="V68" i="2"/>
  <c r="U68" i="2"/>
  <c r="AA68" i="2" s="1"/>
  <c r="S68" i="2"/>
  <c r="Y68" i="2" s="1"/>
  <c r="O68" i="2"/>
  <c r="W68" i="2" s="1"/>
  <c r="K68" i="2"/>
  <c r="X67" i="2"/>
  <c r="V67" i="2"/>
  <c r="U67" i="2"/>
  <c r="AA67" i="2" s="1"/>
  <c r="S67" i="2"/>
  <c r="O67" i="2"/>
  <c r="P67" i="2" s="1"/>
  <c r="K67" i="2"/>
  <c r="X66" i="2"/>
  <c r="V66" i="2"/>
  <c r="U66" i="2"/>
  <c r="AA66" i="2" s="1"/>
  <c r="S66" i="2"/>
  <c r="Y66" i="2" s="1"/>
  <c r="O66" i="2"/>
  <c r="K66" i="2"/>
  <c r="T66" i="2" s="1"/>
  <c r="X65" i="2"/>
  <c r="V65" i="2"/>
  <c r="U65" i="2"/>
  <c r="S65" i="2"/>
  <c r="O65" i="2"/>
  <c r="K65" i="2"/>
  <c r="L65" i="2" s="1"/>
  <c r="X64" i="2"/>
  <c r="V64" i="2"/>
  <c r="U64" i="2"/>
  <c r="S64" i="2"/>
  <c r="Y64" i="2" s="1"/>
  <c r="O64" i="2"/>
  <c r="K64" i="2"/>
  <c r="X63" i="2"/>
  <c r="V63" i="2"/>
  <c r="U63" i="2"/>
  <c r="S63" i="2"/>
  <c r="Y63" i="2" s="1"/>
  <c r="O63" i="2"/>
  <c r="P63" i="2" s="1"/>
  <c r="K63" i="2"/>
  <c r="T63" i="2" s="1"/>
  <c r="X62" i="2"/>
  <c r="V62" i="2"/>
  <c r="U62" i="2"/>
  <c r="AA62" i="2" s="1"/>
  <c r="S62" i="2"/>
  <c r="Y62" i="2" s="1"/>
  <c r="O62" i="2"/>
  <c r="K62" i="2"/>
  <c r="X61" i="2"/>
  <c r="V61" i="2"/>
  <c r="U61" i="2"/>
  <c r="AA61" i="2" s="1"/>
  <c r="S61" i="2"/>
  <c r="O61" i="2"/>
  <c r="W61" i="2" s="1"/>
  <c r="K61" i="2"/>
  <c r="X59" i="2"/>
  <c r="V59" i="2"/>
  <c r="U59" i="2"/>
  <c r="AA59" i="2" s="1"/>
  <c r="S59" i="2"/>
  <c r="Y59" i="2" s="1"/>
  <c r="R59" i="2"/>
  <c r="O59" i="2"/>
  <c r="K59" i="2"/>
  <c r="T59" i="2" s="1"/>
  <c r="X58" i="2"/>
  <c r="V58" i="2"/>
  <c r="U58" i="2"/>
  <c r="AA58" i="2" s="1"/>
  <c r="S58" i="2"/>
  <c r="Y58" i="2" s="1"/>
  <c r="O58" i="2"/>
  <c r="K58" i="2"/>
  <c r="X57" i="2"/>
  <c r="V57" i="2"/>
  <c r="U57" i="2"/>
  <c r="S57" i="2"/>
  <c r="O57" i="2"/>
  <c r="W57" i="2" s="1"/>
  <c r="K57" i="2"/>
  <c r="X56" i="2"/>
  <c r="V56" i="2"/>
  <c r="U56" i="2"/>
  <c r="AA56" i="2" s="1"/>
  <c r="S56" i="2"/>
  <c r="Y56" i="2" s="1"/>
  <c r="O56" i="2"/>
  <c r="W56" i="2" s="1"/>
  <c r="K56" i="2"/>
  <c r="X55" i="2"/>
  <c r="V55" i="2"/>
  <c r="U55" i="2"/>
  <c r="AA55" i="2" s="1"/>
  <c r="S55" i="2"/>
  <c r="O55" i="2"/>
  <c r="P55" i="2" s="1"/>
  <c r="K55" i="2"/>
  <c r="X54" i="2"/>
  <c r="V54" i="2"/>
  <c r="U54" i="2"/>
  <c r="S54" i="2"/>
  <c r="Y54" i="2" s="1"/>
  <c r="O54" i="2"/>
  <c r="K54" i="2"/>
  <c r="T54" i="2" s="1"/>
  <c r="X53" i="2"/>
  <c r="V53" i="2"/>
  <c r="U53" i="2"/>
  <c r="S53" i="2"/>
  <c r="O53" i="2"/>
  <c r="K53" i="2"/>
  <c r="L53" i="2" s="1"/>
  <c r="X52" i="2"/>
  <c r="V52" i="2"/>
  <c r="U52" i="2"/>
  <c r="S52" i="2"/>
  <c r="Y52" i="2" s="1"/>
  <c r="O52" i="2"/>
  <c r="K52" i="2"/>
  <c r="X51" i="2"/>
  <c r="V51" i="2"/>
  <c r="U51" i="2"/>
  <c r="AA51" i="2" s="1"/>
  <c r="S51" i="2"/>
  <c r="Y51" i="2" s="1"/>
  <c r="O51" i="2"/>
  <c r="K51" i="2"/>
  <c r="X50" i="2"/>
  <c r="V50" i="2"/>
  <c r="U50" i="2"/>
  <c r="S50" i="2"/>
  <c r="Y50" i="2" s="1"/>
  <c r="O50" i="2"/>
  <c r="W50" i="2" s="1"/>
  <c r="K50" i="2"/>
  <c r="X49" i="2"/>
  <c r="V49" i="2"/>
  <c r="U49" i="2"/>
  <c r="AA49" i="2" s="1"/>
  <c r="S49" i="2"/>
  <c r="Y49" i="2" s="1"/>
  <c r="O49" i="2"/>
  <c r="K49" i="2"/>
  <c r="X48" i="2"/>
  <c r="X60" i="2" s="1"/>
  <c r="V48" i="2"/>
  <c r="U48" i="2"/>
  <c r="S48" i="2"/>
  <c r="O48" i="2"/>
  <c r="P48" i="2" s="1"/>
  <c r="K48" i="2"/>
  <c r="T48" i="2" s="1"/>
  <c r="X46" i="2"/>
  <c r="V46" i="2"/>
  <c r="U46" i="2"/>
  <c r="S46" i="2"/>
  <c r="Y46" i="2" s="1"/>
  <c r="R46" i="2"/>
  <c r="O46" i="2"/>
  <c r="W46" i="2" s="1"/>
  <c r="K46" i="2"/>
  <c r="X45" i="2"/>
  <c r="V45" i="2"/>
  <c r="U45" i="2"/>
  <c r="AA45" i="2" s="1"/>
  <c r="S45" i="2"/>
  <c r="Y45" i="2" s="1"/>
  <c r="O45" i="2"/>
  <c r="K45" i="2"/>
  <c r="X44" i="2"/>
  <c r="V44" i="2"/>
  <c r="U44" i="2"/>
  <c r="AA44" i="2" s="1"/>
  <c r="S44" i="2"/>
  <c r="O44" i="2"/>
  <c r="P44" i="2" s="1"/>
  <c r="K44" i="2"/>
  <c r="T44" i="2" s="1"/>
  <c r="X43" i="2"/>
  <c r="V43" i="2"/>
  <c r="U43" i="2"/>
  <c r="AA43" i="2" s="1"/>
  <c r="S43" i="2"/>
  <c r="Y43" i="2" s="1"/>
  <c r="O43" i="2"/>
  <c r="K43" i="2"/>
  <c r="X42" i="2"/>
  <c r="V42" i="2"/>
  <c r="U42" i="2"/>
  <c r="S42" i="2"/>
  <c r="Y42" i="2" s="1"/>
  <c r="O42" i="2"/>
  <c r="W42" i="2" s="1"/>
  <c r="K42" i="2"/>
  <c r="X41" i="2"/>
  <c r="V41" i="2"/>
  <c r="U41" i="2"/>
  <c r="AA41" i="2" s="1"/>
  <c r="S41" i="2"/>
  <c r="Y41" i="2" s="1"/>
  <c r="O41" i="2"/>
  <c r="K41" i="2"/>
  <c r="X40" i="2"/>
  <c r="V40" i="2"/>
  <c r="U40" i="2"/>
  <c r="AA40" i="2" s="1"/>
  <c r="S40" i="2"/>
  <c r="O40" i="2"/>
  <c r="P40" i="2" s="1"/>
  <c r="K40" i="2"/>
  <c r="T40" i="2" s="1"/>
  <c r="X39" i="2"/>
  <c r="W39" i="2"/>
  <c r="V39" i="2"/>
  <c r="U39" i="2"/>
  <c r="AA39" i="2" s="1"/>
  <c r="T39" i="2"/>
  <c r="Z39" i="2" s="1"/>
  <c r="S39" i="2"/>
  <c r="Y39" i="2" s="1"/>
  <c r="X38" i="2"/>
  <c r="V38" i="2"/>
  <c r="U38" i="2"/>
  <c r="S38" i="2"/>
  <c r="Y38" i="2" s="1"/>
  <c r="O38" i="2"/>
  <c r="W38" i="2" s="1"/>
  <c r="K38" i="2"/>
  <c r="X37" i="2"/>
  <c r="V37" i="2"/>
  <c r="U37" i="2"/>
  <c r="AA37" i="2" s="1"/>
  <c r="S37" i="2"/>
  <c r="Y37" i="2" s="1"/>
  <c r="O37" i="2"/>
  <c r="K37" i="2"/>
  <c r="X36" i="2"/>
  <c r="V36" i="2"/>
  <c r="U36" i="2"/>
  <c r="AA36" i="2" s="1"/>
  <c r="S36" i="2"/>
  <c r="O36" i="2"/>
  <c r="P36" i="2" s="1"/>
  <c r="K36" i="2"/>
  <c r="T36" i="2" s="1"/>
  <c r="X35" i="2"/>
  <c r="X47" i="2" s="1"/>
  <c r="V35" i="2"/>
  <c r="V47" i="2" s="1"/>
  <c r="U35" i="2"/>
  <c r="AA35" i="2" s="1"/>
  <c r="S35" i="2"/>
  <c r="O35" i="2"/>
  <c r="K35" i="2"/>
  <c r="X33" i="2"/>
  <c r="V33" i="2"/>
  <c r="U33" i="2"/>
  <c r="AA33" i="2" s="1"/>
  <c r="S33" i="2"/>
  <c r="Y33" i="2" s="1"/>
  <c r="R33" i="2"/>
  <c r="O33" i="2"/>
  <c r="K33" i="2"/>
  <c r="X32" i="2"/>
  <c r="V32" i="2"/>
  <c r="U32" i="2"/>
  <c r="AA32" i="2" s="1"/>
  <c r="S32" i="2"/>
  <c r="O32" i="2"/>
  <c r="P32" i="2" s="1"/>
  <c r="K32" i="2"/>
  <c r="T32" i="2" s="1"/>
  <c r="X31" i="2"/>
  <c r="V31" i="2"/>
  <c r="U31" i="2"/>
  <c r="AA31" i="2" s="1"/>
  <c r="S31" i="2"/>
  <c r="Y31" i="2" s="1"/>
  <c r="O31" i="2"/>
  <c r="K31" i="2"/>
  <c r="X30" i="2"/>
  <c r="V30" i="2"/>
  <c r="U30" i="2"/>
  <c r="S30" i="2"/>
  <c r="Y30" i="2" s="1"/>
  <c r="O30" i="2"/>
  <c r="W30" i="2" s="1"/>
  <c r="K30" i="2"/>
  <c r="X29" i="2"/>
  <c r="V29" i="2"/>
  <c r="U29" i="2"/>
  <c r="AA29" i="2" s="1"/>
  <c r="S29" i="2"/>
  <c r="Y29" i="2" s="1"/>
  <c r="O29" i="2"/>
  <c r="K29" i="2"/>
  <c r="X28" i="2"/>
  <c r="V28" i="2"/>
  <c r="U28" i="2"/>
  <c r="AA28" i="2" s="1"/>
  <c r="S28" i="2"/>
  <c r="O28" i="2"/>
  <c r="P28" i="2" s="1"/>
  <c r="K28" i="2"/>
  <c r="T28" i="2" s="1"/>
  <c r="X27" i="2"/>
  <c r="V27" i="2"/>
  <c r="U27" i="2"/>
  <c r="AA27" i="2" s="1"/>
  <c r="S27" i="2"/>
  <c r="Y27" i="2" s="1"/>
  <c r="O27" i="2"/>
  <c r="K27" i="2"/>
  <c r="X26" i="2"/>
  <c r="V26" i="2"/>
  <c r="U26" i="2"/>
  <c r="S26" i="2"/>
  <c r="Y26" i="2" s="1"/>
  <c r="O26" i="2"/>
  <c r="W26" i="2" s="1"/>
  <c r="K26" i="2"/>
  <c r="X25" i="2"/>
  <c r="V25" i="2"/>
  <c r="U25" i="2"/>
  <c r="AA25" i="2" s="1"/>
  <c r="S25" i="2"/>
  <c r="Y25" i="2" s="1"/>
  <c r="O25" i="2"/>
  <c r="K25" i="2"/>
  <c r="X24" i="2"/>
  <c r="V24" i="2"/>
  <c r="U24" i="2"/>
  <c r="AA24" i="2" s="1"/>
  <c r="S24" i="2"/>
  <c r="O24" i="2"/>
  <c r="P24" i="2" s="1"/>
  <c r="K24" i="2"/>
  <c r="T24" i="2" s="1"/>
  <c r="X23" i="2"/>
  <c r="V23" i="2"/>
  <c r="U23" i="2"/>
  <c r="AA23" i="2" s="1"/>
  <c r="S23" i="2"/>
  <c r="Y23" i="2" s="1"/>
  <c r="O23" i="2"/>
  <c r="K23" i="2"/>
  <c r="X22" i="2"/>
  <c r="V22" i="2"/>
  <c r="V34" i="2" s="1"/>
  <c r="U22" i="2"/>
  <c r="U34" i="2" s="1"/>
  <c r="S22" i="2"/>
  <c r="S34" i="2" s="1"/>
  <c r="O22" i="2"/>
  <c r="W22" i="2" s="1"/>
  <c r="K22" i="2"/>
  <c r="X20" i="2"/>
  <c r="V20" i="2"/>
  <c r="U20" i="2"/>
  <c r="AA20" i="2" s="1"/>
  <c r="S20" i="2"/>
  <c r="R20" i="2"/>
  <c r="O20" i="2"/>
  <c r="P20" i="2" s="1"/>
  <c r="K20" i="2"/>
  <c r="T20" i="2" s="1"/>
  <c r="X19" i="2"/>
  <c r="V19" i="2"/>
  <c r="U19" i="2"/>
  <c r="AA19" i="2" s="1"/>
  <c r="S19" i="2"/>
  <c r="Y19" i="2" s="1"/>
  <c r="O19" i="2"/>
  <c r="K19" i="2"/>
  <c r="X18" i="2"/>
  <c r="V18" i="2"/>
  <c r="U18" i="2"/>
  <c r="S18" i="2"/>
  <c r="Y18" i="2" s="1"/>
  <c r="O18" i="2"/>
  <c r="W18" i="2" s="1"/>
  <c r="K18" i="2"/>
  <c r="X17" i="2"/>
  <c r="V17" i="2"/>
  <c r="U17" i="2"/>
  <c r="AA17" i="2" s="1"/>
  <c r="S17" i="2"/>
  <c r="Y17" i="2" s="1"/>
  <c r="O17" i="2"/>
  <c r="K17" i="2"/>
  <c r="X16" i="2"/>
  <c r="V16" i="2"/>
  <c r="U16" i="2"/>
  <c r="AA16" i="2" s="1"/>
  <c r="S16" i="2"/>
  <c r="O16" i="2"/>
  <c r="P16" i="2" s="1"/>
  <c r="K16" i="2"/>
  <c r="T16" i="2" s="1"/>
  <c r="X15" i="2"/>
  <c r="V15" i="2"/>
  <c r="U15" i="2"/>
  <c r="AA15" i="2" s="1"/>
  <c r="S15" i="2"/>
  <c r="Y15" i="2" s="1"/>
  <c r="O15" i="2"/>
  <c r="K15" i="2"/>
  <c r="X14" i="2"/>
  <c r="V14" i="2"/>
  <c r="U14" i="2"/>
  <c r="S14" i="2"/>
  <c r="Y14" i="2" s="1"/>
  <c r="O14" i="2"/>
  <c r="W14" i="2" s="1"/>
  <c r="K14" i="2"/>
  <c r="X13" i="2"/>
  <c r="V13" i="2"/>
  <c r="U13" i="2"/>
  <c r="AA13" i="2" s="1"/>
  <c r="S13" i="2"/>
  <c r="Y13" i="2" s="1"/>
  <c r="O13" i="2"/>
  <c r="K13" i="2"/>
  <c r="X12" i="2"/>
  <c r="V12" i="2"/>
  <c r="U12" i="2"/>
  <c r="AA12" i="2" s="1"/>
  <c r="S12" i="2"/>
  <c r="O12" i="2"/>
  <c r="P12" i="2" s="1"/>
  <c r="K12" i="2"/>
  <c r="T12" i="2" s="1"/>
  <c r="X11" i="2"/>
  <c r="V11" i="2"/>
  <c r="U11" i="2"/>
  <c r="AA11" i="2" s="1"/>
  <c r="S11" i="2"/>
  <c r="Y11" i="2" s="1"/>
  <c r="O11" i="2"/>
  <c r="K11" i="2"/>
  <c r="X10" i="2"/>
  <c r="V10" i="2"/>
  <c r="U10" i="2"/>
  <c r="S10" i="2"/>
  <c r="Y10" i="2" s="1"/>
  <c r="O10" i="2"/>
  <c r="W10" i="2" s="1"/>
  <c r="K10" i="2"/>
  <c r="X9" i="2"/>
  <c r="X21" i="2" s="1"/>
  <c r="V9" i="2"/>
  <c r="V21" i="2" s="1"/>
  <c r="U9" i="2"/>
  <c r="S9" i="2"/>
  <c r="Y9" i="2" s="1"/>
  <c r="O9" i="2"/>
  <c r="K9" i="2"/>
  <c r="S60" i="2" l="1"/>
  <c r="V60" i="2"/>
  <c r="U60" i="2"/>
  <c r="AA54" i="2"/>
  <c r="Y57" i="2"/>
  <c r="AA114" i="2"/>
  <c r="AA89" i="2"/>
  <c r="L9" i="2"/>
  <c r="W9" i="2"/>
  <c r="P9" i="2"/>
  <c r="U21" i="2"/>
  <c r="AA9" i="2"/>
  <c r="L10" i="2"/>
  <c r="T10" i="2"/>
  <c r="Z10" i="2" s="1"/>
  <c r="AA10" i="2"/>
  <c r="T11" i="2"/>
  <c r="L11" i="2"/>
  <c r="W11" i="2"/>
  <c r="P11" i="2"/>
  <c r="Y12" i="2"/>
  <c r="L13" i="2"/>
  <c r="W13" i="2"/>
  <c r="P13" i="2"/>
  <c r="L14" i="2"/>
  <c r="T14" i="2"/>
  <c r="AA14" i="2"/>
  <c r="T15" i="2"/>
  <c r="L15" i="2"/>
  <c r="W15" i="2"/>
  <c r="P15" i="2"/>
  <c r="Y16" i="2"/>
  <c r="L17" i="2"/>
  <c r="W17" i="2"/>
  <c r="P17" i="2"/>
  <c r="L18" i="2"/>
  <c r="T18" i="2"/>
  <c r="Z18" i="2" s="1"/>
  <c r="AA18" i="2"/>
  <c r="T19" i="2"/>
  <c r="L19" i="2"/>
  <c r="W19" i="2"/>
  <c r="P19" i="2"/>
  <c r="Y20" i="2"/>
  <c r="L22" i="2"/>
  <c r="T22" i="2"/>
  <c r="Z22" i="2" s="1"/>
  <c r="AA22" i="2"/>
  <c r="T23" i="2"/>
  <c r="L23" i="2"/>
  <c r="W23" i="2"/>
  <c r="P23" i="2"/>
  <c r="Y24" i="2"/>
  <c r="L25" i="2"/>
  <c r="W25" i="2"/>
  <c r="P25" i="2"/>
  <c r="L26" i="2"/>
  <c r="T26" i="2"/>
  <c r="AA26" i="2"/>
  <c r="T27" i="2"/>
  <c r="L27" i="2"/>
  <c r="W27" i="2"/>
  <c r="P27" i="2"/>
  <c r="Y28" i="2"/>
  <c r="L29" i="2"/>
  <c r="W29" i="2"/>
  <c r="P29" i="2"/>
  <c r="L30" i="2"/>
  <c r="T30" i="2"/>
  <c r="Z30" i="2" s="1"/>
  <c r="AA30" i="2"/>
  <c r="T31" i="2"/>
  <c r="L31" i="2"/>
  <c r="W31" i="2"/>
  <c r="P31" i="2"/>
  <c r="Y32" i="2"/>
  <c r="T33" i="2"/>
  <c r="L33" i="2"/>
  <c r="W33" i="2"/>
  <c r="P33" i="2"/>
  <c r="T35" i="2"/>
  <c r="L35" i="2"/>
  <c r="W35" i="2"/>
  <c r="P35" i="2"/>
  <c r="S47" i="2"/>
  <c r="Y35" i="2"/>
  <c r="Y36" i="2"/>
  <c r="L37" i="2"/>
  <c r="W37" i="2"/>
  <c r="P37" i="2"/>
  <c r="L38" i="2"/>
  <c r="T38" i="2"/>
  <c r="AA38" i="2"/>
  <c r="Y40" i="2"/>
  <c r="L41" i="2"/>
  <c r="W41" i="2"/>
  <c r="P41" i="2"/>
  <c r="L42" i="2"/>
  <c r="T42" i="2"/>
  <c r="Z42" i="2" s="1"/>
  <c r="AA42" i="2"/>
  <c r="T43" i="2"/>
  <c r="L43" i="2"/>
  <c r="W43" i="2"/>
  <c r="P43" i="2"/>
  <c r="Y44" i="2"/>
  <c r="L45" i="2"/>
  <c r="W45" i="2"/>
  <c r="P45" i="2"/>
  <c r="L46" i="2"/>
  <c r="T46" i="2"/>
  <c r="AA46" i="2"/>
  <c r="L49" i="2"/>
  <c r="W49" i="2"/>
  <c r="P49" i="2"/>
  <c r="L50" i="2"/>
  <c r="T50" i="2"/>
  <c r="AA50" i="2"/>
  <c r="T51" i="2"/>
  <c r="L51" i="2"/>
  <c r="W51" i="2"/>
  <c r="P51" i="2"/>
  <c r="T52" i="2"/>
  <c r="L52" i="2"/>
  <c r="W52" i="2"/>
  <c r="P52" i="2"/>
  <c r="AA52" i="2"/>
  <c r="W53" i="2"/>
  <c r="P53" i="2"/>
  <c r="R53" i="2" s="1"/>
  <c r="AC53" i="2" s="1"/>
  <c r="Y53" i="2"/>
  <c r="W54" i="2"/>
  <c r="Z54" i="2" s="1"/>
  <c r="P54" i="2"/>
  <c r="T55" i="2"/>
  <c r="L55" i="2"/>
  <c r="R55" i="2" s="1"/>
  <c r="T56" i="2"/>
  <c r="Z56" i="2" s="1"/>
  <c r="L56" i="2"/>
  <c r="L57" i="2"/>
  <c r="T57" i="2"/>
  <c r="Z57" i="2" s="1"/>
  <c r="T58" i="2"/>
  <c r="L58" i="2"/>
  <c r="W58" i="2"/>
  <c r="P58" i="2"/>
  <c r="P59" i="2"/>
  <c r="W59" i="2"/>
  <c r="Z59" i="2" s="1"/>
  <c r="AC59" i="2" s="1"/>
  <c r="L61" i="2"/>
  <c r="T61" i="2"/>
  <c r="Y61" i="2"/>
  <c r="T62" i="2"/>
  <c r="L62" i="2"/>
  <c r="W62" i="2"/>
  <c r="P62" i="2"/>
  <c r="AA63" i="2"/>
  <c r="T64" i="2"/>
  <c r="L64" i="2"/>
  <c r="W64" i="2"/>
  <c r="P64" i="2"/>
  <c r="AA64" i="2"/>
  <c r="W65" i="2"/>
  <c r="P65" i="2"/>
  <c r="Y65" i="2"/>
  <c r="W66" i="2"/>
  <c r="Z66" i="2" s="1"/>
  <c r="P66" i="2"/>
  <c r="T67" i="2"/>
  <c r="L67" i="2"/>
  <c r="R67" i="2" s="1"/>
  <c r="T68" i="2"/>
  <c r="L68" i="2"/>
  <c r="L69" i="2"/>
  <c r="T69" i="2"/>
  <c r="Z69" i="2" s="1"/>
  <c r="T70" i="2"/>
  <c r="L70" i="2"/>
  <c r="W70" i="2"/>
  <c r="P70" i="2"/>
  <c r="AA71" i="2"/>
  <c r="T72" i="2"/>
  <c r="L72" i="2"/>
  <c r="W72" i="2"/>
  <c r="P72" i="2"/>
  <c r="T74" i="2"/>
  <c r="L74" i="2"/>
  <c r="W74" i="2"/>
  <c r="P74" i="2"/>
  <c r="S86" i="2"/>
  <c r="Y74" i="2"/>
  <c r="AA75" i="2"/>
  <c r="T76" i="2"/>
  <c r="L76" i="2"/>
  <c r="W76" i="2"/>
  <c r="P76" i="2"/>
  <c r="AA76" i="2"/>
  <c r="W77" i="2"/>
  <c r="P77" i="2"/>
  <c r="Y77" i="2"/>
  <c r="W78" i="2"/>
  <c r="P78" i="2"/>
  <c r="T79" i="2"/>
  <c r="L79" i="2"/>
  <c r="T80" i="2"/>
  <c r="L80" i="2"/>
  <c r="R80" i="2" s="1"/>
  <c r="T82" i="2"/>
  <c r="L82" i="2"/>
  <c r="W82" i="2"/>
  <c r="P82" i="2"/>
  <c r="T84" i="2"/>
  <c r="L84" i="2"/>
  <c r="P87" i="2"/>
  <c r="W87" i="2"/>
  <c r="T88" i="2"/>
  <c r="L88" i="2"/>
  <c r="W88" i="2"/>
  <c r="P88" i="2"/>
  <c r="W89" i="2"/>
  <c r="P89" i="2"/>
  <c r="R89" i="2" s="1"/>
  <c r="Y89" i="2"/>
  <c r="W90" i="2"/>
  <c r="Z90" i="2" s="1"/>
  <c r="P90" i="2"/>
  <c r="T91" i="2"/>
  <c r="L91" i="2"/>
  <c r="AA91" i="2"/>
  <c r="T92" i="2"/>
  <c r="L92" i="2"/>
  <c r="P92" i="2"/>
  <c r="W92" i="2"/>
  <c r="Y93" i="2"/>
  <c r="W94" i="2"/>
  <c r="P94" i="2"/>
  <c r="T96" i="2"/>
  <c r="L96" i="2"/>
  <c r="W98" i="2"/>
  <c r="Z98" i="2" s="1"/>
  <c r="P98" i="2"/>
  <c r="T100" i="2"/>
  <c r="L100" i="2"/>
  <c r="L101" i="2"/>
  <c r="T101" i="2"/>
  <c r="T102" i="2"/>
  <c r="L102" i="2"/>
  <c r="W102" i="2"/>
  <c r="P102" i="2"/>
  <c r="P103" i="2"/>
  <c r="W103" i="2"/>
  <c r="AA103" i="2"/>
  <c r="T104" i="2"/>
  <c r="L104" i="2"/>
  <c r="W104" i="2"/>
  <c r="P104" i="2"/>
  <c r="W105" i="2"/>
  <c r="P105" i="2"/>
  <c r="R105" i="2" s="1"/>
  <c r="Y105" i="2"/>
  <c r="W106" i="2"/>
  <c r="Z106" i="2" s="1"/>
  <c r="P106" i="2"/>
  <c r="AA107" i="2"/>
  <c r="T108" i="2"/>
  <c r="L108" i="2"/>
  <c r="P108" i="2"/>
  <c r="W108" i="2"/>
  <c r="Y109" i="2"/>
  <c r="W110" i="2"/>
  <c r="P110" i="2"/>
  <c r="L113" i="2"/>
  <c r="T113" i="2"/>
  <c r="T114" i="2"/>
  <c r="L114" i="2"/>
  <c r="W114" i="2"/>
  <c r="P114" i="2"/>
  <c r="W115" i="2"/>
  <c r="AA115" i="2"/>
  <c r="T116" i="2"/>
  <c r="L116" i="2"/>
  <c r="W116" i="2"/>
  <c r="P116" i="2"/>
  <c r="L117" i="2"/>
  <c r="W117" i="2"/>
  <c r="P117" i="2"/>
  <c r="R117" i="2" s="1"/>
  <c r="Y117" i="2"/>
  <c r="W118" i="2"/>
  <c r="Z118" i="2" s="1"/>
  <c r="P118" i="2"/>
  <c r="V125" i="2"/>
  <c r="T119" i="2"/>
  <c r="L119" i="2"/>
  <c r="AA119" i="2"/>
  <c r="T120" i="2"/>
  <c r="L120" i="2"/>
  <c r="P120" i="2"/>
  <c r="W120" i="2"/>
  <c r="Y121" i="2"/>
  <c r="W122" i="2"/>
  <c r="P122" i="2"/>
  <c r="T124" i="2"/>
  <c r="L124" i="2"/>
  <c r="W126" i="2"/>
  <c r="P126" i="2"/>
  <c r="T128" i="2"/>
  <c r="L128" i="2"/>
  <c r="W130" i="2"/>
  <c r="Z130" i="2" s="1"/>
  <c r="P130" i="2"/>
  <c r="P131" i="2"/>
  <c r="W131" i="2"/>
  <c r="T132" i="2"/>
  <c r="L132" i="2"/>
  <c r="W132" i="2"/>
  <c r="P132" i="2"/>
  <c r="L133" i="2"/>
  <c r="T133" i="2"/>
  <c r="W133" i="2"/>
  <c r="P133" i="2"/>
  <c r="W134" i="2"/>
  <c r="P134" i="2"/>
  <c r="T135" i="2"/>
  <c r="L135" i="2"/>
  <c r="P135" i="2"/>
  <c r="W135" i="2"/>
  <c r="T136" i="2"/>
  <c r="L136" i="2"/>
  <c r="AA136" i="2"/>
  <c r="L137" i="2"/>
  <c r="T137" i="2"/>
  <c r="P139" i="2"/>
  <c r="W139" i="2"/>
  <c r="T140" i="2"/>
  <c r="L140" i="2"/>
  <c r="U152" i="2"/>
  <c r="X152" i="2"/>
  <c r="L141" i="2"/>
  <c r="T141" i="2"/>
  <c r="W141" i="2"/>
  <c r="P141" i="2"/>
  <c r="W142" i="2"/>
  <c r="P142" i="2"/>
  <c r="P143" i="2"/>
  <c r="W143" i="2"/>
  <c r="T144" i="2"/>
  <c r="L144" i="2"/>
  <c r="L145" i="2"/>
  <c r="T145" i="2"/>
  <c r="W145" i="2"/>
  <c r="P145" i="2"/>
  <c r="W146" i="2"/>
  <c r="P146" i="2"/>
  <c r="T147" i="2"/>
  <c r="L147" i="2"/>
  <c r="P147" i="2"/>
  <c r="W147" i="2"/>
  <c r="T148" i="2"/>
  <c r="L148" i="2"/>
  <c r="AA148" i="2"/>
  <c r="L149" i="2"/>
  <c r="T149" i="2"/>
  <c r="Z149" i="2" s="1"/>
  <c r="P151" i="2"/>
  <c r="W151" i="2"/>
  <c r="L153" i="2"/>
  <c r="T153" i="2"/>
  <c r="W153" i="2"/>
  <c r="P153" i="2"/>
  <c r="W154" i="2"/>
  <c r="P154" i="2"/>
  <c r="T155" i="2"/>
  <c r="L155" i="2"/>
  <c r="P155" i="2"/>
  <c r="W155" i="2"/>
  <c r="T156" i="2"/>
  <c r="L156" i="2"/>
  <c r="P156" i="2"/>
  <c r="W156" i="2"/>
  <c r="AA156" i="2"/>
  <c r="L157" i="2"/>
  <c r="T157" i="2"/>
  <c r="Z157" i="2" s="1"/>
  <c r="W158" i="2"/>
  <c r="P158" i="2"/>
  <c r="Y158" i="2"/>
  <c r="W159" i="2"/>
  <c r="Z159" i="2" s="1"/>
  <c r="P159" i="2"/>
  <c r="T160" i="2"/>
  <c r="L160" i="2"/>
  <c r="P160" i="2"/>
  <c r="W160" i="2"/>
  <c r="AA160" i="2"/>
  <c r="T161" i="2"/>
  <c r="L161" i="2"/>
  <c r="W161" i="2"/>
  <c r="P161" i="2"/>
  <c r="L162" i="2"/>
  <c r="T162" i="2"/>
  <c r="T163" i="2"/>
  <c r="L163" i="2"/>
  <c r="W163" i="2"/>
  <c r="P163" i="2"/>
  <c r="T164" i="2"/>
  <c r="L164" i="2"/>
  <c r="P164" i="2"/>
  <c r="W164" i="2"/>
  <c r="AA164" i="2"/>
  <c r="W166" i="2"/>
  <c r="P166" i="2"/>
  <c r="W167" i="2"/>
  <c r="P167" i="2"/>
  <c r="Y167" i="2"/>
  <c r="T168" i="2"/>
  <c r="L168" i="2"/>
  <c r="T169" i="2"/>
  <c r="L169" i="2"/>
  <c r="T171" i="2"/>
  <c r="L171" i="2"/>
  <c r="W171" i="2"/>
  <c r="P171" i="2"/>
  <c r="P172" i="2"/>
  <c r="W172" i="2"/>
  <c r="T173" i="2"/>
  <c r="L173" i="2"/>
  <c r="L174" i="2"/>
  <c r="T174" i="2"/>
  <c r="Z174" i="2"/>
  <c r="T175" i="2"/>
  <c r="L175" i="2"/>
  <c r="W175" i="2"/>
  <c r="P175" i="2"/>
  <c r="P176" i="2"/>
  <c r="W176" i="2"/>
  <c r="AA176" i="2"/>
  <c r="T178" i="2"/>
  <c r="L178" i="2"/>
  <c r="L180" i="2"/>
  <c r="T180" i="2"/>
  <c r="Z180" i="2" s="1"/>
  <c r="T181" i="2"/>
  <c r="L181" i="2"/>
  <c r="W181" i="2"/>
  <c r="P181" i="2"/>
  <c r="P182" i="2"/>
  <c r="W182" i="2"/>
  <c r="L184" i="2"/>
  <c r="R184" i="2"/>
  <c r="L185" i="2"/>
  <c r="R185" i="2"/>
  <c r="L186" i="2"/>
  <c r="R186" i="2"/>
  <c r="L188" i="2"/>
  <c r="R188" i="2" s="1"/>
  <c r="T193" i="2"/>
  <c r="L193" i="2"/>
  <c r="W193" i="2"/>
  <c r="P193" i="2"/>
  <c r="W194" i="2"/>
  <c r="P194" i="2"/>
  <c r="W195" i="2"/>
  <c r="P195" i="2"/>
  <c r="Y195" i="2"/>
  <c r="L200" i="2"/>
  <c r="R200" i="2" s="1"/>
  <c r="L201" i="2"/>
  <c r="R201" i="2" s="1"/>
  <c r="L203" i="2"/>
  <c r="R203" i="2" s="1"/>
  <c r="L237" i="2"/>
  <c r="R237" i="2" s="1"/>
  <c r="L263" i="2"/>
  <c r="R263" i="2"/>
  <c r="L268" i="2"/>
  <c r="R268" i="2"/>
  <c r="R265" i="3"/>
  <c r="S252" i="3"/>
  <c r="S242" i="3"/>
  <c r="S197" i="3"/>
  <c r="T197" i="3" s="1"/>
  <c r="U197" i="3" s="1"/>
  <c r="V197" i="3" s="1"/>
  <c r="AC92" i="3"/>
  <c r="Z47" i="3"/>
  <c r="T58" i="3"/>
  <c r="Z77" i="3"/>
  <c r="AC77" i="3" s="1"/>
  <c r="W84" i="3"/>
  <c r="AA84" i="3"/>
  <c r="AC79" i="3"/>
  <c r="W32" i="3"/>
  <c r="Y58" i="3"/>
  <c r="AC36" i="3"/>
  <c r="AC22" i="3"/>
  <c r="AC23" i="3"/>
  <c r="S256" i="3"/>
  <c r="R199" i="3"/>
  <c r="R165" i="3"/>
  <c r="AC165" i="3" s="1"/>
  <c r="W176" i="3"/>
  <c r="W163" i="3"/>
  <c r="AA150" i="3"/>
  <c r="Y123" i="3"/>
  <c r="W123" i="3"/>
  <c r="Z96" i="3"/>
  <c r="AC96" i="3" s="1"/>
  <c r="Z94" i="3"/>
  <c r="AC94" i="3" s="1"/>
  <c r="Z93" i="3"/>
  <c r="AC93" i="3" s="1"/>
  <c r="W97" i="3"/>
  <c r="R78" i="3"/>
  <c r="AC78" i="3" s="1"/>
  <c r="Z76" i="3"/>
  <c r="AC76" i="3" s="1"/>
  <c r="Z75" i="3"/>
  <c r="AC75" i="3" s="1"/>
  <c r="Z72" i="3"/>
  <c r="Z68" i="3"/>
  <c r="AC68" i="3" s="1"/>
  <c r="Z66" i="3"/>
  <c r="AC66" i="3" s="1"/>
  <c r="Z65" i="3"/>
  <c r="AC65" i="3" s="1"/>
  <c r="Z62" i="3"/>
  <c r="AC62" i="3" s="1"/>
  <c r="Z53" i="3"/>
  <c r="AC53" i="3" s="1"/>
  <c r="R42" i="3"/>
  <c r="AC42" i="3" s="1"/>
  <c r="R41" i="3"/>
  <c r="Z41" i="3"/>
  <c r="Z40" i="3"/>
  <c r="AC40" i="3" s="1"/>
  <c r="Z39" i="3"/>
  <c r="AC39" i="3" s="1"/>
  <c r="R33" i="3"/>
  <c r="Z29" i="3"/>
  <c r="AC29" i="3" s="1"/>
  <c r="Z27" i="3"/>
  <c r="AC27" i="3" s="1"/>
  <c r="AC24" i="3"/>
  <c r="Z17" i="3"/>
  <c r="AC17" i="3" s="1"/>
  <c r="R15" i="3"/>
  <c r="AC15" i="3" s="1"/>
  <c r="T230" i="3"/>
  <c r="AC164" i="3"/>
  <c r="R176" i="3"/>
  <c r="AD176" i="3" s="1"/>
  <c r="T191" i="3"/>
  <c r="U184" i="3"/>
  <c r="V184" i="3" s="1"/>
  <c r="T242" i="3"/>
  <c r="Z84" i="3"/>
  <c r="AC34" i="3"/>
  <c r="R45" i="3"/>
  <c r="AD45" i="3" s="1"/>
  <c r="U235" i="3"/>
  <c r="U212" i="3"/>
  <c r="V212" i="3" s="1"/>
  <c r="T178" i="3"/>
  <c r="T252" i="3"/>
  <c r="T207" i="3"/>
  <c r="T186" i="3"/>
  <c r="AC85" i="3"/>
  <c r="R97" i="3"/>
  <c r="AD97" i="3" s="1"/>
  <c r="U255" i="3"/>
  <c r="R244" i="3"/>
  <c r="S243" i="3"/>
  <c r="U249" i="3"/>
  <c r="V249" i="3" s="1"/>
  <c r="V239" i="3"/>
  <c r="S233" i="3"/>
  <c r="S204" i="3"/>
  <c r="U207" i="3"/>
  <c r="U186" i="3"/>
  <c r="U178" i="3"/>
  <c r="R150" i="3"/>
  <c r="AC137" i="3"/>
  <c r="R136" i="3"/>
  <c r="AD136" i="3" s="1"/>
  <c r="AC112" i="3"/>
  <c r="U177" i="3"/>
  <c r="S180" i="3"/>
  <c r="S194" i="3"/>
  <c r="AC87" i="3"/>
  <c r="Z58" i="3"/>
  <c r="AC83" i="3"/>
  <c r="AC73" i="3"/>
  <c r="R58" i="3"/>
  <c r="AD58" i="3" s="1"/>
  <c r="AC46" i="3"/>
  <c r="AC59" i="3"/>
  <c r="R71" i="3"/>
  <c r="AD71" i="3" s="1"/>
  <c r="AC54" i="3"/>
  <c r="AC49" i="3"/>
  <c r="Z20" i="3"/>
  <c r="T32" i="3"/>
  <c r="AC74" i="3"/>
  <c r="AC11" i="3"/>
  <c r="W58" i="3"/>
  <c r="T97" i="3"/>
  <c r="AC37" i="3"/>
  <c r="AC28" i="3"/>
  <c r="Z18" i="3"/>
  <c r="R253" i="3"/>
  <c r="T247" i="3"/>
  <c r="S265" i="3"/>
  <c r="R259" i="3"/>
  <c r="R238" i="3"/>
  <c r="W249" i="3"/>
  <c r="T225" i="3"/>
  <c r="S226" i="3"/>
  <c r="T198" i="3"/>
  <c r="S222" i="3"/>
  <c r="S182" i="3"/>
  <c r="T136" i="3"/>
  <c r="Z124" i="3"/>
  <c r="Z136" i="3" s="1"/>
  <c r="U187" i="3"/>
  <c r="AC82" i="3"/>
  <c r="AC72" i="3"/>
  <c r="R84" i="3"/>
  <c r="AD84" i="3" s="1"/>
  <c r="AC64" i="3"/>
  <c r="R32" i="3"/>
  <c r="AD32" i="3" s="1"/>
  <c r="AC20" i="3"/>
  <c r="AC18" i="3"/>
  <c r="T261" i="3"/>
  <c r="S246" i="3"/>
  <c r="T229" i="3"/>
  <c r="S257" i="3"/>
  <c r="U242" i="3"/>
  <c r="V235" i="3"/>
  <c r="W235" i="3" s="1"/>
  <c r="T224" i="3"/>
  <c r="S262" i="3"/>
  <c r="S248" i="3"/>
  <c r="T216" i="3"/>
  <c r="U221" i="3"/>
  <c r="V221" i="3" s="1"/>
  <c r="W221" i="3" s="1"/>
  <c r="S214" i="3"/>
  <c r="S200" i="3"/>
  <c r="W197" i="3"/>
  <c r="X197" i="3" s="1"/>
  <c r="AC151" i="3"/>
  <c r="R163" i="3"/>
  <c r="AD163" i="3" s="1"/>
  <c r="W212" i="3"/>
  <c r="X212" i="3" s="1"/>
  <c r="S208" i="3"/>
  <c r="S213" i="3"/>
  <c r="T192" i="3"/>
  <c r="R110" i="3"/>
  <c r="AD110" i="3" s="1"/>
  <c r="AC98" i="3"/>
  <c r="S196" i="3"/>
  <c r="U185" i="3"/>
  <c r="V185" i="3" s="1"/>
  <c r="W185" i="3" s="1"/>
  <c r="Z176" i="3"/>
  <c r="S188" i="3"/>
  <c r="V187" i="3"/>
  <c r="R189" i="3"/>
  <c r="AC26" i="3"/>
  <c r="AA97" i="3"/>
  <c r="T84" i="3"/>
  <c r="R123" i="3"/>
  <c r="AD123" i="3" s="1"/>
  <c r="AC95" i="3"/>
  <c r="Y84" i="3"/>
  <c r="Z25" i="3"/>
  <c r="AC25" i="3" s="1"/>
  <c r="Z19" i="3"/>
  <c r="Z71" i="3"/>
  <c r="AC30" i="3"/>
  <c r="AC10" i="3"/>
  <c r="R258" i="3"/>
  <c r="R266" i="3"/>
  <c r="S266" i="3" s="1"/>
  <c r="R251" i="3"/>
  <c r="T237" i="3"/>
  <c r="U263" i="3"/>
  <c r="V263" i="3" s="1"/>
  <c r="U252" i="3"/>
  <c r="R240" i="3"/>
  <c r="R236" i="3"/>
  <c r="U260" i="3"/>
  <c r="V242" i="3"/>
  <c r="S264" i="3"/>
  <c r="S234" i="3"/>
  <c r="R228" i="3"/>
  <c r="U216" i="3"/>
  <c r="T203" i="3"/>
  <c r="R245" i="3"/>
  <c r="R254" i="3" s="1"/>
  <c r="S231" i="3"/>
  <c r="S227" i="3"/>
  <c r="S223" i="3"/>
  <c r="T206" i="3"/>
  <c r="S220" i="3"/>
  <c r="S210" i="3"/>
  <c r="V216" i="3"/>
  <c r="U211" i="3"/>
  <c r="S250" i="3"/>
  <c r="U230" i="3"/>
  <c r="V230" i="3" s="1"/>
  <c r="S219" i="3"/>
  <c r="S209" i="3"/>
  <c r="S232" i="3"/>
  <c r="S218" i="3"/>
  <c r="R215" i="3"/>
  <c r="S205" i="3"/>
  <c r="W193" i="3"/>
  <c r="X193" i="3" s="1"/>
  <c r="W184" i="3"/>
  <c r="X184" i="3" s="1"/>
  <c r="Y184" i="3" s="1"/>
  <c r="R201" i="3"/>
  <c r="R202" i="3" s="1"/>
  <c r="T176" i="3"/>
  <c r="U191" i="3"/>
  <c r="S181" i="3"/>
  <c r="S189" i="3" s="1"/>
  <c r="S217" i="3"/>
  <c r="S228" i="3" s="1"/>
  <c r="S195" i="3"/>
  <c r="S190" i="3"/>
  <c r="V183" i="3"/>
  <c r="U179" i="3"/>
  <c r="V179" i="3" s="1"/>
  <c r="T123" i="3"/>
  <c r="Z111" i="3"/>
  <c r="Y97" i="3"/>
  <c r="AC47" i="3"/>
  <c r="AC60" i="3"/>
  <c r="AC50" i="3"/>
  <c r="AA58" i="3"/>
  <c r="R19" i="3"/>
  <c r="AD19" i="3" s="1"/>
  <c r="AC9" i="3"/>
  <c r="T45" i="3"/>
  <c r="Z33" i="3"/>
  <c r="T19" i="3"/>
  <c r="Z97" i="3"/>
  <c r="Z14" i="2"/>
  <c r="Y21" i="2"/>
  <c r="Z26" i="2"/>
  <c r="AA47" i="2"/>
  <c r="Y47" i="2"/>
  <c r="Z38" i="2"/>
  <c r="Z50" i="2"/>
  <c r="Z182" i="2"/>
  <c r="T192" i="2"/>
  <c r="AA21" i="2"/>
  <c r="AA34" i="2"/>
  <c r="Z46" i="2"/>
  <c r="AC46" i="2" s="1"/>
  <c r="V179" i="2"/>
  <c r="Y166" i="2"/>
  <c r="W169" i="2"/>
  <c r="P169" i="2"/>
  <c r="W170" i="2"/>
  <c r="P170" i="2"/>
  <c r="V205" i="2"/>
  <c r="Y194" i="2"/>
  <c r="L202" i="2"/>
  <c r="R202" i="2" s="1"/>
  <c r="L214" i="2"/>
  <c r="S21" i="2"/>
  <c r="X34" i="2"/>
  <c r="U47" i="2"/>
  <c r="U73" i="2"/>
  <c r="T75" i="2"/>
  <c r="W81" i="2"/>
  <c r="P81" i="2"/>
  <c r="R81" i="2" s="1"/>
  <c r="W84" i="2"/>
  <c r="P84" i="2"/>
  <c r="W85" i="2"/>
  <c r="P85" i="2"/>
  <c r="T87" i="2"/>
  <c r="AA87" i="2"/>
  <c r="X99" i="2"/>
  <c r="P91" i="2"/>
  <c r="W91" i="2"/>
  <c r="AA100" i="2"/>
  <c r="AA112" i="2" s="1"/>
  <c r="L109" i="2"/>
  <c r="T109" i="2"/>
  <c r="Z109" i="2" s="1"/>
  <c r="T110" i="2"/>
  <c r="Z110" i="2" s="1"/>
  <c r="L110" i="2"/>
  <c r="P111" i="2"/>
  <c r="W111" i="2"/>
  <c r="Z111" i="2" s="1"/>
  <c r="T139" i="2"/>
  <c r="L139" i="2"/>
  <c r="T142" i="2"/>
  <c r="Z142" i="2" s="1"/>
  <c r="L142" i="2"/>
  <c r="T154" i="2"/>
  <c r="Z154" i="2" s="1"/>
  <c r="L154" i="2"/>
  <c r="R154" i="2"/>
  <c r="AC154" i="2" s="1"/>
  <c r="T9" i="2"/>
  <c r="P10" i="2"/>
  <c r="L12" i="2"/>
  <c r="R12" i="2" s="1"/>
  <c r="W12" i="2"/>
  <c r="T13" i="2"/>
  <c r="Z13" i="2" s="1"/>
  <c r="P14" i="2"/>
  <c r="L16" i="2"/>
  <c r="R16" i="2" s="1"/>
  <c r="W16" i="2"/>
  <c r="Z16" i="2" s="1"/>
  <c r="T17" i="2"/>
  <c r="Z17" i="2" s="1"/>
  <c r="P18" i="2"/>
  <c r="L20" i="2"/>
  <c r="W20" i="2"/>
  <c r="Z20" i="2" s="1"/>
  <c r="AC20" i="2" s="1"/>
  <c r="P22" i="2"/>
  <c r="R22" i="2" s="1"/>
  <c r="Y22" i="2"/>
  <c r="Y34" i="2" s="1"/>
  <c r="L24" i="2"/>
  <c r="R24" i="2" s="1"/>
  <c r="W24" i="2"/>
  <c r="T25" i="2"/>
  <c r="Z25" i="2" s="1"/>
  <c r="P26" i="2"/>
  <c r="L28" i="2"/>
  <c r="R28" i="2" s="1"/>
  <c r="W28" i="2"/>
  <c r="Z28" i="2" s="1"/>
  <c r="T29" i="2"/>
  <c r="Z29" i="2" s="1"/>
  <c r="P30" i="2"/>
  <c r="L32" i="2"/>
  <c r="R32" i="2" s="1"/>
  <c r="W32" i="2"/>
  <c r="Z32" i="2" s="1"/>
  <c r="Z35" i="2"/>
  <c r="L36" i="2"/>
  <c r="R36" i="2" s="1"/>
  <c r="W36" i="2"/>
  <c r="Z36" i="2" s="1"/>
  <c r="T37" i="2"/>
  <c r="Z37" i="2" s="1"/>
  <c r="P38" i="2"/>
  <c r="R38" i="2" s="1"/>
  <c r="AC38" i="2" s="1"/>
  <c r="R39" i="2"/>
  <c r="AC39" i="2" s="1"/>
  <c r="L40" i="2"/>
  <c r="R40" i="2" s="1"/>
  <c r="W40" i="2"/>
  <c r="Z40" i="2" s="1"/>
  <c r="T41" i="2"/>
  <c r="Z41" i="2" s="1"/>
  <c r="P42" i="2"/>
  <c r="L44" i="2"/>
  <c r="R44" i="2" s="1"/>
  <c r="W44" i="2"/>
  <c r="Z44" i="2" s="1"/>
  <c r="T45" i="2"/>
  <c r="Z45" i="2" s="1"/>
  <c r="P46" i="2"/>
  <c r="L48" i="2"/>
  <c r="R48" i="2" s="1"/>
  <c r="W48" i="2"/>
  <c r="AA48" i="2"/>
  <c r="T49" i="2"/>
  <c r="Z49" i="2" s="1"/>
  <c r="P50" i="2"/>
  <c r="T53" i="2"/>
  <c r="Z53" i="2" s="1"/>
  <c r="L54" i="2"/>
  <c r="R54" i="2" s="1"/>
  <c r="AC54" i="2" s="1"/>
  <c r="Y55" i="2"/>
  <c r="W55" i="2"/>
  <c r="P56" i="2"/>
  <c r="P57" i="2"/>
  <c r="R57" i="2" s="1"/>
  <c r="AA57" i="2"/>
  <c r="L59" i="2"/>
  <c r="S73" i="2"/>
  <c r="X73" i="2"/>
  <c r="R62" i="2"/>
  <c r="T65" i="2"/>
  <c r="Z65" i="2" s="1"/>
  <c r="L66" i="2"/>
  <c r="R66" i="2" s="1"/>
  <c r="AC66" i="2" s="1"/>
  <c r="Y67" i="2"/>
  <c r="Y73" i="2" s="1"/>
  <c r="W67" i="2"/>
  <c r="Z67" i="2" s="1"/>
  <c r="P68" i="2"/>
  <c r="P69" i="2"/>
  <c r="R69" i="2" s="1"/>
  <c r="AA69" i="2"/>
  <c r="W71" i="2"/>
  <c r="V73" i="2"/>
  <c r="X86" i="2"/>
  <c r="L75" i="2"/>
  <c r="R75" i="2" s="1"/>
  <c r="T78" i="2"/>
  <c r="Z78" i="2" s="1"/>
  <c r="L78" i="2"/>
  <c r="R78" i="2" s="1"/>
  <c r="AC78" i="2" s="1"/>
  <c r="AA80" i="2"/>
  <c r="R82" i="2"/>
  <c r="T83" i="2"/>
  <c r="L83" i="2"/>
  <c r="L87" i="2"/>
  <c r="R87" i="2" s="1"/>
  <c r="L93" i="2"/>
  <c r="T93" i="2"/>
  <c r="Z93" i="2" s="1"/>
  <c r="T94" i="2"/>
  <c r="Z94" i="2" s="1"/>
  <c r="L94" i="2"/>
  <c r="R94" i="2" s="1"/>
  <c r="Y94" i="2"/>
  <c r="P95" i="2"/>
  <c r="W95" i="2"/>
  <c r="Z95" i="2" s="1"/>
  <c r="P100" i="2"/>
  <c r="V112" i="2"/>
  <c r="R107" i="2"/>
  <c r="W113" i="2"/>
  <c r="R113" i="2"/>
  <c r="AA113" i="2"/>
  <c r="U125" i="2"/>
  <c r="Z113" i="2"/>
  <c r="T115" i="2"/>
  <c r="Z115" i="2" s="1"/>
  <c r="Y118" i="2"/>
  <c r="P119" i="2"/>
  <c r="R119" i="2" s="1"/>
  <c r="W119" i="2"/>
  <c r="Z119" i="2" s="1"/>
  <c r="AA120" i="2"/>
  <c r="T126" i="2"/>
  <c r="L126" i="2"/>
  <c r="R126" i="2" s="1"/>
  <c r="P127" i="2"/>
  <c r="W127" i="2"/>
  <c r="T131" i="2"/>
  <c r="Z131" i="2" s="1"/>
  <c r="L131" i="2"/>
  <c r="R131" i="2" s="1"/>
  <c r="R135" i="2"/>
  <c r="W136" i="2"/>
  <c r="R140" i="2"/>
  <c r="AA140" i="2"/>
  <c r="R147" i="2"/>
  <c r="W148" i="2"/>
  <c r="S179" i="2"/>
  <c r="P174" i="2"/>
  <c r="AA182" i="2"/>
  <c r="X192" i="2"/>
  <c r="R193" i="2"/>
  <c r="Y193" i="2"/>
  <c r="S205" i="2"/>
  <c r="L206" i="2"/>
  <c r="R206" i="2" s="1"/>
  <c r="P207" i="2"/>
  <c r="L211" i="2"/>
  <c r="R211" i="2" s="1"/>
  <c r="P223" i="2"/>
  <c r="R223" i="2" s="1"/>
  <c r="L245" i="2"/>
  <c r="R245" i="2"/>
  <c r="P267" i="2"/>
  <c r="P144" i="2"/>
  <c r="W144" i="2"/>
  <c r="T151" i="2"/>
  <c r="Z151" i="2" s="1"/>
  <c r="AC151" i="2" s="1"/>
  <c r="L151" i="2"/>
  <c r="W162" i="2"/>
  <c r="W165" i="2" s="1"/>
  <c r="P162" i="2"/>
  <c r="T167" i="2"/>
  <c r="Z167" i="2" s="1"/>
  <c r="L167" i="2"/>
  <c r="R167" i="2" s="1"/>
  <c r="AC167" i="2" s="1"/>
  <c r="P168" i="2"/>
  <c r="W168" i="2"/>
  <c r="Z168" i="2" s="1"/>
  <c r="R168" i="2"/>
  <c r="P178" i="2"/>
  <c r="W178" i="2"/>
  <c r="Z178" i="2" s="1"/>
  <c r="L182" i="2"/>
  <c r="R182" i="2" s="1"/>
  <c r="AC182" i="2" s="1"/>
  <c r="Z193" i="2"/>
  <c r="X205" i="2"/>
  <c r="AA193" i="2"/>
  <c r="T195" i="2"/>
  <c r="Z195" i="2" s="1"/>
  <c r="L195" i="2"/>
  <c r="R195" i="2"/>
  <c r="AC195" i="2" s="1"/>
  <c r="P196" i="2"/>
  <c r="R196" i="2" s="1"/>
  <c r="L216" i="2"/>
  <c r="R216" i="2"/>
  <c r="R230" i="2"/>
  <c r="S230" i="2" s="1"/>
  <c r="R10" i="2"/>
  <c r="AC10" i="2" s="1"/>
  <c r="R14" i="2"/>
  <c r="AC14" i="2" s="1"/>
  <c r="R18" i="2"/>
  <c r="AC18" i="2" s="1"/>
  <c r="R26" i="2"/>
  <c r="AC26" i="2" s="1"/>
  <c r="R30" i="2"/>
  <c r="AC30" i="2" s="1"/>
  <c r="R42" i="2"/>
  <c r="AC42" i="2" s="1"/>
  <c r="R50" i="2"/>
  <c r="AC50" i="2" s="1"/>
  <c r="AA53" i="2"/>
  <c r="R56" i="2"/>
  <c r="W63" i="2"/>
  <c r="Z63" i="2" s="1"/>
  <c r="AA65" i="2"/>
  <c r="R68" i="2"/>
  <c r="T71" i="2"/>
  <c r="Z71" i="2" s="1"/>
  <c r="AA74" i="2"/>
  <c r="U86" i="2"/>
  <c r="Y82" i="2"/>
  <c r="P83" i="2"/>
  <c r="W83" i="2"/>
  <c r="Z84" i="2"/>
  <c r="AA96" i="2"/>
  <c r="L97" i="2"/>
  <c r="AC98" i="2"/>
  <c r="V99" i="2"/>
  <c r="S112" i="2"/>
  <c r="X112" i="2"/>
  <c r="W101" i="2"/>
  <c r="Z101" i="2" s="1"/>
  <c r="T103" i="2"/>
  <c r="R108" i="2"/>
  <c r="L121" i="2"/>
  <c r="T121" i="2"/>
  <c r="Z121" i="2" s="1"/>
  <c r="T122" i="2"/>
  <c r="Z122" i="2" s="1"/>
  <c r="L122" i="2"/>
  <c r="Y122" i="2"/>
  <c r="AC122" i="2" s="1"/>
  <c r="P123" i="2"/>
  <c r="W123" i="2"/>
  <c r="Z123" i="2" s="1"/>
  <c r="W124" i="2"/>
  <c r="Z124" i="2" s="1"/>
  <c r="AC124" i="2" s="1"/>
  <c r="AA128" i="2"/>
  <c r="L129" i="2"/>
  <c r="U138" i="2"/>
  <c r="R139" i="2"/>
  <c r="T143" i="2"/>
  <c r="Z143" i="2" s="1"/>
  <c r="Y48" i="2"/>
  <c r="R52" i="2"/>
  <c r="R58" i="2"/>
  <c r="P61" i="2"/>
  <c r="R61" i="2" s="1"/>
  <c r="AA73" i="2"/>
  <c r="Z61" i="2"/>
  <c r="L63" i="2"/>
  <c r="R63" i="2" s="1"/>
  <c r="AC63" i="2" s="1"/>
  <c r="R64" i="2"/>
  <c r="R65" i="2"/>
  <c r="AC65" i="2" s="1"/>
  <c r="Z68" i="2"/>
  <c r="L71" i="2"/>
  <c r="R71" i="2" s="1"/>
  <c r="AC71" i="2" s="1"/>
  <c r="V86" i="2"/>
  <c r="W75" i="2"/>
  <c r="R76" i="2"/>
  <c r="L77" i="2"/>
  <c r="R77" i="2" s="1"/>
  <c r="T77" i="2"/>
  <c r="Z77" i="2" s="1"/>
  <c r="P79" i="2"/>
  <c r="R79" i="2" s="1"/>
  <c r="W79" i="2"/>
  <c r="Z79" i="2" s="1"/>
  <c r="W80" i="2"/>
  <c r="Z80" i="2" s="1"/>
  <c r="AC80" i="2" s="1"/>
  <c r="T81" i="2"/>
  <c r="Z81" i="2" s="1"/>
  <c r="T85" i="2"/>
  <c r="Z85" i="2" s="1"/>
  <c r="Y87" i="2"/>
  <c r="S99" i="2"/>
  <c r="R91" i="2"/>
  <c r="R92" i="2"/>
  <c r="Z92" i="2"/>
  <c r="W96" i="2"/>
  <c r="Z96" i="2" s="1"/>
  <c r="P96" i="2"/>
  <c r="R96" i="2" s="1"/>
  <c r="W97" i="2"/>
  <c r="Z97" i="2" s="1"/>
  <c r="P97" i="2"/>
  <c r="L98" i="2"/>
  <c r="P101" i="2"/>
  <c r="R101" i="2" s="1"/>
  <c r="AC101" i="2" s="1"/>
  <c r="L103" i="2"/>
  <c r="R103" i="2" s="1"/>
  <c r="AA108" i="2"/>
  <c r="R110" i="2"/>
  <c r="AC110" i="2" s="1"/>
  <c r="R116" i="2"/>
  <c r="X125" i="2"/>
  <c r="V138" i="2"/>
  <c r="W128" i="2"/>
  <c r="Z128" i="2" s="1"/>
  <c r="P128" i="2"/>
  <c r="R128" i="2" s="1"/>
  <c r="AC128" i="2" s="1"/>
  <c r="W129" i="2"/>
  <c r="Z129" i="2" s="1"/>
  <c r="P129" i="2"/>
  <c r="R129" i="2" s="1"/>
  <c r="L130" i="2"/>
  <c r="R130" i="2" s="1"/>
  <c r="AC130" i="2" s="1"/>
  <c r="T134" i="2"/>
  <c r="Z134" i="2" s="1"/>
  <c r="L134" i="2"/>
  <c r="R134" i="2" s="1"/>
  <c r="AC134" i="2" s="1"/>
  <c r="R142" i="2"/>
  <c r="AC142" i="2" s="1"/>
  <c r="L143" i="2"/>
  <c r="R143" i="2" s="1"/>
  <c r="AC143" i="2" s="1"/>
  <c r="T146" i="2"/>
  <c r="Z146" i="2" s="1"/>
  <c r="L146" i="2"/>
  <c r="R146" i="2"/>
  <c r="AC146" i="2" s="1"/>
  <c r="S152" i="2"/>
  <c r="U179" i="2"/>
  <c r="Y192" i="2"/>
  <c r="S192" i="2"/>
  <c r="P209" i="2"/>
  <c r="R213" i="2"/>
  <c r="P227" i="2"/>
  <c r="Y83" i="2"/>
  <c r="AA85" i="2"/>
  <c r="U99" i="2"/>
  <c r="Z88" i="2"/>
  <c r="Y95" i="2"/>
  <c r="AA97" i="2"/>
  <c r="R100" i="2"/>
  <c r="Z104" i="2"/>
  <c r="Y111" i="2"/>
  <c r="AC111" i="2" s="1"/>
  <c r="Z116" i="2"/>
  <c r="Y123" i="2"/>
  <c r="AC123" i="2" s="1"/>
  <c r="S138" i="2"/>
  <c r="X138" i="2"/>
  <c r="Y127" i="2"/>
  <c r="AA129" i="2"/>
  <c r="R132" i="2"/>
  <c r="R136" i="2"/>
  <c r="Z136" i="2"/>
  <c r="Z137" i="2"/>
  <c r="R148" i="2"/>
  <c r="Z148" i="2"/>
  <c r="AA149" i="2"/>
  <c r="Z153" i="2"/>
  <c r="R156" i="2"/>
  <c r="Z156" i="2"/>
  <c r="AA157" i="2"/>
  <c r="R160" i="2"/>
  <c r="Z160" i="2"/>
  <c r="X179" i="2"/>
  <c r="Z169" i="2"/>
  <c r="Z170" i="2"/>
  <c r="T172" i="2"/>
  <c r="Z172" i="2" s="1"/>
  <c r="L172" i="2"/>
  <c r="R172" i="2" s="1"/>
  <c r="AA173" i="2"/>
  <c r="W192" i="2"/>
  <c r="U192" i="2"/>
  <c r="AA180" i="2"/>
  <c r="AA192" i="2" s="1"/>
  <c r="R189" i="2"/>
  <c r="R221" i="2"/>
  <c r="P251" i="2"/>
  <c r="R70" i="2"/>
  <c r="Z72" i="2"/>
  <c r="AC72" i="2" s="1"/>
  <c r="T86" i="2"/>
  <c r="R74" i="2"/>
  <c r="Y79" i="2"/>
  <c r="Y86" i="2" s="1"/>
  <c r="AA81" i="2"/>
  <c r="R84" i="2"/>
  <c r="AC84" i="2" s="1"/>
  <c r="T89" i="2"/>
  <c r="Z89" i="2" s="1"/>
  <c r="AC89" i="2" s="1"/>
  <c r="L90" i="2"/>
  <c r="R90" i="2" s="1"/>
  <c r="AC90" i="2" s="1"/>
  <c r="Y91" i="2"/>
  <c r="P93" i="2"/>
  <c r="AA93" i="2"/>
  <c r="L95" i="2"/>
  <c r="Z100" i="2"/>
  <c r="R102" i="2"/>
  <c r="T105" i="2"/>
  <c r="Z105" i="2" s="1"/>
  <c r="AC105" i="2" s="1"/>
  <c r="L106" i="2"/>
  <c r="R106" i="2" s="1"/>
  <c r="AC106" i="2" s="1"/>
  <c r="Y107" i="2"/>
  <c r="Y112" i="2" s="1"/>
  <c r="P109" i="2"/>
  <c r="R109" i="2" s="1"/>
  <c r="AA109" i="2"/>
  <c r="L111" i="2"/>
  <c r="S125" i="2"/>
  <c r="R114" i="2"/>
  <c r="T117" i="2"/>
  <c r="Z117" i="2" s="1"/>
  <c r="AC117" i="2" s="1"/>
  <c r="L118" i="2"/>
  <c r="R118" i="2" s="1"/>
  <c r="AC118" i="2" s="1"/>
  <c r="Y119" i="2"/>
  <c r="Y125" i="2" s="1"/>
  <c r="P121" i="2"/>
  <c r="AA121" i="2"/>
  <c r="L123" i="2"/>
  <c r="Y126" i="2"/>
  <c r="L127" i="2"/>
  <c r="R127" i="2" s="1"/>
  <c r="Z132" i="2"/>
  <c r="AA133" i="2"/>
  <c r="Y135" i="2"/>
  <c r="P137" i="2"/>
  <c r="AA137" i="2"/>
  <c r="V152" i="2"/>
  <c r="W140" i="2"/>
  <c r="Z140" i="2" s="1"/>
  <c r="Z141" i="2"/>
  <c r="R144" i="2"/>
  <c r="Z144" i="2"/>
  <c r="AA145" i="2"/>
  <c r="Y147" i="2"/>
  <c r="Y152" i="2" s="1"/>
  <c r="P149" i="2"/>
  <c r="R149" i="2" s="1"/>
  <c r="AC149" i="2" s="1"/>
  <c r="U165" i="2"/>
  <c r="AA153" i="2"/>
  <c r="AA165" i="2" s="1"/>
  <c r="Y155" i="2"/>
  <c r="P157" i="2"/>
  <c r="T158" i="2"/>
  <c r="Z158" i="2" s="1"/>
  <c r="L158" i="2"/>
  <c r="R158" i="2" s="1"/>
  <c r="L159" i="2"/>
  <c r="R159" i="2" s="1"/>
  <c r="Y159" i="2"/>
  <c r="Y165" i="2" s="1"/>
  <c r="S165" i="2"/>
  <c r="L166" i="2"/>
  <c r="R166" i="2" s="1"/>
  <c r="T166" i="2"/>
  <c r="AA169" i="2"/>
  <c r="L170" i="2"/>
  <c r="R170" i="2" s="1"/>
  <c r="R171" i="2"/>
  <c r="P173" i="2"/>
  <c r="R173" i="2" s="1"/>
  <c r="R176" i="2"/>
  <c r="T176" i="2"/>
  <c r="Z176" i="2" s="1"/>
  <c r="P180" i="2"/>
  <c r="R183" i="2"/>
  <c r="L194" i="2"/>
  <c r="R194" i="2" s="1"/>
  <c r="T194" i="2"/>
  <c r="Z194" i="2" s="1"/>
  <c r="R197" i="2"/>
  <c r="L204" i="2"/>
  <c r="R204" i="2" s="1"/>
  <c r="P229" i="2"/>
  <c r="P238" i="2"/>
  <c r="R241" i="2"/>
  <c r="P262" i="2"/>
  <c r="S263" i="2"/>
  <c r="R208" i="2"/>
  <c r="L209" i="2"/>
  <c r="R209" i="2" s="1"/>
  <c r="P210" i="2"/>
  <c r="R212" i="2"/>
  <c r="S212" i="2" s="1"/>
  <c r="R220" i="2"/>
  <c r="S220" i="2" s="1"/>
  <c r="L222" i="2"/>
  <c r="R228" i="2"/>
  <c r="S228" i="2" s="1"/>
  <c r="L234" i="2"/>
  <c r="R133" i="2"/>
  <c r="R141" i="2"/>
  <c r="AC141" i="2" s="1"/>
  <c r="R145" i="2"/>
  <c r="R153" i="2"/>
  <c r="V165" i="2"/>
  <c r="R157" i="2"/>
  <c r="AC157" i="2" s="1"/>
  <c r="R161" i="2"/>
  <c r="R162" i="2"/>
  <c r="Y168" i="2"/>
  <c r="AA170" i="2"/>
  <c r="R174" i="2"/>
  <c r="AC174" i="2" s="1"/>
  <c r="Y178" i="2"/>
  <c r="AC178" i="2" s="1"/>
  <c r="R180" i="2"/>
  <c r="R187" i="2"/>
  <c r="R190" i="2"/>
  <c r="R198" i="2"/>
  <c r="R207" i="2"/>
  <c r="S213" i="2"/>
  <c r="T213" i="2" s="1"/>
  <c r="R224" i="2"/>
  <c r="S224" i="2" s="1"/>
  <c r="R235" i="2"/>
  <c r="R253" i="2"/>
  <c r="P256" i="2"/>
  <c r="R256" i="2" s="1"/>
  <c r="P264" i="2"/>
  <c r="Z161" i="2"/>
  <c r="R163" i="2"/>
  <c r="AA166" i="2"/>
  <c r="AA179" i="2" s="1"/>
  <c r="R169" i="2"/>
  <c r="Z173" i="2"/>
  <c r="R175" i="2"/>
  <c r="R181" i="2"/>
  <c r="R191" i="2"/>
  <c r="AA194" i="2"/>
  <c r="R199" i="2"/>
  <c r="P225" i="2"/>
  <c r="R226" i="2"/>
  <c r="R232" i="2"/>
  <c r="S232" i="2" s="1"/>
  <c r="L255" i="2"/>
  <c r="R260" i="2"/>
  <c r="R215" i="2"/>
  <c r="S215" i="2" s="1"/>
  <c r="R217" i="2"/>
  <c r="S221" i="2"/>
  <c r="S237" i="2"/>
  <c r="R242" i="2"/>
  <c r="S242" i="2" s="1"/>
  <c r="R254" i="2"/>
  <c r="P269" i="2"/>
  <c r="P219" i="2"/>
  <c r="S223" i="2"/>
  <c r="P233" i="2"/>
  <c r="P240" i="2"/>
  <c r="S241" i="2"/>
  <c r="R243" i="2"/>
  <c r="L249" i="2"/>
  <c r="R249" i="2" s="1"/>
  <c r="R251" i="2"/>
  <c r="R259" i="2"/>
  <c r="S259" i="2" s="1"/>
  <c r="L261" i="2"/>
  <c r="L264" i="2"/>
  <c r="R264" i="2" s="1"/>
  <c r="L266" i="2"/>
  <c r="T224" i="2"/>
  <c r="R225" i="2"/>
  <c r="S225" i="2" s="1"/>
  <c r="R227" i="2"/>
  <c r="S227" i="2" s="1"/>
  <c r="R229" i="2"/>
  <c r="T230" i="2"/>
  <c r="U230" i="2" s="1"/>
  <c r="R233" i="2"/>
  <c r="R239" i="2"/>
  <c r="P246" i="2"/>
  <c r="R246" i="2" s="1"/>
  <c r="L250" i="2"/>
  <c r="P234" i="2"/>
  <c r="P236" i="2"/>
  <c r="R238" i="2"/>
  <c r="S243" i="2"/>
  <c r="T243" i="2" s="1"/>
  <c r="R247" i="2"/>
  <c r="S247" i="2" s="1"/>
  <c r="R248" i="2"/>
  <c r="P250" i="2"/>
  <c r="R250" i="2" s="1"/>
  <c r="T259" i="2"/>
  <c r="U259" i="2" s="1"/>
  <c r="P265" i="2"/>
  <c r="R267" i="2"/>
  <c r="S267" i="2" s="1"/>
  <c r="T267" i="2" s="1"/>
  <c r="S268" i="2"/>
  <c r="P252" i="2"/>
  <c r="S256" i="2"/>
  <c r="T256" i="2" s="1"/>
  <c r="P258" i="2"/>
  <c r="P266" i="2"/>
  <c r="R266" i="2" s="1"/>
  <c r="R269" i="2"/>
  <c r="Y60" i="2" l="1"/>
  <c r="Z55" i="2"/>
  <c r="AC55" i="2" s="1"/>
  <c r="AC194" i="2"/>
  <c r="AC176" i="2"/>
  <c r="AC173" i="2"/>
  <c r="AC170" i="2"/>
  <c r="Y138" i="2"/>
  <c r="AC109" i="2"/>
  <c r="AC160" i="2"/>
  <c r="AC156" i="2"/>
  <c r="AC137" i="2"/>
  <c r="AA138" i="2"/>
  <c r="AC116" i="2"/>
  <c r="AC92" i="2"/>
  <c r="AC85" i="2"/>
  <c r="R97" i="2"/>
  <c r="W138" i="2"/>
  <c r="AC115" i="2"/>
  <c r="R83" i="2"/>
  <c r="AC69" i="2"/>
  <c r="AC57" i="2"/>
  <c r="W60" i="2"/>
  <c r="AC32" i="2"/>
  <c r="W34" i="2"/>
  <c r="W21" i="2"/>
  <c r="W99" i="2"/>
  <c r="AC81" i="2"/>
  <c r="W216" i="3"/>
  <c r="AC41" i="3"/>
  <c r="S199" i="3"/>
  <c r="T256" i="3"/>
  <c r="W205" i="2"/>
  <c r="Z181" i="2"/>
  <c r="Z175" i="2"/>
  <c r="AC175" i="2" s="1"/>
  <c r="Z171" i="2"/>
  <c r="AC171" i="2" s="1"/>
  <c r="Z164" i="2"/>
  <c r="AC164" i="2" s="1"/>
  <c r="Z163" i="2"/>
  <c r="AC163" i="2" s="1"/>
  <c r="R155" i="2"/>
  <c r="Z155" i="2"/>
  <c r="Z147" i="2"/>
  <c r="Z145" i="2"/>
  <c r="AC145" i="2" s="1"/>
  <c r="Z135" i="2"/>
  <c r="Z133" i="2"/>
  <c r="R120" i="2"/>
  <c r="Z120" i="2"/>
  <c r="Z114" i="2"/>
  <c r="AC114" i="2" s="1"/>
  <c r="Z108" i="2"/>
  <c r="AC108" i="2" s="1"/>
  <c r="R104" i="2"/>
  <c r="AC104" i="2" s="1"/>
  <c r="Z102" i="2"/>
  <c r="AC102" i="2" s="1"/>
  <c r="R88" i="2"/>
  <c r="AC88" i="2" s="1"/>
  <c r="Z82" i="2"/>
  <c r="Z76" i="2"/>
  <c r="AC76" i="2" s="1"/>
  <c r="Z74" i="2"/>
  <c r="Z70" i="2"/>
  <c r="AC70" i="2" s="1"/>
  <c r="Z64" i="2"/>
  <c r="AC64" i="2" s="1"/>
  <c r="Z62" i="2"/>
  <c r="AC62" i="2" s="1"/>
  <c r="Z58" i="2"/>
  <c r="AC58" i="2" s="1"/>
  <c r="Z52" i="2"/>
  <c r="AC52" i="2" s="1"/>
  <c r="R51" i="2"/>
  <c r="Z51" i="2"/>
  <c r="R49" i="2"/>
  <c r="R45" i="2"/>
  <c r="AC45" i="2" s="1"/>
  <c r="R43" i="2"/>
  <c r="Z43" i="2"/>
  <c r="R41" i="2"/>
  <c r="AC41" i="2" s="1"/>
  <c r="R37" i="2"/>
  <c r="AC37" i="2" s="1"/>
  <c r="R35" i="2"/>
  <c r="Z33" i="2"/>
  <c r="AC33" i="2" s="1"/>
  <c r="R31" i="2"/>
  <c r="Z31" i="2"/>
  <c r="R29" i="2"/>
  <c r="AC29" i="2" s="1"/>
  <c r="R27" i="2"/>
  <c r="Z27" i="2"/>
  <c r="R25" i="2"/>
  <c r="AC25" i="2" s="1"/>
  <c r="R23" i="2"/>
  <c r="Z23" i="2"/>
  <c r="R19" i="2"/>
  <c r="Z19" i="2"/>
  <c r="R17" i="2"/>
  <c r="AC17" i="2" s="1"/>
  <c r="R15" i="2"/>
  <c r="Z15" i="2"/>
  <c r="R13" i="2"/>
  <c r="AC13" i="2" s="1"/>
  <c r="R11" i="2"/>
  <c r="Z11" i="2"/>
  <c r="R9" i="2"/>
  <c r="W230" i="3"/>
  <c r="Y193" i="3"/>
  <c r="T266" i="3"/>
  <c r="U266" i="3" s="1"/>
  <c r="W179" i="3"/>
  <c r="Y212" i="3"/>
  <c r="Y197" i="3"/>
  <c r="X235" i="3"/>
  <c r="Z45" i="3"/>
  <c r="AC33" i="3"/>
  <c r="W183" i="3"/>
  <c r="T181" i="3"/>
  <c r="X179" i="3"/>
  <c r="Y179" i="3" s="1"/>
  <c r="T220" i="3"/>
  <c r="T227" i="3"/>
  <c r="T234" i="3"/>
  <c r="T208" i="3"/>
  <c r="T248" i="3"/>
  <c r="X221" i="3"/>
  <c r="Y221" i="3" s="1"/>
  <c r="Z221" i="3" s="1"/>
  <c r="AA221" i="3" s="1"/>
  <c r="S240" i="3"/>
  <c r="U261" i="3"/>
  <c r="Z197" i="3"/>
  <c r="AA197" i="3" s="1"/>
  <c r="Z212" i="3"/>
  <c r="AA212" i="3" s="1"/>
  <c r="S253" i="3"/>
  <c r="Z32" i="3"/>
  <c r="T194" i="3"/>
  <c r="Z193" i="3"/>
  <c r="AA193" i="3" s="1"/>
  <c r="S245" i="3"/>
  <c r="S251" i="3"/>
  <c r="X249" i="3"/>
  <c r="Y249" i="3" s="1"/>
  <c r="Z249" i="3" s="1"/>
  <c r="V186" i="3"/>
  <c r="W187" i="3"/>
  <c r="W263" i="3"/>
  <c r="X263" i="3" s="1"/>
  <c r="X230" i="3"/>
  <c r="Y230" i="3" s="1"/>
  <c r="Z230" i="3" s="1"/>
  <c r="Z123" i="3"/>
  <c r="AC111" i="3"/>
  <c r="T190" i="3"/>
  <c r="T205" i="3"/>
  <c r="T209" i="3"/>
  <c r="T231" i="3"/>
  <c r="V252" i="3"/>
  <c r="S258" i="3"/>
  <c r="T213" i="3"/>
  <c r="T200" i="3"/>
  <c r="V211" i="3"/>
  <c r="T262" i="3"/>
  <c r="Z184" i="3"/>
  <c r="AA184" i="3" s="1"/>
  <c r="U198" i="3"/>
  <c r="T226" i="3"/>
  <c r="U247" i="3"/>
  <c r="T180" i="3"/>
  <c r="V177" i="3"/>
  <c r="T204" i="3"/>
  <c r="V260" i="3"/>
  <c r="S244" i="3"/>
  <c r="V255" i="3"/>
  <c r="V207" i="3"/>
  <c r="W207" i="3" s="1"/>
  <c r="V178" i="3"/>
  <c r="S259" i="3"/>
  <c r="T195" i="3"/>
  <c r="T232" i="3"/>
  <c r="T210" i="3"/>
  <c r="T264" i="3"/>
  <c r="U237" i="3"/>
  <c r="T188" i="3"/>
  <c r="T257" i="3"/>
  <c r="U229" i="3"/>
  <c r="T222" i="3"/>
  <c r="X216" i="3"/>
  <c r="Y216" i="3" s="1"/>
  <c r="R241" i="3"/>
  <c r="U225" i="3"/>
  <c r="T265" i="3"/>
  <c r="X185" i="3"/>
  <c r="T233" i="3"/>
  <c r="U206" i="3"/>
  <c r="R267" i="3"/>
  <c r="R268" i="3" s="1"/>
  <c r="S236" i="3"/>
  <c r="Y235" i="3"/>
  <c r="Z235" i="3" s="1"/>
  <c r="AA235" i="3" s="1"/>
  <c r="V191" i="3"/>
  <c r="W239" i="3"/>
  <c r="T217" i="3"/>
  <c r="T218" i="3"/>
  <c r="T219" i="3"/>
  <c r="T250" i="3"/>
  <c r="T223" i="3"/>
  <c r="U203" i="3"/>
  <c r="T196" i="3"/>
  <c r="U192" i="3"/>
  <c r="T214" i="3"/>
  <c r="T228" i="3"/>
  <c r="U224" i="3"/>
  <c r="W242" i="3"/>
  <c r="X242" i="3" s="1"/>
  <c r="T246" i="3"/>
  <c r="T182" i="3"/>
  <c r="S201" i="3"/>
  <c r="S202" i="3" s="1"/>
  <c r="Z216" i="3"/>
  <c r="S215" i="3"/>
  <c r="S238" i="3"/>
  <c r="AC124" i="3"/>
  <c r="T243" i="3"/>
  <c r="AC96" i="2"/>
  <c r="AC97" i="2"/>
  <c r="R34" i="2"/>
  <c r="AD34" i="2" s="1"/>
  <c r="AC22" i="2"/>
  <c r="T225" i="2"/>
  <c r="T212" i="2"/>
  <c r="AC129" i="2"/>
  <c r="AC119" i="2"/>
  <c r="AC44" i="2"/>
  <c r="AC40" i="2"/>
  <c r="AC16" i="2"/>
  <c r="T232" i="2"/>
  <c r="T268" i="2"/>
  <c r="T215" i="2"/>
  <c r="T220" i="2"/>
  <c r="S208" i="2"/>
  <c r="V230" i="2"/>
  <c r="AA205" i="2"/>
  <c r="AC168" i="2"/>
  <c r="T223" i="2"/>
  <c r="AC140" i="2"/>
  <c r="R138" i="2"/>
  <c r="AD138" i="2" s="1"/>
  <c r="AC113" i="2"/>
  <c r="AA60" i="2"/>
  <c r="Z47" i="2"/>
  <c r="Z9" i="2"/>
  <c r="T21" i="2"/>
  <c r="Z139" i="2"/>
  <c r="Z152" i="2" s="1"/>
  <c r="T152" i="2"/>
  <c r="AC36" i="2"/>
  <c r="AC28" i="2"/>
  <c r="W179" i="2"/>
  <c r="R21" i="2"/>
  <c r="AD21" i="2" s="1"/>
  <c r="AC35" i="2"/>
  <c r="T221" i="2"/>
  <c r="R255" i="2"/>
  <c r="S255" i="2" s="1"/>
  <c r="R165" i="2"/>
  <c r="AD165" i="2" s="1"/>
  <c r="AC153" i="2"/>
  <c r="AC133" i="2"/>
  <c r="R210" i="2"/>
  <c r="T263" i="2"/>
  <c r="R262" i="2"/>
  <c r="AC144" i="2"/>
  <c r="AC159" i="2"/>
  <c r="AC136" i="2"/>
  <c r="R112" i="2"/>
  <c r="AD112" i="2" s="1"/>
  <c r="AC100" i="2"/>
  <c r="S233" i="2"/>
  <c r="U213" i="2"/>
  <c r="V213" i="2" s="1"/>
  <c r="AC77" i="2"/>
  <c r="R73" i="2"/>
  <c r="AD73" i="2" s="1"/>
  <c r="AC61" i="2"/>
  <c r="W152" i="2"/>
  <c r="W73" i="2"/>
  <c r="S216" i="2"/>
  <c r="S245" i="2"/>
  <c r="AC147" i="2"/>
  <c r="T138" i="2"/>
  <c r="Z126" i="2"/>
  <c r="Z125" i="2"/>
  <c r="W125" i="2"/>
  <c r="R93" i="2"/>
  <c r="AC93" i="2" s="1"/>
  <c r="Z83" i="2"/>
  <c r="AC83" i="2" s="1"/>
  <c r="T125" i="2"/>
  <c r="W112" i="2"/>
  <c r="AA99" i="2"/>
  <c r="R214" i="2"/>
  <c r="Z162" i="2"/>
  <c r="AC162" i="2" s="1"/>
  <c r="T73" i="2"/>
  <c r="Z12" i="2"/>
  <c r="AC12" i="2" s="1"/>
  <c r="AC67" i="2"/>
  <c r="Z127" i="2"/>
  <c r="R258" i="2"/>
  <c r="R236" i="2"/>
  <c r="S258" i="2"/>
  <c r="T228" i="2"/>
  <c r="S266" i="2"/>
  <c r="R261" i="2"/>
  <c r="S261" i="2" s="1"/>
  <c r="S251" i="2"/>
  <c r="S269" i="2"/>
  <c r="S262" i="2"/>
  <c r="S248" i="2"/>
  <c r="S254" i="2"/>
  <c r="R265" i="2"/>
  <c r="T241" i="2"/>
  <c r="S265" i="2"/>
  <c r="S250" i="2"/>
  <c r="R240" i="2"/>
  <c r="S240" i="2" s="1"/>
  <c r="U243" i="2"/>
  <c r="T237" i="2"/>
  <c r="S226" i="2"/>
  <c r="U224" i="2"/>
  <c r="AC169" i="2"/>
  <c r="U256" i="2"/>
  <c r="S253" i="2"/>
  <c r="AC161" i="2"/>
  <c r="R234" i="2"/>
  <c r="R244" i="2" s="1"/>
  <c r="R222" i="2"/>
  <c r="S222" i="2" s="1"/>
  <c r="Z166" i="2"/>
  <c r="Z179" i="2" s="1"/>
  <c r="T179" i="2"/>
  <c r="R95" i="2"/>
  <c r="AC95" i="2" s="1"/>
  <c r="U212" i="2"/>
  <c r="AC172" i="2"/>
  <c r="Z165" i="2"/>
  <c r="AC148" i="2"/>
  <c r="AC132" i="2"/>
  <c r="Y99" i="2"/>
  <c r="R152" i="2"/>
  <c r="AD152" i="2" s="1"/>
  <c r="Z103" i="2"/>
  <c r="T112" i="2"/>
  <c r="AA86" i="2"/>
  <c r="AC68" i="2"/>
  <c r="Z205" i="2"/>
  <c r="U223" i="2"/>
  <c r="V223" i="2" s="1"/>
  <c r="Y205" i="2"/>
  <c r="AA152" i="2"/>
  <c r="AC135" i="2"/>
  <c r="AC94" i="2"/>
  <c r="AC82" i="2"/>
  <c r="T99" i="2"/>
  <c r="Z87" i="2"/>
  <c r="T34" i="2"/>
  <c r="Y179" i="2"/>
  <c r="Z48" i="2"/>
  <c r="Z24" i="2"/>
  <c r="Z34" i="2" s="1"/>
  <c r="Z91" i="2"/>
  <c r="AC91" i="2" s="1"/>
  <c r="W47" i="2"/>
  <c r="V243" i="2"/>
  <c r="W243" i="2" s="1"/>
  <c r="T247" i="2"/>
  <c r="R219" i="2"/>
  <c r="T242" i="2"/>
  <c r="R252" i="2"/>
  <c r="R257" i="2" s="1"/>
  <c r="S260" i="2"/>
  <c r="S264" i="2"/>
  <c r="V259" i="2"/>
  <c r="W259" i="2" s="1"/>
  <c r="X259" i="2" s="1"/>
  <c r="Y259" i="2" s="1"/>
  <c r="Z259" i="2" s="1"/>
  <c r="S249" i="2"/>
  <c r="S238" i="2"/>
  <c r="S246" i="2"/>
  <c r="U225" i="2"/>
  <c r="S207" i="2"/>
  <c r="V224" i="2"/>
  <c r="S217" i="2"/>
  <c r="R192" i="2"/>
  <c r="AD192" i="2" s="1"/>
  <c r="AC180" i="2"/>
  <c r="S239" i="2"/>
  <c r="S209" i="2"/>
  <c r="R179" i="2"/>
  <c r="AD179" i="2" s="1"/>
  <c r="AC166" i="2"/>
  <c r="AC158" i="2"/>
  <c r="AC127" i="2"/>
  <c r="AC74" i="2"/>
  <c r="R86" i="2"/>
  <c r="AD86" i="2" s="1"/>
  <c r="S229" i="2"/>
  <c r="U215" i="2"/>
  <c r="T165" i="2"/>
  <c r="T227" i="2"/>
  <c r="AC79" i="2"/>
  <c r="W86" i="2"/>
  <c r="Z73" i="2"/>
  <c r="R121" i="2"/>
  <c r="AC121" i="2" s="1"/>
  <c r="AC56" i="2"/>
  <c r="W230" i="2"/>
  <c r="X230" i="2" s="1"/>
  <c r="U228" i="2"/>
  <c r="T205" i="2"/>
  <c r="U267" i="2"/>
  <c r="V267" i="2" s="1"/>
  <c r="S211" i="2"/>
  <c r="S206" i="2"/>
  <c r="AC193" i="2"/>
  <c r="R205" i="2"/>
  <c r="AD205" i="2" s="1"/>
  <c r="AC131" i="2"/>
  <c r="AA125" i="2"/>
  <c r="AC107" i="2"/>
  <c r="Z75" i="2"/>
  <c r="Z86" i="2" s="1"/>
  <c r="S235" i="2"/>
  <c r="T60" i="2"/>
  <c r="R47" i="2"/>
  <c r="AD47" i="2" s="1"/>
  <c r="T47" i="2"/>
  <c r="Z60" i="2" l="1"/>
  <c r="AC49" i="2"/>
  <c r="R60" i="2"/>
  <c r="AD60" i="2" s="1"/>
  <c r="R125" i="2"/>
  <c r="Z99" i="2"/>
  <c r="AC103" i="2"/>
  <c r="Z112" i="2"/>
  <c r="Z138" i="2"/>
  <c r="AC126" i="2"/>
  <c r="S241" i="3"/>
  <c r="AC11" i="2"/>
  <c r="AC15" i="2"/>
  <c r="AC19" i="2"/>
  <c r="AC23" i="2"/>
  <c r="AC27" i="2"/>
  <c r="AC31" i="2"/>
  <c r="AC43" i="2"/>
  <c r="AC51" i="2"/>
  <c r="AC120" i="2"/>
  <c r="AC155" i="2"/>
  <c r="Z192" i="2"/>
  <c r="AC181" i="2"/>
  <c r="U256" i="3"/>
  <c r="T199" i="3"/>
  <c r="V266" i="3"/>
  <c r="W266" i="3" s="1"/>
  <c r="X266" i="3"/>
  <c r="U218" i="3"/>
  <c r="U204" i="3"/>
  <c r="W211" i="3"/>
  <c r="U194" i="3"/>
  <c r="U227" i="3"/>
  <c r="T238" i="3"/>
  <c r="V224" i="3"/>
  <c r="U250" i="3"/>
  <c r="U265" i="3"/>
  <c r="V229" i="3"/>
  <c r="U188" i="3"/>
  <c r="U232" i="3"/>
  <c r="T259" i="3"/>
  <c r="T244" i="3"/>
  <c r="U226" i="3"/>
  <c r="U213" i="3"/>
  <c r="T258" i="3"/>
  <c r="U231" i="3"/>
  <c r="U205" i="3"/>
  <c r="W178" i="3"/>
  <c r="T245" i="3"/>
  <c r="Y263" i="3"/>
  <c r="Z263" i="3" s="1"/>
  <c r="AA263" i="3" s="1"/>
  <c r="U234" i="3"/>
  <c r="S267" i="3"/>
  <c r="U223" i="3"/>
  <c r="U222" i="3"/>
  <c r="U195" i="3"/>
  <c r="V247" i="3"/>
  <c r="T251" i="3"/>
  <c r="T201" i="3"/>
  <c r="AA216" i="3"/>
  <c r="AA230" i="3"/>
  <c r="Y185" i="3"/>
  <c r="Z185" i="3" s="1"/>
  <c r="AA185" i="3" s="1"/>
  <c r="V192" i="3"/>
  <c r="U196" i="3"/>
  <c r="T215" i="3"/>
  <c r="X239" i="3"/>
  <c r="V206" i="3"/>
  <c r="U257" i="3"/>
  <c r="U264" i="3"/>
  <c r="T189" i="3"/>
  <c r="U180" i="3"/>
  <c r="U262" i="3"/>
  <c r="U200" i="3"/>
  <c r="U209" i="3"/>
  <c r="T202" i="3"/>
  <c r="U190" i="3"/>
  <c r="W186" i="3"/>
  <c r="T253" i="3"/>
  <c r="T240" i="3"/>
  <c r="U208" i="3"/>
  <c r="U181" i="3"/>
  <c r="X183" i="3"/>
  <c r="X187" i="3"/>
  <c r="V237" i="3"/>
  <c r="U210" i="3"/>
  <c r="W177" i="3"/>
  <c r="U248" i="3"/>
  <c r="S254" i="3"/>
  <c r="U243" i="3"/>
  <c r="U182" i="3"/>
  <c r="U246" i="3"/>
  <c r="U214" i="3"/>
  <c r="V203" i="3"/>
  <c r="U219" i="3"/>
  <c r="U217" i="3"/>
  <c r="W191" i="3"/>
  <c r="T236" i="3"/>
  <c r="U233" i="3"/>
  <c r="V225" i="3"/>
  <c r="W255" i="3"/>
  <c r="W260" i="3"/>
  <c r="V198" i="3"/>
  <c r="W252" i="3"/>
  <c r="AA249" i="3"/>
  <c r="Y242" i="3"/>
  <c r="Z242" i="3" s="1"/>
  <c r="AA242" i="3" s="1"/>
  <c r="V261" i="3"/>
  <c r="U220" i="3"/>
  <c r="Z179" i="3"/>
  <c r="AA179" i="3" s="1"/>
  <c r="X207" i="3"/>
  <c r="W223" i="2"/>
  <c r="X223" i="2" s="1"/>
  <c r="Y223" i="2" s="1"/>
  <c r="T261" i="2"/>
  <c r="Y230" i="2"/>
  <c r="X243" i="2"/>
  <c r="W267" i="2"/>
  <c r="X267" i="2" s="1"/>
  <c r="Y267" i="2" s="1"/>
  <c r="Z267" i="2" s="1"/>
  <c r="T222" i="2"/>
  <c r="T209" i="2"/>
  <c r="T239" i="2"/>
  <c r="T207" i="2"/>
  <c r="R231" i="2"/>
  <c r="U242" i="2"/>
  <c r="U237" i="2"/>
  <c r="U241" i="2"/>
  <c r="T269" i="2"/>
  <c r="V228" i="2"/>
  <c r="Y243" i="2"/>
  <c r="Z243" i="2" s="1"/>
  <c r="AA243" i="2" s="1"/>
  <c r="U221" i="2"/>
  <c r="AC75" i="2"/>
  <c r="Z21" i="2"/>
  <c r="AC9" i="2"/>
  <c r="AD125" i="2"/>
  <c r="W228" i="2"/>
  <c r="X228" i="2" s="1"/>
  <c r="AC87" i="2"/>
  <c r="T229" i="2"/>
  <c r="V215" i="2"/>
  <c r="T238" i="2"/>
  <c r="T260" i="2"/>
  <c r="U247" i="2"/>
  <c r="S236" i="2"/>
  <c r="AC139" i="2"/>
  <c r="U227" i="2"/>
  <c r="T253" i="2"/>
  <c r="T250" i="2"/>
  <c r="T254" i="2"/>
  <c r="T251" i="2"/>
  <c r="T233" i="2"/>
  <c r="U263" i="2"/>
  <c r="S234" i="2"/>
  <c r="R218" i="2"/>
  <c r="U232" i="2"/>
  <c r="S244" i="2"/>
  <c r="AC24" i="2"/>
  <c r="R99" i="2"/>
  <c r="AD99" i="2" s="1"/>
  <c r="V212" i="2"/>
  <c r="S219" i="2"/>
  <c r="V225" i="2"/>
  <c r="T235" i="2"/>
  <c r="T206" i="2"/>
  <c r="T217" i="2"/>
  <c r="AA259" i="2"/>
  <c r="S252" i="2"/>
  <c r="U222" i="2"/>
  <c r="W224" i="2"/>
  <c r="T248" i="2"/>
  <c r="S270" i="2"/>
  <c r="T258" i="2"/>
  <c r="R270" i="2"/>
  <c r="S257" i="2"/>
  <c r="T245" i="2"/>
  <c r="V256" i="2"/>
  <c r="S214" i="2"/>
  <c r="AC48" i="2"/>
  <c r="Z230" i="2"/>
  <c r="AA230" i="2" s="1"/>
  <c r="T208" i="2"/>
  <c r="W213" i="2"/>
  <c r="X213" i="2" s="1"/>
  <c r="T211" i="2"/>
  <c r="T246" i="2"/>
  <c r="T249" i="2"/>
  <c r="T264" i="2"/>
  <c r="T226" i="2"/>
  <c r="T265" i="2"/>
  <c r="T262" i="2"/>
  <c r="T266" i="2"/>
  <c r="T216" i="2"/>
  <c r="S210" i="2"/>
  <c r="T240" i="2"/>
  <c r="U220" i="2"/>
  <c r="W215" i="2"/>
  <c r="X215" i="2" s="1"/>
  <c r="T255" i="2"/>
  <c r="U255" i="2" s="1"/>
  <c r="U268" i="2"/>
  <c r="Y207" i="3" l="1"/>
  <c r="Z207" i="3" s="1"/>
  <c r="AA207" i="3" s="1"/>
  <c r="U199" i="3"/>
  <c r="V256" i="3"/>
  <c r="W261" i="3"/>
  <c r="Y187" i="3"/>
  <c r="Z187" i="3" s="1"/>
  <c r="AA187" i="3" s="1"/>
  <c r="X255" i="3"/>
  <c r="U236" i="3"/>
  <c r="T241" i="3"/>
  <c r="X177" i="3"/>
  <c r="V264" i="3"/>
  <c r="U258" i="3"/>
  <c r="X260" i="3"/>
  <c r="V233" i="3"/>
  <c r="V180" i="3"/>
  <c r="U189" i="3"/>
  <c r="W192" i="3"/>
  <c r="X252" i="3"/>
  <c r="W198" i="3"/>
  <c r="V219" i="3"/>
  <c r="V246" i="3"/>
  <c r="V243" i="3"/>
  <c r="V208" i="3"/>
  <c r="X186" i="3"/>
  <c r="V190" i="3"/>
  <c r="V200" i="3"/>
  <c r="Y266" i="3"/>
  <c r="Z266" i="3" s="1"/>
  <c r="AA266" i="3" s="1"/>
  <c r="T267" i="3"/>
  <c r="S268" i="3"/>
  <c r="X178" i="3"/>
  <c r="U259" i="3"/>
  <c r="V265" i="3"/>
  <c r="U238" i="3"/>
  <c r="V204" i="3"/>
  <c r="W203" i="3"/>
  <c r="U253" i="3"/>
  <c r="V209" i="3"/>
  <c r="V257" i="3"/>
  <c r="U267" i="3"/>
  <c r="V196" i="3"/>
  <c r="U251" i="3"/>
  <c r="V223" i="3"/>
  <c r="U245" i="3"/>
  <c r="V205" i="3"/>
  <c r="V213" i="3"/>
  <c r="V232" i="3"/>
  <c r="W229" i="3"/>
  <c r="V250" i="3"/>
  <c r="W224" i="3"/>
  <c r="V227" i="3"/>
  <c r="V194" i="3"/>
  <c r="V218" i="3"/>
  <c r="U228" i="3"/>
  <c r="V217" i="3"/>
  <c r="U240" i="3"/>
  <c r="X191" i="3"/>
  <c r="V182" i="3"/>
  <c r="V210" i="3"/>
  <c r="W247" i="3"/>
  <c r="V226" i="3"/>
  <c r="T254" i="3"/>
  <c r="U244" i="3"/>
  <c r="V188" i="3"/>
  <c r="X211" i="3"/>
  <c r="V220" i="3"/>
  <c r="V181" i="3"/>
  <c r="V262" i="3"/>
  <c r="W225" i="3"/>
  <c r="U215" i="3"/>
  <c r="V248" i="3"/>
  <c r="Y183" i="3"/>
  <c r="Z183" i="3" s="1"/>
  <c r="AA183" i="3" s="1"/>
  <c r="V234" i="3"/>
  <c r="V214" i="3"/>
  <c r="W237" i="3"/>
  <c r="W206" i="3"/>
  <c r="Y239" i="3"/>
  <c r="Z239" i="3" s="1"/>
  <c r="AA239" i="3" s="1"/>
  <c r="U201" i="3"/>
  <c r="U202" i="3" s="1"/>
  <c r="V195" i="3"/>
  <c r="V222" i="3"/>
  <c r="V231" i="3"/>
  <c r="V255" i="2"/>
  <c r="Y215" i="2"/>
  <c r="Z215" i="2" s="1"/>
  <c r="AA215" i="2" s="1"/>
  <c r="AA267" i="2"/>
  <c r="V220" i="2"/>
  <c r="U264" i="2"/>
  <c r="U245" i="2"/>
  <c r="U238" i="2"/>
  <c r="V221" i="2"/>
  <c r="V237" i="2"/>
  <c r="U207" i="2"/>
  <c r="Y213" i="2"/>
  <c r="Z213" i="2" s="1"/>
  <c r="AA213" i="2" s="1"/>
  <c r="U265" i="2"/>
  <c r="V268" i="2"/>
  <c r="T210" i="2"/>
  <c r="U246" i="2"/>
  <c r="U211" i="2"/>
  <c r="R271" i="2"/>
  <c r="U248" i="2"/>
  <c r="S218" i="2"/>
  <c r="W212" i="2"/>
  <c r="V232" i="2"/>
  <c r="V263" i="2"/>
  <c r="U233" i="2"/>
  <c r="U251" i="2"/>
  <c r="U253" i="2"/>
  <c r="V227" i="2"/>
  <c r="U260" i="2"/>
  <c r="Y228" i="2"/>
  <c r="Z228" i="2" s="1"/>
  <c r="AA228" i="2" s="1"/>
  <c r="U239" i="2"/>
  <c r="U209" i="2"/>
  <c r="V222" i="2"/>
  <c r="X224" i="2"/>
  <c r="U216" i="2"/>
  <c r="U226" i="2"/>
  <c r="S231" i="2"/>
  <c r="S271" i="2" s="1"/>
  <c r="T219" i="2"/>
  <c r="V247" i="2"/>
  <c r="U269" i="2"/>
  <c r="U249" i="2"/>
  <c r="T214" i="2"/>
  <c r="T270" i="2"/>
  <c r="U258" i="2"/>
  <c r="U261" i="2"/>
  <c r="T252" i="2"/>
  <c r="U217" i="2"/>
  <c r="T218" i="2"/>
  <c r="U206" i="2"/>
  <c r="U235" i="2"/>
  <c r="U240" i="2"/>
  <c r="U254" i="2"/>
  <c r="U250" i="2"/>
  <c r="U229" i="2"/>
  <c r="W255" i="2"/>
  <c r="X255" i="2" s="1"/>
  <c r="Z223" i="2"/>
  <c r="AA223" i="2" s="1"/>
  <c r="U266" i="2"/>
  <c r="U208" i="2"/>
  <c r="W256" i="2"/>
  <c r="W225" i="2"/>
  <c r="T234" i="2"/>
  <c r="T236" i="2"/>
  <c r="U262" i="2"/>
  <c r="V241" i="2"/>
  <c r="V242" i="2"/>
  <c r="U241" i="3" l="1"/>
  <c r="W256" i="3"/>
  <c r="X256" i="3" s="1"/>
  <c r="Y256" i="3"/>
  <c r="Z256" i="3" s="1"/>
  <c r="AA256" i="3"/>
  <c r="V199" i="3"/>
  <c r="W199" i="3" s="1"/>
  <c r="X199" i="3"/>
  <c r="Y199" i="3" s="1"/>
  <c r="Z199" i="3" s="1"/>
  <c r="AA199" i="3" s="1"/>
  <c r="W231" i="3"/>
  <c r="W188" i="3"/>
  <c r="V240" i="3"/>
  <c r="V245" i="3"/>
  <c r="W209" i="3"/>
  <c r="T268" i="3"/>
  <c r="X237" i="3"/>
  <c r="W248" i="3"/>
  <c r="W194" i="3"/>
  <c r="W232" i="3"/>
  <c r="Y178" i="3"/>
  <c r="Z178" i="3" s="1"/>
  <c r="AA178" i="3" s="1"/>
  <c r="Y186" i="3"/>
  <c r="Z186" i="3" s="1"/>
  <c r="AA186" i="3" s="1"/>
  <c r="X206" i="3"/>
  <c r="W214" i="3"/>
  <c r="W234" i="3"/>
  <c r="X225" i="3"/>
  <c r="W262" i="3"/>
  <c r="Y211" i="3"/>
  <c r="Z211" i="3" s="1"/>
  <c r="AA211" i="3" s="1"/>
  <c r="W210" i="3"/>
  <c r="W227" i="3"/>
  <c r="W196" i="3"/>
  <c r="W257" i="3"/>
  <c r="V215" i="3"/>
  <c r="W265" i="3"/>
  <c r="W200" i="3"/>
  <c r="W243" i="3"/>
  <c r="W246" i="3"/>
  <c r="W219" i="3"/>
  <c r="V258" i="3"/>
  <c r="Y255" i="3"/>
  <c r="W220" i="3"/>
  <c r="V244" i="3"/>
  <c r="W182" i="3"/>
  <c r="X224" i="3"/>
  <c r="W205" i="3"/>
  <c r="X203" i="3"/>
  <c r="W204" i="3"/>
  <c r="V259" i="3"/>
  <c r="W208" i="3"/>
  <c r="X192" i="3"/>
  <c r="Y177" i="3"/>
  <c r="X261" i="3"/>
  <c r="W181" i="3"/>
  <c r="W218" i="3"/>
  <c r="X198" i="3"/>
  <c r="V189" i="3"/>
  <c r="W180" i="3"/>
  <c r="Y260" i="3"/>
  <c r="Z260" i="3" s="1"/>
  <c r="AA260" i="3" s="1"/>
  <c r="W264" i="3"/>
  <c r="V236" i="3"/>
  <c r="X247" i="3"/>
  <c r="V228" i="3"/>
  <c r="W217" i="3"/>
  <c r="V238" i="3"/>
  <c r="W213" i="3"/>
  <c r="W190" i="3"/>
  <c r="U254" i="3"/>
  <c r="U268" i="3" s="1"/>
  <c r="W233" i="3"/>
  <c r="W222" i="3"/>
  <c r="Y191" i="3"/>
  <c r="Z191" i="3" s="1"/>
  <c r="AA191" i="3" s="1"/>
  <c r="W250" i="3"/>
  <c r="W223" i="3"/>
  <c r="V253" i="3"/>
  <c r="Y252" i="3"/>
  <c r="Z252" i="3" s="1"/>
  <c r="AA252" i="3" s="1"/>
  <c r="W195" i="3"/>
  <c r="W226" i="3"/>
  <c r="X229" i="3"/>
  <c r="V251" i="3"/>
  <c r="V201" i="3"/>
  <c r="Y255" i="2"/>
  <c r="Z255" i="2" s="1"/>
  <c r="AA255" i="2" s="1"/>
  <c r="W222" i="2"/>
  <c r="V207" i="2"/>
  <c r="W242" i="2"/>
  <c r="U236" i="2"/>
  <c r="V208" i="2"/>
  <c r="V254" i="2"/>
  <c r="V261" i="2"/>
  <c r="V249" i="2"/>
  <c r="W247" i="2"/>
  <c r="V209" i="2"/>
  <c r="W232" i="2"/>
  <c r="X212" i="2"/>
  <c r="V246" i="2"/>
  <c r="V265" i="2"/>
  <c r="U234" i="2"/>
  <c r="T244" i="2"/>
  <c r="V266" i="2"/>
  <c r="V235" i="2"/>
  <c r="V216" i="2"/>
  <c r="V248" i="2"/>
  <c r="V262" i="2"/>
  <c r="V206" i="2"/>
  <c r="V217" i="2"/>
  <c r="U252" i="2"/>
  <c r="U270" i="2"/>
  <c r="V258" i="2"/>
  <c r="U214" i="2"/>
  <c r="V269" i="2"/>
  <c r="T231" i="2"/>
  <c r="U219" i="2"/>
  <c r="V226" i="2"/>
  <c r="V239" i="2"/>
  <c r="V260" i="2"/>
  <c r="W237" i="2"/>
  <c r="V238" i="2"/>
  <c r="T257" i="2"/>
  <c r="T271" i="2" s="1"/>
  <c r="W220" i="2"/>
  <c r="W241" i="2"/>
  <c r="X225" i="2"/>
  <c r="X256" i="2"/>
  <c r="V229" i="2"/>
  <c r="V250" i="2"/>
  <c r="V240" i="2"/>
  <c r="Y224" i="2"/>
  <c r="Z224" i="2" s="1"/>
  <c r="AA224" i="2"/>
  <c r="W227" i="2"/>
  <c r="V253" i="2"/>
  <c r="V251" i="2"/>
  <c r="V233" i="2"/>
  <c r="W263" i="2"/>
  <c r="U244" i="2"/>
  <c r="V211" i="2"/>
  <c r="U210" i="2"/>
  <c r="U218" i="2" s="1"/>
  <c r="W268" i="2"/>
  <c r="W221" i="2"/>
  <c r="V245" i="2"/>
  <c r="V264" i="2"/>
  <c r="X222" i="3" l="1"/>
  <c r="X213" i="3"/>
  <c r="W238" i="3"/>
  <c r="W228" i="3"/>
  <c r="X217" i="3"/>
  <c r="Y198" i="3"/>
  <c r="Z198" i="3" s="1"/>
  <c r="AA198" i="3" s="1"/>
  <c r="X208" i="3"/>
  <c r="X205" i="3"/>
  <c r="W244" i="3"/>
  <c r="X220" i="3"/>
  <c r="X246" i="3"/>
  <c r="V254" i="3"/>
  <c r="X265" i="3"/>
  <c r="W240" i="3"/>
  <c r="W251" i="3"/>
  <c r="X223" i="3"/>
  <c r="X233" i="3"/>
  <c r="V241" i="3"/>
  <c r="W236" i="3"/>
  <c r="W189" i="3"/>
  <c r="X180" i="3"/>
  <c r="Y261" i="3"/>
  <c r="Z261" i="3" s="1"/>
  <c r="AA261" i="3" s="1"/>
  <c r="X204" i="3"/>
  <c r="Y203" i="3"/>
  <c r="W258" i="3"/>
  <c r="X219" i="3"/>
  <c r="X196" i="3"/>
  <c r="X227" i="3"/>
  <c r="X262" i="3"/>
  <c r="X214" i="3"/>
  <c r="X226" i="3"/>
  <c r="Y247" i="3"/>
  <c r="Z247" i="3" s="1"/>
  <c r="AA247" i="3" s="1"/>
  <c r="X181" i="3"/>
  <c r="Z177" i="3"/>
  <c r="Y192" i="3"/>
  <c r="Z192" i="3" s="1"/>
  <c r="AA192" i="3" s="1"/>
  <c r="W215" i="3"/>
  <c r="Y224" i="3"/>
  <c r="Z224" i="3" s="1"/>
  <c r="AA224" i="3" s="1"/>
  <c r="X182" i="3"/>
  <c r="Z255" i="3"/>
  <c r="X243" i="3"/>
  <c r="X200" i="3"/>
  <c r="X257" i="3"/>
  <c r="X234" i="3"/>
  <c r="Y206" i="3"/>
  <c r="Z206" i="3" s="1"/>
  <c r="AA206" i="3" s="1"/>
  <c r="X232" i="3"/>
  <c r="X194" i="3"/>
  <c r="X209" i="3"/>
  <c r="W245" i="3"/>
  <c r="W201" i="3"/>
  <c r="W202" i="3" s="1"/>
  <c r="X195" i="3"/>
  <c r="W253" i="3"/>
  <c r="V202" i="3"/>
  <c r="Y229" i="3"/>
  <c r="X250" i="3"/>
  <c r="X190" i="3"/>
  <c r="X264" i="3"/>
  <c r="X218" i="3"/>
  <c r="W259" i="3"/>
  <c r="V267" i="3"/>
  <c r="V268" i="3" s="1"/>
  <c r="X210" i="3"/>
  <c r="Y225" i="3"/>
  <c r="Z225" i="3" s="1"/>
  <c r="AA225" i="3" s="1"/>
  <c r="X248" i="3"/>
  <c r="Y237" i="3"/>
  <c r="Z237" i="3" s="1"/>
  <c r="AA237" i="3" s="1"/>
  <c r="X188" i="3"/>
  <c r="X231" i="3"/>
  <c r="W240" i="2"/>
  <c r="X220" i="2"/>
  <c r="V252" i="2"/>
  <c r="W249" i="2"/>
  <c r="W211" i="2"/>
  <c r="W238" i="2"/>
  <c r="W226" i="2"/>
  <c r="W269" i="2"/>
  <c r="U257" i="2"/>
  <c r="X263" i="2"/>
  <c r="W233" i="2"/>
  <c r="X227" i="2"/>
  <c r="W250" i="2"/>
  <c r="V214" i="2"/>
  <c r="W206" i="2"/>
  <c r="W262" i="2"/>
  <c r="V234" i="2"/>
  <c r="X222" i="2"/>
  <c r="W229" i="2"/>
  <c r="X237" i="2"/>
  <c r="W235" i="2"/>
  <c r="X247" i="2"/>
  <c r="W239" i="2"/>
  <c r="W248" i="2"/>
  <c r="V257" i="2"/>
  <c r="W245" i="2"/>
  <c r="X221" i="2"/>
  <c r="X268" i="2"/>
  <c r="V210" i="2"/>
  <c r="W253" i="2"/>
  <c r="W260" i="2"/>
  <c r="U231" i="2"/>
  <c r="V219" i="2"/>
  <c r="V270" i="2"/>
  <c r="W258" i="2"/>
  <c r="W217" i="2"/>
  <c r="W216" i="2"/>
  <c r="W265" i="2"/>
  <c r="W209" i="2"/>
  <c r="X242" i="2"/>
  <c r="W207" i="2"/>
  <c r="X241" i="2"/>
  <c r="W246" i="2"/>
  <c r="W261" i="2"/>
  <c r="W264" i="2"/>
  <c r="Y256" i="2"/>
  <c r="Z256" i="2" s="1"/>
  <c r="AA256" i="2" s="1"/>
  <c r="Y212" i="2"/>
  <c r="Z212" i="2" s="1"/>
  <c r="AA212" i="2" s="1"/>
  <c r="W251" i="2"/>
  <c r="Y225" i="2"/>
  <c r="Z225" i="2" s="1"/>
  <c r="AA225" i="2" s="1"/>
  <c r="U271" i="2"/>
  <c r="W266" i="2"/>
  <c r="X232" i="2"/>
  <c r="W254" i="2"/>
  <c r="W208" i="2"/>
  <c r="V236" i="2"/>
  <c r="X215" i="3" l="1"/>
  <c r="Y248" i="3"/>
  <c r="Z248" i="3" s="1"/>
  <c r="AA248" i="3" s="1"/>
  <c r="Y264" i="3"/>
  <c r="Z264" i="3" s="1"/>
  <c r="AA264" i="3" s="1"/>
  <c r="Y257" i="3"/>
  <c r="Y200" i="3"/>
  <c r="Z200" i="3" s="1"/>
  <c r="AA200" i="3" s="1"/>
  <c r="AA255" i="3"/>
  <c r="Y226" i="3"/>
  <c r="Z226" i="3" s="1"/>
  <c r="AA226" i="3" s="1"/>
  <c r="Y196" i="3"/>
  <c r="Z196" i="3" s="1"/>
  <c r="AA196" i="3"/>
  <c r="X258" i="3"/>
  <c r="Y233" i="3"/>
  <c r="Z233" i="3" s="1"/>
  <c r="AA233" i="3"/>
  <c r="Y188" i="3"/>
  <c r="Z188" i="3" s="1"/>
  <c r="AA188" i="3" s="1"/>
  <c r="X259" i="3"/>
  <c r="Y250" i="3"/>
  <c r="Z250" i="3" s="1"/>
  <c r="AA250" i="3" s="1"/>
  <c r="X253" i="3"/>
  <c r="X201" i="3"/>
  <c r="X245" i="3"/>
  <c r="Y194" i="3"/>
  <c r="Z194" i="3" s="1"/>
  <c r="AA194" i="3" s="1"/>
  <c r="W267" i="3"/>
  <c r="Y243" i="3"/>
  <c r="AA177" i="3"/>
  <c r="Y227" i="3"/>
  <c r="Z227" i="3" s="1"/>
  <c r="AA227" i="3" s="1"/>
  <c r="Y219" i="3"/>
  <c r="Z219" i="3" s="1"/>
  <c r="AA219" i="3" s="1"/>
  <c r="Y204" i="3"/>
  <c r="Z204" i="3" s="1"/>
  <c r="AA204" i="3" s="1"/>
  <c r="Y180" i="3"/>
  <c r="X189" i="3"/>
  <c r="X236" i="3"/>
  <c r="W241" i="3"/>
  <c r="X251" i="3"/>
  <c r="X244" i="3"/>
  <c r="Y205" i="3"/>
  <c r="Z205" i="3" s="1"/>
  <c r="AA205" i="3" s="1"/>
  <c r="Y213" i="3"/>
  <c r="Z213" i="3" s="1"/>
  <c r="AA213" i="3" s="1"/>
  <c r="Y210" i="3"/>
  <c r="Z210" i="3" s="1"/>
  <c r="AA210" i="3" s="1"/>
  <c r="Y231" i="3"/>
  <c r="Z231" i="3" s="1"/>
  <c r="AA231" i="3"/>
  <c r="Y218" i="3"/>
  <c r="Z218" i="3" s="1"/>
  <c r="AA218" i="3" s="1"/>
  <c r="X202" i="3"/>
  <c r="Y190" i="3"/>
  <c r="Y195" i="3"/>
  <c r="Z195" i="3" s="1"/>
  <c r="AA195" i="3" s="1"/>
  <c r="Y209" i="3"/>
  <c r="Z209" i="3" s="1"/>
  <c r="AA209" i="3" s="1"/>
  <c r="Y232" i="3"/>
  <c r="Z232" i="3" s="1"/>
  <c r="AA232" i="3" s="1"/>
  <c r="Y182" i="3"/>
  <c r="Z182" i="3" s="1"/>
  <c r="AA182" i="3" s="1"/>
  <c r="Y214" i="3"/>
  <c r="Z214" i="3" s="1"/>
  <c r="AA214" i="3" s="1"/>
  <c r="Z203" i="3"/>
  <c r="Y223" i="3"/>
  <c r="Z223" i="3" s="1"/>
  <c r="AA223" i="3" s="1"/>
  <c r="Y265" i="3"/>
  <c r="Z265" i="3" s="1"/>
  <c r="AA265" i="3" s="1"/>
  <c r="Y246" i="3"/>
  <c r="Z246" i="3" s="1"/>
  <c r="AA246" i="3" s="1"/>
  <c r="Y222" i="3"/>
  <c r="Z222" i="3" s="1"/>
  <c r="AA222" i="3" s="1"/>
  <c r="Z229" i="3"/>
  <c r="Y234" i="3"/>
  <c r="Z234" i="3" s="1"/>
  <c r="AA234" i="3" s="1"/>
  <c r="W254" i="3"/>
  <c r="Y181" i="3"/>
  <c r="Z181" i="3" s="1"/>
  <c r="AA181" i="3"/>
  <c r="Y262" i="3"/>
  <c r="Z262" i="3" s="1"/>
  <c r="AA262" i="3" s="1"/>
  <c r="X240" i="3"/>
  <c r="Y220" i="3"/>
  <c r="Z220" i="3" s="1"/>
  <c r="AA220" i="3" s="1"/>
  <c r="Y208" i="3"/>
  <c r="X228" i="3"/>
  <c r="Y217" i="3"/>
  <c r="X238" i="3"/>
  <c r="Y242" i="2"/>
  <c r="Z242" i="2" s="1"/>
  <c r="AA242" i="2" s="1"/>
  <c r="X229" i="2"/>
  <c r="X226" i="2"/>
  <c r="W252" i="2"/>
  <c r="W270" i="2"/>
  <c r="X258" i="2"/>
  <c r="Y222" i="2"/>
  <c r="Z222" i="2" s="1"/>
  <c r="AA222" i="2" s="1"/>
  <c r="X206" i="2"/>
  <c r="X211" i="2"/>
  <c r="X208" i="2"/>
  <c r="X266" i="2"/>
  <c r="X207" i="2"/>
  <c r="X262" i="2"/>
  <c r="X238" i="2"/>
  <c r="X240" i="2"/>
  <c r="Y232" i="2"/>
  <c r="X216" i="2"/>
  <c r="X260" i="2"/>
  <c r="W210" i="2"/>
  <c r="Y221" i="2"/>
  <c r="Z221" i="2" s="1"/>
  <c r="AA221" i="2"/>
  <c r="X239" i="2"/>
  <c r="Y247" i="2"/>
  <c r="Z247" i="2" s="1"/>
  <c r="AA247" i="2" s="1"/>
  <c r="Y237" i="2"/>
  <c r="Z237" i="2" s="1"/>
  <c r="AA237" i="2" s="1"/>
  <c r="V218" i="2"/>
  <c r="X250" i="2"/>
  <c r="Y227" i="2"/>
  <c r="Z227" i="2" s="1"/>
  <c r="AA227" i="2" s="1"/>
  <c r="Y263" i="2"/>
  <c r="Z263" i="2" s="1"/>
  <c r="AA263" i="2"/>
  <c r="X249" i="2"/>
  <c r="X246" i="2"/>
  <c r="V231" i="2"/>
  <c r="W219" i="2"/>
  <c r="W236" i="2"/>
  <c r="X254" i="2"/>
  <c r="X251" i="2"/>
  <c r="X264" i="2"/>
  <c r="X261" i="2"/>
  <c r="Y241" i="2"/>
  <c r="Z241" i="2" s="1"/>
  <c r="AA241" i="2" s="1"/>
  <c r="X209" i="2"/>
  <c r="X265" i="2"/>
  <c r="X217" i="2"/>
  <c r="X253" i="2"/>
  <c r="Y268" i="2"/>
  <c r="Z268" i="2" s="1"/>
  <c r="AA268" i="2"/>
  <c r="W257" i="2"/>
  <c r="X245" i="2"/>
  <c r="X248" i="2"/>
  <c r="X235" i="2"/>
  <c r="V244" i="2"/>
  <c r="W234" i="2"/>
  <c r="W214" i="2"/>
  <c r="X233" i="2"/>
  <c r="X269" i="2"/>
  <c r="Y220" i="2"/>
  <c r="Z220" i="2" s="1"/>
  <c r="AA220" i="2"/>
  <c r="V271" i="2" l="1"/>
  <c r="Z208" i="3"/>
  <c r="AA208" i="3" s="1"/>
  <c r="Y215" i="3"/>
  <c r="Y238" i="3"/>
  <c r="Z238" i="3" s="1"/>
  <c r="AA238" i="3"/>
  <c r="Z215" i="3"/>
  <c r="AA203" i="3"/>
  <c r="AA215" i="3" s="1"/>
  <c r="Y201" i="3"/>
  <c r="Z201" i="3" s="1"/>
  <c r="AA201" i="3"/>
  <c r="Y258" i="3"/>
  <c r="Z258" i="3" s="1"/>
  <c r="AA258" i="3"/>
  <c r="Y240" i="3"/>
  <c r="Z240" i="3" s="1"/>
  <c r="AA240" i="3" s="1"/>
  <c r="Y202" i="3"/>
  <c r="Z190" i="3"/>
  <c r="Y244" i="3"/>
  <c r="Z244" i="3" s="1"/>
  <c r="AA244" i="3"/>
  <c r="X254" i="3"/>
  <c r="Y245" i="3"/>
  <c r="Z245" i="3" s="1"/>
  <c r="AA245" i="3" s="1"/>
  <c r="Y253" i="3"/>
  <c r="Z253" i="3" s="1"/>
  <c r="AA253" i="3" s="1"/>
  <c r="Y259" i="3"/>
  <c r="Z259" i="3" s="1"/>
  <c r="AA259" i="3"/>
  <c r="Z257" i="3"/>
  <c r="Y267" i="3"/>
  <c r="AA229" i="3"/>
  <c r="Z180" i="3"/>
  <c r="Y189" i="3"/>
  <c r="W268" i="3"/>
  <c r="Y228" i="3"/>
  <c r="Z217" i="3"/>
  <c r="Y251" i="3"/>
  <c r="Z251" i="3" s="1"/>
  <c r="AA251" i="3" s="1"/>
  <c r="X241" i="3"/>
  <c r="Y236" i="3"/>
  <c r="Z236" i="3" s="1"/>
  <c r="Y254" i="3"/>
  <c r="Z243" i="3"/>
  <c r="X267" i="3"/>
  <c r="Y269" i="2"/>
  <c r="Z269" i="2" s="1"/>
  <c r="AA269" i="2"/>
  <c r="Y235" i="2"/>
  <c r="Z235" i="2" s="1"/>
  <c r="AA235" i="2" s="1"/>
  <c r="Y253" i="2"/>
  <c r="Z253" i="2" s="1"/>
  <c r="AA253" i="2"/>
  <c r="Y264" i="2"/>
  <c r="Z264" i="2" s="1"/>
  <c r="AA264" i="2"/>
  <c r="Y233" i="2"/>
  <c r="Z233" i="2" s="1"/>
  <c r="AA233" i="2"/>
  <c r="X214" i="2"/>
  <c r="Y248" i="2"/>
  <c r="Z248" i="2" s="1"/>
  <c r="AA248" i="2"/>
  <c r="Y209" i="2"/>
  <c r="Z209" i="2" s="1"/>
  <c r="AA209" i="2" s="1"/>
  <c r="Y261" i="2"/>
  <c r="Z261" i="2" s="1"/>
  <c r="AA261" i="2" s="1"/>
  <c r="Y251" i="2"/>
  <c r="Z251" i="2" s="1"/>
  <c r="AA251" i="2"/>
  <c r="Y246" i="2"/>
  <c r="Z246" i="2" s="1"/>
  <c r="AA246" i="2" s="1"/>
  <c r="X210" i="2"/>
  <c r="Y216" i="2"/>
  <c r="Z216" i="2" s="1"/>
  <c r="AA216" i="2" s="1"/>
  <c r="Y262" i="2"/>
  <c r="Z262" i="2" s="1"/>
  <c r="AA262" i="2"/>
  <c r="Y207" i="2"/>
  <c r="Z207" i="2" s="1"/>
  <c r="AA207" i="2" s="1"/>
  <c r="Y208" i="2"/>
  <c r="Z208" i="2" s="1"/>
  <c r="AA208" i="2" s="1"/>
  <c r="X218" i="2"/>
  <c r="Y206" i="2"/>
  <c r="Y229" i="2"/>
  <c r="Z229" i="2" s="1"/>
  <c r="AA229" i="2" s="1"/>
  <c r="Y245" i="2"/>
  <c r="Y265" i="2"/>
  <c r="Z265" i="2" s="1"/>
  <c r="AA265" i="2" s="1"/>
  <c r="Y254" i="2"/>
  <c r="Z254" i="2" s="1"/>
  <c r="AA254" i="2" s="1"/>
  <c r="Y250" i="2"/>
  <c r="Z250" i="2" s="1"/>
  <c r="AA250" i="2" s="1"/>
  <c r="Y226" i="2"/>
  <c r="Z226" i="2" s="1"/>
  <c r="AA226" i="2" s="1"/>
  <c r="X234" i="2"/>
  <c r="W244" i="2"/>
  <c r="Y217" i="2"/>
  <c r="Z217" i="2" s="1"/>
  <c r="AA217" i="2"/>
  <c r="W231" i="2"/>
  <c r="X219" i="2"/>
  <c r="Y249" i="2"/>
  <c r="Z249" i="2" s="1"/>
  <c r="AA249" i="2" s="1"/>
  <c r="Y240" i="2"/>
  <c r="Z240" i="2" s="1"/>
  <c r="AA240" i="2" s="1"/>
  <c r="Y211" i="2"/>
  <c r="Z211" i="2" s="1"/>
  <c r="AA211" i="2" s="1"/>
  <c r="W218" i="2"/>
  <c r="X270" i="2"/>
  <c r="Y258" i="2"/>
  <c r="X252" i="2"/>
  <c r="X236" i="2"/>
  <c r="Y239" i="2"/>
  <c r="Z239" i="2" s="1"/>
  <c r="AA239" i="2" s="1"/>
  <c r="Y260" i="2"/>
  <c r="Z260" i="2" s="1"/>
  <c r="AA260" i="2" s="1"/>
  <c r="Z232" i="2"/>
  <c r="Y238" i="2"/>
  <c r="Z238" i="2" s="1"/>
  <c r="AA238" i="2" s="1"/>
  <c r="Y266" i="2"/>
  <c r="Z266" i="2" s="1"/>
  <c r="AA266" i="2" s="1"/>
  <c r="W271" i="2"/>
  <c r="Z241" i="3" l="1"/>
  <c r="AA236" i="3"/>
  <c r="Z189" i="3"/>
  <c r="AA180" i="3"/>
  <c r="AA189" i="3" s="1"/>
  <c r="AA257" i="3"/>
  <c r="AA267" i="3" s="1"/>
  <c r="Z267" i="3"/>
  <c r="Z202" i="3"/>
  <c r="AA190" i="3"/>
  <c r="AA202" i="3" s="1"/>
  <c r="AA241" i="3"/>
  <c r="Z254" i="3"/>
  <c r="AA243" i="3"/>
  <c r="AA254" i="3" s="1"/>
  <c r="Z228" i="3"/>
  <c r="AA217" i="3"/>
  <c r="AA228" i="3" s="1"/>
  <c r="X268" i="3"/>
  <c r="Y241" i="3"/>
  <c r="Y268" i="3"/>
  <c r="AA232" i="2"/>
  <c r="X231" i="2"/>
  <c r="Y219" i="2"/>
  <c r="Y214" i="2"/>
  <c r="Z214" i="2" s="1"/>
  <c r="AA214" i="2" s="1"/>
  <c r="Y252" i="2"/>
  <c r="Z252" i="2" s="1"/>
  <c r="AA252" i="2" s="1"/>
  <c r="Z245" i="2"/>
  <c r="Y210" i="2"/>
  <c r="Z210" i="2" s="1"/>
  <c r="AA210" i="2" s="1"/>
  <c r="Y236" i="2"/>
  <c r="Z236" i="2" s="1"/>
  <c r="AA236" i="2"/>
  <c r="Y234" i="2"/>
  <c r="X244" i="2"/>
  <c r="X257" i="2"/>
  <c r="X271" i="2" s="1"/>
  <c r="Y218" i="2"/>
  <c r="Z206" i="2"/>
  <c r="Y270" i="2"/>
  <c r="Z258" i="2"/>
  <c r="Z268" i="3" l="1"/>
  <c r="AA268" i="3"/>
  <c r="Z257" i="2"/>
  <c r="AA245" i="2"/>
  <c r="AA257" i="2" s="1"/>
  <c r="Z270" i="2"/>
  <c r="AA258" i="2"/>
  <c r="AA270" i="2" s="1"/>
  <c r="Y257" i="2"/>
  <c r="Z218" i="2"/>
  <c r="AA206" i="2"/>
  <c r="AA218" i="2" s="1"/>
  <c r="Z234" i="2"/>
  <c r="Y244" i="2"/>
  <c r="Y231" i="2"/>
  <c r="Z219" i="2"/>
  <c r="Y271" i="2" l="1"/>
  <c r="Z244" i="2"/>
  <c r="AA234" i="2"/>
  <c r="AA244" i="2" s="1"/>
  <c r="Z231" i="2"/>
  <c r="Z271" i="2" s="1"/>
  <c r="AA219" i="2"/>
  <c r="AA231" i="2" s="1"/>
  <c r="AA271" i="2"/>
</calcChain>
</file>

<file path=xl/comments1.xml><?xml version="1.0" encoding="utf-8"?>
<comments xmlns="http://schemas.openxmlformats.org/spreadsheetml/2006/main">
  <authors>
    <author>Blanka</author>
  </authors>
  <commentList>
    <comment ref="N159" authorId="0" shapeId="0">
      <text/>
    </comment>
  </commentList>
</comments>
</file>

<file path=xl/sharedStrings.xml><?xml version="1.0" encoding="utf-8"?>
<sst xmlns="http://schemas.openxmlformats.org/spreadsheetml/2006/main" count="6089" uniqueCount="924">
  <si>
    <t>PREZIME</t>
  </si>
  <si>
    <t>IME</t>
  </si>
  <si>
    <t>zvanje</t>
  </si>
  <si>
    <t>studij</t>
  </si>
  <si>
    <t>sem.</t>
  </si>
  <si>
    <t>kod</t>
  </si>
  <si>
    <t>PREDMET</t>
  </si>
  <si>
    <t>broj studenata</t>
  </si>
  <si>
    <t>PREDAVANJA</t>
  </si>
  <si>
    <t>VJEŽBE</t>
  </si>
  <si>
    <t>Ukupno sati</t>
  </si>
  <si>
    <t xml:space="preserve">KAKO SU RASPOREĐENI SATI </t>
  </si>
  <si>
    <t>POSTOTAK RANOG VREMENA U NASTAVI PO NASTAVNIKU</t>
  </si>
  <si>
    <t>napomene</t>
  </si>
  <si>
    <t>KATEDRA</t>
  </si>
  <si>
    <t>broj nastavnih grupa</t>
  </si>
  <si>
    <t>SAKRITI</t>
  </si>
  <si>
    <t>sati</t>
  </si>
  <si>
    <t>predavanja</t>
  </si>
  <si>
    <t>vježbe</t>
  </si>
  <si>
    <t>ukupna raspodjela po predmetu</t>
  </si>
  <si>
    <t>kontrola</t>
  </si>
  <si>
    <t>nastava</t>
  </si>
  <si>
    <t>priprema</t>
  </si>
  <si>
    <t>ispiti i mentor.</t>
  </si>
  <si>
    <t>P-prvi put</t>
  </si>
  <si>
    <t>P-repetitiv</t>
  </si>
  <si>
    <t>V-prvi put</t>
  </si>
  <si>
    <t>V-repetitiv</t>
  </si>
  <si>
    <t>pds</t>
  </si>
  <si>
    <t xml:space="preserve">ĆURAK </t>
  </si>
  <si>
    <t>MARIJANA</t>
  </si>
  <si>
    <t>red. prof. -tr. zv.</t>
  </si>
  <si>
    <t>P</t>
  </si>
  <si>
    <t>EUBA02</t>
  </si>
  <si>
    <t>Bankarstvo</t>
  </si>
  <si>
    <t>KOVAČ</t>
  </si>
  <si>
    <t>DUJAM</t>
  </si>
  <si>
    <t>asistent</t>
  </si>
  <si>
    <t>KUNDID NOVOKMET</t>
  </si>
  <si>
    <t>ANA</t>
  </si>
  <si>
    <t>izvanredni profesor</t>
  </si>
  <si>
    <t>RIMAC SMILJANIĆ</t>
  </si>
  <si>
    <t>(5)6</t>
  </si>
  <si>
    <t>EUBB18</t>
  </si>
  <si>
    <t>Burze i vrijednosnice</t>
  </si>
  <si>
    <t>ŠIMUNDIĆ</t>
  </si>
  <si>
    <t>BLANKA</t>
  </si>
  <si>
    <t>docent</t>
  </si>
  <si>
    <t>EUEB03</t>
  </si>
  <si>
    <t>Ekonomika prometa</t>
  </si>
  <si>
    <t>PETRIĆ</t>
  </si>
  <si>
    <t>LIDIJA</t>
  </si>
  <si>
    <t>redoviti profesor - tr. zv.</t>
  </si>
  <si>
    <t>EUT202</t>
  </si>
  <si>
    <t>Ekonomika turizma</t>
  </si>
  <si>
    <t>MRNJAVAC</t>
  </si>
  <si>
    <t>ŽELJKO</t>
  </si>
  <si>
    <t>EUE206</t>
  </si>
  <si>
    <t>Ekonomska politika</t>
  </si>
  <si>
    <t>NINČEVIĆ PAŠALIĆ</t>
  </si>
  <si>
    <t>IVANA</t>
  </si>
  <si>
    <t>EUB214</t>
  </si>
  <si>
    <t>Elektroničko poslovanje</t>
  </si>
  <si>
    <t>ALFIREVIĆ</t>
  </si>
  <si>
    <t>NIKŠA</t>
  </si>
  <si>
    <t>DUPLANČIĆ ROGOŠIĆ</t>
  </si>
  <si>
    <t>GORANA</t>
  </si>
  <si>
    <t>viši predavač</t>
  </si>
  <si>
    <t>EUE001</t>
  </si>
  <si>
    <t>Engleski jezik u ekonomiji I</t>
  </si>
  <si>
    <t>MARINOV VRANJEŠ</t>
  </si>
  <si>
    <t>SANJA</t>
  </si>
  <si>
    <t>PAŠALIĆ</t>
  </si>
  <si>
    <t>MAGDA</t>
  </si>
  <si>
    <t>RADMILO DERADO</t>
  </si>
  <si>
    <t>EUE002</t>
  </si>
  <si>
    <t>Engleski jezik u ekonomiji II</t>
  </si>
  <si>
    <t xml:space="preserve">Engleski jezik u ekonomiji II  </t>
  </si>
  <si>
    <t>EUT001</t>
  </si>
  <si>
    <t>Engleski jezik u turizmu I</t>
  </si>
  <si>
    <t>EUT002</t>
  </si>
  <si>
    <t>Engleski jezik u turizmu II</t>
  </si>
  <si>
    <t>Dvije grupe u živo (obje SMV)</t>
  </si>
  <si>
    <t>EUA108</t>
  </si>
  <si>
    <t xml:space="preserve">Engleski jezik u turizmu III </t>
  </si>
  <si>
    <t>ĆUKUŠIĆ</t>
  </si>
  <si>
    <t>MAJA</t>
  </si>
  <si>
    <t>izv. prof.</t>
  </si>
  <si>
    <t>EUB217</t>
  </si>
  <si>
    <t>ERP sustavi</t>
  </si>
  <si>
    <t>GARAČA</t>
  </si>
  <si>
    <t>MIJAČ</t>
  </si>
  <si>
    <t>TEA</t>
  </si>
  <si>
    <t>JOZIPOVIĆ</t>
  </si>
  <si>
    <t>ŠIME</t>
  </si>
  <si>
    <t>EUT102</t>
  </si>
  <si>
    <t>EUROPSKO PRAVO U TURIZMU I TRANSPORTU</t>
  </si>
  <si>
    <t>Franić</t>
  </si>
  <si>
    <t>Milan</t>
  </si>
  <si>
    <t>predavač</t>
  </si>
  <si>
    <t>EUA201</t>
  </si>
  <si>
    <t>Financijske institucije i tržišta</t>
  </si>
  <si>
    <t>PEPUR</t>
  </si>
  <si>
    <t>SANDRA</t>
  </si>
  <si>
    <t>4 i 6</t>
  </si>
  <si>
    <t>EUB101</t>
  </si>
  <si>
    <t>Financijski menadžment I</t>
  </si>
  <si>
    <t>ŠIMIĆ ŠARIĆ</t>
  </si>
  <si>
    <t>MARIJA</t>
  </si>
  <si>
    <t>Zamijenjen zapis 1.5 grupa / 26 sati s 1 grupa 39 sati</t>
  </si>
  <si>
    <t>VIDUČIĆ</t>
  </si>
  <si>
    <t>LJILJANA</t>
  </si>
  <si>
    <t>ALJINOVIĆ BARAĆ</t>
  </si>
  <si>
    <t>ŽELJANA</t>
  </si>
  <si>
    <t>red.prof.</t>
  </si>
  <si>
    <t>EUB209</t>
  </si>
  <si>
    <t>Financijsko računovodstvo I</t>
  </si>
  <si>
    <t>ŠODAN</t>
  </si>
  <si>
    <t>SLAVKO</t>
  </si>
  <si>
    <t>KORDIĆ</t>
  </si>
  <si>
    <t>LANA</t>
  </si>
  <si>
    <t>EUA107</t>
  </si>
  <si>
    <t>Gospodarstvo Hrvatske</t>
  </si>
  <si>
    <t>KULIŠ</t>
  </si>
  <si>
    <t>ZVONIMIR</t>
  </si>
  <si>
    <t>GARBIN PRANIČEVIĆ</t>
  </si>
  <si>
    <t>DANIELA</t>
  </si>
  <si>
    <t>EUT208</t>
  </si>
  <si>
    <t>Hotelski informacijski sustavi</t>
  </si>
  <si>
    <t>HELL</t>
  </si>
  <si>
    <t>MARKO</t>
  </si>
  <si>
    <t>PRANIĆ</t>
  </si>
  <si>
    <t>LJUDEVIT</t>
  </si>
  <si>
    <t>EUT204</t>
  </si>
  <si>
    <t>Hotelski menadžment</t>
  </si>
  <si>
    <t>demonstratori</t>
  </si>
  <si>
    <t>EUA002</t>
  </si>
  <si>
    <t>Infomatičke tehnologije (11 labova)</t>
  </si>
  <si>
    <t>EUT207</t>
  </si>
  <si>
    <t>Informacijske tehnologije za destinacije</t>
  </si>
  <si>
    <t>Informatičke tehnologije</t>
  </si>
  <si>
    <t>JADRIĆ</t>
  </si>
  <si>
    <t>MARIO</t>
  </si>
  <si>
    <t>DEDIĆ</t>
  </si>
  <si>
    <t>GORAN</t>
  </si>
  <si>
    <t>EUB206</t>
  </si>
  <si>
    <t>Istraživanje tržišta</t>
  </si>
  <si>
    <t>BURNAĆ</t>
  </si>
  <si>
    <t>PAŠKO</t>
  </si>
  <si>
    <t>EUE102</t>
  </si>
  <si>
    <t>Javne financije 1</t>
  </si>
  <si>
    <t xml:space="preserve">NIKOLIĆ </t>
  </si>
  <si>
    <t>MIKULIĆ</t>
  </si>
  <si>
    <t>DAVORKA</t>
  </si>
  <si>
    <t>EUTB01</t>
  </si>
  <si>
    <t>Kulturno povijesna baština i turizam</t>
  </si>
  <si>
    <t>KALINIĆ</t>
  </si>
  <si>
    <t xml:space="preserve">asistent </t>
  </si>
  <si>
    <t>EUB201</t>
  </si>
  <si>
    <t>Kvantitativne metode u menadžmentu</t>
  </si>
  <si>
    <t>MARASOVIĆ</t>
  </si>
  <si>
    <t>BRANKA</t>
  </si>
  <si>
    <t xml:space="preserve">Vanjski suradnik </t>
  </si>
  <si>
    <t>ĆORIĆ</t>
  </si>
  <si>
    <t>BRUNO</t>
  </si>
  <si>
    <t>EUA102</t>
  </si>
  <si>
    <t>Makroekonomija I</t>
  </si>
  <si>
    <t xml:space="preserve">GRČIĆ </t>
  </si>
  <si>
    <t>BRANKO</t>
  </si>
  <si>
    <t>MALEŠEVIĆ PEROVIĆ</t>
  </si>
  <si>
    <t>LENA</t>
  </si>
  <si>
    <t>EUA106</t>
  </si>
  <si>
    <t>Makroekonomija II</t>
  </si>
  <si>
    <t>EUBB</t>
  </si>
  <si>
    <t>Marka u tržišnom poslovanju</t>
  </si>
  <si>
    <t>ŠERIĆ</t>
  </si>
  <si>
    <t>NEVEN</t>
  </si>
  <si>
    <t xml:space="preserve">CRNJAK KARANOVIĆ </t>
  </si>
  <si>
    <t>BILJANA</t>
  </si>
  <si>
    <t>EUA104</t>
  </si>
  <si>
    <t>Marketing</t>
  </si>
  <si>
    <t>MIHANOVIĆ</t>
  </si>
  <si>
    <t>ZORAN</t>
  </si>
  <si>
    <t>EUT205</t>
  </si>
  <si>
    <t>Marketing destinacije</t>
  </si>
  <si>
    <t>EUT206</t>
  </si>
  <si>
    <t>Marketing hotelskog poduzeća</t>
  </si>
  <si>
    <t xml:space="preserve">ALJINOVIĆ </t>
  </si>
  <si>
    <t>ZDRAVKA</t>
  </si>
  <si>
    <t>EUA003</t>
  </si>
  <si>
    <t>Matematika</t>
  </si>
  <si>
    <t>ŠKRABIĆ PERIĆ</t>
  </si>
  <si>
    <t>JERKOVIĆ</t>
  </si>
  <si>
    <t>vanjski suradnik</t>
  </si>
  <si>
    <t>VRDOLJAK</t>
  </si>
  <si>
    <t>ANTE TONI</t>
  </si>
  <si>
    <t>EUA007</t>
  </si>
  <si>
    <t>Matematika u ekonomiji</t>
  </si>
  <si>
    <t xml:space="preserve">DERADO </t>
  </si>
  <si>
    <t>DRAŽEN</t>
  </si>
  <si>
    <t>EUE201</t>
  </si>
  <si>
    <t>Međunarodna ekonomija I</t>
  </si>
  <si>
    <t>EUEB01</t>
  </si>
  <si>
    <t>Međunarodne ekonomske institucije</t>
  </si>
  <si>
    <t xml:space="preserve">PEČARIĆ </t>
  </si>
  <si>
    <t>redoviti profesor - tr. zv. - 50%</t>
  </si>
  <si>
    <t>EUE204</t>
  </si>
  <si>
    <t>Međunarodne financije 1</t>
  </si>
  <si>
    <t>VISKOVIĆ</t>
  </si>
  <si>
    <t>JOSIP</t>
  </si>
  <si>
    <t>BULOG</t>
  </si>
  <si>
    <t>EUBB01</t>
  </si>
  <si>
    <t>Menadžersko odlučivanje</t>
  </si>
  <si>
    <t>DROPULIĆ</t>
  </si>
  <si>
    <t>EUB102</t>
  </si>
  <si>
    <t>Menadžersko računovodstvo I</t>
  </si>
  <si>
    <t>PERICA</t>
  </si>
  <si>
    <t>PERVAN</t>
  </si>
  <si>
    <t>IVICA</t>
  </si>
  <si>
    <t>EUA103</t>
  </si>
  <si>
    <t>Menadžment</t>
  </si>
  <si>
    <t>MATELJAK</t>
  </si>
  <si>
    <t>BAKOTIĆ</t>
  </si>
  <si>
    <t>DANICA</t>
  </si>
  <si>
    <t>EUB202</t>
  </si>
  <si>
    <t>Menadžment ljudskih resursa</t>
  </si>
  <si>
    <t>GOIĆ</t>
  </si>
  <si>
    <t>SREĆKO</t>
  </si>
  <si>
    <t>TADIĆ</t>
  </si>
  <si>
    <t>MANDIĆ</t>
  </si>
  <si>
    <t>ANTE</t>
  </si>
  <si>
    <t>EUT201</t>
  </si>
  <si>
    <t>Menadžment turističke agencije</t>
  </si>
  <si>
    <t>EUT203</t>
  </si>
  <si>
    <t>Menadžment turističke destinacije</t>
  </si>
  <si>
    <t>SRHOJ</t>
  </si>
  <si>
    <t>STJEPAN</t>
  </si>
  <si>
    <t>EUA008</t>
  </si>
  <si>
    <t>Mikroekonomija I</t>
  </si>
  <si>
    <t xml:space="preserve">PERVAN </t>
  </si>
  <si>
    <t>VIŠIĆ</t>
  </si>
  <si>
    <t>JOSIPA</t>
  </si>
  <si>
    <t>EUA101</t>
  </si>
  <si>
    <t>Mikroekonomija II</t>
  </si>
  <si>
    <t>EUE207</t>
  </si>
  <si>
    <t>Monetarna analiza</t>
  </si>
  <si>
    <t>EUE202</t>
  </si>
  <si>
    <t>Monetarna ekonomija 1</t>
  </si>
  <si>
    <t xml:space="preserve">FAVRO </t>
  </si>
  <si>
    <r>
      <rPr>
        <strike/>
        <sz val="10"/>
        <rFont val="Arial"/>
        <family val="2"/>
        <charset val="238"/>
      </rPr>
      <t>(6)</t>
    </r>
    <r>
      <rPr>
        <sz val="10"/>
        <rFont val="Arial"/>
        <family val="2"/>
        <charset val="238"/>
      </rPr>
      <t>5</t>
    </r>
  </si>
  <si>
    <t>EUTB03</t>
  </si>
  <si>
    <t>Nautički turizam</t>
  </si>
  <si>
    <t>ŠKOKIĆ</t>
  </si>
  <si>
    <t>VLATKA</t>
  </si>
  <si>
    <t>izv. profesor</t>
  </si>
  <si>
    <t>EUBB1</t>
  </si>
  <si>
    <t>Obiteljski biznis</t>
  </si>
  <si>
    <t>NAJEV ČAČIJA</t>
  </si>
  <si>
    <t>EUBB12</t>
  </si>
  <si>
    <t xml:space="preserve">Obiteljski biznis </t>
  </si>
  <si>
    <t xml:space="preserve">GRUBIŠIĆ </t>
  </si>
  <si>
    <t>DRAGANA</t>
  </si>
  <si>
    <t>EUB205</t>
  </si>
  <si>
    <t>Operacijski menadžment I</t>
  </si>
  <si>
    <t xml:space="preserve">PODRUG </t>
  </si>
  <si>
    <t>DORIS</t>
  </si>
  <si>
    <t>DULČIĆ</t>
  </si>
  <si>
    <t>ŽELIMIR</t>
  </si>
  <si>
    <t>EUB204</t>
  </si>
  <si>
    <t>Organizacija poduzeća</t>
  </si>
  <si>
    <t>MATIĆ</t>
  </si>
  <si>
    <t>IVAN</t>
  </si>
  <si>
    <t>EUTA01</t>
  </si>
  <si>
    <t>Organizacija turizma</t>
  </si>
  <si>
    <t>PIVČEVIĆ</t>
  </si>
  <si>
    <t>SMILJANA</t>
  </si>
  <si>
    <t>MIHALJEVIĆ KOSOR</t>
  </si>
  <si>
    <t>EUA001</t>
  </si>
  <si>
    <t>Osnove ekonomije</t>
  </si>
  <si>
    <t xml:space="preserve">MUŠTRA </t>
  </si>
  <si>
    <t>VINKO</t>
  </si>
  <si>
    <t>ŠIMIĆ</t>
  </si>
  <si>
    <t>VLADIMIR</t>
  </si>
  <si>
    <t>FEEE02</t>
  </si>
  <si>
    <t>AKRAP</t>
  </si>
  <si>
    <t>PETAR</t>
  </si>
  <si>
    <t>EUB001</t>
  </si>
  <si>
    <t>Osnove financija</t>
  </si>
  <si>
    <t>ČULAR</t>
  </si>
  <si>
    <t>EUB213</t>
  </si>
  <si>
    <t>Osnove revizije</t>
  </si>
  <si>
    <t>VUKO</t>
  </si>
  <si>
    <t>TINA</t>
  </si>
  <si>
    <t xml:space="preserve">KRUŽIĆ </t>
  </si>
  <si>
    <t>DEJAN</t>
  </si>
  <si>
    <t>EUB218</t>
  </si>
  <si>
    <t>Poduzetničko planiranje</t>
  </si>
  <si>
    <t>LOVRINČEVIĆ</t>
  </si>
  <si>
    <t>MARINA</t>
  </si>
  <si>
    <t>KSM  (grupa vježbi ide od talaja za škokić )</t>
  </si>
  <si>
    <t>TALAJA</t>
  </si>
  <si>
    <t>ANITA</t>
  </si>
  <si>
    <t>JURAS</t>
  </si>
  <si>
    <t>EUB212</t>
  </si>
  <si>
    <t>Poduzetništvo</t>
  </si>
  <si>
    <t>KURSAN MILAKOVIĆ</t>
  </si>
  <si>
    <t>EUB208</t>
  </si>
  <si>
    <t>Ponašanje potrošača (EUB)</t>
  </si>
  <si>
    <t>MIHIĆ</t>
  </si>
  <si>
    <t>MIRELA</t>
  </si>
  <si>
    <r>
      <t>Ponašanje potrošača (EUB)</t>
    </r>
    <r>
      <rPr>
        <sz val="12"/>
        <color rgb="FFFF0000"/>
        <rFont val="Arial"/>
        <family val="2"/>
      </rPr>
      <t>*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</si>
  <si>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Nakon stupanja na snagu novih epidemioloških mjera u studenom, odobrena je dodatna virtualna grupa, te sam putem tog kanala odrzala 12 sati (6 tjedana x2)</t>
    </r>
  </si>
  <si>
    <t>EUB207</t>
  </si>
  <si>
    <t>Porezni sustav i politika</t>
  </si>
  <si>
    <t>EUA00</t>
  </si>
  <si>
    <t>Poslovna inteligencija</t>
  </si>
  <si>
    <t>EUA011</t>
  </si>
  <si>
    <t>Poslovni engleski jezik I</t>
  </si>
  <si>
    <t>zamjena za SRD (6 tjedana)</t>
  </si>
  <si>
    <t xml:space="preserve">Poslovni engleski jezik I </t>
  </si>
  <si>
    <t>bolovanje</t>
  </si>
  <si>
    <t>EUA015</t>
  </si>
  <si>
    <t xml:space="preserve">Poslovni engleski jezik II </t>
  </si>
  <si>
    <t xml:space="preserve">Poslovni engleski jezik III </t>
  </si>
  <si>
    <t>EUAA02</t>
  </si>
  <si>
    <t>Poslovni engleski jezik IV</t>
  </si>
  <si>
    <t>EUAA05</t>
  </si>
  <si>
    <t>Poslovni engleski jezik V = Business english V</t>
  </si>
  <si>
    <t>EUB211</t>
  </si>
  <si>
    <t>Poslovni informacijski sustavi</t>
  </si>
  <si>
    <t>BARAĆ</t>
  </si>
  <si>
    <t>EUAB04</t>
  </si>
  <si>
    <t xml:space="preserve">Poslovni njemački jezik </t>
  </si>
  <si>
    <t xml:space="preserve">KRNIĆ </t>
  </si>
  <si>
    <t>KATARINA</t>
  </si>
  <si>
    <t>EUAB05</t>
  </si>
  <si>
    <t>Poslovni talijanski jezik</t>
  </si>
  <si>
    <t>Linda Martić Kuran, vanjski stručnjak</t>
  </si>
  <si>
    <t>EUBA04</t>
  </si>
  <si>
    <t>Poslovno komuniciranje</t>
  </si>
  <si>
    <t>BILIĆ</t>
  </si>
  <si>
    <t>EUBA01</t>
  </si>
  <si>
    <t>Poslovno planiranje</t>
  </si>
  <si>
    <t>EUBB17</t>
  </si>
  <si>
    <t>Poslovno pregovaranje</t>
  </si>
  <si>
    <t>EUEA01</t>
  </si>
  <si>
    <t>Povijest ekonomske misli</t>
  </si>
  <si>
    <t>EUTB07</t>
  </si>
  <si>
    <t>Prodaja i recepcijsko poslovanje</t>
  </si>
  <si>
    <t xml:space="preserve">GOLEM </t>
  </si>
  <si>
    <t>SILVIA</t>
  </si>
  <si>
    <t>EUE205</t>
  </si>
  <si>
    <t>Prostorna ekonomija</t>
  </si>
  <si>
    <t>EUA009</t>
  </si>
  <si>
    <t>Računovodstvo</t>
  </si>
  <si>
    <t>RAMLJAK</t>
  </si>
  <si>
    <t>obje grupe vježbi - hibridna nastava</t>
  </si>
  <si>
    <t>EUAA08</t>
  </si>
  <si>
    <t>Računovodstvo financijskih institucija</t>
  </si>
  <si>
    <t>EUBB06</t>
  </si>
  <si>
    <t>Računovodstvo neprofitnih organizacija</t>
  </si>
  <si>
    <t>EUBB04</t>
  </si>
  <si>
    <t>Računovodstvo obrtnika</t>
  </si>
  <si>
    <r>
      <t xml:space="preserve"> </t>
    </r>
    <r>
      <rPr>
        <strike/>
        <sz val="12"/>
        <rFont val="Arial"/>
        <family val="2"/>
        <charset val="238"/>
      </rPr>
      <t xml:space="preserve">5 </t>
    </r>
    <r>
      <rPr>
        <sz val="12"/>
        <rFont val="Arial"/>
        <family val="2"/>
        <charset val="238"/>
      </rPr>
      <t>(6)</t>
    </r>
  </si>
  <si>
    <t>EUB216</t>
  </si>
  <si>
    <t>Računovodstvo troškova I</t>
  </si>
  <si>
    <t>ROGOŠIĆ</t>
  </si>
  <si>
    <t>ANDRIJANA</t>
  </si>
  <si>
    <t>EUR001</t>
  </si>
  <si>
    <t>Radionica I</t>
  </si>
  <si>
    <t>EUR003</t>
  </si>
  <si>
    <t>Radionica II</t>
  </si>
  <si>
    <t>KVASINA</t>
  </si>
  <si>
    <t>ANTONIJA</t>
  </si>
  <si>
    <t xml:space="preserve">Radionica II </t>
  </si>
  <si>
    <t>EUE203</t>
  </si>
  <si>
    <t>Regionalna ekonomija</t>
  </si>
  <si>
    <t>RELJA</t>
  </si>
  <si>
    <t>RENTA</t>
  </si>
  <si>
    <t>Sociologija</t>
  </si>
  <si>
    <t>GUTOVIĆ</t>
  </si>
  <si>
    <t xml:space="preserve">JURUN </t>
  </si>
  <si>
    <t>ELZA</t>
  </si>
  <si>
    <t>EUA010</t>
  </si>
  <si>
    <t>Statistička analiza</t>
  </si>
  <si>
    <t xml:space="preserve">PIVAC </t>
  </si>
  <si>
    <t>SNJEŽANA</t>
  </si>
  <si>
    <t>ROZGA</t>
  </si>
  <si>
    <t>ŠESTANOVIĆ</t>
  </si>
  <si>
    <t>VUKOVIĆ</t>
  </si>
  <si>
    <t>POPOVIĆ</t>
  </si>
  <si>
    <t>MARIN</t>
  </si>
  <si>
    <t>EUA004</t>
  </si>
  <si>
    <t>Statistika</t>
  </si>
  <si>
    <t>VRHAR</t>
  </si>
  <si>
    <t>KARMEN</t>
  </si>
  <si>
    <t>RATKOVIĆ</t>
  </si>
  <si>
    <t>NADA</t>
  </si>
  <si>
    <t>DRAGNIĆ</t>
  </si>
  <si>
    <t>DAŠA</t>
  </si>
  <si>
    <t>EUB210</t>
  </si>
  <si>
    <t>Strategije marketinga</t>
  </si>
  <si>
    <t>EUB215</t>
  </si>
  <si>
    <t>Strategije novih poslova</t>
  </si>
  <si>
    <t>EUB203</t>
  </si>
  <si>
    <t>Strateška analiza</t>
  </si>
  <si>
    <t>EUE101</t>
  </si>
  <si>
    <t>Suvremene ekonomske teorije</t>
  </si>
  <si>
    <t>FREDOTOVIĆ</t>
  </si>
  <si>
    <t>EUEA03</t>
  </si>
  <si>
    <t>Teorije razvoja</t>
  </si>
  <si>
    <t>PAVLINOVIĆ MRŠIĆ</t>
  </si>
  <si>
    <t>SLAĐANA</t>
  </si>
  <si>
    <t xml:space="preserve">DUPLANČIĆ </t>
  </si>
  <si>
    <t>1, 2</t>
  </si>
  <si>
    <t>EUA006</t>
  </si>
  <si>
    <t>Tjelesna i zdravstvena kultura</t>
  </si>
  <si>
    <t>EUAA01</t>
  </si>
  <si>
    <t>Trgovačko pravo</t>
  </si>
  <si>
    <t>Perkušić</t>
  </si>
  <si>
    <t>Marko</t>
  </si>
  <si>
    <t>VUIN</t>
  </si>
  <si>
    <t>EUTA02</t>
  </si>
  <si>
    <t>Turistička geografija</t>
  </si>
  <si>
    <t>EUTB06</t>
  </si>
  <si>
    <t>Upravljanje jedinicima hrane i pića</t>
  </si>
  <si>
    <t>EUBB16</t>
  </si>
  <si>
    <t>Upravljanje proizvodom</t>
  </si>
  <si>
    <t>EUBB19</t>
  </si>
  <si>
    <t>Upravljanje rizicima</t>
  </si>
  <si>
    <t>EUEB02</t>
  </si>
  <si>
    <t>Urbana ekonomija</t>
  </si>
  <si>
    <t>EUBB10</t>
  </si>
  <si>
    <t>Uvod u programiranje</t>
  </si>
  <si>
    <t>EUT101</t>
  </si>
  <si>
    <t>Uvod u turizam</t>
  </si>
  <si>
    <t>P-e</t>
  </si>
  <si>
    <t xml:space="preserve">Business Communication </t>
  </si>
  <si>
    <t>Business Information Systems</t>
  </si>
  <si>
    <t>Business Planning</t>
  </si>
  <si>
    <t>Consumer behavior</t>
  </si>
  <si>
    <t>Contemporary Economic Theories</t>
  </si>
  <si>
    <t>Destination Marketing</t>
  </si>
  <si>
    <t>E-business</t>
  </si>
  <si>
    <t>Entrepreneurial Planning</t>
  </si>
  <si>
    <t>Entrepreneurship</t>
  </si>
  <si>
    <t>EUB21</t>
  </si>
  <si>
    <t>Financial Institutions and Markets</t>
  </si>
  <si>
    <t>Financial Management I</t>
  </si>
  <si>
    <t>Hotel Information Systems</t>
  </si>
  <si>
    <t>Human Resources Management</t>
  </si>
  <si>
    <t>International Economics I</t>
  </si>
  <si>
    <t>Introduction to Tourism</t>
  </si>
  <si>
    <t>Management</t>
  </si>
  <si>
    <t>Marketing Research</t>
  </si>
  <si>
    <t>Marketing Strategies</t>
  </si>
  <si>
    <t>EUAB01</t>
  </si>
  <si>
    <t>Poslovni engleski jezik VI</t>
  </si>
  <si>
    <t>ne održava se</t>
  </si>
  <si>
    <t>Regional Economics</t>
  </si>
  <si>
    <t>STRUČNJAK IZ PRAKSE (Ana Vuin)</t>
  </si>
  <si>
    <r>
      <t>3</t>
    </r>
    <r>
      <rPr>
        <strike/>
        <sz val="8"/>
        <color theme="4"/>
        <rFont val="Arial"/>
        <family val="2"/>
        <charset val="238"/>
      </rPr>
      <t xml:space="preserve">  (4)</t>
    </r>
  </si>
  <si>
    <t xml:space="preserve">Statistical Analysis  </t>
  </si>
  <si>
    <t>Urban Economics</t>
  </si>
  <si>
    <t>D</t>
  </si>
  <si>
    <t>EUBD27</t>
  </si>
  <si>
    <t>Aktuarska matematika</t>
  </si>
  <si>
    <t>EUAD01</t>
  </si>
  <si>
    <t>Analiza vremenskih nizova</t>
  </si>
  <si>
    <t>EUB412</t>
  </si>
  <si>
    <t>Bankovni menadžment</t>
  </si>
  <si>
    <t>EUE303</t>
  </si>
  <si>
    <t>Ekonometrija</t>
  </si>
  <si>
    <t>EUE308</t>
  </si>
  <si>
    <t>Ekonomija tržišta rada</t>
  </si>
  <si>
    <t>EUE402</t>
  </si>
  <si>
    <t>Ekonomika javnog sektora</t>
  </si>
  <si>
    <t>EUE312</t>
  </si>
  <si>
    <t>Ekonomika okoliša</t>
  </si>
  <si>
    <t>EUBD25</t>
  </si>
  <si>
    <t>Ekonomika osiguranja</t>
  </si>
  <si>
    <t>EUE305</t>
  </si>
  <si>
    <t>Ekonomska politika EU</t>
  </si>
  <si>
    <t>EUBD16</t>
  </si>
  <si>
    <t>E-marketing</t>
  </si>
  <si>
    <t>EUBD32</t>
  </si>
  <si>
    <t>Engleski jezik za financije i računovodstvo</t>
  </si>
  <si>
    <t>EUBD28</t>
  </si>
  <si>
    <t>E-učenje u poslovnom okruženju</t>
  </si>
  <si>
    <t>EUE304</t>
  </si>
  <si>
    <t>Europske ekonomske integracije</t>
  </si>
  <si>
    <t>EUBD31</t>
  </si>
  <si>
    <t>Financije nekretnina</t>
  </si>
  <si>
    <t>1, 3</t>
  </si>
  <si>
    <t>EUB301</t>
  </si>
  <si>
    <t>Financijski menadžment II</t>
  </si>
  <si>
    <t>EUB411</t>
  </si>
  <si>
    <t>Financijski sustav</t>
  </si>
  <si>
    <t>EUB320</t>
  </si>
  <si>
    <t>Financijsko modeliranje</t>
  </si>
  <si>
    <t>EUB307</t>
  </si>
  <si>
    <t>Financijsko računovodstvo II</t>
  </si>
  <si>
    <t>EUBD20</t>
  </si>
  <si>
    <t>Financiranje infrastrukturnih projekata</t>
  </si>
  <si>
    <t>EUED02</t>
  </si>
  <si>
    <t>Industrijska politika EU</t>
  </si>
  <si>
    <t>EUBD08</t>
  </si>
  <si>
    <t>Interna kontrola i revizija</t>
  </si>
  <si>
    <t>KRNETA</t>
  </si>
  <si>
    <t>MIRA</t>
  </si>
  <si>
    <t>EUTD01</t>
  </si>
  <si>
    <t>Investicije u hoteljerstvu</t>
  </si>
  <si>
    <t>EUT303</t>
  </si>
  <si>
    <t>Istraživanje tržišta u turizmu</t>
  </si>
  <si>
    <t>EUE311</t>
  </si>
  <si>
    <t>Javne financije II</t>
  </si>
  <si>
    <t>EUBD04</t>
  </si>
  <si>
    <t>Kompenzacijski menadžment</t>
  </si>
  <si>
    <t>EUAC01</t>
  </si>
  <si>
    <t>Korporacijsko pravo</t>
  </si>
  <si>
    <t>Marinković</t>
  </si>
  <si>
    <t>Toni</t>
  </si>
  <si>
    <t>EUBD19</t>
  </si>
  <si>
    <t>Korporacijsko restrukturiranje</t>
  </si>
  <si>
    <t>EUB315</t>
  </si>
  <si>
    <t>Krizni menadžment</t>
  </si>
  <si>
    <t>EUE301</t>
  </si>
  <si>
    <t>Makroekonomija III</t>
  </si>
  <si>
    <t>EUE307</t>
  </si>
  <si>
    <t>Makroekonomski menadžment</t>
  </si>
  <si>
    <t>EUBD17</t>
  </si>
  <si>
    <t>Marketing financijskih institucija</t>
  </si>
  <si>
    <t>EUB302</t>
  </si>
  <si>
    <t>Marketing menadžment</t>
  </si>
  <si>
    <t>EUB318</t>
  </si>
  <si>
    <t>Marketing usluga</t>
  </si>
  <si>
    <t>EUB317</t>
  </si>
  <si>
    <t>Marketinška komunikacija</t>
  </si>
  <si>
    <t>EUEC02</t>
  </si>
  <si>
    <t>Međunarodna ekonomija II</t>
  </si>
  <si>
    <t>EUE306</t>
  </si>
  <si>
    <t>Međunarodne financije II</t>
  </si>
  <si>
    <t>EUB316</t>
  </si>
  <si>
    <t>Međunarodni marketing</t>
  </si>
  <si>
    <t>MIOČEVIĆ</t>
  </si>
  <si>
    <t>DARIO</t>
  </si>
  <si>
    <t>EUB404</t>
  </si>
  <si>
    <t>Menadžersko računovodstvo II</t>
  </si>
  <si>
    <t>EUB406</t>
  </si>
  <si>
    <t>Menadžment informatičkih projekata</t>
  </si>
  <si>
    <t>EUA301</t>
  </si>
  <si>
    <t>Metodologija ekonomskih istraživanja</t>
  </si>
  <si>
    <t>EUB303</t>
  </si>
  <si>
    <t>Mikroekonomija III</t>
  </si>
  <si>
    <t>EUE310</t>
  </si>
  <si>
    <t>Monetarna ekonomija II</t>
  </si>
  <si>
    <t>EUE404</t>
  </si>
  <si>
    <t>Monetarni sustav i politika Europske unije</t>
  </si>
  <si>
    <t>Usvojena izmjena na 5. sastanku Katedre u ak. god. 2021./2022. (20.12.2021.)</t>
  </si>
  <si>
    <t xml:space="preserve">Monetarni sustav i politika Europske unije
</t>
  </si>
  <si>
    <t>Ercegovac</t>
  </si>
  <si>
    <t>Roberto</t>
  </si>
  <si>
    <t>redoviti profesor</t>
  </si>
  <si>
    <t>Monetarni sustav i politika Europske unije
Europski monetarni sustav</t>
  </si>
  <si>
    <t>EUED08</t>
  </si>
  <si>
    <t>Obalna ekonomija i okoliš</t>
  </si>
  <si>
    <t>EUB305</t>
  </si>
  <si>
    <t>Operacijski menadžment II</t>
  </si>
  <si>
    <t>EUED12</t>
  </si>
  <si>
    <t>Organizacija i menadžment jedinica lokalne i regionalne samouprave</t>
  </si>
  <si>
    <t>EUB310</t>
  </si>
  <si>
    <t>Planiranje i analiza informacijskih sustava</t>
  </si>
  <si>
    <t>EUE309</t>
  </si>
  <si>
    <t>Planiranje u makroekonomskim sustavima</t>
  </si>
  <si>
    <t>EUE302</t>
  </si>
  <si>
    <t>Politička ekonomija globalizacije</t>
  </si>
  <si>
    <t>EUTD02</t>
  </si>
  <si>
    <t>Posebni oblici turizma</t>
  </si>
  <si>
    <t>EUB311</t>
  </si>
  <si>
    <t>EUB409</t>
  </si>
  <si>
    <t>Poslovna logistika</t>
  </si>
  <si>
    <t>EUB401</t>
  </si>
  <si>
    <t>Poslovno odlučivanje</t>
  </si>
  <si>
    <t>EUE401</t>
  </si>
  <si>
    <t>Pravni sustavi EU</t>
  </si>
  <si>
    <t>EUB306</t>
  </si>
  <si>
    <t>Projektiranje organizacije</t>
  </si>
  <si>
    <t>EUB314</t>
  </si>
  <si>
    <t>Projektni menadžment</t>
  </si>
  <si>
    <t>EUBD29</t>
  </si>
  <si>
    <t>Projektno financiranje</t>
  </si>
  <si>
    <t>EUBD09</t>
  </si>
  <si>
    <t>Računovodstveni standardi</t>
  </si>
  <si>
    <t>EUB403</t>
  </si>
  <si>
    <t>Računovodstvo novčanih tijekova</t>
  </si>
  <si>
    <t>EUB309</t>
  </si>
  <si>
    <t>Računovodstvo troškova II</t>
  </si>
  <si>
    <t>EUE314</t>
  </si>
  <si>
    <t>Regionalna politika EU</t>
  </si>
  <si>
    <t>EUB308</t>
  </si>
  <si>
    <t>Revizija</t>
  </si>
  <si>
    <t>EUB312</t>
  </si>
  <si>
    <t>Simulacija poslovnih procesa</t>
  </si>
  <si>
    <t>EUB402</t>
  </si>
  <si>
    <t>Sistemi za potporu odlučivanju</t>
  </si>
  <si>
    <t>RENATA RELJA</t>
  </si>
  <si>
    <t>EUT301</t>
  </si>
  <si>
    <t>Sociologija turizma</t>
  </si>
  <si>
    <t>EUBC02</t>
  </si>
  <si>
    <t>Statističke metode</t>
  </si>
  <si>
    <t>EUTC03</t>
  </si>
  <si>
    <t>Strategije marketinga u turizmu</t>
  </si>
  <si>
    <t>EUB304</t>
  </si>
  <si>
    <t>Strateški menadžment</t>
  </si>
  <si>
    <t>EUT304</t>
  </si>
  <si>
    <t>Strateški menadžment hotela</t>
  </si>
  <si>
    <t>EUA302</t>
  </si>
  <si>
    <t>Strateški menadžment ljudskih resursa</t>
  </si>
  <si>
    <t>EUE403</t>
  </si>
  <si>
    <t>Teorija financijskog posredovanja</t>
  </si>
  <si>
    <t>EUT401</t>
  </si>
  <si>
    <t>Turizam i okoliš</t>
  </si>
  <si>
    <t>EUT306</t>
  </si>
  <si>
    <t>Upravljačko računovodstvo hotela</t>
  </si>
  <si>
    <t>EUT403</t>
  </si>
  <si>
    <t>Upravljanje kvalitetom</t>
  </si>
  <si>
    <t>EUT402</t>
  </si>
  <si>
    <t>Upravljanje manifestacijama</t>
  </si>
  <si>
    <t>EUBD18</t>
  </si>
  <si>
    <t>Upravljanje marketingom neprofitnih i javnih organizacija</t>
  </si>
  <si>
    <t>EUB410</t>
  </si>
  <si>
    <t>Upravljanje odnosima s kupcima</t>
  </si>
  <si>
    <t>EUAD03</t>
  </si>
  <si>
    <t>Upravljanje pametnim gradovima</t>
  </si>
  <si>
    <t>EUT305</t>
  </si>
  <si>
    <t>Upravljanje prihodima u turizmu i ugostiteljstvu</t>
  </si>
  <si>
    <t>EUBD02</t>
  </si>
  <si>
    <t>Upravljanje promjenama</t>
  </si>
  <si>
    <t>EUT302</t>
  </si>
  <si>
    <t>Upravljanje razvojem turizma</t>
  </si>
  <si>
    <t>EUED01</t>
  </si>
  <si>
    <t>Vanjskotrgovinsko poslovanje</t>
  </si>
  <si>
    <t>EUB405</t>
  </si>
  <si>
    <t>Višedimenzijski informacijski sustavi</t>
  </si>
  <si>
    <t>D-e</t>
  </si>
  <si>
    <t>Auditing</t>
  </si>
  <si>
    <t>Business Decision Making</t>
  </si>
  <si>
    <t>Change Management</t>
  </si>
  <si>
    <t>Corporate restructuring</t>
  </si>
  <si>
    <t>Crisis Management</t>
  </si>
  <si>
    <t>EUAD02</t>
  </si>
  <si>
    <t>Cultural Studies in Business</t>
  </si>
  <si>
    <t>Environmental Economics</t>
  </si>
  <si>
    <t>EU Economic Policy</t>
  </si>
  <si>
    <t>EU Industrial Policy</t>
  </si>
  <si>
    <t>Financial Modeling</t>
  </si>
  <si>
    <t>Industrial policy of EU</t>
  </si>
  <si>
    <t>EUB319</t>
  </si>
  <si>
    <t xml:space="preserve">International Financial Management     </t>
  </si>
  <si>
    <t>Macroeconomic Management</t>
  </si>
  <si>
    <t>Marketing communication</t>
  </si>
  <si>
    <t>Marketing Communication</t>
  </si>
  <si>
    <t>Marketing Management</t>
  </si>
  <si>
    <t>Marketing Management for Non-profit and Public Organisations</t>
  </si>
  <si>
    <t>Methodology of Economic Research</t>
  </si>
  <si>
    <t>(1)2</t>
  </si>
  <si>
    <t>Multidimensional Information Systems</t>
  </si>
  <si>
    <t xml:space="preserve"> </t>
  </si>
  <si>
    <t>Organisation Design</t>
  </si>
  <si>
    <t>Political Economics of Globalization</t>
  </si>
  <si>
    <t>Smart City Management</t>
  </si>
  <si>
    <t>Vanjski suradnici (PRO BONO)</t>
  </si>
  <si>
    <t>Special Interest Tourism</t>
  </si>
  <si>
    <t>Strategic management</t>
  </si>
  <si>
    <t>(3)4</t>
  </si>
  <si>
    <t>Time Series and Panel Data Analysis</t>
  </si>
  <si>
    <t>Tourism and Environment</t>
  </si>
  <si>
    <t>S</t>
  </si>
  <si>
    <t>ECM210</t>
  </si>
  <si>
    <t>Analiza financijskih izvješća</t>
  </si>
  <si>
    <t>ECM213</t>
  </si>
  <si>
    <t>Bankarstvo i osiguranje</t>
  </si>
  <si>
    <t>ECT003</t>
  </si>
  <si>
    <t>ECT002</t>
  </si>
  <si>
    <t>Dvije grupe u živo (1 SMV, 1 GDR)</t>
  </si>
  <si>
    <t>ECT202</t>
  </si>
  <si>
    <t>EUROPSKO I HRVATSKO POSLOVNO PRAVO U TURIZMU</t>
  </si>
  <si>
    <t>ECA006</t>
  </si>
  <si>
    <t>Europsko poslovno i trgovačko pravo</t>
  </si>
  <si>
    <t>ECM212</t>
  </si>
  <si>
    <t>Financijska tržišta</t>
  </si>
  <si>
    <t>ECM201</t>
  </si>
  <si>
    <t>Informacijski sustavi</t>
  </si>
  <si>
    <t>ECT201</t>
  </si>
  <si>
    <t>Informacijski sustavi u turizmu i ugostiteljstvu</t>
  </si>
  <si>
    <t>ECM207</t>
  </si>
  <si>
    <t>ECMBA1</t>
  </si>
  <si>
    <t>ECA102</t>
  </si>
  <si>
    <t>ECTB03</t>
  </si>
  <si>
    <t>Marketing u turizmu i ugostiteljstvu</t>
  </si>
  <si>
    <t>ECM204</t>
  </si>
  <si>
    <t>Menadžerske vještine</t>
  </si>
  <si>
    <t>ECMA01</t>
  </si>
  <si>
    <t>ECM202</t>
  </si>
  <si>
    <t>Menadžersko računovodstvo</t>
  </si>
  <si>
    <t>ECA101</t>
  </si>
  <si>
    <t>ECA105</t>
  </si>
  <si>
    <t>ECMB06</t>
  </si>
  <si>
    <t>Menadžment nekretnina</t>
  </si>
  <si>
    <t>ECT205</t>
  </si>
  <si>
    <t>Nautički turizam i poslovanje marina</t>
  </si>
  <si>
    <t>ECAA01</t>
  </si>
  <si>
    <t>ECM102</t>
  </si>
  <si>
    <t>Organizacija poslovanja</t>
  </si>
  <si>
    <t>ECT102</t>
  </si>
  <si>
    <t>ECA103</t>
  </si>
  <si>
    <t>Osnove financijskog menadžmenta</t>
  </si>
  <si>
    <t>ECA005</t>
  </si>
  <si>
    <t>Osnove informatike</t>
  </si>
  <si>
    <t>Osnove informatike (6 labova)</t>
  </si>
  <si>
    <t>ECA007</t>
  </si>
  <si>
    <t>Osnove računovodstva</t>
  </si>
  <si>
    <t>ECT101</t>
  </si>
  <si>
    <t>Osnove turizma</t>
  </si>
  <si>
    <t>ECR001</t>
  </si>
  <si>
    <t>Poduzetnička radionica I</t>
  </si>
  <si>
    <t>ECR002</t>
  </si>
  <si>
    <t>Poduzetnička radionica II</t>
  </si>
  <si>
    <t>ECA104</t>
  </si>
  <si>
    <t>ECM208</t>
  </si>
  <si>
    <t>Ponašanje potrošača (ECM)</t>
  </si>
  <si>
    <t>ECM211</t>
  </si>
  <si>
    <t>Porezni sustav</t>
  </si>
  <si>
    <t>ECT204</t>
  </si>
  <si>
    <t>Poslovanje putničkih agencija</t>
  </si>
  <si>
    <t>ECT203</t>
  </si>
  <si>
    <t>Poslovanje ugostiteljskih poduzeća</t>
  </si>
  <si>
    <t>ECA002</t>
  </si>
  <si>
    <t>Poslovna ekonomija</t>
  </si>
  <si>
    <t>ECA003</t>
  </si>
  <si>
    <t>Poslovna matematika</t>
  </si>
  <si>
    <t>ECA004</t>
  </si>
  <si>
    <t>Poslovna statistika</t>
  </si>
  <si>
    <t>ECA009</t>
  </si>
  <si>
    <t>promjena jer drugih 7 tjedna nastave nema zamjene</t>
  </si>
  <si>
    <t>ECA013</t>
  </si>
  <si>
    <t>Poslovni engleski jezik II</t>
  </si>
  <si>
    <t>ECT002?</t>
  </si>
  <si>
    <t>ECM206</t>
  </si>
  <si>
    <t>Poslovni marketing</t>
  </si>
  <si>
    <t>ECAA02</t>
  </si>
  <si>
    <t>ECAA03</t>
  </si>
  <si>
    <t>ECA106</t>
  </si>
  <si>
    <t>ECM101</t>
  </si>
  <si>
    <t>ECM203</t>
  </si>
  <si>
    <t>Poslovno vođenje</t>
  </si>
  <si>
    <t>ECMB07</t>
  </si>
  <si>
    <t>Prodaja i distribucija</t>
  </si>
  <si>
    <t>ECTB01</t>
  </si>
  <si>
    <t>Projekti javno privatnog partnerstva</t>
  </si>
  <si>
    <t>ECM209</t>
  </si>
  <si>
    <t>Promocija</t>
  </si>
  <si>
    <t>ECM205</t>
  </si>
  <si>
    <t>Strategije novih proizvoda</t>
  </si>
  <si>
    <t>ECA008</t>
  </si>
  <si>
    <t>ECTA01</t>
  </si>
  <si>
    <t>ECTB02</t>
  </si>
  <si>
    <t>ECA001</t>
  </si>
  <si>
    <t>Uvod u ekonomiju</t>
  </si>
  <si>
    <t>ECMB03</t>
  </si>
  <si>
    <t>ECMB02</t>
  </si>
  <si>
    <t>Vještine pregovaranja</t>
  </si>
  <si>
    <t>spec</t>
  </si>
  <si>
    <t>ECS510</t>
  </si>
  <si>
    <t>Alternativni izvori financiranja</t>
  </si>
  <si>
    <t>ECS416</t>
  </si>
  <si>
    <t>Financijska analiza poslovanja</t>
  </si>
  <si>
    <r>
      <t>ECS41</t>
    </r>
    <r>
      <rPr>
        <sz val="10"/>
        <color rgb="FFFF0000"/>
        <rFont val="Arial"/>
        <family val="2"/>
        <charset val="238"/>
      </rPr>
      <t>6</t>
    </r>
  </si>
  <si>
    <t>ECS502</t>
  </si>
  <si>
    <t>Financijski menadžment</t>
  </si>
  <si>
    <t>ECS413</t>
  </si>
  <si>
    <t>Financijsko računovodstvo</t>
  </si>
  <si>
    <t>ECS503</t>
  </si>
  <si>
    <t>Informacijski sustav projektnog menadžmenta</t>
  </si>
  <si>
    <t>ECS512</t>
  </si>
  <si>
    <t>Interna kontrola</t>
  </si>
  <si>
    <t>ECS509</t>
  </si>
  <si>
    <t>Investicijska analiza</t>
  </si>
  <si>
    <t>ECS508</t>
  </si>
  <si>
    <t>Investicijsko bankarstvo</t>
  </si>
  <si>
    <t>ECS501</t>
  </si>
  <si>
    <t>ECS404</t>
  </si>
  <si>
    <t>Marketing projekata</t>
  </si>
  <si>
    <t>ECS516</t>
  </si>
  <si>
    <t>Međunarodne poslovne financije</t>
  </si>
  <si>
    <t>ECS401</t>
  </si>
  <si>
    <t>Metodologija poslovnog istraživanja</t>
  </si>
  <si>
    <t>ECS409</t>
  </si>
  <si>
    <t>Monetarne financije</t>
  </si>
  <si>
    <t>ECS408</t>
  </si>
  <si>
    <t>Neizravni porezi</t>
  </si>
  <si>
    <t>ECS411</t>
  </si>
  <si>
    <t>Oporezivanje dobiti</t>
  </si>
  <si>
    <t>ECS412</t>
  </si>
  <si>
    <t>Oporezivanje dohotka</t>
  </si>
  <si>
    <t>ECS407</t>
  </si>
  <si>
    <t>Organizacija i upravljanje ljudskim resursima na projektima</t>
  </si>
  <si>
    <t>ECS405</t>
  </si>
  <si>
    <t>Planiranje projekata</t>
  </si>
  <si>
    <t>ECS410</t>
  </si>
  <si>
    <t>Porezno pravo RH</t>
  </si>
  <si>
    <t>ECS402</t>
  </si>
  <si>
    <t>Poslovna etika</t>
  </si>
  <si>
    <t>ECS515</t>
  </si>
  <si>
    <t>Projekti javno-privatnog partnerstva</t>
  </si>
  <si>
    <t>ECS417</t>
  </si>
  <si>
    <t>Projekti za fondove EU</t>
  </si>
  <si>
    <t>ECS506</t>
  </si>
  <si>
    <t>Projektna nabava</t>
  </si>
  <si>
    <t xml:space="preserve">Projektna nabava </t>
  </si>
  <si>
    <t>ECS403</t>
  </si>
  <si>
    <t>ECS517</t>
  </si>
  <si>
    <t>ECS513</t>
  </si>
  <si>
    <t>Računovodstvo neprofitnih institucija</t>
  </si>
  <si>
    <t>ECS419</t>
  </si>
  <si>
    <t>ECS511</t>
  </si>
  <si>
    <t>Računovodstvo poslovnih spajanja</t>
  </si>
  <si>
    <t>ECS514</t>
  </si>
  <si>
    <t>Računovodstvo proračunskih korisnika</t>
  </si>
  <si>
    <t>ECS420</t>
  </si>
  <si>
    <t>Računovodstvo troškova</t>
  </si>
  <si>
    <t>ECS415</t>
  </si>
  <si>
    <t>ECS414</t>
  </si>
  <si>
    <t>Strateško menadžersko računovodstvo</t>
  </si>
  <si>
    <t>ECS406</t>
  </si>
  <si>
    <t>Upravljanje kvalitetom projekta</t>
  </si>
  <si>
    <t>ECS507</t>
  </si>
  <si>
    <t>ECS505</t>
  </si>
  <si>
    <t>Upravljanje rizicima projekata</t>
  </si>
  <si>
    <t>Od Škokić</t>
  </si>
  <si>
    <t>fesb</t>
  </si>
  <si>
    <t>FEEE09</t>
  </si>
  <si>
    <t>Financije</t>
  </si>
  <si>
    <t>FEEM02</t>
  </si>
  <si>
    <t>FEEM08</t>
  </si>
  <si>
    <t>FEEE12</t>
  </si>
  <si>
    <t>FESM03</t>
  </si>
  <si>
    <t>Metodičko optimiranje 1</t>
  </si>
  <si>
    <t>FEEE08</t>
  </si>
  <si>
    <t>Organizacija poslovnih sustava</t>
  </si>
  <si>
    <t>FEEE04</t>
  </si>
  <si>
    <t>Osnove makroekonomije</t>
  </si>
  <si>
    <t>FEEE05</t>
  </si>
  <si>
    <t>Osnove mikroekonomije</t>
  </si>
  <si>
    <t>FEEE06</t>
  </si>
  <si>
    <t>FEEE03</t>
  </si>
  <si>
    <t>cco</t>
  </si>
  <si>
    <t>PDSS</t>
  </si>
  <si>
    <t>Ekonomika upravljanja ljudskim resursima</t>
  </si>
  <si>
    <t>Financijska Analiza</t>
  </si>
  <si>
    <t>kolegij se ne izvodi</t>
  </si>
  <si>
    <t>Informacijski sustavi za podršku odlučivanju</t>
  </si>
  <si>
    <t>Korporacijske financije</t>
  </si>
  <si>
    <t>Istraživanje tržišta i odlučivanje u marketingu</t>
  </si>
  <si>
    <t>Korporacijske strategije</t>
  </si>
  <si>
    <t>Korporacijsko upravljanje</t>
  </si>
  <si>
    <t>pdss</t>
  </si>
  <si>
    <t>Marketing u turizmu</t>
  </si>
  <si>
    <t>Međunarodni financijski menadžment</t>
  </si>
  <si>
    <t>Menadžment (razlikovni)</t>
  </si>
  <si>
    <t>Poduzetnički projekt</t>
  </si>
  <si>
    <t>Međunarodni menadžment</t>
  </si>
  <si>
    <t>Menadžment investicijskog portofelja</t>
  </si>
  <si>
    <t>Menadžment turističkih agencija</t>
  </si>
  <si>
    <t>Organizacijsko komuniciranje</t>
  </si>
  <si>
    <t>Porezi i poslovna strategija</t>
  </si>
  <si>
    <t>Ponašanje potrošača I poslovnih kupaca</t>
  </si>
  <si>
    <t>,</t>
  </si>
  <si>
    <t>DR</t>
  </si>
  <si>
    <t>Infrastruktura i razvoj: teorija i politika</t>
  </si>
  <si>
    <t>dr</t>
  </si>
  <si>
    <t>Izabrane teme iz mikroekonomije</t>
  </si>
  <si>
    <t>Harmonizacija poreznih sustava EU</t>
  </si>
  <si>
    <t>Kompjuterske simulacije</t>
  </si>
  <si>
    <t>Kvantitativne metode u poslovanju</t>
  </si>
  <si>
    <t>Metodologija poslovnih istraživanja</t>
  </si>
  <si>
    <t>Multivarijantna analiza</t>
  </si>
  <si>
    <t>Menadžment rizika u osiguranju</t>
  </si>
  <si>
    <t>Održivi razvoj</t>
  </si>
  <si>
    <t>Regionalna ekonomija I politika</t>
  </si>
  <si>
    <t>Statističke metode u znanstvenome istraživanju</t>
  </si>
  <si>
    <t>Strategije upravljanja markom</t>
  </si>
  <si>
    <t>Statističke metode u poslovanju</t>
  </si>
  <si>
    <t>Tržište rada EU I socijalna politika</t>
  </si>
  <si>
    <t>D/spec</t>
  </si>
  <si>
    <t>EUB321 / ECS418</t>
  </si>
  <si>
    <t>Porezni menadžment / Porezno planiranje</t>
  </si>
  <si>
    <t>Teorije marketinga</t>
  </si>
  <si>
    <t>Teorije ponašanja potrošača</t>
  </si>
  <si>
    <t>Izabrane teme iz Makroekonomije</t>
  </si>
  <si>
    <t>Upravljanje poslovnim procesima</t>
  </si>
  <si>
    <t>Mikroekonomija- razlikovni</t>
  </si>
  <si>
    <t>Menadžment hotelskih operacija</t>
  </si>
  <si>
    <t>Teorije financijskog računovodstva</t>
  </si>
  <si>
    <t>Računovodstvo troškova u poslovnom odlučivanju</t>
  </si>
  <si>
    <t>ukupno norma sati</t>
  </si>
  <si>
    <t>k.s.m. unijela 21.02.2022.</t>
  </si>
  <si>
    <t>GRČIĆ (30% radnog vremena)</t>
  </si>
  <si>
    <t>dodana gupa vježbi - u dvorani
KSM - vračeno na 1 grupu V</t>
  </si>
  <si>
    <t>izv.prof.</t>
  </si>
  <si>
    <t>dodana gupa predavanja - u dvorani
KSM - vračeno na 1 grupu P</t>
  </si>
  <si>
    <t>KSM (jedna grupa predavanja hibridno)</t>
  </si>
  <si>
    <t>ASISTENT NA ZAMJENI</t>
  </si>
  <si>
    <t>KUSANOVIĆ</t>
  </si>
  <si>
    <t>TINO</t>
  </si>
  <si>
    <t>,,,</t>
  </si>
  <si>
    <t>EUA401</t>
  </si>
  <si>
    <t>Globalne marketinške strategije</t>
  </si>
  <si>
    <t>VRBATOVIĆ</t>
  </si>
  <si>
    <t>ANTONIO</t>
  </si>
  <si>
    <t xml:space="preserve">KRNETA </t>
  </si>
  <si>
    <t xml:space="preserve">RELJA </t>
  </si>
  <si>
    <t>RENATA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</si>
</sst>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5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5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2"/>
      <color theme="4" tint="-0.249977111117893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4" tint="-0.249977111117893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  <font>
      <sz val="11"/>
      <color rgb="FF006100"/>
      <name val="Calibri"/>
      <family val="2"/>
      <scheme val="minor"/>
    </font>
    <font>
      <strike/>
      <sz val="12"/>
      <name val="Arial"/>
      <family val="2"/>
      <charset val="238"/>
    </font>
    <font>
      <sz val="10"/>
      <name val="Times New Roman"/>
      <family val="1"/>
      <charset val="238"/>
    </font>
    <font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4" tint="-0.249977111117893"/>
      <name val="Arial"/>
      <family val="2"/>
    </font>
    <font>
      <b/>
      <sz val="11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strike/>
      <sz val="8"/>
      <color theme="4"/>
      <name val="Arial"/>
      <family val="2"/>
      <charset val="238"/>
    </font>
    <font>
      <sz val="12"/>
      <color theme="3" tint="0.39997558519241921"/>
      <name val="Calibri"/>
      <family val="2"/>
      <charset val="238"/>
      <scheme val="minor"/>
    </font>
    <font>
      <strike/>
      <sz val="1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4" tint="0.59999389629810485"/>
      </patternFill>
    </fill>
    <fill>
      <patternFill patternType="solid">
        <fgColor indexed="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0625">
        <bgColor indexed="9"/>
      </patternFill>
    </fill>
    <fill>
      <patternFill patternType="solid">
        <fgColor rgb="FFFF0000"/>
        <bgColor indexed="64"/>
      </patternFill>
    </fill>
    <fill>
      <patternFill patternType="gray0625">
        <bgColor rgb="FFFF0000"/>
      </patternFill>
    </fill>
    <fill>
      <patternFill patternType="solid">
        <fgColor theme="4" tint="-0.249977111117893"/>
        <bgColor indexed="64"/>
      </patternFill>
    </fill>
    <fill>
      <patternFill patternType="gray0625">
        <bgColor theme="4" tint="-0.249977111117893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4" tint="-0.499984740745262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slantDashDot">
        <color indexed="64"/>
      </right>
      <top/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slantDashDot">
        <color indexed="64"/>
      </left>
      <right/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/>
      <bottom/>
      <diagonal/>
    </border>
    <border>
      <left style="slantDashDot">
        <color indexed="64"/>
      </left>
      <right style="thin">
        <color indexed="64"/>
      </right>
      <top/>
      <bottom/>
      <diagonal/>
    </border>
    <border>
      <left style="slantDashDot">
        <color indexed="64"/>
      </left>
      <right/>
      <top/>
      <bottom/>
      <diagonal/>
    </border>
    <border>
      <left style="mediumDashDot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57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double">
        <color indexed="57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double">
        <color indexed="57"/>
      </bottom>
      <diagonal/>
    </border>
    <border>
      <left/>
      <right style="thin">
        <color indexed="64"/>
      </right>
      <top style="thin">
        <color indexed="64"/>
      </top>
      <bottom style="double">
        <color indexed="57"/>
      </bottom>
      <diagonal/>
    </border>
    <border>
      <left style="slantDashDot">
        <color indexed="64"/>
      </left>
      <right style="slantDashDot">
        <color indexed="64"/>
      </right>
      <top style="thin">
        <color indexed="64"/>
      </top>
      <bottom style="double">
        <color indexed="57"/>
      </bottom>
      <diagonal/>
    </border>
    <border>
      <left style="medium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57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double">
        <color indexed="57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double">
        <color indexed="57"/>
      </top>
      <bottom style="thin">
        <color indexed="64"/>
      </bottom>
      <diagonal/>
    </border>
    <border>
      <left/>
      <right style="thin">
        <color indexed="64"/>
      </right>
      <top style="double">
        <color indexed="57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/>
      <diagonal/>
    </border>
    <border>
      <left style="slantDashDot">
        <color indexed="64"/>
      </left>
      <right style="slantDashDot">
        <color indexed="64"/>
      </right>
      <top style="thin">
        <color indexed="64"/>
      </top>
      <bottom/>
      <diagonal/>
    </border>
    <border>
      <left style="slant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mediumDashDot">
        <color indexed="64"/>
      </right>
      <top style="thin">
        <color indexed="64"/>
      </top>
      <bottom style="slantDashDot">
        <color indexed="64"/>
      </bottom>
      <diagonal/>
    </border>
    <border>
      <left style="slantDashDot">
        <color indexed="64"/>
      </left>
      <right style="mediumDashDot">
        <color indexed="64"/>
      </right>
      <top/>
      <bottom/>
      <diagonal/>
    </border>
    <border>
      <left style="slantDashDot">
        <color indexed="64"/>
      </left>
      <right style="mediumDashDot">
        <color indexed="64"/>
      </right>
      <top/>
      <bottom style="thin">
        <color indexed="64"/>
      </bottom>
      <diagonal/>
    </border>
    <border>
      <left style="slantDashDot">
        <color indexed="64"/>
      </left>
      <right style="mediumDashDot">
        <color indexed="64"/>
      </right>
      <top style="thin">
        <color indexed="64"/>
      </top>
      <bottom style="double">
        <color indexed="57"/>
      </bottom>
      <diagonal/>
    </border>
    <border>
      <left/>
      <right style="slantDashDot">
        <color indexed="64"/>
      </right>
      <top style="thin">
        <color indexed="64"/>
      </top>
      <bottom style="double">
        <color indexed="57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mediumDashDot">
        <color indexed="64"/>
      </right>
      <top style="thin">
        <color indexed="64"/>
      </top>
      <bottom/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57"/>
      </bottom>
      <diagonal/>
    </border>
    <border>
      <left style="slantDashDot">
        <color indexed="64"/>
      </left>
      <right/>
      <top style="thin">
        <color indexed="64"/>
      </top>
      <bottom style="double">
        <color indexed="57"/>
      </bottom>
      <diagonal/>
    </border>
  </borders>
  <cellStyleXfs count="26">
    <xf numFmtId="0" fontId="0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3" fillId="20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079">
    <xf numFmtId="0" fontId="0" fillId="0" borderId="0" xfId="0"/>
    <xf numFmtId="0" fontId="0" fillId="3" borderId="4" xfId="0" applyFill="1" applyBorder="1" applyProtection="1">
      <protection locked="0"/>
    </xf>
    <xf numFmtId="0" fontId="0" fillId="3" borderId="6" xfId="0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 vertical="center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Alignment="1">
      <alignment horizontal="left"/>
    </xf>
    <xf numFmtId="1" fontId="5" fillId="2" borderId="7" xfId="0" applyNumberFormat="1" applyFont="1" applyFill="1" applyBorder="1" applyAlignment="1">
      <alignment horizontal="center" vertical="center"/>
    </xf>
    <xf numFmtId="0" fontId="0" fillId="5" borderId="0" xfId="0" applyFill="1" applyProtection="1">
      <protection locked="0"/>
    </xf>
    <xf numFmtId="0" fontId="9" fillId="2" borderId="3" xfId="0" applyFont="1" applyFill="1" applyBorder="1" applyProtection="1"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1" fontId="5" fillId="6" borderId="11" xfId="0" applyNumberFormat="1" applyFont="1" applyFill="1" applyBorder="1" applyAlignment="1" applyProtection="1">
      <alignment horizontal="center" vertical="center"/>
      <protection locked="0"/>
    </xf>
    <xf numFmtId="1" fontId="5" fillId="6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11" xfId="0" applyNumberFormat="1" applyFill="1" applyBorder="1" applyAlignment="1" applyProtection="1">
      <alignment horizontal="center" vertical="center" wrapText="1"/>
      <protection locked="0"/>
    </xf>
    <xf numFmtId="1" fontId="6" fillId="6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6" xfId="0" applyNumberFormat="1" applyFont="1" applyFill="1" applyBorder="1" applyAlignment="1" applyProtection="1">
      <alignment vertical="center" textRotation="89" wrapText="1"/>
      <protection locked="0"/>
    </xf>
    <xf numFmtId="1" fontId="5" fillId="4" borderId="14" xfId="0" applyNumberFormat="1" applyFont="1" applyFill="1" applyBorder="1" applyAlignment="1" applyProtection="1">
      <alignment vertical="center" textRotation="89" wrapText="1"/>
      <protection locked="0"/>
    </xf>
    <xf numFmtId="1" fontId="5" fillId="6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13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7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vertical="center" textRotation="90" wrapText="1"/>
      <protection locked="0"/>
    </xf>
    <xf numFmtId="0" fontId="0" fillId="3" borderId="3" xfId="0" applyFill="1" applyBorder="1"/>
    <xf numFmtId="1" fontId="5" fillId="6" borderId="3" xfId="0" applyNumberFormat="1" applyFont="1" applyFill="1" applyBorder="1" applyAlignment="1" applyProtection="1">
      <alignment horizontal="center" vertical="center"/>
      <protection locked="0"/>
    </xf>
    <xf numFmtId="1" fontId="0" fillId="6" borderId="3" xfId="0" applyNumberFormat="1" applyFill="1" applyBorder="1" applyAlignment="1" applyProtection="1">
      <alignment horizontal="center" vertical="center" wrapText="1"/>
      <protection locked="0"/>
    </xf>
    <xf numFmtId="1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6" borderId="18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19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18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10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20" xfId="0" applyNumberFormat="1" applyFont="1" applyFill="1" applyBorder="1" applyAlignment="1">
      <alignment horizontal="center" vertical="center" wrapText="1"/>
    </xf>
    <xf numFmtId="0" fontId="0" fillId="3" borderId="0" xfId="0" applyFill="1"/>
    <xf numFmtId="1" fontId="5" fillId="6" borderId="21" xfId="0" applyNumberFormat="1" applyFont="1" applyFill="1" applyBorder="1" applyAlignment="1" applyProtection="1">
      <alignment horizontal="center" vertical="center"/>
      <protection locked="0"/>
    </xf>
    <xf numFmtId="1" fontId="5" fillId="6" borderId="21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1" xfId="0" applyNumberFormat="1" applyFill="1" applyBorder="1" applyAlignment="1" applyProtection="1">
      <alignment horizontal="center" vertical="center" wrapText="1"/>
      <protection locked="0"/>
    </xf>
    <xf numFmtId="1" fontId="6" fillId="6" borderId="22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23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22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2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25" xfId="0" applyNumberFormat="1" applyFont="1" applyFill="1" applyBorder="1" applyAlignment="1">
      <alignment horizontal="center" vertical="center" wrapText="1"/>
    </xf>
    <xf numFmtId="1" fontId="5" fillId="6" borderId="7" xfId="0" applyNumberFormat="1" applyFont="1" applyFill="1" applyBorder="1" applyAlignment="1" applyProtection="1">
      <alignment horizontal="center" vertical="center"/>
      <protection locked="0"/>
    </xf>
    <xf numFmtId="1" fontId="5" fillId="6" borderId="7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1" xfId="0" applyNumberFormat="1" applyFill="1" applyBorder="1" applyAlignment="1" applyProtection="1">
      <alignment horizontal="center" vertical="center" wrapText="1"/>
      <protection locked="0"/>
    </xf>
    <xf numFmtId="1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6" borderId="26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27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26" xfId="0" applyNumberFormat="1" applyFont="1" applyFill="1" applyBorder="1" applyAlignment="1" applyProtection="1">
      <alignment horizontal="center" vertical="center" wrapText="1"/>
      <protection locked="0"/>
    </xf>
    <xf numFmtId="1" fontId="5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28" xfId="0" applyNumberFormat="1" applyFont="1" applyFill="1" applyBorder="1" applyAlignment="1">
      <alignment horizontal="center" vertical="center" wrapText="1"/>
    </xf>
    <xf numFmtId="1" fontId="10" fillId="5" borderId="11" xfId="0" applyNumberFormat="1" applyFon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11" fillId="3" borderId="3" xfId="0" applyFont="1" applyFill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2" fillId="7" borderId="3" xfId="0" applyFont="1" applyFill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3" fillId="7" borderId="15" xfId="2" applyFont="1" applyFill="1" applyBorder="1" applyAlignment="1" applyProtection="1">
      <alignment horizontal="center" vertical="center" wrapText="1"/>
      <protection locked="0"/>
    </xf>
    <xf numFmtId="0" fontId="10" fillId="3" borderId="16" xfId="0" applyFont="1" applyFill="1" applyBorder="1" applyAlignment="1" applyProtection="1">
      <alignment horizontal="center"/>
      <protection locked="0"/>
    </xf>
    <xf numFmtId="0" fontId="0" fillId="8" borderId="11" xfId="0" applyFill="1" applyBorder="1" applyAlignment="1" applyProtection="1">
      <alignment horizontal="center"/>
      <protection locked="0"/>
    </xf>
    <xf numFmtId="0" fontId="10" fillId="3" borderId="15" xfId="0" applyFont="1" applyFill="1" applyBorder="1" applyAlignment="1" applyProtection="1">
      <alignment horizontal="center"/>
      <protection locked="0"/>
    </xf>
    <xf numFmtId="0" fontId="10" fillId="3" borderId="13" xfId="0" applyFont="1" applyFill="1" applyBorder="1" applyAlignment="1" applyProtection="1">
      <alignment horizontal="center"/>
      <protection locked="0"/>
    </xf>
    <xf numFmtId="0" fontId="10" fillId="3" borderId="15" xfId="2" applyFont="1" applyFill="1" applyBorder="1" applyAlignment="1" applyProtection="1">
      <alignment horizontal="center" vertical="center" wrapText="1"/>
      <protection locked="0"/>
    </xf>
    <xf numFmtId="0" fontId="11" fillId="3" borderId="17" xfId="0" applyFont="1" applyFill="1" applyBorder="1" applyAlignment="1">
      <alignment horizontal="center"/>
    </xf>
    <xf numFmtId="0" fontId="0" fillId="3" borderId="3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10" fillId="3" borderId="19" xfId="0" applyFont="1" applyFill="1" applyBorder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center"/>
      <protection locked="0"/>
    </xf>
    <xf numFmtId="0" fontId="10" fillId="3" borderId="18" xfId="0" applyFont="1" applyFill="1" applyBorder="1" applyAlignment="1" applyProtection="1">
      <alignment horizontal="center"/>
      <protection locked="0"/>
    </xf>
    <xf numFmtId="0" fontId="10" fillId="3" borderId="10" xfId="0" applyFont="1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10" fillId="3" borderId="3" xfId="0" applyFont="1" applyFill="1" applyBorder="1" applyAlignment="1" applyProtection="1">
      <alignment horizontal="left" vertical="center" wrapText="1"/>
      <protection locked="0"/>
    </xf>
    <xf numFmtId="0" fontId="15" fillId="9" borderId="3" xfId="0" applyFont="1" applyFill="1" applyBorder="1" applyProtection="1">
      <protection locked="0"/>
    </xf>
    <xf numFmtId="0" fontId="10" fillId="9" borderId="3" xfId="0" applyFont="1" applyFill="1" applyBorder="1" applyAlignment="1" applyProtection="1">
      <alignment horizontal="center" vertical="center" wrapText="1"/>
      <protection locked="0"/>
    </xf>
    <xf numFmtId="0" fontId="12" fillId="9" borderId="3" xfId="0" applyFont="1" applyFill="1" applyBorder="1" applyAlignment="1" applyProtection="1">
      <alignment horizontal="left" vertical="center" wrapText="1"/>
      <protection locked="0"/>
    </xf>
    <xf numFmtId="0" fontId="10" fillId="9" borderId="3" xfId="0" applyFont="1" applyFill="1" applyBorder="1" applyAlignment="1" applyProtection="1">
      <alignment horizontal="left" vertical="center" wrapText="1"/>
      <protection locked="0"/>
    </xf>
    <xf numFmtId="0" fontId="15" fillId="10" borderId="3" xfId="0" applyFont="1" applyFill="1" applyBorder="1" applyProtection="1">
      <protection locked="0"/>
    </xf>
    <xf numFmtId="0" fontId="10" fillId="7" borderId="3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13" fillId="5" borderId="18" xfId="0" applyFont="1" applyFill="1" applyBorder="1" applyAlignment="1" applyProtection="1">
      <alignment wrapText="1"/>
      <protection locked="0"/>
    </xf>
    <xf numFmtId="0" fontId="5" fillId="3" borderId="29" xfId="0" applyFont="1" applyFill="1" applyBorder="1" applyAlignment="1" applyProtection="1">
      <alignment horizontal="left"/>
      <protection locked="0"/>
    </xf>
    <xf numFmtId="0" fontId="5" fillId="3" borderId="0" xfId="0" applyFont="1" applyFill="1" applyProtection="1">
      <protection locked="0"/>
    </xf>
    <xf numFmtId="0" fontId="5" fillId="11" borderId="0" xfId="0" applyFont="1" applyFill="1" applyProtection="1">
      <protection locked="0"/>
    </xf>
    <xf numFmtId="1" fontId="16" fillId="5" borderId="11" xfId="0" applyNumberFormat="1" applyFont="1" applyFill="1" applyBorder="1" applyProtection="1">
      <protection locked="0"/>
    </xf>
    <xf numFmtId="1" fontId="17" fillId="5" borderId="3" xfId="0" applyNumberFormat="1" applyFont="1" applyFill="1" applyBorder="1" applyProtection="1">
      <protection locked="0"/>
    </xf>
    <xf numFmtId="0" fontId="16" fillId="5" borderId="3" xfId="0" applyFont="1" applyFill="1" applyBorder="1" applyAlignment="1" applyProtection="1">
      <alignment horizontal="center" vertical="center"/>
      <protection locked="0"/>
    </xf>
    <xf numFmtId="0" fontId="17" fillId="5" borderId="3" xfId="0" applyFont="1" applyFill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 applyProtection="1">
      <alignment horizontal="center"/>
      <protection locked="0"/>
    </xf>
    <xf numFmtId="0" fontId="17" fillId="8" borderId="3" xfId="0" applyFont="1" applyFill="1" applyBorder="1" applyAlignment="1" applyProtection="1">
      <alignment horizontal="center"/>
      <protection locked="0"/>
    </xf>
    <xf numFmtId="0" fontId="16" fillId="3" borderId="18" xfId="0" applyFont="1" applyFill="1" applyBorder="1" applyAlignment="1" applyProtection="1">
      <alignment horizontal="center"/>
      <protection locked="0"/>
    </xf>
    <xf numFmtId="0" fontId="16" fillId="3" borderId="10" xfId="0" applyFont="1" applyFill="1" applyBorder="1" applyAlignment="1" applyProtection="1">
      <alignment horizontal="center"/>
      <protection locked="0"/>
    </xf>
    <xf numFmtId="0" fontId="18" fillId="3" borderId="20" xfId="0" applyFont="1" applyFill="1" applyBorder="1" applyAlignment="1">
      <alignment horizontal="center"/>
    </xf>
    <xf numFmtId="0" fontId="17" fillId="3" borderId="3" xfId="0" applyFont="1" applyFill="1" applyBorder="1" applyProtection="1">
      <protection locked="0"/>
    </xf>
    <xf numFmtId="0" fontId="17" fillId="3" borderId="5" xfId="0" applyFont="1" applyFill="1" applyBorder="1" applyProtection="1">
      <protection locked="0"/>
    </xf>
    <xf numFmtId="0" fontId="17" fillId="3" borderId="4" xfId="0" applyFont="1" applyFill="1" applyBorder="1" applyProtection="1">
      <protection locked="0"/>
    </xf>
    <xf numFmtId="1" fontId="11" fillId="2" borderId="30" xfId="0" applyNumberFormat="1" applyFont="1" applyFill="1" applyBorder="1" applyProtection="1">
      <protection locked="0"/>
    </xf>
    <xf numFmtId="1" fontId="5" fillId="2" borderId="30" xfId="0" applyNumberFormat="1" applyFont="1" applyFill="1" applyBorder="1" applyProtection="1">
      <protection locked="0"/>
    </xf>
    <xf numFmtId="0" fontId="10" fillId="2" borderId="30" xfId="0" applyFont="1" applyFill="1" applyBorder="1" applyAlignment="1" applyProtection="1">
      <alignment horizontal="center"/>
      <protection locked="0"/>
    </xf>
    <xf numFmtId="0" fontId="5" fillId="2" borderId="30" xfId="0" applyFont="1" applyFill="1" applyBorder="1" applyAlignment="1" applyProtection="1">
      <alignment horizontal="center"/>
      <protection locked="0"/>
    </xf>
    <xf numFmtId="0" fontId="5" fillId="2" borderId="30" xfId="0" applyFont="1" applyFill="1" applyBorder="1" applyAlignment="1" applyProtection="1">
      <alignment wrapText="1"/>
      <protection locked="0"/>
    </xf>
    <xf numFmtId="0" fontId="6" fillId="2" borderId="31" xfId="0" applyFont="1" applyFill="1" applyBorder="1" applyAlignment="1" applyProtection="1">
      <alignment wrapText="1"/>
      <protection locked="0"/>
    </xf>
    <xf numFmtId="0" fontId="11" fillId="2" borderId="32" xfId="0" applyFont="1" applyFill="1" applyBorder="1" applyProtection="1">
      <protection locked="0"/>
    </xf>
    <xf numFmtId="0" fontId="5" fillId="4" borderId="30" xfId="0" applyFont="1" applyFill="1" applyBorder="1" applyProtection="1">
      <protection locked="0"/>
    </xf>
    <xf numFmtId="0" fontId="11" fillId="2" borderId="31" xfId="0" applyFont="1" applyFill="1" applyBorder="1" applyProtection="1">
      <protection locked="0"/>
    </xf>
    <xf numFmtId="0" fontId="11" fillId="2" borderId="33" xfId="0" applyFont="1" applyFill="1" applyBorder="1" applyProtection="1">
      <protection locked="0"/>
    </xf>
    <xf numFmtId="0" fontId="11" fillId="2" borderId="34" xfId="0" applyFont="1" applyFill="1" applyBorder="1" applyAlignment="1">
      <alignment horizontal="center"/>
    </xf>
    <xf numFmtId="0" fontId="11" fillId="2" borderId="34" xfId="0" applyFont="1" applyFill="1" applyBorder="1" applyAlignment="1" applyProtection="1">
      <alignment horizontal="center"/>
      <protection locked="0"/>
    </xf>
    <xf numFmtId="165" fontId="0" fillId="3" borderId="35" xfId="1" applyNumberFormat="1" applyFont="1" applyFill="1" applyBorder="1" applyProtection="1">
      <protection locked="0"/>
    </xf>
    <xf numFmtId="165" fontId="0" fillId="3" borderId="0" xfId="3" applyNumberFormat="1" applyFont="1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1" fontId="10" fillId="5" borderId="3" xfId="0" applyNumberFormat="1" applyFont="1" applyFill="1" applyBorder="1" applyProtection="1">
      <protection locked="0"/>
    </xf>
    <xf numFmtId="0" fontId="0" fillId="7" borderId="3" xfId="0" applyFill="1" applyBorder="1" applyAlignment="1" applyProtection="1">
      <alignment horizontal="left" vertical="center" wrapText="1"/>
      <protection locked="0"/>
    </xf>
    <xf numFmtId="0" fontId="13" fillId="7" borderId="18" xfId="2" applyFont="1" applyFill="1" applyBorder="1" applyAlignment="1" applyProtection="1">
      <alignment horizontal="center" vertical="center" wrapText="1"/>
      <protection locked="0"/>
    </xf>
    <xf numFmtId="0" fontId="10" fillId="3" borderId="18" xfId="2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Protection="1">
      <protection locked="0"/>
    </xf>
    <xf numFmtId="0" fontId="13" fillId="8" borderId="3" xfId="0" applyFont="1" applyFill="1" applyBorder="1" applyAlignment="1" applyProtection="1">
      <alignment horizontal="center"/>
      <protection locked="0"/>
    </xf>
    <xf numFmtId="0" fontId="10" fillId="12" borderId="19" xfId="0" applyFont="1" applyFill="1" applyBorder="1" applyAlignment="1" applyProtection="1">
      <alignment horizontal="center"/>
      <protection locked="0"/>
    </xf>
    <xf numFmtId="0" fontId="10" fillId="5" borderId="18" xfId="0" applyFont="1" applyFill="1" applyBorder="1" applyAlignment="1" applyProtection="1">
      <alignment horizontal="center"/>
      <protection locked="0"/>
    </xf>
    <xf numFmtId="0" fontId="10" fillId="12" borderId="10" xfId="0" applyFont="1" applyFill="1" applyBorder="1" applyAlignment="1" applyProtection="1">
      <alignment horizontal="center"/>
      <protection locked="0"/>
    </xf>
    <xf numFmtId="0" fontId="0" fillId="13" borderId="3" xfId="0" applyFill="1" applyBorder="1" applyAlignment="1" applyProtection="1">
      <alignment horizontal="center"/>
      <protection locked="0"/>
    </xf>
    <xf numFmtId="0" fontId="11" fillId="5" borderId="17" xfId="0" applyFont="1" applyFill="1" applyBorder="1" applyAlignment="1">
      <alignment horizontal="center"/>
    </xf>
    <xf numFmtId="0" fontId="16" fillId="12" borderId="19" xfId="0" applyFont="1" applyFill="1" applyBorder="1" applyAlignment="1" applyProtection="1">
      <alignment horizontal="center"/>
      <protection locked="0"/>
    </xf>
    <xf numFmtId="0" fontId="16" fillId="5" borderId="18" xfId="0" applyFont="1" applyFill="1" applyBorder="1" applyAlignment="1" applyProtection="1">
      <alignment horizontal="center"/>
      <protection locked="0"/>
    </xf>
    <xf numFmtId="0" fontId="16" fillId="12" borderId="10" xfId="0" applyFont="1" applyFill="1" applyBorder="1" applyAlignment="1" applyProtection="1">
      <alignment horizontal="center"/>
      <protection locked="0"/>
    </xf>
    <xf numFmtId="0" fontId="17" fillId="13" borderId="3" xfId="0" applyFont="1" applyFill="1" applyBorder="1" applyAlignment="1" applyProtection="1">
      <alignment horizontal="center"/>
      <protection locked="0"/>
    </xf>
    <xf numFmtId="0" fontId="18" fillId="5" borderId="20" xfId="0" applyFont="1" applyFill="1" applyBorder="1" applyAlignment="1">
      <alignment horizontal="center"/>
    </xf>
    <xf numFmtId="0" fontId="11" fillId="3" borderId="36" xfId="0" applyFont="1" applyFill="1" applyBorder="1" applyAlignment="1" applyProtection="1">
      <alignment horizontal="left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0" fillId="3" borderId="36" xfId="0" applyFill="1" applyBorder="1" applyAlignment="1" applyProtection="1">
      <alignment horizontal="left" vertical="center" wrapText="1"/>
      <protection locked="0"/>
    </xf>
    <xf numFmtId="0" fontId="10" fillId="3" borderId="36" xfId="0" applyFont="1" applyFill="1" applyBorder="1" applyAlignment="1" applyProtection="1">
      <alignment horizontal="left" vertical="center" wrapText="1"/>
      <protection locked="0"/>
    </xf>
    <xf numFmtId="0" fontId="13" fillId="3" borderId="37" xfId="2" applyFont="1" applyFill="1" applyBorder="1" applyAlignment="1" applyProtection="1">
      <alignment horizontal="center" vertical="center" wrapText="1"/>
      <protection locked="0"/>
    </xf>
    <xf numFmtId="0" fontId="13" fillId="8" borderId="36" xfId="0" applyFont="1" applyFill="1" applyBorder="1" applyAlignment="1" applyProtection="1">
      <alignment horizontal="center"/>
      <protection locked="0"/>
    </xf>
    <xf numFmtId="0" fontId="10" fillId="3" borderId="37" xfId="0" applyFont="1" applyFill="1" applyBorder="1" applyAlignment="1" applyProtection="1">
      <alignment horizontal="center"/>
      <protection locked="0"/>
    </xf>
    <xf numFmtId="0" fontId="10" fillId="3" borderId="37" xfId="2" applyFont="1" applyFill="1" applyBorder="1" applyAlignment="1" applyProtection="1">
      <alignment horizontal="center" vertical="center" wrapText="1"/>
      <protection locked="0"/>
    </xf>
    <xf numFmtId="0" fontId="11" fillId="3" borderId="38" xfId="0" applyFont="1" applyFill="1" applyBorder="1" applyAlignment="1">
      <alignment horizontal="center"/>
    </xf>
    <xf numFmtId="0" fontId="13" fillId="3" borderId="18" xfId="0" applyFont="1" applyFill="1" applyBorder="1" applyAlignment="1" applyProtection="1">
      <alignment horizontal="left" vertical="center" wrapText="1"/>
      <protection locked="0"/>
    </xf>
    <xf numFmtId="0" fontId="11" fillId="3" borderId="16" xfId="0" applyFont="1" applyFill="1" applyBorder="1" applyAlignment="1">
      <alignment horizontal="center"/>
    </xf>
    <xf numFmtId="0" fontId="15" fillId="3" borderId="3" xfId="0" applyFont="1" applyFill="1" applyBorder="1" applyProtection="1">
      <protection locked="0"/>
    </xf>
    <xf numFmtId="0" fontId="10" fillId="3" borderId="3" xfId="0" applyFont="1" applyFill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19" fillId="3" borderId="3" xfId="0" applyFont="1" applyFill="1" applyBorder="1" applyAlignment="1" applyProtection="1">
      <alignment horizontal="left" vertical="center" wrapText="1"/>
      <protection locked="0"/>
    </xf>
    <xf numFmtId="0" fontId="13" fillId="3" borderId="18" xfId="0" applyFont="1" applyFill="1" applyBorder="1" applyAlignment="1" applyProtection="1">
      <alignment wrapText="1"/>
      <protection locked="0"/>
    </xf>
    <xf numFmtId="0" fontId="20" fillId="3" borderId="3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/>
      <protection locked="0"/>
    </xf>
    <xf numFmtId="0" fontId="16" fillId="3" borderId="3" xfId="0" applyFont="1" applyFill="1" applyBorder="1" applyAlignment="1" applyProtection="1">
      <alignment horizontal="left" vertical="center" wrapText="1"/>
      <protection locked="0"/>
    </xf>
    <xf numFmtId="0" fontId="17" fillId="3" borderId="18" xfId="0" applyFont="1" applyFill="1" applyBorder="1" applyAlignment="1" applyProtection="1">
      <alignment horizontal="left" vertical="center" wrapText="1"/>
      <protection locked="0"/>
    </xf>
    <xf numFmtId="0" fontId="18" fillId="3" borderId="19" xfId="0" applyFont="1" applyFill="1" applyBorder="1" applyAlignment="1">
      <alignment horizontal="center"/>
    </xf>
    <xf numFmtId="165" fontId="0" fillId="3" borderId="40" xfId="3" applyNumberFormat="1" applyFont="1" applyFill="1" applyBorder="1" applyAlignment="1" applyProtection="1">
      <alignment horizontal="left"/>
      <protection locked="0"/>
    </xf>
    <xf numFmtId="1" fontId="10" fillId="3" borderId="3" xfId="0" applyNumberFormat="1" applyFon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0" fontId="13" fillId="3" borderId="18" xfId="2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13" fillId="3" borderId="3" xfId="0" applyFont="1" applyFill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left"/>
      <protection locked="0"/>
    </xf>
    <xf numFmtId="0" fontId="13" fillId="5" borderId="3" xfId="0" applyFont="1" applyFill="1" applyBorder="1" applyAlignment="1" applyProtection="1">
      <alignment horizontal="center"/>
      <protection locked="0"/>
    </xf>
    <xf numFmtId="0" fontId="13" fillId="13" borderId="3" xfId="0" applyFont="1" applyFill="1" applyBorder="1" applyAlignment="1" applyProtection="1">
      <alignment horizontal="center"/>
      <protection locked="0"/>
    </xf>
    <xf numFmtId="1" fontId="16" fillId="5" borderId="3" xfId="0" applyNumberFormat="1" applyFont="1" applyFill="1" applyBorder="1" applyProtection="1">
      <protection locked="0"/>
    </xf>
    <xf numFmtId="0" fontId="22" fillId="3" borderId="29" xfId="0" applyFont="1" applyFill="1" applyBorder="1" applyAlignment="1" applyProtection="1">
      <alignment horizontal="left"/>
      <protection locked="0"/>
    </xf>
    <xf numFmtId="0" fontId="22" fillId="3" borderId="0" xfId="0" applyFont="1" applyFill="1" applyProtection="1">
      <protection locked="0"/>
    </xf>
    <xf numFmtId="0" fontId="22" fillId="11" borderId="0" xfId="0" applyFont="1" applyFill="1" applyProtection="1"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3" fillId="3" borderId="29" xfId="0" applyFont="1" applyFill="1" applyBorder="1" applyAlignment="1" applyProtection="1">
      <alignment horizontal="left"/>
      <protection locked="0"/>
    </xf>
    <xf numFmtId="0" fontId="10" fillId="3" borderId="18" xfId="4" applyFont="1" applyFill="1" applyBorder="1" applyAlignment="1" applyProtection="1">
      <alignment horizontal="center" vertical="center" wrapText="1"/>
      <protection locked="0"/>
    </xf>
    <xf numFmtId="1" fontId="17" fillId="3" borderId="3" xfId="0" applyNumberFormat="1" applyFont="1" applyFill="1" applyBorder="1" applyProtection="1">
      <protection locked="0"/>
    </xf>
    <xf numFmtId="0" fontId="13" fillId="3" borderId="0" xfId="0" applyFont="1" applyFill="1" applyProtection="1">
      <protection locked="0"/>
    </xf>
    <xf numFmtId="0" fontId="12" fillId="3" borderId="11" xfId="0" applyFont="1" applyFill="1" applyBorder="1" applyAlignment="1">
      <alignment horizontal="left" vertical="center" wrapText="1"/>
    </xf>
    <xf numFmtId="0" fontId="0" fillId="0" borderId="29" xfId="0" applyBorder="1" applyAlignment="1" applyProtection="1">
      <alignment horizontal="left"/>
      <protection locked="0"/>
    </xf>
    <xf numFmtId="165" fontId="4" fillId="3" borderId="0" xfId="3" applyNumberFormat="1" applyFont="1" applyFill="1" applyAlignment="1" applyProtection="1">
      <alignment horizontal="left"/>
      <protection locked="0"/>
    </xf>
    <xf numFmtId="0" fontId="13" fillId="0" borderId="18" xfId="2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left" vertical="center" wrapText="1"/>
      <protection locked="0"/>
    </xf>
    <xf numFmtId="0" fontId="10" fillId="7" borderId="3" xfId="0" applyFont="1" applyFill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1" fillId="5" borderId="19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11" fillId="0" borderId="3" xfId="0" applyFont="1" applyBorder="1" applyProtection="1">
      <protection locked="0"/>
    </xf>
    <xf numFmtId="0" fontId="0" fillId="7" borderId="18" xfId="2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Protection="1">
      <protection locked="0"/>
    </xf>
    <xf numFmtId="0" fontId="13" fillId="3" borderId="5" xfId="0" applyFont="1" applyFill="1" applyBorder="1" applyProtection="1">
      <protection locked="0"/>
    </xf>
    <xf numFmtId="0" fontId="13" fillId="3" borderId="4" xfId="0" applyFont="1" applyFill="1" applyBorder="1" applyProtection="1">
      <protection locked="0"/>
    </xf>
    <xf numFmtId="0" fontId="13" fillId="5" borderId="0" xfId="0" applyFont="1" applyFill="1" applyProtection="1">
      <protection locked="0"/>
    </xf>
    <xf numFmtId="1" fontId="19" fillId="5" borderId="3" xfId="0" applyNumberFormat="1" applyFont="1" applyFill="1" applyBorder="1" applyProtection="1">
      <protection locked="0"/>
    </xf>
    <xf numFmtId="1" fontId="13" fillId="5" borderId="3" xfId="0" applyNumberFormat="1" applyFont="1" applyFill="1" applyBorder="1" applyProtection="1">
      <protection locked="0"/>
    </xf>
    <xf numFmtId="0" fontId="19" fillId="5" borderId="3" xfId="0" applyFont="1" applyFill="1" applyBorder="1" applyAlignment="1" applyProtection="1">
      <alignment horizontal="center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0" fontId="19" fillId="12" borderId="19" xfId="0" applyFont="1" applyFill="1" applyBorder="1" applyAlignment="1" applyProtection="1">
      <alignment horizontal="center"/>
      <protection locked="0"/>
    </xf>
    <xf numFmtId="0" fontId="19" fillId="5" borderId="18" xfId="0" applyFont="1" applyFill="1" applyBorder="1" applyAlignment="1" applyProtection="1">
      <alignment horizontal="center"/>
      <protection locked="0"/>
    </xf>
    <xf numFmtId="0" fontId="19" fillId="12" borderId="10" xfId="0" applyFont="1" applyFill="1" applyBorder="1" applyAlignment="1" applyProtection="1">
      <alignment horizontal="center"/>
      <protection locked="0"/>
    </xf>
    <xf numFmtId="0" fontId="14" fillId="5" borderId="17" xfId="0" applyFont="1" applyFill="1" applyBorder="1" applyAlignment="1">
      <alignment horizontal="center"/>
    </xf>
    <xf numFmtId="0" fontId="14" fillId="5" borderId="41" xfId="0" applyFont="1" applyFill="1" applyBorder="1" applyAlignment="1">
      <alignment horizontal="center"/>
    </xf>
    <xf numFmtId="0" fontId="13" fillId="5" borderId="3" xfId="0" applyFont="1" applyFill="1" applyBorder="1" applyAlignment="1" applyProtection="1">
      <alignment wrapText="1"/>
      <protection locked="0"/>
    </xf>
    <xf numFmtId="0" fontId="6" fillId="3" borderId="29" xfId="0" applyFont="1" applyFill="1" applyBorder="1" applyAlignment="1" applyProtection="1">
      <alignment horizontal="left"/>
      <protection locked="0"/>
    </xf>
    <xf numFmtId="0" fontId="6" fillId="3" borderId="0" xfId="0" applyFont="1" applyFill="1" applyProtection="1">
      <protection locked="0"/>
    </xf>
    <xf numFmtId="0" fontId="6" fillId="11" borderId="0" xfId="0" applyFont="1" applyFill="1" applyProtection="1">
      <protection locked="0"/>
    </xf>
    <xf numFmtId="1" fontId="14" fillId="2" borderId="30" xfId="0" applyNumberFormat="1" applyFont="1" applyFill="1" applyBorder="1" applyProtection="1">
      <protection locked="0"/>
    </xf>
    <xf numFmtId="1" fontId="6" fillId="2" borderId="30" xfId="0" applyNumberFormat="1" applyFont="1" applyFill="1" applyBorder="1" applyProtection="1">
      <protection locked="0"/>
    </xf>
    <xf numFmtId="0" fontId="19" fillId="2" borderId="30" xfId="0" applyFont="1" applyFill="1" applyBorder="1" applyAlignment="1" applyProtection="1">
      <alignment horizontal="center"/>
      <protection locked="0"/>
    </xf>
    <xf numFmtId="0" fontId="6" fillId="2" borderId="30" xfId="0" applyFont="1" applyFill="1" applyBorder="1" applyAlignment="1" applyProtection="1">
      <alignment horizontal="center"/>
      <protection locked="0"/>
    </xf>
    <xf numFmtId="0" fontId="14" fillId="2" borderId="32" xfId="0" applyFont="1" applyFill="1" applyBorder="1" applyProtection="1">
      <protection locked="0"/>
    </xf>
    <xf numFmtId="0" fontId="6" fillId="4" borderId="30" xfId="0" applyFont="1" applyFill="1" applyBorder="1" applyProtection="1">
      <protection locked="0"/>
    </xf>
    <xf numFmtId="0" fontId="14" fillId="2" borderId="31" xfId="0" applyFont="1" applyFill="1" applyBorder="1" applyProtection="1">
      <protection locked="0"/>
    </xf>
    <xf numFmtId="0" fontId="14" fillId="2" borderId="33" xfId="0" applyFont="1" applyFill="1" applyBorder="1" applyProtection="1">
      <protection locked="0"/>
    </xf>
    <xf numFmtId="0" fontId="14" fillId="2" borderId="34" xfId="0" applyFont="1" applyFill="1" applyBorder="1" applyAlignment="1" applyProtection="1">
      <alignment horizontal="center"/>
      <protection locked="0"/>
    </xf>
    <xf numFmtId="165" fontId="13" fillId="3" borderId="35" xfId="1" applyNumberFormat="1" applyFont="1" applyFill="1" applyBorder="1" applyProtection="1">
      <protection locked="0"/>
    </xf>
    <xf numFmtId="0" fontId="13" fillId="2" borderId="0" xfId="0" applyFont="1" applyFill="1" applyProtection="1">
      <protection locked="0"/>
    </xf>
    <xf numFmtId="0" fontId="10" fillId="3" borderId="3" xfId="2" applyFont="1" applyFill="1" applyBorder="1" applyAlignment="1" applyProtection="1">
      <alignment horizontal="center" vertical="center" wrapText="1"/>
      <protection locked="0"/>
    </xf>
    <xf numFmtId="0" fontId="10" fillId="7" borderId="3" xfId="2" applyFont="1" applyFill="1" applyBorder="1" applyAlignment="1" applyProtection="1">
      <alignment horizontal="center" vertical="center" wrapText="1"/>
      <protection locked="0"/>
    </xf>
    <xf numFmtId="0" fontId="0" fillId="7" borderId="3" xfId="2" applyFont="1" applyFill="1" applyBorder="1" applyAlignment="1" applyProtection="1">
      <alignment horizontal="left" vertical="center" wrapText="1"/>
      <protection locked="0"/>
    </xf>
    <xf numFmtId="0" fontId="10" fillId="0" borderId="3" xfId="2" applyFont="1" applyBorder="1" applyAlignment="1" applyProtection="1">
      <alignment horizontal="left" vertical="center" wrapText="1"/>
      <protection locked="0"/>
    </xf>
    <xf numFmtId="0" fontId="11" fillId="5" borderId="41" xfId="0" applyFont="1" applyFill="1" applyBorder="1" applyAlignment="1">
      <alignment horizontal="center"/>
    </xf>
    <xf numFmtId="0" fontId="11" fillId="5" borderId="4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42" xfId="0" applyFont="1" applyFill="1" applyBorder="1" applyAlignment="1" applyProtection="1">
      <alignment wrapText="1"/>
      <protection locked="0"/>
    </xf>
    <xf numFmtId="0" fontId="11" fillId="2" borderId="43" xfId="0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0" fontId="11" fillId="2" borderId="42" xfId="0" applyFont="1" applyFill="1" applyBorder="1" applyProtection="1">
      <protection locked="0"/>
    </xf>
    <xf numFmtId="0" fontId="11" fillId="2" borderId="8" xfId="0" applyFont="1" applyFill="1" applyBorder="1" applyProtection="1">
      <protection locked="0"/>
    </xf>
    <xf numFmtId="0" fontId="11" fillId="2" borderId="44" xfId="0" applyFont="1" applyFill="1" applyBorder="1" applyAlignment="1">
      <alignment horizontal="center"/>
    </xf>
    <xf numFmtId="0" fontId="11" fillId="2" borderId="44" xfId="0" applyFont="1" applyFill="1" applyBorder="1" applyAlignment="1" applyProtection="1">
      <alignment horizontal="center"/>
      <protection locked="0"/>
    </xf>
    <xf numFmtId="0" fontId="10" fillId="16" borderId="3" xfId="0" applyFont="1" applyFill="1" applyBorder="1" applyProtection="1">
      <protection locked="0"/>
    </xf>
    <xf numFmtId="0" fontId="0" fillId="16" borderId="3" xfId="0" applyFill="1" applyBorder="1" applyProtection="1">
      <protection locked="0"/>
    </xf>
    <xf numFmtId="0" fontId="10" fillId="16" borderId="3" xfId="0" applyFont="1" applyFill="1" applyBorder="1" applyAlignment="1" applyProtection="1">
      <alignment horizontal="center"/>
      <protection locked="0"/>
    </xf>
    <xf numFmtId="0" fontId="0" fillId="16" borderId="3" xfId="0" applyFill="1" applyBorder="1" applyAlignment="1" applyProtection="1">
      <alignment horizontal="center"/>
      <protection locked="0"/>
    </xf>
    <xf numFmtId="0" fontId="0" fillId="16" borderId="3" xfId="0" applyFill="1" applyBorder="1" applyAlignment="1" applyProtection="1">
      <alignment wrapText="1"/>
      <protection locked="0"/>
    </xf>
    <xf numFmtId="0" fontId="13" fillId="16" borderId="18" xfId="0" applyFont="1" applyFill="1" applyBorder="1" applyAlignment="1" applyProtection="1">
      <alignment wrapText="1"/>
      <protection locked="0"/>
    </xf>
    <xf numFmtId="0" fontId="10" fillId="16" borderId="19" xfId="0" applyFont="1" applyFill="1" applyBorder="1" applyProtection="1">
      <protection locked="0"/>
    </xf>
    <xf numFmtId="0" fontId="0" fillId="17" borderId="3" xfId="0" applyFill="1" applyBorder="1" applyProtection="1">
      <protection locked="0"/>
    </xf>
    <xf numFmtId="0" fontId="10" fillId="16" borderId="18" xfId="0" applyFont="1" applyFill="1" applyBorder="1" applyProtection="1">
      <protection locked="0"/>
    </xf>
    <xf numFmtId="0" fontId="10" fillId="16" borderId="10" xfId="0" applyFont="1" applyFill="1" applyBorder="1" applyProtection="1">
      <protection locked="0"/>
    </xf>
    <xf numFmtId="0" fontId="11" fillId="16" borderId="41" xfId="0" applyFont="1" applyFill="1" applyBorder="1"/>
    <xf numFmtId="0" fontId="11" fillId="16" borderId="41" xfId="0" applyFont="1" applyFill="1" applyBorder="1" applyProtection="1">
      <protection locked="0"/>
    </xf>
    <xf numFmtId="0" fontId="10" fillId="3" borderId="3" xfId="0" applyFont="1" applyFill="1" applyBorder="1" applyProtection="1">
      <protection locked="0"/>
    </xf>
    <xf numFmtId="0" fontId="13" fillId="3" borderId="3" xfId="0" applyFont="1" applyFill="1" applyBorder="1" applyAlignment="1" applyProtection="1">
      <alignment wrapText="1"/>
      <protection locked="0"/>
    </xf>
    <xf numFmtId="0" fontId="11" fillId="3" borderId="3" xfId="0" applyFont="1" applyFill="1" applyBorder="1"/>
    <xf numFmtId="0" fontId="0" fillId="3" borderId="0" xfId="0" applyFill="1" applyAlignment="1" applyProtection="1">
      <alignment horizontal="left"/>
      <protection locked="0"/>
    </xf>
    <xf numFmtId="0" fontId="10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wrapText="1"/>
      <protection locked="0"/>
    </xf>
    <xf numFmtId="0" fontId="13" fillId="3" borderId="0" xfId="0" applyFont="1" applyFill="1" applyAlignment="1" applyProtection="1">
      <alignment wrapText="1"/>
      <protection locked="0"/>
    </xf>
    <xf numFmtId="0" fontId="11" fillId="3" borderId="0" xfId="0" applyFont="1" applyFill="1"/>
    <xf numFmtId="0" fontId="0" fillId="8" borderId="0" xfId="0" applyFill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0" fillId="18" borderId="0" xfId="0" applyFont="1" applyFill="1" applyProtection="1">
      <protection locked="0"/>
    </xf>
    <xf numFmtId="0" fontId="0" fillId="18" borderId="0" xfId="0" applyFill="1" applyProtection="1">
      <protection locked="0"/>
    </xf>
    <xf numFmtId="0" fontId="0" fillId="19" borderId="0" xfId="0" applyFill="1" applyProtection="1">
      <protection locked="0"/>
    </xf>
    <xf numFmtId="0" fontId="11" fillId="0" borderId="0" xfId="0" applyFont="1"/>
    <xf numFmtId="0" fontId="5" fillId="3" borderId="3" xfId="0" applyFont="1" applyFill="1" applyBorder="1" applyProtection="1"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1" fontId="6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textRotation="90" wrapText="1"/>
    </xf>
    <xf numFmtId="0" fontId="0" fillId="3" borderId="4" xfId="0" applyFill="1" applyBorder="1"/>
    <xf numFmtId="1" fontId="6" fillId="2" borderId="6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horizontal="center" vertical="center" textRotation="89" wrapText="1"/>
    </xf>
    <xf numFmtId="1" fontId="8" fillId="4" borderId="8" xfId="0" applyNumberFormat="1" applyFont="1" applyFill="1" applyBorder="1" applyAlignment="1">
      <alignment horizontal="center" vertical="center" textRotation="89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0" fontId="0" fillId="5" borderId="0" xfId="0" applyFill="1"/>
    <xf numFmtId="1" fontId="6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1" fontId="8" fillId="4" borderId="6" xfId="0" applyNumberFormat="1" applyFont="1" applyFill="1" applyBorder="1" applyAlignment="1">
      <alignment horizontal="center" vertical="center" textRotation="89" wrapText="1"/>
    </xf>
    <xf numFmtId="1" fontId="8" fillId="4" borderId="14" xfId="0" applyNumberFormat="1" applyFont="1" applyFill="1" applyBorder="1" applyAlignment="1">
      <alignment horizontal="center" vertical="center" textRotation="89" wrapText="1"/>
    </xf>
    <xf numFmtId="1" fontId="5" fillId="2" borderId="12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/>
    <xf numFmtId="1" fontId="5" fillId="6" borderId="11" xfId="0" applyNumberFormat="1" applyFont="1" applyFill="1" applyBorder="1" applyAlignment="1">
      <alignment horizontal="center" vertical="center"/>
    </xf>
    <xf numFmtId="1" fontId="5" fillId="6" borderId="11" xfId="0" applyNumberFormat="1" applyFont="1" applyFill="1" applyBorder="1" applyAlignment="1">
      <alignment horizontal="center" vertical="center" wrapText="1"/>
    </xf>
    <xf numFmtId="1" fontId="0" fillId="6" borderId="11" xfId="0" applyNumberFormat="1" applyFill="1" applyBorder="1" applyAlignment="1">
      <alignment horizontal="center" vertical="center" wrapText="1"/>
    </xf>
    <xf numFmtId="1" fontId="6" fillId="6" borderId="15" xfId="0" applyNumberFormat="1" applyFont="1" applyFill="1" applyBorder="1" applyAlignment="1">
      <alignment horizontal="center" vertical="center" wrapText="1"/>
    </xf>
    <xf numFmtId="1" fontId="5" fillId="6" borderId="16" xfId="0" applyNumberFormat="1" applyFont="1" applyFill="1" applyBorder="1" applyAlignment="1">
      <alignment horizontal="center" vertical="center" wrapText="1"/>
    </xf>
    <xf numFmtId="1" fontId="5" fillId="4" borderId="6" xfId="0" applyNumberFormat="1" applyFont="1" applyFill="1" applyBorder="1" applyAlignment="1">
      <alignment vertical="center" textRotation="89" wrapText="1"/>
    </xf>
    <xf numFmtId="1" fontId="5" fillId="4" borderId="14" xfId="0" applyNumberFormat="1" applyFont="1" applyFill="1" applyBorder="1" applyAlignment="1">
      <alignment vertical="center" textRotation="89" wrapText="1"/>
    </xf>
    <xf numFmtId="1" fontId="5" fillId="6" borderId="15" xfId="0" applyNumberFormat="1" applyFont="1" applyFill="1" applyBorder="1" applyAlignment="1">
      <alignment horizontal="center" vertical="center" wrapText="1"/>
    </xf>
    <xf numFmtId="1" fontId="5" fillId="6" borderId="13" xfId="0" applyNumberFormat="1" applyFont="1" applyFill="1" applyBorder="1" applyAlignment="1">
      <alignment horizontal="center" vertical="center" wrapText="1"/>
    </xf>
    <xf numFmtId="1" fontId="9" fillId="2" borderId="15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2" borderId="5" xfId="0" applyFill="1" applyBorder="1" applyAlignment="1">
      <alignment vertical="center" textRotation="90" wrapText="1"/>
    </xf>
    <xf numFmtId="1" fontId="5" fillId="6" borderId="3" xfId="0" applyNumberFormat="1" applyFont="1" applyFill="1" applyBorder="1" applyAlignment="1">
      <alignment horizontal="center" vertical="center"/>
    </xf>
    <xf numFmtId="1" fontId="0" fillId="6" borderId="3" xfId="0" applyNumberFormat="1" applyFill="1" applyBorder="1" applyAlignment="1">
      <alignment horizontal="center" vertical="center" wrapText="1"/>
    </xf>
    <xf numFmtId="1" fontId="5" fillId="6" borderId="3" xfId="0" applyNumberFormat="1" applyFont="1" applyFill="1" applyBorder="1" applyAlignment="1">
      <alignment horizontal="center" vertical="center" wrapText="1"/>
    </xf>
    <xf numFmtId="1" fontId="6" fillId="6" borderId="18" xfId="0" applyNumberFormat="1" applyFont="1" applyFill="1" applyBorder="1" applyAlignment="1">
      <alignment horizontal="center" vertical="center" wrapText="1"/>
    </xf>
    <xf numFmtId="1" fontId="5" fillId="6" borderId="19" xfId="0" applyNumberFormat="1" applyFont="1" applyFill="1" applyBorder="1" applyAlignment="1">
      <alignment horizontal="center" vertical="center" wrapText="1"/>
    </xf>
    <xf numFmtId="1" fontId="5" fillId="6" borderId="18" xfId="0" applyNumberFormat="1" applyFont="1" applyFill="1" applyBorder="1" applyAlignment="1">
      <alignment horizontal="center" vertical="center" wrapText="1"/>
    </xf>
    <xf numFmtId="1" fontId="5" fillId="6" borderId="10" xfId="0" applyNumberFormat="1" applyFont="1" applyFill="1" applyBorder="1" applyAlignment="1">
      <alignment horizontal="center" vertical="center" wrapText="1"/>
    </xf>
    <xf numFmtId="1" fontId="9" fillId="2" borderId="18" xfId="0" applyNumberFormat="1" applyFont="1" applyFill="1" applyBorder="1" applyAlignment="1">
      <alignment horizontal="center" vertical="center" wrapText="1"/>
    </xf>
    <xf numFmtId="1" fontId="5" fillId="6" borderId="21" xfId="0" applyNumberFormat="1" applyFont="1" applyFill="1" applyBorder="1" applyAlignment="1">
      <alignment horizontal="center" vertical="center"/>
    </xf>
    <xf numFmtId="1" fontId="5" fillId="6" borderId="21" xfId="0" applyNumberFormat="1" applyFont="1" applyFill="1" applyBorder="1" applyAlignment="1">
      <alignment horizontal="center" vertical="center" wrapText="1"/>
    </xf>
    <xf numFmtId="1" fontId="0" fillId="6" borderId="21" xfId="0" applyNumberFormat="1" applyFill="1" applyBorder="1" applyAlignment="1">
      <alignment horizontal="center" vertical="center" wrapText="1"/>
    </xf>
    <xf numFmtId="1" fontId="6" fillId="6" borderId="22" xfId="0" applyNumberFormat="1" applyFont="1" applyFill="1" applyBorder="1" applyAlignment="1">
      <alignment horizontal="center" vertical="center" wrapText="1"/>
    </xf>
    <xf numFmtId="1" fontId="5" fillId="6" borderId="23" xfId="0" applyNumberFormat="1" applyFont="1" applyFill="1" applyBorder="1" applyAlignment="1">
      <alignment horizontal="center" vertical="center" wrapText="1"/>
    </xf>
    <xf numFmtId="1" fontId="5" fillId="6" borderId="22" xfId="0" applyNumberFormat="1" applyFont="1" applyFill="1" applyBorder="1" applyAlignment="1">
      <alignment horizontal="center" vertical="center" wrapText="1"/>
    </xf>
    <xf numFmtId="1" fontId="5" fillId="6" borderId="24" xfId="0" applyNumberFormat="1" applyFon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/>
    </xf>
    <xf numFmtId="1" fontId="5" fillId="6" borderId="7" xfId="0" applyNumberFormat="1" applyFont="1" applyFill="1" applyBorder="1" applyAlignment="1">
      <alignment horizontal="center" vertical="center"/>
    </xf>
    <xf numFmtId="1" fontId="5" fillId="6" borderId="7" xfId="0" applyNumberFormat="1" applyFont="1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1" fontId="6" fillId="6" borderId="26" xfId="0" applyNumberFormat="1" applyFont="1" applyFill="1" applyBorder="1" applyAlignment="1">
      <alignment horizontal="center" vertical="center" wrapText="1"/>
    </xf>
    <xf numFmtId="1" fontId="5" fillId="6" borderId="27" xfId="0" applyNumberFormat="1" applyFont="1" applyFill="1" applyBorder="1" applyAlignment="1">
      <alignment horizontal="center" vertical="center" wrapText="1"/>
    </xf>
    <xf numFmtId="1" fontId="5" fillId="6" borderId="26" xfId="0" applyNumberFormat="1" applyFont="1" applyFill="1" applyBorder="1" applyAlignment="1">
      <alignment horizontal="center" vertical="center" wrapText="1"/>
    </xf>
    <xf numFmtId="1" fontId="5" fillId="6" borderId="14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29" xfId="0" applyFont="1" applyFill="1" applyBorder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0" fontId="4" fillId="5" borderId="0" xfId="0" applyFont="1" applyFill="1" applyProtection="1"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9" fillId="3" borderId="10" xfId="0" applyFont="1" applyFill="1" applyBorder="1" applyAlignment="1" applyProtection="1">
      <alignment horizontal="center"/>
      <protection locked="0"/>
    </xf>
    <xf numFmtId="0" fontId="19" fillId="3" borderId="18" xfId="0" applyFont="1" applyFill="1" applyBorder="1" applyAlignment="1" applyProtection="1">
      <alignment horizontal="center"/>
      <protection locked="0"/>
    </xf>
    <xf numFmtId="0" fontId="5" fillId="3" borderId="29" xfId="0" applyFont="1" applyFill="1" applyBorder="1" applyAlignment="1" applyProtection="1">
      <alignment horizontal="center"/>
      <protection locked="0"/>
    </xf>
    <xf numFmtId="0" fontId="4" fillId="5" borderId="29" xfId="0" applyFont="1" applyFill="1" applyBorder="1" applyAlignment="1" applyProtection="1">
      <alignment horizontal="center"/>
      <protection locked="0"/>
    </xf>
    <xf numFmtId="165" fontId="4" fillId="3" borderId="35" xfId="1" applyNumberFormat="1" applyFont="1" applyFill="1" applyBorder="1" applyProtection="1">
      <protection locked="0"/>
    </xf>
    <xf numFmtId="165" fontId="23" fillId="20" borderId="0" xfId="5" applyNumberFormat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0" fontId="13" fillId="3" borderId="18" xfId="6" applyFont="1" applyFill="1" applyBorder="1" applyAlignment="1" applyProtection="1">
      <alignment horizontal="center" vertical="center" wrapText="1"/>
      <protection locked="0"/>
    </xf>
    <xf numFmtId="0" fontId="10" fillId="3" borderId="18" xfId="7" applyFont="1" applyFill="1" applyBorder="1" applyAlignment="1" applyProtection="1">
      <alignment horizontal="center" vertical="center" wrapText="1"/>
      <protection locked="0"/>
    </xf>
    <xf numFmtId="0" fontId="2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wrapText="1"/>
      <protection locked="0"/>
    </xf>
    <xf numFmtId="0" fontId="17" fillId="14" borderId="18" xfId="0" applyFont="1" applyFill="1" applyBorder="1" applyAlignment="1" applyProtection="1">
      <alignment horizontal="left" vertical="center" wrapText="1"/>
      <protection locked="0"/>
    </xf>
    <xf numFmtId="0" fontId="17" fillId="15" borderId="3" xfId="0" applyFont="1" applyFill="1" applyBorder="1" applyAlignment="1" applyProtection="1">
      <alignment horizontal="center"/>
      <protection locked="0"/>
    </xf>
    <xf numFmtId="0" fontId="13" fillId="8" borderId="3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wrapText="1"/>
      <protection locked="0"/>
    </xf>
    <xf numFmtId="0" fontId="13" fillId="7" borderId="18" xfId="6" applyFont="1" applyFill="1" applyBorder="1" applyAlignment="1" applyProtection="1">
      <alignment horizontal="center" vertical="center" wrapText="1"/>
      <protection locked="0"/>
    </xf>
    <xf numFmtId="0" fontId="10" fillId="3" borderId="18" xfId="6" applyFont="1" applyFill="1" applyBorder="1" applyAlignment="1" applyProtection="1">
      <alignment horizontal="center" vertical="center" wrapText="1"/>
      <protection locked="0"/>
    </xf>
    <xf numFmtId="1" fontId="19" fillId="3" borderId="3" xfId="0" applyNumberFormat="1" applyFont="1" applyFill="1" applyBorder="1" applyProtection="1">
      <protection locked="0"/>
    </xf>
    <xf numFmtId="1" fontId="11" fillId="3" borderId="30" xfId="0" applyNumberFormat="1" applyFont="1" applyFill="1" applyBorder="1" applyProtection="1">
      <protection locked="0"/>
    </xf>
    <xf numFmtId="1" fontId="5" fillId="3" borderId="30" xfId="0" applyNumberFormat="1" applyFont="1" applyFill="1" applyBorder="1" applyProtection="1">
      <protection locked="0"/>
    </xf>
    <xf numFmtId="0" fontId="10" fillId="3" borderId="30" xfId="0" applyFont="1" applyFill="1" applyBorder="1" applyAlignment="1" applyProtection="1">
      <alignment horizontal="center"/>
      <protection locked="0"/>
    </xf>
    <xf numFmtId="0" fontId="5" fillId="3" borderId="30" xfId="0" applyFont="1" applyFill="1" applyBorder="1" applyAlignment="1" applyProtection="1">
      <alignment horizontal="center"/>
      <protection locked="0"/>
    </xf>
    <xf numFmtId="0" fontId="5" fillId="3" borderId="30" xfId="0" applyFont="1" applyFill="1" applyBorder="1" applyAlignment="1" applyProtection="1">
      <alignment wrapText="1"/>
      <protection locked="0"/>
    </xf>
    <xf numFmtId="0" fontId="6" fillId="3" borderId="31" xfId="0" applyFont="1" applyFill="1" applyBorder="1" applyAlignment="1" applyProtection="1">
      <alignment wrapText="1"/>
      <protection locked="0"/>
    </xf>
    <xf numFmtId="0" fontId="5" fillId="8" borderId="30" xfId="0" applyFont="1" applyFill="1" applyBorder="1" applyProtection="1">
      <protection locked="0"/>
    </xf>
    <xf numFmtId="0" fontId="11" fillId="3" borderId="31" xfId="0" applyFont="1" applyFill="1" applyBorder="1" applyProtection="1">
      <protection locked="0"/>
    </xf>
    <xf numFmtId="165" fontId="4" fillId="3" borderId="0" xfId="8" applyNumberFormat="1" applyFont="1" applyFill="1" applyAlignment="1" applyProtection="1">
      <alignment horizontal="center"/>
      <protection locked="0"/>
    </xf>
    <xf numFmtId="1" fontId="10" fillId="3" borderId="3" xfId="0" applyNumberFormat="1" applyFont="1" applyFill="1" applyBorder="1" applyAlignment="1" applyProtection="1">
      <alignment horizontal="left" vertical="center"/>
      <protection locked="0"/>
    </xf>
    <xf numFmtId="1" fontId="0" fillId="3" borderId="3" xfId="0" applyNumberFormat="1" applyFill="1" applyBorder="1" applyAlignment="1" applyProtection="1">
      <alignment horizontal="left" vertical="center"/>
      <protection locked="0"/>
    </xf>
    <xf numFmtId="0" fontId="0" fillId="3" borderId="18" xfId="6" applyFont="1" applyFill="1" applyBorder="1" applyAlignment="1" applyProtection="1">
      <alignment horizontal="center" vertical="center" wrapText="1"/>
      <protection locked="0"/>
    </xf>
    <xf numFmtId="0" fontId="0" fillId="8" borderId="3" xfId="0" applyFill="1" applyBorder="1" applyAlignment="1" applyProtection="1">
      <alignment horizontal="center" vertical="center"/>
      <protection locked="0"/>
    </xf>
    <xf numFmtId="0" fontId="10" fillId="3" borderId="18" xfId="0" applyFont="1" applyFill="1" applyBorder="1" applyAlignment="1" applyProtection="1">
      <alignment horizontal="center" vertical="center"/>
      <protection locked="0"/>
    </xf>
    <xf numFmtId="0" fontId="11" fillId="5" borderId="17" xfId="0" applyFont="1" applyFill="1" applyBorder="1" applyAlignment="1">
      <alignment horizontal="center" vertical="center"/>
    </xf>
    <xf numFmtId="0" fontId="15" fillId="3" borderId="3" xfId="0" applyFont="1" applyFill="1" applyBorder="1" applyAlignment="1" applyProtection="1">
      <alignment horizontal="center"/>
      <protection locked="0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3" xfId="6" applyFont="1" applyFill="1" applyBorder="1" applyAlignment="1" applyProtection="1">
      <alignment horizontal="center" vertical="center" wrapText="1"/>
      <protection locked="0"/>
    </xf>
    <xf numFmtId="0" fontId="10" fillId="7" borderId="3" xfId="6" applyFont="1" applyFill="1" applyBorder="1" applyAlignment="1" applyProtection="1">
      <alignment horizontal="center" vertical="center" wrapText="1"/>
      <protection locked="0"/>
    </xf>
    <xf numFmtId="0" fontId="0" fillId="7" borderId="3" xfId="6" applyFont="1" applyFill="1" applyBorder="1" applyAlignment="1" applyProtection="1">
      <alignment horizontal="left" vertical="center" wrapText="1"/>
      <protection locked="0"/>
    </xf>
    <xf numFmtId="0" fontId="10" fillId="0" borderId="3" xfId="6" applyFont="1" applyBorder="1" applyAlignment="1" applyProtection="1">
      <alignment horizontal="left" vertical="center" wrapText="1"/>
      <protection locked="0"/>
    </xf>
    <xf numFmtId="1" fontId="10" fillId="3" borderId="11" xfId="0" applyNumberFormat="1" applyFont="1" applyFill="1" applyBorder="1" applyProtection="1">
      <protection locked="0"/>
    </xf>
    <xf numFmtId="0" fontId="13" fillId="3" borderId="0" xfId="0" applyFont="1" applyFill="1" applyAlignment="1" applyProtection="1">
      <alignment horizontal="left"/>
      <protection locked="0"/>
    </xf>
    <xf numFmtId="0" fontId="22" fillId="3" borderId="3" xfId="0" applyFont="1" applyFill="1" applyBorder="1" applyProtection="1">
      <protection locked="0"/>
    </xf>
    <xf numFmtId="9" fontId="5" fillId="2" borderId="1" xfId="9" applyFont="1" applyFill="1" applyBorder="1" applyAlignment="1" applyProtection="1">
      <alignment horizontal="center" vertical="center"/>
    </xf>
    <xf numFmtId="9" fontId="5" fillId="2" borderId="7" xfId="9" applyFont="1" applyFill="1" applyBorder="1" applyAlignment="1" applyProtection="1">
      <alignment horizontal="center" vertical="center"/>
    </xf>
    <xf numFmtId="9" fontId="5" fillId="2" borderId="11" xfId="9" applyFont="1" applyFill="1" applyBorder="1" applyAlignment="1" applyProtection="1">
      <alignment horizontal="center" vertical="center"/>
    </xf>
    <xf numFmtId="9" fontId="0" fillId="3" borderId="3" xfId="9" applyFont="1" applyFill="1" applyBorder="1" applyProtection="1"/>
    <xf numFmtId="0" fontId="0" fillId="3" borderId="29" xfId="0" applyFill="1" applyBorder="1" applyAlignment="1">
      <alignment horizontal="left"/>
    </xf>
    <xf numFmtId="0" fontId="13" fillId="3" borderId="15" xfId="10" applyFont="1" applyFill="1" applyBorder="1" applyAlignment="1" applyProtection="1">
      <alignment horizontal="center" vertical="center" wrapText="1"/>
      <protection locked="0"/>
    </xf>
    <xf numFmtId="0" fontId="13" fillId="8" borderId="11" xfId="0" applyFont="1" applyFill="1" applyBorder="1" applyAlignment="1" applyProtection="1">
      <alignment horizontal="center"/>
      <protection locked="0"/>
    </xf>
    <xf numFmtId="0" fontId="10" fillId="3" borderId="15" xfId="1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left"/>
      <protection locked="0"/>
    </xf>
    <xf numFmtId="0" fontId="0" fillId="3" borderId="29" xfId="0" applyFill="1" applyBorder="1" applyProtection="1">
      <protection locked="0"/>
    </xf>
    <xf numFmtId="0" fontId="4" fillId="5" borderId="29" xfId="0" applyFont="1" applyFill="1" applyBorder="1" applyAlignment="1" applyProtection="1">
      <alignment horizontal="left"/>
      <protection locked="0"/>
    </xf>
    <xf numFmtId="165" fontId="4" fillId="3" borderId="0" xfId="11" applyNumberFormat="1" applyFont="1" applyFill="1" applyAlignment="1" applyProtection="1">
      <alignment horizontal="left"/>
      <protection locked="0"/>
    </xf>
    <xf numFmtId="0" fontId="13" fillId="3" borderId="18" xfId="10" applyFont="1" applyFill="1" applyBorder="1" applyAlignment="1" applyProtection="1">
      <alignment horizontal="center" vertical="center" wrapText="1"/>
      <protection locked="0"/>
    </xf>
    <xf numFmtId="0" fontId="10" fillId="3" borderId="18" xfId="10" applyFont="1" applyFill="1" applyBorder="1" applyAlignment="1" applyProtection="1">
      <alignment horizontal="center" vertical="center" wrapText="1"/>
      <protection locked="0"/>
    </xf>
    <xf numFmtId="0" fontId="25" fillId="3" borderId="0" xfId="0" applyFont="1" applyFill="1" applyProtection="1">
      <protection locked="0"/>
    </xf>
    <xf numFmtId="0" fontId="4" fillId="5" borderId="0" xfId="0" applyFont="1" applyFill="1" applyAlignment="1" applyProtection="1">
      <alignment horizontal="left"/>
      <protection locked="0"/>
    </xf>
    <xf numFmtId="0" fontId="9" fillId="3" borderId="29" xfId="0" applyFont="1" applyFill="1" applyBorder="1" applyAlignment="1" applyProtection="1">
      <alignment horizontal="left" wrapText="1"/>
      <protection locked="0"/>
    </xf>
    <xf numFmtId="9" fontId="0" fillId="3" borderId="29" xfId="1" applyFont="1" applyFill="1" applyBorder="1" applyAlignment="1" applyProtection="1">
      <alignment horizontal="left"/>
      <protection locked="0"/>
    </xf>
    <xf numFmtId="0" fontId="16" fillId="3" borderId="1" xfId="0" applyFont="1" applyFill="1" applyBorder="1" applyAlignment="1" applyProtection="1">
      <alignment horizontal="left" vertical="center" wrapText="1"/>
      <protection locked="0"/>
    </xf>
    <xf numFmtId="0" fontId="16" fillId="3" borderId="43" xfId="0" applyFont="1" applyFill="1" applyBorder="1" applyAlignment="1" applyProtection="1">
      <alignment horizontal="center"/>
      <protection locked="0"/>
    </xf>
    <xf numFmtId="0" fontId="17" fillId="8" borderId="1" xfId="0" applyFont="1" applyFill="1" applyBorder="1" applyAlignment="1" applyProtection="1">
      <alignment horizontal="center"/>
      <protection locked="0"/>
    </xf>
    <xf numFmtId="0" fontId="16" fillId="3" borderId="42" xfId="0" applyFont="1" applyFill="1" applyBorder="1" applyAlignment="1" applyProtection="1">
      <alignment horizontal="center"/>
      <protection locked="0"/>
    </xf>
    <xf numFmtId="1" fontId="17" fillId="5" borderId="1" xfId="0" applyNumberFormat="1" applyFont="1" applyFill="1" applyBorder="1" applyProtection="1">
      <protection locked="0"/>
    </xf>
    <xf numFmtId="0" fontId="16" fillId="5" borderId="1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/>
      <protection locked="0"/>
    </xf>
    <xf numFmtId="0" fontId="17" fillId="3" borderId="42" xfId="0" applyFont="1" applyFill="1" applyBorder="1" applyAlignment="1" applyProtection="1">
      <alignment horizontal="left" vertical="center" wrapText="1"/>
      <protection locked="0"/>
    </xf>
    <xf numFmtId="0" fontId="19" fillId="3" borderId="19" xfId="0" applyFont="1" applyFill="1" applyBorder="1" applyAlignment="1" applyProtection="1">
      <alignment horizontal="center"/>
      <protection locked="0"/>
    </xf>
    <xf numFmtId="0" fontId="18" fillId="3" borderId="45" xfId="0" applyFont="1" applyFill="1" applyBorder="1" applyAlignment="1">
      <alignment horizontal="center"/>
    </xf>
    <xf numFmtId="0" fontId="17" fillId="3" borderId="46" xfId="0" applyFont="1" applyFill="1" applyBorder="1" applyProtection="1">
      <protection locked="0"/>
    </xf>
    <xf numFmtId="0" fontId="26" fillId="5" borderId="0" xfId="0" applyFont="1" applyFill="1" applyProtection="1">
      <protection locked="0"/>
    </xf>
    <xf numFmtId="0" fontId="18" fillId="5" borderId="45" xfId="0" applyFont="1" applyFill="1" applyBorder="1" applyAlignment="1">
      <alignment horizontal="center"/>
    </xf>
    <xf numFmtId="0" fontId="10" fillId="5" borderId="1" xfId="0" applyFon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13" fillId="5" borderId="42" xfId="0" applyFont="1" applyFill="1" applyBorder="1" applyAlignment="1" applyProtection="1">
      <alignment wrapText="1"/>
      <protection locked="0"/>
    </xf>
    <xf numFmtId="0" fontId="10" fillId="12" borderId="43" xfId="0" applyFont="1" applyFill="1" applyBorder="1" applyAlignment="1" applyProtection="1">
      <alignment horizontal="center"/>
      <protection locked="0"/>
    </xf>
    <xf numFmtId="0" fontId="13" fillId="8" borderId="1" xfId="0" applyFont="1" applyFill="1" applyBorder="1" applyAlignment="1" applyProtection="1">
      <alignment horizontal="center"/>
      <protection locked="0"/>
    </xf>
    <xf numFmtId="0" fontId="10" fillId="5" borderId="42" xfId="0" applyFont="1" applyFill="1" applyBorder="1" applyAlignment="1" applyProtection="1">
      <alignment horizontal="center"/>
      <protection locked="0"/>
    </xf>
    <xf numFmtId="0" fontId="10" fillId="12" borderId="8" xfId="0" applyFont="1" applyFill="1" applyBorder="1" applyAlignment="1" applyProtection="1">
      <alignment horizontal="center"/>
      <protection locked="0"/>
    </xf>
    <xf numFmtId="0" fontId="13" fillId="13" borderId="1" xfId="0" applyFont="1" applyFill="1" applyBorder="1" applyAlignment="1" applyProtection="1">
      <alignment horizontal="center"/>
      <protection locked="0"/>
    </xf>
    <xf numFmtId="0" fontId="18" fillId="5" borderId="47" xfId="0" applyFont="1" applyFill="1" applyBorder="1" applyAlignment="1">
      <alignment horizontal="center"/>
    </xf>
    <xf numFmtId="0" fontId="0" fillId="3" borderId="46" xfId="0" applyFill="1" applyBorder="1" applyProtection="1">
      <protection locked="0"/>
    </xf>
    <xf numFmtId="0" fontId="4" fillId="3" borderId="46" xfId="0" applyFont="1" applyFill="1" applyBorder="1" applyProtection="1"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19" fillId="7" borderId="3" xfId="0" applyFont="1" applyFill="1" applyBorder="1" applyAlignment="1" applyProtection="1">
      <alignment horizontal="left" vertical="center" wrapText="1"/>
      <protection locked="0"/>
    </xf>
    <xf numFmtId="0" fontId="13" fillId="7" borderId="3" xfId="0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Border="1" applyProtection="1">
      <protection locked="0"/>
    </xf>
    <xf numFmtId="0" fontId="13" fillId="3" borderId="3" xfId="0" applyFont="1" applyFill="1" applyBorder="1" applyAlignment="1" applyProtection="1">
      <alignment horizontal="left" vertical="center" wrapText="1"/>
      <protection locked="0"/>
    </xf>
    <xf numFmtId="0" fontId="13" fillId="7" borderId="18" xfId="10" applyFont="1" applyFill="1" applyBorder="1" applyAlignment="1" applyProtection="1">
      <alignment horizontal="center" vertical="center" wrapText="1"/>
      <protection locked="0"/>
    </xf>
    <xf numFmtId="0" fontId="19" fillId="3" borderId="18" xfId="10" applyFont="1" applyFill="1" applyBorder="1" applyAlignment="1" applyProtection="1">
      <alignment horizontal="center" vertical="center" wrapText="1"/>
      <protection locked="0"/>
    </xf>
    <xf numFmtId="0" fontId="10" fillId="3" borderId="3" xfId="10" applyFont="1" applyFill="1" applyBorder="1" applyAlignment="1" applyProtection="1">
      <alignment horizontal="center" vertical="center" wrapText="1"/>
      <protection locked="0"/>
    </xf>
    <xf numFmtId="0" fontId="10" fillId="7" borderId="3" xfId="10" applyFont="1" applyFill="1" applyBorder="1" applyAlignment="1" applyProtection="1">
      <alignment horizontal="center" vertical="center" wrapText="1"/>
      <protection locked="0"/>
    </xf>
    <xf numFmtId="0" fontId="0" fillId="7" borderId="3" xfId="10" applyFont="1" applyFill="1" applyBorder="1" applyAlignment="1" applyProtection="1">
      <alignment horizontal="left" vertical="center" wrapText="1"/>
      <protection locked="0"/>
    </xf>
    <xf numFmtId="0" fontId="10" fillId="0" borderId="3" xfId="10" applyFont="1" applyBorder="1" applyAlignment="1" applyProtection="1">
      <alignment horizontal="left" vertical="center" wrapText="1"/>
      <protection locked="0"/>
    </xf>
    <xf numFmtId="9" fontId="0" fillId="3" borderId="0" xfId="9" applyFont="1" applyFill="1" applyProtection="1"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22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9" fillId="2" borderId="10" xfId="0" applyFont="1" applyFill="1" applyBorder="1"/>
    <xf numFmtId="164" fontId="5" fillId="2" borderId="45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164" fontId="5" fillId="2" borderId="49" xfId="0" applyNumberFormat="1" applyFont="1" applyFill="1" applyBorder="1" applyAlignment="1">
      <alignment horizontal="center" vertical="center" wrapText="1"/>
    </xf>
    <xf numFmtId="164" fontId="5" fillId="2" borderId="50" xfId="0" applyNumberFormat="1" applyFont="1" applyFill="1" applyBorder="1" applyAlignment="1">
      <alignment horizontal="center" vertical="center" wrapText="1"/>
    </xf>
    <xf numFmtId="0" fontId="13" fillId="7" borderId="15" xfId="12" applyFont="1" applyFill="1" applyBorder="1" applyAlignment="1" applyProtection="1">
      <alignment horizontal="center" vertical="center" wrapText="1"/>
      <protection locked="0"/>
    </xf>
    <xf numFmtId="0" fontId="10" fillId="12" borderId="16" xfId="0" applyFont="1" applyFill="1" applyBorder="1" applyAlignment="1" applyProtection="1">
      <alignment horizontal="center"/>
      <protection locked="0"/>
    </xf>
    <xf numFmtId="0" fontId="10" fillId="5" borderId="15" xfId="0" applyFont="1" applyFill="1" applyBorder="1" applyAlignment="1" applyProtection="1">
      <alignment horizontal="center"/>
      <protection locked="0"/>
    </xf>
    <xf numFmtId="0" fontId="10" fillId="12" borderId="13" xfId="0" applyFont="1" applyFill="1" applyBorder="1" applyAlignment="1" applyProtection="1">
      <alignment horizontal="center"/>
      <protection locked="0"/>
    </xf>
    <xf numFmtId="0" fontId="13" fillId="13" borderId="11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11" fillId="2" borderId="52" xfId="0" applyFont="1" applyFill="1" applyBorder="1" applyAlignment="1">
      <alignment horizontal="center"/>
    </xf>
    <xf numFmtId="0" fontId="11" fillId="2" borderId="53" xfId="0" applyFont="1" applyFill="1" applyBorder="1" applyAlignment="1" applyProtection="1">
      <alignment horizontal="center"/>
      <protection locked="0"/>
    </xf>
    <xf numFmtId="165" fontId="4" fillId="3" borderId="0" xfId="13" applyNumberFormat="1" applyFont="1" applyFill="1" applyAlignment="1" applyProtection="1">
      <alignment horizontal="left"/>
      <protection locked="0"/>
    </xf>
    <xf numFmtId="0" fontId="13" fillId="3" borderId="18" xfId="12" applyFont="1" applyFill="1" applyBorder="1" applyAlignment="1" applyProtection="1">
      <alignment horizontal="center" vertical="center" wrapText="1"/>
      <protection locked="0"/>
    </xf>
    <xf numFmtId="0" fontId="10" fillId="3" borderId="18" xfId="12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/>
    <xf numFmtId="0" fontId="0" fillId="0" borderId="3" xfId="0" applyBorder="1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4" fillId="5" borderId="51" xfId="0" applyFont="1" applyFill="1" applyBorder="1" applyAlignment="1">
      <alignment horizontal="center"/>
    </xf>
    <xf numFmtId="0" fontId="13" fillId="3" borderId="10" xfId="0" applyFont="1" applyFill="1" applyBorder="1" applyProtection="1"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3" borderId="18" xfId="0" applyFill="1" applyBorder="1" applyAlignment="1" applyProtection="1">
      <alignment horizontal="left" vertical="center" wrapText="1"/>
      <protection locked="0"/>
    </xf>
    <xf numFmtId="0" fontId="11" fillId="3" borderId="51" xfId="0" applyFont="1" applyFill="1" applyBorder="1" applyAlignment="1">
      <alignment horizontal="center"/>
    </xf>
    <xf numFmtId="0" fontId="10" fillId="3" borderId="3" xfId="12" applyFont="1" applyFill="1" applyBorder="1" applyAlignment="1" applyProtection="1">
      <alignment horizontal="center" vertical="center" wrapText="1"/>
      <protection locked="0"/>
    </xf>
    <xf numFmtId="0" fontId="0" fillId="3" borderId="3" xfId="12" applyFont="1" applyFill="1" applyBorder="1" applyAlignment="1" applyProtection="1">
      <alignment horizontal="left" vertical="center" wrapText="1"/>
      <protection locked="0"/>
    </xf>
    <xf numFmtId="0" fontId="10" fillId="3" borderId="3" xfId="12" applyFont="1" applyFill="1" applyBorder="1" applyAlignment="1" applyProtection="1">
      <alignment horizontal="left" vertical="center" wrapText="1"/>
      <protection locked="0"/>
    </xf>
    <xf numFmtId="0" fontId="0" fillId="3" borderId="18" xfId="12" applyFont="1" applyFill="1" applyBorder="1" applyAlignment="1" applyProtection="1">
      <alignment horizontal="center" vertical="center" wrapText="1"/>
      <protection locked="0"/>
    </xf>
    <xf numFmtId="0" fontId="10" fillId="7" borderId="3" xfId="12" applyFont="1" applyFill="1" applyBorder="1" applyAlignment="1" applyProtection="1">
      <alignment horizontal="center" vertical="center" wrapText="1"/>
      <protection locked="0"/>
    </xf>
    <xf numFmtId="0" fontId="0" fillId="7" borderId="3" xfId="12" applyFont="1" applyFill="1" applyBorder="1" applyAlignment="1" applyProtection="1">
      <alignment horizontal="left" vertical="center" wrapText="1"/>
      <protection locked="0"/>
    </xf>
    <xf numFmtId="0" fontId="10" fillId="0" borderId="3" xfId="12" applyFont="1" applyBorder="1" applyAlignment="1" applyProtection="1">
      <alignment horizontal="left" vertical="center" wrapText="1"/>
      <protection locked="0"/>
    </xf>
    <xf numFmtId="0" fontId="13" fillId="7" borderId="18" xfId="12" applyFont="1" applyFill="1" applyBorder="1" applyAlignment="1" applyProtection="1">
      <alignment horizontal="center" vertical="center" wrapText="1"/>
      <protection locked="0"/>
    </xf>
    <xf numFmtId="0" fontId="11" fillId="5" borderId="45" xfId="0" applyFont="1" applyFill="1" applyBorder="1" applyAlignment="1">
      <alignment horizontal="center"/>
    </xf>
    <xf numFmtId="0" fontId="11" fillId="5" borderId="54" xfId="0" applyFont="1" applyFill="1" applyBorder="1" applyAlignment="1" applyProtection="1">
      <alignment horizontal="center"/>
      <protection locked="0"/>
    </xf>
    <xf numFmtId="0" fontId="11" fillId="2" borderId="55" xfId="0" applyFont="1" applyFill="1" applyBorder="1" applyAlignment="1">
      <alignment horizontal="center"/>
    </xf>
    <xf numFmtId="0" fontId="11" fillId="2" borderId="56" xfId="0" applyFont="1" applyFill="1" applyBorder="1" applyAlignment="1" applyProtection="1">
      <alignment horizontal="center"/>
      <protection locked="0"/>
    </xf>
    <xf numFmtId="0" fontId="11" fillId="16" borderId="45" xfId="0" applyFont="1" applyFill="1" applyBorder="1"/>
    <xf numFmtId="0" fontId="11" fillId="16" borderId="54" xfId="0" applyFont="1" applyFill="1" applyBorder="1" applyProtection="1">
      <protection locked="0"/>
    </xf>
    <xf numFmtId="0" fontId="13" fillId="3" borderId="3" xfId="0" applyFont="1" applyFill="1" applyBorder="1" applyAlignment="1">
      <alignment wrapText="1"/>
    </xf>
    <xf numFmtId="1" fontId="5" fillId="4" borderId="6" xfId="0" applyNumberFormat="1" applyFont="1" applyFill="1" applyBorder="1" applyAlignment="1" applyProtection="1">
      <alignment horizontal="center" vertical="center" textRotation="89" wrapText="1"/>
      <protection locked="0"/>
    </xf>
    <xf numFmtId="1" fontId="5" fillId="4" borderId="14" xfId="0" applyNumberFormat="1" applyFont="1" applyFill="1" applyBorder="1" applyAlignment="1" applyProtection="1">
      <alignment horizontal="center" vertical="center" textRotation="89" wrapText="1"/>
      <protection locked="0"/>
    </xf>
    <xf numFmtId="1" fontId="0" fillId="5" borderId="11" xfId="0" applyNumberFormat="1" applyFill="1" applyBorder="1" applyAlignment="1" applyProtection="1">
      <alignment horizontal="left" vertical="center" wrapText="1"/>
      <protection locked="0"/>
    </xf>
    <xf numFmtId="0" fontId="13" fillId="3" borderId="15" xfId="14" applyFont="1" applyFill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0" fillId="3" borderId="10" xfId="0" applyFill="1" applyBorder="1"/>
    <xf numFmtId="0" fontId="0" fillId="3" borderId="5" xfId="0" applyFill="1" applyBorder="1"/>
    <xf numFmtId="0" fontId="0" fillId="3" borderId="6" xfId="0" applyFill="1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1" fontId="5" fillId="2" borderId="30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30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5" fillId="4" borderId="30" xfId="0" applyFont="1" applyFill="1" applyBorder="1" applyAlignment="1" applyProtection="1">
      <alignment horizontal="center" vertical="center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0" fillId="2" borderId="57" xfId="0" applyFont="1" applyFill="1" applyBorder="1" applyAlignment="1">
      <alignment horizontal="center"/>
    </xf>
    <xf numFmtId="0" fontId="10" fillId="2" borderId="58" xfId="0" applyFont="1" applyFill="1" applyBorder="1" applyAlignment="1">
      <alignment horizontal="center"/>
    </xf>
    <xf numFmtId="0" fontId="11" fillId="2" borderId="58" xfId="0" applyFont="1" applyFill="1" applyBorder="1" applyAlignment="1">
      <alignment horizontal="center"/>
    </xf>
    <xf numFmtId="165" fontId="0" fillId="3" borderId="35" xfId="1" applyNumberFormat="1" applyFont="1" applyFill="1" applyBorder="1" applyProtection="1"/>
    <xf numFmtId="165" fontId="0" fillId="3" borderId="0" xfId="15" applyNumberFormat="1" applyFont="1" applyFill="1" applyAlignment="1" applyProtection="1">
      <alignment horizontal="left"/>
      <protection locked="0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0" fillId="7" borderId="3" xfId="14" applyFont="1" applyFill="1" applyBorder="1" applyAlignment="1" applyProtection="1">
      <alignment horizontal="center" vertical="center" wrapText="1"/>
      <protection locked="0"/>
    </xf>
    <xf numFmtId="0" fontId="10" fillId="3" borderId="3" xfId="14" applyFont="1" applyFill="1" applyBorder="1" applyAlignment="1" applyProtection="1">
      <alignment horizontal="left" vertical="center" wrapText="1"/>
      <protection locked="0"/>
    </xf>
    <xf numFmtId="0" fontId="0" fillId="3" borderId="18" xfId="14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1" fontId="17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17" fillId="3" borderId="3" xfId="0" applyFont="1" applyFill="1" applyBorder="1" applyAlignment="1" applyProtection="1">
      <alignment horizontal="center" vertical="center"/>
      <protection locked="0"/>
    </xf>
    <xf numFmtId="0" fontId="16" fillId="3" borderId="18" xfId="0" applyFont="1" applyFill="1" applyBorder="1" applyAlignment="1" applyProtection="1">
      <alignment horizontal="center" vertical="center"/>
      <protection locked="0"/>
    </xf>
    <xf numFmtId="0" fontId="17" fillId="3" borderId="10" xfId="0" applyFont="1" applyFill="1" applyBorder="1"/>
    <xf numFmtId="0" fontId="17" fillId="3" borderId="3" xfId="0" applyFont="1" applyFill="1" applyBorder="1"/>
    <xf numFmtId="0" fontId="17" fillId="3" borderId="5" xfId="0" applyFont="1" applyFill="1" applyBorder="1"/>
    <xf numFmtId="0" fontId="17" fillId="3" borderId="6" xfId="0" applyFont="1" applyFill="1" applyBorder="1" applyAlignment="1" applyProtection="1">
      <alignment horizontal="left"/>
      <protection locked="0"/>
    </xf>
    <xf numFmtId="0" fontId="17" fillId="3" borderId="0" xfId="0" applyFont="1" applyFill="1" applyProtection="1">
      <protection locked="0"/>
    </xf>
    <xf numFmtId="0" fontId="17" fillId="5" borderId="0" xfId="0" applyFont="1" applyFill="1" applyProtection="1">
      <protection locked="0"/>
    </xf>
    <xf numFmtId="0" fontId="13" fillId="3" borderId="18" xfId="14" applyFont="1" applyFill="1" applyBorder="1" applyAlignment="1" applyProtection="1">
      <alignment horizontal="center" vertical="center" wrapText="1"/>
      <protection locked="0"/>
    </xf>
    <xf numFmtId="0" fontId="10" fillId="3" borderId="18" xfId="14" applyFont="1" applyFill="1" applyBorder="1" applyAlignment="1" applyProtection="1">
      <alignment horizontal="center" vertical="center" wrapText="1"/>
      <protection locked="0"/>
    </xf>
    <xf numFmtId="0" fontId="11" fillId="3" borderId="45" xfId="0" applyFont="1" applyFill="1" applyBorder="1" applyAlignment="1">
      <alignment horizontal="center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1" fontId="10" fillId="0" borderId="3" xfId="0" applyNumberFormat="1" applyFont="1" applyBorder="1" applyProtection="1">
      <protection locked="0"/>
    </xf>
    <xf numFmtId="1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11" fillId="0" borderId="45" xfId="0" applyFont="1" applyBorder="1" applyAlignment="1">
      <alignment horizontal="center"/>
    </xf>
    <xf numFmtId="0" fontId="17" fillId="8" borderId="3" xfId="0" applyFont="1" applyFill="1" applyBorder="1" applyAlignment="1" applyProtection="1">
      <alignment horizontal="center" vertical="center"/>
      <protection locked="0"/>
    </xf>
    <xf numFmtId="0" fontId="22" fillId="3" borderId="6" xfId="0" applyFont="1" applyFill="1" applyBorder="1" applyAlignment="1" applyProtection="1">
      <alignment horizontal="left"/>
      <protection locked="0"/>
    </xf>
    <xf numFmtId="0" fontId="16" fillId="12" borderId="19" xfId="0" applyFont="1" applyFill="1" applyBorder="1" applyAlignment="1" applyProtection="1">
      <alignment horizontal="center" vertical="center"/>
      <protection locked="0"/>
    </xf>
    <xf numFmtId="0" fontId="16" fillId="5" borderId="18" xfId="0" applyFont="1" applyFill="1" applyBorder="1" applyAlignment="1" applyProtection="1">
      <alignment horizontal="center" vertical="center"/>
      <protection locked="0"/>
    </xf>
    <xf numFmtId="0" fontId="16" fillId="12" borderId="10" xfId="0" applyFont="1" applyFill="1" applyBorder="1" applyAlignment="1" applyProtection="1">
      <alignment horizontal="center" vertical="center"/>
      <protection locked="0"/>
    </xf>
    <xf numFmtId="0" fontId="17" fillId="13" borderId="3" xfId="0" applyFont="1" applyFill="1" applyBorder="1" applyAlignment="1" applyProtection="1">
      <alignment horizontal="center" vertical="center"/>
      <protection locked="0"/>
    </xf>
    <xf numFmtId="0" fontId="11" fillId="5" borderId="45" xfId="0" applyFont="1" applyFill="1" applyBorder="1" applyAlignment="1">
      <alignment horizontal="center" vertical="center"/>
    </xf>
    <xf numFmtId="0" fontId="19" fillId="3" borderId="18" xfId="0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5" fillId="3" borderId="3" xfId="0" applyFont="1" applyFill="1" applyBorder="1"/>
    <xf numFmtId="0" fontId="10" fillId="12" borderId="19" xfId="0" applyFont="1" applyFill="1" applyBorder="1" applyAlignment="1" applyProtection="1">
      <alignment horizontal="center" vertical="center"/>
      <protection locked="0"/>
    </xf>
    <xf numFmtId="0" fontId="10" fillId="5" borderId="18" xfId="0" applyFont="1" applyFill="1" applyBorder="1" applyAlignment="1" applyProtection="1">
      <alignment horizontal="center" vertical="center"/>
      <protection locked="0"/>
    </xf>
    <xf numFmtId="0" fontId="10" fillId="12" borderId="10" xfId="0" applyFont="1" applyFill="1" applyBorder="1" applyAlignment="1" applyProtection="1">
      <alignment horizontal="center" vertical="center"/>
      <protection locked="0"/>
    </xf>
    <xf numFmtId="0" fontId="13" fillId="13" borderId="3" xfId="0" applyFont="1" applyFill="1" applyBorder="1" applyAlignment="1" applyProtection="1">
      <alignment horizontal="center" vertical="center"/>
      <protection locked="0"/>
    </xf>
    <xf numFmtId="0" fontId="10" fillId="0" borderId="18" xfId="14" applyFont="1" applyBorder="1" applyAlignment="1" applyProtection="1">
      <alignment horizontal="center" vertical="center" wrapText="1"/>
      <protection locked="0"/>
    </xf>
    <xf numFmtId="0" fontId="11" fillId="2" borderId="52" xfId="0" applyFont="1" applyFill="1" applyBorder="1" applyAlignment="1">
      <alignment horizontal="center" vertical="center"/>
    </xf>
    <xf numFmtId="1" fontId="0" fillId="21" borderId="3" xfId="0" applyNumberFormat="1" applyFill="1" applyBorder="1" applyProtection="1"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0" fillId="3" borderId="3" xfId="0" applyFill="1" applyBorder="1" applyAlignment="1">
      <alignment wrapText="1"/>
    </xf>
    <xf numFmtId="0" fontId="13" fillId="3" borderId="6" xfId="0" applyFont="1" applyFill="1" applyBorder="1" applyAlignment="1" applyProtection="1">
      <alignment horizontal="left"/>
      <protection locked="0"/>
    </xf>
    <xf numFmtId="0" fontId="28" fillId="3" borderId="3" xfId="0" applyFont="1" applyFill="1" applyBorder="1" applyAlignment="1" applyProtection="1">
      <alignment horizontal="left" vertical="center" wrapText="1"/>
      <protection locked="0"/>
    </xf>
    <xf numFmtId="0" fontId="15" fillId="9" borderId="3" xfId="0" applyFont="1" applyFill="1" applyBorder="1" applyAlignment="1" applyProtection="1">
      <alignment horizontal="center" vertical="center"/>
      <protection locked="0"/>
    </xf>
    <xf numFmtId="0" fontId="15" fillId="3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9" fillId="7" borderId="3" xfId="0" applyFont="1" applyFill="1" applyBorder="1" applyAlignment="1" applyProtection="1">
      <alignment horizontal="center" vertical="center" wrapText="1"/>
      <protection locked="0"/>
    </xf>
    <xf numFmtId="0" fontId="19" fillId="12" borderId="10" xfId="0" applyFont="1" applyFill="1" applyBorder="1" applyAlignment="1" applyProtection="1">
      <alignment horizontal="center" vertical="center"/>
      <protection locked="0"/>
    </xf>
    <xf numFmtId="0" fontId="19" fillId="5" borderId="18" xfId="0" applyFont="1" applyFill="1" applyBorder="1" applyAlignment="1" applyProtection="1">
      <alignment horizontal="center" vertical="center"/>
      <protection locked="0"/>
    </xf>
    <xf numFmtId="0" fontId="14" fillId="5" borderId="45" xfId="0" applyFont="1" applyFill="1" applyBorder="1" applyAlignment="1">
      <alignment horizontal="center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9" fillId="3" borderId="3" xfId="0" applyFont="1" applyFill="1" applyBorder="1" applyAlignment="1" applyProtection="1">
      <alignment horizontal="center" vertical="center" wrapText="1"/>
      <protection locked="0"/>
    </xf>
    <xf numFmtId="0" fontId="29" fillId="7" borderId="3" xfId="0" applyFont="1" applyFill="1" applyBorder="1" applyAlignment="1" applyProtection="1">
      <alignment horizontal="left" vertical="center" wrapText="1"/>
      <protection locked="0"/>
    </xf>
    <xf numFmtId="0" fontId="13" fillId="7" borderId="18" xfId="14" applyFont="1" applyFill="1" applyBorder="1" applyAlignment="1" applyProtection="1">
      <alignment horizontal="center" vertical="center" wrapText="1"/>
      <protection locked="0"/>
    </xf>
    <xf numFmtId="0" fontId="19" fillId="12" borderId="19" xfId="0" applyFont="1" applyFill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8" xfId="14" applyFont="1" applyBorder="1" applyAlignment="1" applyProtection="1">
      <alignment horizontal="center" vertical="center" wrapText="1"/>
      <protection locked="0"/>
    </xf>
    <xf numFmtId="0" fontId="13" fillId="3" borderId="10" xfId="0" applyFont="1" applyFill="1" applyBorder="1"/>
    <xf numFmtId="0" fontId="13" fillId="3" borderId="5" xfId="0" applyFont="1" applyFill="1" applyBorder="1"/>
    <xf numFmtId="0" fontId="7" fillId="0" borderId="3" xfId="0" applyFont="1" applyBorder="1" applyAlignment="1" applyProtection="1">
      <alignment horizontal="left" vertical="center" wrapText="1"/>
      <protection locked="0"/>
    </xf>
    <xf numFmtId="1" fontId="13" fillId="3" borderId="3" xfId="0" applyNumberFormat="1" applyFont="1" applyFill="1" applyBorder="1" applyProtection="1">
      <protection locked="0"/>
    </xf>
    <xf numFmtId="0" fontId="14" fillId="3" borderId="3" xfId="0" applyFont="1" applyFill="1" applyBorder="1" applyAlignment="1" applyProtection="1">
      <alignment horizontal="center" vertical="center"/>
      <protection locked="0"/>
    </xf>
    <xf numFmtId="0" fontId="19" fillId="3" borderId="3" xfId="0" applyFont="1" applyFill="1" applyBorder="1" applyAlignment="1" applyProtection="1">
      <alignment horizontal="center" vertical="center"/>
      <protection locked="0"/>
    </xf>
    <xf numFmtId="0" fontId="14" fillId="3" borderId="45" xfId="0" applyFont="1" applyFill="1" applyBorder="1" applyAlignment="1">
      <alignment horizontal="center" vertical="center"/>
    </xf>
    <xf numFmtId="0" fontId="29" fillId="3" borderId="3" xfId="0" applyFont="1" applyFill="1" applyBorder="1" applyAlignment="1" applyProtection="1">
      <alignment horizontal="left" vertical="center" wrapText="1"/>
      <protection locked="0"/>
    </xf>
    <xf numFmtId="0" fontId="19" fillId="5" borderId="3" xfId="0" applyFont="1" applyFill="1" applyBorder="1" applyAlignment="1" applyProtection="1">
      <alignment horizontal="center" vertical="center"/>
      <protection locked="0"/>
    </xf>
    <xf numFmtId="0" fontId="13" fillId="3" borderId="29" xfId="0" applyFont="1" applyFill="1" applyBorder="1" applyProtection="1">
      <protection locked="0"/>
    </xf>
    <xf numFmtId="0" fontId="19" fillId="0" borderId="3" xfId="14" applyFont="1" applyBorder="1" applyAlignment="1" applyProtection="1">
      <alignment horizontal="left" vertical="center" wrapText="1"/>
      <protection locked="0"/>
    </xf>
    <xf numFmtId="1" fontId="10" fillId="5" borderId="3" xfId="0" applyNumberFormat="1" applyFont="1" applyFill="1" applyBorder="1" applyAlignment="1" applyProtection="1">
      <alignment horizontal="left" vertical="center"/>
      <protection locked="0"/>
    </xf>
    <xf numFmtId="1" fontId="0" fillId="5" borderId="3" xfId="0" applyNumberFormat="1" applyFill="1" applyBorder="1" applyAlignment="1" applyProtection="1">
      <alignment horizontal="left" vertical="center"/>
      <protection locked="0"/>
    </xf>
    <xf numFmtId="1" fontId="10" fillId="5" borderId="1" xfId="0" applyNumberFormat="1" applyFon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0" fillId="12" borderId="43" xfId="0" applyFont="1" applyFill="1" applyBorder="1" applyAlignment="1" applyProtection="1">
      <alignment horizontal="center" vertical="center"/>
      <protection locked="0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0" fillId="5" borderId="42" xfId="0" applyFont="1" applyFill="1" applyBorder="1" applyAlignment="1" applyProtection="1">
      <alignment horizontal="center" vertical="center"/>
      <protection locked="0"/>
    </xf>
    <xf numFmtId="0" fontId="10" fillId="12" borderId="8" xfId="0" applyFont="1" applyFill="1" applyBorder="1" applyAlignment="1" applyProtection="1">
      <alignment horizontal="center" vertical="center"/>
      <protection locked="0"/>
    </xf>
    <xf numFmtId="0" fontId="13" fillId="13" borderId="1" xfId="0" applyFont="1" applyFill="1" applyBorder="1" applyAlignment="1" applyProtection="1">
      <alignment horizontal="center" vertical="center"/>
      <protection locked="0"/>
    </xf>
    <xf numFmtId="0" fontId="11" fillId="5" borderId="55" xfId="0" applyFont="1" applyFill="1" applyBorder="1" applyAlignment="1">
      <alignment horizontal="center"/>
    </xf>
    <xf numFmtId="0" fontId="10" fillId="3" borderId="3" xfId="14" applyFont="1" applyFill="1" applyBorder="1" applyAlignment="1" applyProtection="1">
      <alignment horizontal="center" vertical="center" wrapText="1"/>
      <protection locked="0"/>
    </xf>
    <xf numFmtId="0" fontId="0" fillId="7" borderId="3" xfId="14" applyFont="1" applyFill="1" applyBorder="1" applyAlignment="1" applyProtection="1">
      <alignment horizontal="left" vertical="center" wrapText="1"/>
      <protection locked="0"/>
    </xf>
    <xf numFmtId="0" fontId="10" fillId="0" borderId="3" xfId="14" applyFont="1" applyBorder="1" applyAlignment="1" applyProtection="1">
      <alignment horizontal="left" vertical="center" wrapText="1"/>
      <protection locked="0"/>
    </xf>
    <xf numFmtId="0" fontId="0" fillId="13" borderId="3" xfId="0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11" fillId="2" borderId="42" xfId="0" applyFont="1" applyFill="1" applyBorder="1" applyAlignment="1" applyProtection="1">
      <alignment horizontal="center" vertical="center"/>
      <protection locked="0"/>
    </xf>
    <xf numFmtId="0" fontId="10" fillId="16" borderId="3" xfId="0" applyFont="1" applyFill="1" applyBorder="1" applyAlignment="1" applyProtection="1">
      <alignment horizontal="center" vertical="center"/>
      <protection locked="0"/>
    </xf>
    <xf numFmtId="0" fontId="0" fillId="16" borderId="3" xfId="0" applyFill="1" applyBorder="1" applyAlignment="1" applyProtection="1">
      <alignment horizontal="center" vertical="center"/>
      <protection locked="0"/>
    </xf>
    <xf numFmtId="0" fontId="0" fillId="17" borderId="3" xfId="0" applyFill="1" applyBorder="1" applyAlignment="1" applyProtection="1">
      <alignment horizontal="center" vertical="center"/>
      <protection locked="0"/>
    </xf>
    <xf numFmtId="0" fontId="10" fillId="16" borderId="18" xfId="0" applyFont="1" applyFill="1" applyBorder="1" applyAlignment="1" applyProtection="1">
      <alignment horizontal="center" vertical="center"/>
      <protection locked="0"/>
    </xf>
    <xf numFmtId="0" fontId="10" fillId="16" borderId="9" xfId="0" applyFont="1" applyFill="1" applyBorder="1"/>
    <xf numFmtId="0" fontId="10" fillId="16" borderId="20" xfId="0" applyFont="1" applyFill="1" applyBorder="1"/>
    <xf numFmtId="0" fontId="11" fillId="16" borderId="20" xfId="0" applyFont="1" applyFill="1" applyBorder="1"/>
    <xf numFmtId="0" fontId="10" fillId="3" borderId="0" xfId="0" applyFon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0" fillId="18" borderId="0" xfId="0" applyFill="1" applyAlignment="1" applyProtection="1">
      <alignment horizontal="center" vertical="center"/>
      <protection locked="0"/>
    </xf>
    <xf numFmtId="0" fontId="0" fillId="19" borderId="0" xfId="0" applyFill="1" applyAlignment="1" applyProtection="1">
      <alignment horizontal="center" vertical="center"/>
      <protection locked="0"/>
    </xf>
    <xf numFmtId="1" fontId="5" fillId="2" borderId="48" xfId="0" applyNumberFormat="1" applyFont="1" applyFill="1" applyBorder="1" applyAlignment="1">
      <alignment horizontal="center" vertical="center" wrapText="1"/>
    </xf>
    <xf numFmtId="0" fontId="13" fillId="3" borderId="15" xfId="16" applyFont="1" applyFill="1" applyBorder="1" applyAlignment="1" applyProtection="1">
      <alignment horizontal="center" vertical="center" wrapText="1"/>
      <protection locked="0"/>
    </xf>
    <xf numFmtId="0" fontId="10" fillId="3" borderId="15" xfId="16" applyFont="1" applyFill="1" applyBorder="1" applyAlignment="1" applyProtection="1">
      <alignment horizontal="center" vertical="center" wrapText="1"/>
      <protection locked="0"/>
    </xf>
    <xf numFmtId="0" fontId="31" fillId="8" borderId="3" xfId="0" applyFont="1" applyFill="1" applyBorder="1" applyAlignment="1" applyProtection="1">
      <alignment horizontal="center"/>
      <protection locked="0"/>
    </xf>
    <xf numFmtId="0" fontId="30" fillId="3" borderId="18" xfId="0" applyFont="1" applyFill="1" applyBorder="1" applyAlignment="1" applyProtection="1">
      <alignment horizontal="center"/>
      <protection locked="0"/>
    </xf>
    <xf numFmtId="0" fontId="32" fillId="5" borderId="51" xfId="0" applyFont="1" applyFill="1" applyBorder="1" applyAlignment="1">
      <alignment horizontal="center"/>
    </xf>
    <xf numFmtId="0" fontId="17" fillId="3" borderId="10" xfId="0" applyFont="1" applyFill="1" applyBorder="1" applyProtection="1">
      <protection locked="0"/>
    </xf>
    <xf numFmtId="165" fontId="4" fillId="3" borderId="0" xfId="17" applyNumberFormat="1" applyFont="1" applyFill="1" applyAlignment="1" applyProtection="1">
      <alignment horizontal="left"/>
      <protection locked="0"/>
    </xf>
    <xf numFmtId="0" fontId="13" fillId="3" borderId="18" xfId="16" applyFont="1" applyFill="1" applyBorder="1" applyAlignment="1" applyProtection="1">
      <alignment horizontal="center" vertical="center" wrapText="1"/>
      <protection locked="0"/>
    </xf>
    <xf numFmtId="0" fontId="10" fillId="3" borderId="18" xfId="16" applyFont="1" applyFill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>
      <alignment horizontal="center"/>
    </xf>
    <xf numFmtId="165" fontId="4" fillId="0" borderId="0" xfId="17" applyNumberFormat="1" applyFont="1" applyFill="1" applyAlignment="1" applyProtection="1">
      <alignment horizontal="left"/>
      <protection locked="0"/>
    </xf>
    <xf numFmtId="0" fontId="16" fillId="3" borderId="3" xfId="0" applyFont="1" applyFill="1" applyBorder="1" applyAlignment="1" applyProtection="1">
      <alignment horizontal="center" vertical="center" wrapText="1"/>
      <protection locked="0"/>
    </xf>
    <xf numFmtId="0" fontId="17" fillId="3" borderId="3" xfId="0" applyFont="1" applyFill="1" applyBorder="1" applyAlignment="1" applyProtection="1">
      <alignment horizontal="left" vertical="center" wrapText="1"/>
      <protection locked="0"/>
    </xf>
    <xf numFmtId="0" fontId="17" fillId="3" borderId="0" xfId="0" applyFont="1" applyFill="1" applyAlignment="1" applyProtection="1">
      <alignment horizontal="left"/>
      <protection locked="0"/>
    </xf>
    <xf numFmtId="0" fontId="13" fillId="0" borderId="18" xfId="16" applyFont="1" applyBorder="1" applyAlignment="1" applyProtection="1">
      <alignment horizontal="center" vertical="center" wrapText="1"/>
      <protection locked="0"/>
    </xf>
    <xf numFmtId="0" fontId="10" fillId="0" borderId="18" xfId="16" applyFont="1" applyBorder="1" applyAlignment="1" applyProtection="1">
      <alignment horizontal="center" vertical="center" wrapText="1"/>
      <protection locked="0"/>
    </xf>
    <xf numFmtId="0" fontId="0" fillId="0" borderId="10" xfId="0" applyBorder="1" applyProtection="1">
      <protection locked="0"/>
    </xf>
    <xf numFmtId="0" fontId="0" fillId="0" borderId="3" xfId="0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10" fontId="4" fillId="3" borderId="0" xfId="17" applyNumberFormat="1" applyFont="1" applyFill="1" applyAlignment="1" applyProtection="1">
      <alignment horizontal="left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13" fillId="7" borderId="18" xfId="16" applyFont="1" applyFill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0" fillId="7" borderId="11" xfId="0" applyFont="1" applyFill="1" applyBorder="1" applyAlignment="1" applyProtection="1">
      <alignment horizontal="left" vertical="center" wrapText="1"/>
      <protection locked="0"/>
    </xf>
    <xf numFmtId="0" fontId="0" fillId="3" borderId="11" xfId="0" applyFill="1" applyBorder="1" applyAlignment="1" applyProtection="1">
      <alignment horizontal="left" vertical="center" wrapText="1"/>
      <protection locked="0"/>
    </xf>
    <xf numFmtId="0" fontId="10" fillId="3" borderId="11" xfId="0" applyFont="1" applyFill="1" applyBorder="1" applyAlignment="1" applyProtection="1">
      <alignment horizontal="left" vertical="center" wrapText="1"/>
      <protection locked="0"/>
    </xf>
    <xf numFmtId="0" fontId="11" fillId="5" borderId="3" xfId="0" applyFont="1" applyFill="1" applyBorder="1" applyAlignment="1" applyProtection="1">
      <alignment horizontal="center"/>
      <protection locked="0"/>
    </xf>
    <xf numFmtId="0" fontId="18" fillId="5" borderId="3" xfId="0" applyFont="1" applyFill="1" applyBorder="1" applyAlignment="1">
      <alignment horizontal="center"/>
    </xf>
    <xf numFmtId="1" fontId="33" fillId="5" borderId="11" xfId="0" applyNumberFormat="1" applyFont="1" applyFill="1" applyBorder="1" applyProtection="1"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34" fillId="3" borderId="3" xfId="0" applyFont="1" applyFill="1" applyBorder="1" applyAlignment="1" applyProtection="1">
      <alignment horizontal="center" vertical="center"/>
      <protection locked="0"/>
    </xf>
    <xf numFmtId="0" fontId="10" fillId="22" borderId="10" xfId="0" applyFont="1" applyFill="1" applyBorder="1" applyAlignment="1" applyProtection="1">
      <alignment horizontal="center" vertical="center" wrapText="1"/>
      <protection locked="0"/>
    </xf>
    <xf numFmtId="0" fontId="0" fillId="22" borderId="10" xfId="0" applyFill="1" applyBorder="1" applyAlignment="1" applyProtection="1">
      <alignment horizontal="left" vertical="center" wrapText="1"/>
      <protection locked="0"/>
    </xf>
    <xf numFmtId="0" fontId="0" fillId="7" borderId="18" xfId="16" applyFont="1" applyFill="1" applyBorder="1" applyAlignment="1" applyProtection="1">
      <alignment horizontal="center" vertical="center" wrapText="1"/>
      <protection locked="0"/>
    </xf>
    <xf numFmtId="0" fontId="19" fillId="3" borderId="18" xfId="16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0" borderId="3" xfId="0" applyBorder="1"/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" fontId="11" fillId="6" borderId="11" xfId="0" applyNumberFormat="1" applyFont="1" applyFill="1" applyBorder="1" applyAlignment="1">
      <alignment horizontal="center" vertical="center" wrapText="1"/>
    </xf>
    <xf numFmtId="1" fontId="0" fillId="2" borderId="15" xfId="0" applyNumberFormat="1" applyFill="1" applyBorder="1" applyAlignment="1">
      <alignment horizontal="center" vertical="center" wrapText="1"/>
    </xf>
    <xf numFmtId="0" fontId="36" fillId="3" borderId="29" xfId="0" applyFont="1" applyFill="1" applyBorder="1" applyAlignment="1">
      <alignment horizontal="center" vertical="center" wrapText="1"/>
    </xf>
    <xf numFmtId="1" fontId="11" fillId="6" borderId="3" xfId="0" applyNumberFormat="1" applyFont="1" applyFill="1" applyBorder="1" applyAlignment="1">
      <alignment horizontal="center" vertical="center" wrapText="1"/>
    </xf>
    <xf numFmtId="1" fontId="0" fillId="2" borderId="18" xfId="0" applyNumberFormat="1" applyFill="1" applyBorder="1" applyAlignment="1">
      <alignment horizontal="center" vertical="center" wrapText="1"/>
    </xf>
    <xf numFmtId="1" fontId="11" fillId="6" borderId="21" xfId="0" applyNumberFormat="1" applyFont="1" applyFill="1" applyBorder="1" applyAlignment="1">
      <alignment horizontal="center" vertical="center" wrapText="1"/>
    </xf>
    <xf numFmtId="1" fontId="11" fillId="6" borderId="1" xfId="0" applyNumberFormat="1" applyFont="1" applyFill="1" applyBorder="1" applyAlignment="1">
      <alignment horizontal="center" vertical="center" wrapText="1"/>
    </xf>
    <xf numFmtId="1" fontId="10" fillId="5" borderId="11" xfId="0" applyNumberFormat="1" applyFont="1" applyFill="1" applyBorder="1" applyAlignment="1" applyProtection="1">
      <alignment vertical="center"/>
      <protection locked="0"/>
    </xf>
    <xf numFmtId="1" fontId="10" fillId="5" borderId="3" xfId="0" applyNumberFormat="1" applyFont="1" applyFill="1" applyBorder="1" applyAlignment="1" applyProtection="1">
      <alignment vertical="center"/>
      <protection locked="0"/>
    </xf>
    <xf numFmtId="0" fontId="19" fillId="7" borderId="15" xfId="18" applyFont="1" applyFill="1" applyBorder="1" applyAlignment="1" applyProtection="1">
      <alignment horizontal="center" vertical="center" wrapText="1"/>
      <protection locked="0"/>
    </xf>
    <xf numFmtId="0" fontId="10" fillId="12" borderId="16" xfId="0" applyFont="1" applyFill="1" applyBorder="1" applyAlignment="1" applyProtection="1">
      <alignment horizontal="center" vertical="center"/>
      <protection locked="0"/>
    </xf>
    <xf numFmtId="0" fontId="19" fillId="8" borderId="11" xfId="0" applyFont="1" applyFill="1" applyBorder="1" applyAlignment="1">
      <alignment horizontal="center" vertical="center"/>
    </xf>
    <xf numFmtId="0" fontId="10" fillId="5" borderId="15" xfId="0" applyFont="1" applyFill="1" applyBorder="1" applyAlignment="1" applyProtection="1">
      <alignment horizontal="center" vertical="center"/>
      <protection locked="0"/>
    </xf>
    <xf numFmtId="0" fontId="10" fillId="12" borderId="13" xfId="0" applyFont="1" applyFill="1" applyBorder="1" applyAlignment="1" applyProtection="1">
      <alignment horizontal="center" vertical="center"/>
      <protection locked="0"/>
    </xf>
    <xf numFmtId="0" fontId="19" fillId="13" borderId="11" xfId="0" applyFont="1" applyFill="1" applyBorder="1" applyAlignment="1">
      <alignment horizontal="center" vertical="center"/>
    </xf>
    <xf numFmtId="0" fontId="10" fillId="3" borderId="15" xfId="18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/>
    <xf numFmtId="0" fontId="10" fillId="3" borderId="5" xfId="0" applyFont="1" applyFill="1" applyBorder="1"/>
    <xf numFmtId="0" fontId="10" fillId="3" borderId="4" xfId="0" applyFont="1" applyFill="1" applyBorder="1"/>
    <xf numFmtId="0" fontId="10" fillId="5" borderId="0" xfId="0" applyFont="1" applyFill="1" applyProtection="1"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19" fillId="8" borderId="3" xfId="0" applyFont="1" applyFill="1" applyBorder="1" applyAlignment="1">
      <alignment horizontal="center" vertical="center"/>
    </xf>
    <xf numFmtId="0" fontId="19" fillId="13" borderId="3" xfId="0" applyFont="1" applyFill="1" applyBorder="1" applyAlignment="1">
      <alignment horizontal="center" vertical="center"/>
    </xf>
    <xf numFmtId="1" fontId="16" fillId="5" borderId="11" xfId="0" applyNumberFormat="1" applyFont="1" applyFill="1" applyBorder="1" applyAlignment="1" applyProtection="1">
      <alignment vertical="center"/>
      <protection locked="0"/>
    </xf>
    <xf numFmtId="1" fontId="16" fillId="5" borderId="3" xfId="0" applyNumberFormat="1" applyFont="1" applyFill="1" applyBorder="1" applyAlignment="1" applyProtection="1">
      <alignment vertical="center"/>
      <protection locked="0"/>
    </xf>
    <xf numFmtId="0" fontId="16" fillId="0" borderId="18" xfId="0" applyFont="1" applyBorder="1" applyAlignment="1" applyProtection="1">
      <alignment horizontal="left" vertical="center" wrapText="1"/>
      <protection locked="0"/>
    </xf>
    <xf numFmtId="0" fontId="16" fillId="8" borderId="3" xfId="0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6" fillId="3" borderId="3" xfId="0" applyFont="1" applyFill="1" applyBorder="1"/>
    <xf numFmtId="0" fontId="16" fillId="3" borderId="4" xfId="0" applyFont="1" applyFill="1" applyBorder="1"/>
    <xf numFmtId="0" fontId="37" fillId="3" borderId="29" xfId="0" applyFont="1" applyFill="1" applyBorder="1" applyAlignment="1">
      <alignment horizontal="center" vertical="center" wrapText="1"/>
    </xf>
    <xf numFmtId="0" fontId="18" fillId="3" borderId="0" xfId="0" applyFont="1" applyFill="1" applyProtection="1">
      <protection locked="0"/>
    </xf>
    <xf numFmtId="0" fontId="18" fillId="11" borderId="0" xfId="0" applyFont="1" applyFill="1" applyProtection="1">
      <protection locked="0"/>
    </xf>
    <xf numFmtId="0" fontId="16" fillId="3" borderId="5" xfId="0" applyFont="1" applyFill="1" applyBorder="1"/>
    <xf numFmtId="0" fontId="16" fillId="3" borderId="0" xfId="0" applyFont="1" applyFill="1" applyProtection="1">
      <protection locked="0"/>
    </xf>
    <xf numFmtId="0" fontId="16" fillId="5" borderId="0" xfId="0" applyFont="1" applyFill="1" applyProtection="1">
      <protection locked="0"/>
    </xf>
    <xf numFmtId="1" fontId="11" fillId="2" borderId="30" xfId="0" applyNumberFormat="1" applyFont="1" applyFill="1" applyBorder="1" applyAlignment="1" applyProtection="1">
      <alignment vertical="center"/>
      <protection locked="0"/>
    </xf>
    <xf numFmtId="0" fontId="11" fillId="2" borderId="30" xfId="0" applyFont="1" applyFill="1" applyBorder="1" applyAlignment="1" applyProtection="1">
      <alignment horizontal="center" vertical="center"/>
      <protection locked="0"/>
    </xf>
    <xf numFmtId="0" fontId="11" fillId="2" borderId="30" xfId="0" applyFont="1" applyFill="1" applyBorder="1" applyAlignment="1" applyProtection="1">
      <alignment vertical="center" wrapText="1"/>
      <protection locked="0"/>
    </xf>
    <xf numFmtId="0" fontId="14" fillId="2" borderId="31" xfId="0" applyFont="1" applyFill="1" applyBorder="1" applyAlignment="1" applyProtection="1">
      <alignment vertical="center" wrapText="1"/>
      <protection locked="0"/>
    </xf>
    <xf numFmtId="0" fontId="11" fillId="2" borderId="32" xfId="0" applyFont="1" applyFill="1" applyBorder="1" applyAlignment="1" applyProtection="1">
      <alignment vertical="center"/>
      <protection locked="0"/>
    </xf>
    <xf numFmtId="0" fontId="11" fillId="4" borderId="30" xfId="0" applyFont="1" applyFill="1" applyBorder="1" applyAlignment="1">
      <alignment vertical="center"/>
    </xf>
    <xf numFmtId="0" fontId="11" fillId="2" borderId="31" xfId="0" applyFont="1" applyFill="1" applyBorder="1" applyAlignment="1" applyProtection="1">
      <alignment vertical="center"/>
      <protection locked="0"/>
    </xf>
    <xf numFmtId="0" fontId="11" fillId="2" borderId="33" xfId="0" applyFont="1" applyFill="1" applyBorder="1" applyAlignment="1" applyProtection="1">
      <alignment vertical="center"/>
      <protection locked="0"/>
    </xf>
    <xf numFmtId="0" fontId="11" fillId="2" borderId="34" xfId="0" applyFont="1" applyFill="1" applyBorder="1" applyAlignment="1">
      <alignment horizontal="center" vertical="center"/>
    </xf>
    <xf numFmtId="165" fontId="10" fillId="3" borderId="35" xfId="1" applyNumberFormat="1" applyFont="1" applyFill="1" applyBorder="1" applyProtection="1"/>
    <xf numFmtId="165" fontId="36" fillId="3" borderId="0" xfId="19" applyNumberFormat="1" applyFont="1" applyFill="1" applyAlignment="1" applyProtection="1">
      <alignment horizontal="center" vertical="center" wrapText="1"/>
    </xf>
    <xf numFmtId="0" fontId="10" fillId="2" borderId="0" xfId="0" applyFont="1" applyFill="1" applyProtection="1">
      <protection locked="0"/>
    </xf>
    <xf numFmtId="0" fontId="19" fillId="7" borderId="18" xfId="18" applyFont="1" applyFill="1" applyBorder="1" applyAlignment="1" applyProtection="1">
      <alignment horizontal="center" vertical="center" wrapText="1"/>
      <protection locked="0"/>
    </xf>
    <xf numFmtId="0" fontId="10" fillId="3" borderId="18" xfId="18" applyFont="1" applyFill="1" applyBorder="1" applyAlignment="1" applyProtection="1">
      <alignment horizontal="center" vertical="center" wrapText="1"/>
      <protection locked="0"/>
    </xf>
    <xf numFmtId="0" fontId="10" fillId="0" borderId="3" xfId="18" applyFont="1" applyBorder="1" applyAlignment="1" applyProtection="1">
      <alignment horizontal="left" vertical="center" wrapText="1"/>
      <protection locked="0"/>
    </xf>
    <xf numFmtId="0" fontId="10" fillId="3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0" xfId="0" applyFont="1" applyFill="1" applyAlignment="1" applyProtection="1">
      <alignment vertical="center"/>
      <protection locked="0"/>
    </xf>
    <xf numFmtId="0" fontId="10" fillId="5" borderId="0" xfId="0" applyFont="1" applyFill="1" applyAlignment="1" applyProtection="1">
      <alignment vertical="center"/>
      <protection locked="0"/>
    </xf>
    <xf numFmtId="0" fontId="10" fillId="7" borderId="3" xfId="18" applyFont="1" applyFill="1" applyBorder="1" applyAlignment="1" applyProtection="1">
      <alignment horizontal="center" vertical="center" wrapText="1"/>
      <protection locked="0"/>
    </xf>
    <xf numFmtId="0" fontId="38" fillId="3" borderId="0" xfId="0" applyFont="1" applyFill="1" applyAlignment="1" applyProtection="1">
      <alignment horizontal="center" vertical="center" wrapText="1"/>
      <protection locked="0"/>
    </xf>
    <xf numFmtId="0" fontId="19" fillId="13" borderId="3" xfId="0" applyFont="1" applyFill="1" applyBorder="1" applyAlignment="1">
      <alignment horizontal="center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38" fillId="3" borderId="29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41" fillId="12" borderId="19" xfId="0" applyFont="1" applyFill="1" applyBorder="1" applyAlignment="1" applyProtection="1">
      <alignment horizontal="center" vertical="center"/>
      <protection locked="0"/>
    </xf>
    <xf numFmtId="0" fontId="41" fillId="0" borderId="3" xfId="0" applyFont="1" applyBorder="1" applyAlignment="1">
      <alignment horizontal="center" vertical="center"/>
    </xf>
    <xf numFmtId="0" fontId="41" fillId="0" borderId="18" xfId="0" applyFont="1" applyBorder="1" applyAlignment="1" applyProtection="1">
      <alignment horizontal="center" vertical="center"/>
      <protection locked="0"/>
    </xf>
    <xf numFmtId="0" fontId="40" fillId="12" borderId="10" xfId="0" applyFont="1" applyFill="1" applyBorder="1" applyAlignment="1" applyProtection="1">
      <alignment horizontal="center" vertical="center"/>
      <protection locked="0"/>
    </xf>
    <xf numFmtId="0" fontId="40" fillId="0" borderId="3" xfId="0" applyFont="1" applyBorder="1" applyAlignment="1">
      <alignment horizontal="center" vertical="center"/>
    </xf>
    <xf numFmtId="0" fontId="40" fillId="0" borderId="18" xfId="0" applyFont="1" applyBorder="1" applyAlignment="1" applyProtection="1">
      <alignment horizontal="center" vertical="center"/>
      <protection locked="0"/>
    </xf>
    <xf numFmtId="0" fontId="19" fillId="7" borderId="18" xfId="20" applyFont="1" applyFill="1" applyBorder="1" applyAlignment="1" applyProtection="1">
      <alignment horizontal="center" vertical="center" wrapText="1"/>
      <protection locked="0"/>
    </xf>
    <xf numFmtId="0" fontId="10" fillId="3" borderId="18" xfId="2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 applyProtection="1">
      <alignment vertical="center" wrapText="1"/>
      <protection locked="0"/>
    </xf>
    <xf numFmtId="0" fontId="10" fillId="5" borderId="3" xfId="0" applyFont="1" applyFill="1" applyBorder="1" applyAlignment="1" applyProtection="1">
      <alignment vertical="center"/>
      <protection locked="0"/>
    </xf>
    <xf numFmtId="0" fontId="11" fillId="3" borderId="0" xfId="0" applyFont="1" applyFill="1" applyProtection="1">
      <protection locked="0"/>
    </xf>
    <xf numFmtId="0" fontId="11" fillId="11" borderId="0" xfId="0" applyFont="1" applyFill="1" applyProtection="1">
      <protection locked="0"/>
    </xf>
    <xf numFmtId="0" fontId="10" fillId="13" borderId="3" xfId="0" applyFont="1" applyFill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0" fillId="7" borderId="11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1" fontId="42" fillId="5" borderId="3" xfId="0" applyNumberFormat="1" applyFont="1" applyFill="1" applyBorder="1" applyAlignment="1" applyProtection="1">
      <alignment vertical="center"/>
      <protection locked="0"/>
    </xf>
    <xf numFmtId="0" fontId="43" fillId="0" borderId="3" xfId="0" applyFont="1" applyBorder="1" applyAlignment="1" applyProtection="1">
      <alignment horizontal="center" vertical="center"/>
      <protection locked="0"/>
    </xf>
    <xf numFmtId="0" fontId="42" fillId="7" borderId="3" xfId="0" applyFont="1" applyFill="1" applyBorder="1" applyAlignment="1" applyProtection="1">
      <alignment horizontal="center" vertical="center" wrapText="1"/>
      <protection locked="0"/>
    </xf>
    <xf numFmtId="0" fontId="42" fillId="0" borderId="3" xfId="0" applyFont="1" applyBorder="1" applyAlignment="1" applyProtection="1">
      <alignment horizontal="left" vertical="center" wrapText="1"/>
      <protection locked="0"/>
    </xf>
    <xf numFmtId="0" fontId="44" fillId="0" borderId="18" xfId="0" applyFont="1" applyBorder="1" applyAlignment="1" applyProtection="1">
      <alignment horizontal="left" vertical="center" wrapText="1"/>
      <protection locked="0"/>
    </xf>
    <xf numFmtId="0" fontId="42" fillId="12" borderId="19" xfId="0" applyFont="1" applyFill="1" applyBorder="1" applyAlignment="1" applyProtection="1">
      <alignment horizontal="center" vertical="center"/>
      <protection locked="0"/>
    </xf>
    <xf numFmtId="0" fontId="44" fillId="8" borderId="3" xfId="0" applyFont="1" applyFill="1" applyBorder="1" applyAlignment="1">
      <alignment horizontal="center" vertical="center"/>
    </xf>
    <xf numFmtId="0" fontId="42" fillId="5" borderId="18" xfId="0" applyFont="1" applyFill="1" applyBorder="1" applyAlignment="1" applyProtection="1">
      <alignment horizontal="center" vertical="center"/>
      <protection locked="0"/>
    </xf>
    <xf numFmtId="0" fontId="42" fillId="12" borderId="10" xfId="0" applyFont="1" applyFill="1" applyBorder="1" applyAlignment="1" applyProtection="1">
      <alignment horizontal="center" vertical="center"/>
      <protection locked="0"/>
    </xf>
    <xf numFmtId="0" fontId="44" fillId="13" borderId="3" xfId="0" applyFont="1" applyFill="1" applyBorder="1" applyAlignment="1">
      <alignment horizontal="center" vertical="center"/>
    </xf>
    <xf numFmtId="0" fontId="45" fillId="5" borderId="17" xfId="0" applyFont="1" applyFill="1" applyBorder="1" applyAlignment="1">
      <alignment horizontal="center" vertical="center"/>
    </xf>
    <xf numFmtId="0" fontId="45" fillId="0" borderId="3" xfId="0" applyFont="1" applyBorder="1" applyAlignment="1" applyProtection="1">
      <alignment horizontal="center" vertical="center" wrapText="1"/>
      <protection locked="0"/>
    </xf>
    <xf numFmtId="0" fontId="42" fillId="5" borderId="3" xfId="0" applyFont="1" applyFill="1" applyBorder="1" applyAlignment="1" applyProtection="1">
      <alignment horizontal="center" vertical="center"/>
      <protection locked="0"/>
    </xf>
    <xf numFmtId="0" fontId="44" fillId="5" borderId="3" xfId="0" applyFont="1" applyFill="1" applyBorder="1" applyAlignment="1" applyProtection="1">
      <alignment horizontal="center" vertical="center"/>
      <protection locked="0"/>
    </xf>
    <xf numFmtId="0" fontId="45" fillId="5" borderId="41" xfId="0" applyFont="1" applyFill="1" applyBorder="1" applyAlignment="1">
      <alignment horizontal="center" vertical="center"/>
    </xf>
    <xf numFmtId="0" fontId="42" fillId="5" borderId="3" xfId="0" applyFont="1" applyFill="1" applyBorder="1" applyAlignment="1" applyProtection="1">
      <alignment vertical="center" wrapText="1"/>
      <protection locked="0"/>
    </xf>
    <xf numFmtId="0" fontId="44" fillId="5" borderId="18" xfId="0" applyFont="1" applyFill="1" applyBorder="1" applyAlignment="1" applyProtection="1">
      <alignment vertical="center" wrapText="1"/>
      <protection locked="0"/>
    </xf>
    <xf numFmtId="1" fontId="42" fillId="5" borderId="3" xfId="0" applyNumberFormat="1" applyFont="1" applyFill="1" applyBorder="1" applyProtection="1">
      <protection locked="0"/>
    </xf>
    <xf numFmtId="0" fontId="42" fillId="5" borderId="3" xfId="0" applyFont="1" applyFill="1" applyBorder="1" applyAlignment="1" applyProtection="1">
      <alignment horizontal="center"/>
      <protection locked="0"/>
    </xf>
    <xf numFmtId="0" fontId="42" fillId="12" borderId="19" xfId="0" applyFont="1" applyFill="1" applyBorder="1" applyAlignment="1" applyProtection="1">
      <alignment horizontal="center"/>
      <protection locked="0"/>
    </xf>
    <xf numFmtId="0" fontId="44" fillId="8" borderId="3" xfId="0" applyFont="1" applyFill="1" applyBorder="1" applyAlignment="1">
      <alignment horizontal="center"/>
    </xf>
    <xf numFmtId="0" fontId="42" fillId="5" borderId="18" xfId="0" applyFont="1" applyFill="1" applyBorder="1" applyAlignment="1" applyProtection="1">
      <alignment horizontal="center"/>
      <protection locked="0"/>
    </xf>
    <xf numFmtId="0" fontId="42" fillId="12" borderId="10" xfId="0" applyFont="1" applyFill="1" applyBorder="1" applyAlignment="1" applyProtection="1">
      <alignment horizontal="center"/>
      <protection locked="0"/>
    </xf>
    <xf numFmtId="0" fontId="44" fillId="13" borderId="3" xfId="0" applyFont="1" applyFill="1" applyBorder="1" applyAlignment="1">
      <alignment horizontal="center"/>
    </xf>
    <xf numFmtId="0" fontId="45" fillId="5" borderId="41" xfId="0" applyFont="1" applyFill="1" applyBorder="1" applyAlignment="1">
      <alignment horizontal="center"/>
    </xf>
    <xf numFmtId="0" fontId="42" fillId="5" borderId="3" xfId="0" applyFont="1" applyFill="1" applyBorder="1" applyAlignment="1" applyProtection="1">
      <alignment wrapText="1"/>
      <protection locked="0"/>
    </xf>
    <xf numFmtId="0" fontId="44" fillId="5" borderId="18" xfId="0" applyFont="1" applyFill="1" applyBorder="1" applyAlignment="1" applyProtection="1">
      <alignment wrapText="1"/>
      <protection locked="0"/>
    </xf>
    <xf numFmtId="1" fontId="45" fillId="2" borderId="30" xfId="0" applyNumberFormat="1" applyFont="1" applyFill="1" applyBorder="1" applyProtection="1">
      <protection locked="0"/>
    </xf>
    <xf numFmtId="0" fontId="42" fillId="2" borderId="30" xfId="0" applyFont="1" applyFill="1" applyBorder="1" applyAlignment="1" applyProtection="1">
      <alignment horizontal="center" vertical="center"/>
      <protection locked="0"/>
    </xf>
    <xf numFmtId="0" fontId="45" fillId="2" borderId="30" xfId="0" applyFont="1" applyFill="1" applyBorder="1" applyAlignment="1" applyProtection="1">
      <alignment horizontal="center"/>
      <protection locked="0"/>
    </xf>
    <xf numFmtId="0" fontId="45" fillId="2" borderId="30" xfId="0" applyFont="1" applyFill="1" applyBorder="1" applyAlignment="1" applyProtection="1">
      <alignment wrapText="1"/>
      <protection locked="0"/>
    </xf>
    <xf numFmtId="0" fontId="46" fillId="2" borderId="31" xfId="0" applyFont="1" applyFill="1" applyBorder="1" applyAlignment="1" applyProtection="1">
      <alignment wrapText="1"/>
      <protection locked="0"/>
    </xf>
    <xf numFmtId="0" fontId="45" fillId="2" borderId="32" xfId="0" applyFont="1" applyFill="1" applyBorder="1" applyProtection="1">
      <protection locked="0"/>
    </xf>
    <xf numFmtId="0" fontId="45" fillId="4" borderId="30" xfId="0" applyFont="1" applyFill="1" applyBorder="1"/>
    <xf numFmtId="0" fontId="45" fillId="2" borderId="31" xfId="0" applyFont="1" applyFill="1" applyBorder="1" applyProtection="1">
      <protection locked="0"/>
    </xf>
    <xf numFmtId="0" fontId="45" fillId="2" borderId="33" xfId="0" applyFont="1" applyFill="1" applyBorder="1" applyProtection="1">
      <protection locked="0"/>
    </xf>
    <xf numFmtId="0" fontId="45" fillId="2" borderId="34" xfId="0" applyFont="1" applyFill="1" applyBorder="1" applyAlignment="1">
      <alignment horizontal="center"/>
    </xf>
    <xf numFmtId="0" fontId="42" fillId="3" borderId="3" xfId="18" applyFont="1" applyFill="1" applyBorder="1" applyAlignment="1" applyProtection="1">
      <alignment horizontal="center" vertical="center" wrapText="1"/>
      <protection locked="0"/>
    </xf>
    <xf numFmtId="0" fontId="42" fillId="7" borderId="3" xfId="18" applyFont="1" applyFill="1" applyBorder="1" applyAlignment="1" applyProtection="1">
      <alignment horizontal="center" vertical="center" wrapText="1"/>
      <protection locked="0"/>
    </xf>
    <xf numFmtId="0" fontId="42" fillId="0" borderId="3" xfId="18" applyFont="1" applyBorder="1" applyAlignment="1" applyProtection="1">
      <alignment horizontal="left" vertical="center" wrapText="1"/>
      <protection locked="0"/>
    </xf>
    <xf numFmtId="0" fontId="44" fillId="7" borderId="18" xfId="18" applyFont="1" applyFill="1" applyBorder="1" applyAlignment="1" applyProtection="1">
      <alignment horizontal="center" vertical="center" wrapText="1"/>
      <protection locked="0"/>
    </xf>
    <xf numFmtId="0" fontId="42" fillId="3" borderId="18" xfId="18" applyFont="1" applyFill="1" applyBorder="1" applyAlignment="1" applyProtection="1">
      <alignment horizontal="center" vertical="center" wrapText="1"/>
      <protection locked="0"/>
    </xf>
    <xf numFmtId="0" fontId="45" fillId="5" borderId="17" xfId="0" applyFont="1" applyFill="1" applyBorder="1" applyAlignment="1">
      <alignment horizontal="center"/>
    </xf>
    <xf numFmtId="0" fontId="44" fillId="5" borderId="3" xfId="0" applyFont="1" applyFill="1" applyBorder="1" applyAlignment="1" applyProtection="1">
      <alignment horizontal="center"/>
      <protection locked="0"/>
    </xf>
    <xf numFmtId="0" fontId="47" fillId="3" borderId="29" xfId="0" applyFont="1" applyFill="1" applyBorder="1" applyAlignment="1">
      <alignment horizontal="center" vertical="center"/>
    </xf>
    <xf numFmtId="0" fontId="48" fillId="3" borderId="29" xfId="0" applyFont="1" applyFill="1" applyBorder="1" applyAlignment="1">
      <alignment horizontal="center" vertical="center"/>
    </xf>
    <xf numFmtId="165" fontId="47" fillId="3" borderId="0" xfId="19" applyNumberFormat="1" applyFont="1" applyFill="1" applyAlignment="1" applyProtection="1">
      <alignment horizontal="center" vertical="center"/>
    </xf>
    <xf numFmtId="0" fontId="10" fillId="3" borderId="0" xfId="0" applyFont="1" applyFill="1"/>
    <xf numFmtId="1" fontId="45" fillId="2" borderId="1" xfId="0" applyNumberFormat="1" applyFont="1" applyFill="1" applyBorder="1" applyProtection="1"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45" fillId="2" borderId="1" xfId="0" applyFont="1" applyFill="1" applyBorder="1" applyAlignment="1" applyProtection="1">
      <alignment horizontal="center"/>
      <protection locked="0"/>
    </xf>
    <xf numFmtId="0" fontId="45" fillId="2" borderId="1" xfId="0" applyFont="1" applyFill="1" applyBorder="1" applyAlignment="1" applyProtection="1">
      <alignment wrapText="1"/>
      <protection locked="0"/>
    </xf>
    <xf numFmtId="0" fontId="46" fillId="2" borderId="42" xfId="0" applyFont="1" applyFill="1" applyBorder="1" applyAlignment="1" applyProtection="1">
      <alignment wrapText="1"/>
      <protection locked="0"/>
    </xf>
    <xf numFmtId="0" fontId="45" fillId="2" borderId="43" xfId="0" applyFont="1" applyFill="1" applyBorder="1" applyProtection="1">
      <protection locked="0"/>
    </xf>
    <xf numFmtId="0" fontId="45" fillId="4" borderId="1" xfId="0" applyFont="1" applyFill="1" applyBorder="1"/>
    <xf numFmtId="0" fontId="45" fillId="2" borderId="42" xfId="0" applyFont="1" applyFill="1" applyBorder="1" applyProtection="1">
      <protection locked="0"/>
    </xf>
    <xf numFmtId="0" fontId="45" fillId="2" borderId="8" xfId="0" applyFont="1" applyFill="1" applyBorder="1" applyProtection="1">
      <protection locked="0"/>
    </xf>
    <xf numFmtId="0" fontId="45" fillId="4" borderId="1" xfId="0" applyFont="1" applyFill="1" applyBorder="1" applyProtection="1">
      <protection locked="0"/>
    </xf>
    <xf numFmtId="0" fontId="45" fillId="2" borderId="44" xfId="0" applyFont="1" applyFill="1" applyBorder="1" applyAlignment="1">
      <alignment horizontal="center"/>
    </xf>
    <xf numFmtId="0" fontId="42" fillId="16" borderId="3" xfId="0" applyFont="1" applyFill="1" applyBorder="1" applyProtection="1">
      <protection locked="0"/>
    </xf>
    <xf numFmtId="0" fontId="42" fillId="16" borderId="3" xfId="0" applyFont="1" applyFill="1" applyBorder="1" applyAlignment="1" applyProtection="1">
      <alignment horizontal="center" vertical="center"/>
      <protection locked="0"/>
    </xf>
    <xf numFmtId="0" fontId="42" fillId="16" borderId="3" xfId="0" applyFont="1" applyFill="1" applyBorder="1" applyAlignment="1" applyProtection="1">
      <alignment horizontal="center"/>
      <protection locked="0"/>
    </xf>
    <xf numFmtId="0" fontId="42" fillId="16" borderId="3" xfId="0" applyFont="1" applyFill="1" applyBorder="1" applyAlignment="1" applyProtection="1">
      <alignment wrapText="1"/>
      <protection locked="0"/>
    </xf>
    <xf numFmtId="0" fontId="44" fillId="16" borderId="18" xfId="0" applyFont="1" applyFill="1" applyBorder="1" applyAlignment="1" applyProtection="1">
      <alignment wrapText="1"/>
      <protection locked="0"/>
    </xf>
    <xf numFmtId="0" fontId="42" fillId="16" borderId="19" xfId="0" applyFont="1" applyFill="1" applyBorder="1" applyProtection="1">
      <protection locked="0"/>
    </xf>
    <xf numFmtId="0" fontId="42" fillId="16" borderId="3" xfId="0" applyFont="1" applyFill="1" applyBorder="1"/>
    <xf numFmtId="0" fontId="42" fillId="17" borderId="3" xfId="0" applyFont="1" applyFill="1" applyBorder="1"/>
    <xf numFmtId="0" fontId="42" fillId="16" borderId="18" xfId="0" applyFont="1" applyFill="1" applyBorder="1" applyProtection="1">
      <protection locked="0"/>
    </xf>
    <xf numFmtId="0" fontId="42" fillId="16" borderId="10" xfId="0" applyFont="1" applyFill="1" applyBorder="1" applyProtection="1">
      <protection locked="0"/>
    </xf>
    <xf numFmtId="0" fontId="42" fillId="17" borderId="3" xfId="0" applyFont="1" applyFill="1" applyBorder="1" applyProtection="1">
      <protection locked="0"/>
    </xf>
    <xf numFmtId="0" fontId="45" fillId="16" borderId="41" xfId="0" applyFont="1" applyFill="1" applyBorder="1"/>
    <xf numFmtId="0" fontId="42" fillId="3" borderId="0" xfId="0" applyFont="1" applyFill="1" applyProtection="1">
      <protection locked="0"/>
    </xf>
    <xf numFmtId="0" fontId="42" fillId="3" borderId="0" xfId="0" applyFont="1" applyFill="1" applyAlignment="1" applyProtection="1">
      <alignment horizontal="center" vertical="center"/>
      <protection locked="0"/>
    </xf>
    <xf numFmtId="0" fontId="42" fillId="3" borderId="0" xfId="0" applyFont="1" applyFill="1" applyAlignment="1" applyProtection="1">
      <alignment horizontal="center"/>
      <protection locked="0"/>
    </xf>
    <xf numFmtId="0" fontId="42" fillId="3" borderId="0" xfId="0" applyFont="1" applyFill="1" applyAlignment="1" applyProtection="1">
      <alignment wrapText="1"/>
      <protection locked="0"/>
    </xf>
    <xf numFmtId="0" fontId="44" fillId="3" borderId="0" xfId="0" applyFont="1" applyFill="1" applyAlignment="1" applyProtection="1">
      <alignment wrapText="1"/>
      <protection locked="0"/>
    </xf>
    <xf numFmtId="0" fontId="42" fillId="3" borderId="0" xfId="0" applyFont="1" applyFill="1"/>
    <xf numFmtId="0" fontId="45" fillId="3" borderId="0" xfId="0" applyFont="1" applyFill="1" applyProtection="1">
      <protection locked="0"/>
    </xf>
    <xf numFmtId="0" fontId="47" fillId="3" borderId="0" xfId="0" applyFont="1" applyFill="1" applyAlignment="1" applyProtection="1">
      <alignment horizontal="center" vertical="center"/>
      <protection locked="0"/>
    </xf>
    <xf numFmtId="0" fontId="42" fillId="8" borderId="0" xfId="0" applyFont="1" applyFill="1" applyProtection="1"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/>
      <protection locked="0"/>
    </xf>
    <xf numFmtId="0" fontId="42" fillId="0" borderId="0" xfId="0" applyFont="1" applyAlignment="1" applyProtection="1">
      <alignment wrapText="1"/>
      <protection locked="0"/>
    </xf>
    <xf numFmtId="0" fontId="44" fillId="0" borderId="0" xfId="0" applyFont="1" applyAlignment="1" applyProtection="1">
      <alignment wrapText="1"/>
      <protection locked="0"/>
    </xf>
    <xf numFmtId="0" fontId="42" fillId="18" borderId="0" xfId="0" applyFont="1" applyFill="1" applyProtection="1">
      <protection locked="0"/>
    </xf>
    <xf numFmtId="0" fontId="42" fillId="19" borderId="0" xfId="0" applyFont="1" applyFill="1" applyProtection="1">
      <protection locked="0"/>
    </xf>
    <xf numFmtId="0" fontId="45" fillId="0" borderId="0" xfId="0" applyFont="1" applyProtection="1">
      <protection locked="0"/>
    </xf>
    <xf numFmtId="0" fontId="9" fillId="2" borderId="10" xfId="0" applyFont="1" applyFill="1" applyBorder="1" applyProtection="1">
      <protection locked="0"/>
    </xf>
    <xf numFmtId="164" fontId="5" fillId="2" borderId="4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6" borderId="10" xfId="0" applyFill="1" applyBorder="1" applyAlignment="1" applyProtection="1">
      <alignment horizontal="center"/>
      <protection locked="0"/>
    </xf>
    <xf numFmtId="164" fontId="5" fillId="2" borderId="49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5" xfId="21" applyFont="1" applyFill="1" applyBorder="1" applyAlignment="1" applyProtection="1">
      <alignment horizontal="center" vertical="center" wrapText="1"/>
      <protection locked="0"/>
    </xf>
    <xf numFmtId="0" fontId="10" fillId="3" borderId="15" xfId="21" applyFont="1" applyFill="1" applyBorder="1" applyAlignment="1" applyProtection="1">
      <alignment horizontal="center" vertical="center" wrapText="1"/>
      <protection locked="0"/>
    </xf>
    <xf numFmtId="0" fontId="11" fillId="5" borderId="51" xfId="0" applyFont="1" applyFill="1" applyBorder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18" fillId="5" borderId="45" xfId="0" applyFont="1" applyFill="1" applyBorder="1" applyAlignment="1" applyProtection="1">
      <alignment horizontal="center"/>
      <protection locked="0"/>
    </xf>
    <xf numFmtId="165" fontId="11" fillId="2" borderId="31" xfId="0" applyNumberFormat="1" applyFont="1" applyFill="1" applyBorder="1" applyProtection="1">
      <protection locked="0"/>
    </xf>
    <xf numFmtId="0" fontId="11" fillId="2" borderId="52" xfId="0" applyFont="1" applyFill="1" applyBorder="1" applyAlignment="1" applyProtection="1">
      <alignment horizontal="center"/>
      <protection locked="0"/>
    </xf>
    <xf numFmtId="0" fontId="10" fillId="2" borderId="57" xfId="0" applyFont="1" applyFill="1" applyBorder="1" applyAlignment="1" applyProtection="1">
      <alignment horizontal="center"/>
      <protection locked="0"/>
    </xf>
    <xf numFmtId="0" fontId="10" fillId="2" borderId="58" xfId="0" applyFont="1" applyFill="1" applyBorder="1" applyAlignment="1" applyProtection="1">
      <alignment horizontal="center"/>
      <protection locked="0"/>
    </xf>
    <xf numFmtId="0" fontId="11" fillId="2" borderId="58" xfId="0" applyFont="1" applyFill="1" applyBorder="1" applyAlignment="1" applyProtection="1">
      <alignment horizontal="center"/>
      <protection locked="0"/>
    </xf>
    <xf numFmtId="165" fontId="4" fillId="3" borderId="0" xfId="22" applyNumberFormat="1" applyFont="1" applyFill="1" applyAlignment="1" applyProtection="1">
      <alignment horizontal="left"/>
      <protection locked="0"/>
    </xf>
    <xf numFmtId="0" fontId="13" fillId="3" borderId="18" xfId="21" applyFont="1" applyFill="1" applyBorder="1" applyAlignment="1" applyProtection="1">
      <alignment horizontal="center" vertical="center" wrapText="1"/>
      <protection locked="0"/>
    </xf>
    <xf numFmtId="0" fontId="10" fillId="3" borderId="18" xfId="21" applyFont="1" applyFill="1" applyBorder="1" applyAlignment="1" applyProtection="1">
      <alignment horizontal="center" vertical="center" wrapText="1"/>
      <protection locked="0"/>
    </xf>
    <xf numFmtId="0" fontId="17" fillId="5" borderId="1" xfId="0" applyFont="1" applyFill="1" applyBorder="1" applyAlignment="1" applyProtection="1">
      <alignment horizontal="center"/>
      <protection locked="0"/>
    </xf>
    <xf numFmtId="0" fontId="18" fillId="5" borderId="55" xfId="0" applyFont="1" applyFill="1" applyBorder="1" applyAlignment="1" applyProtection="1">
      <alignment horizontal="center"/>
      <protection locked="0"/>
    </xf>
    <xf numFmtId="0" fontId="11" fillId="5" borderId="45" xfId="0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13" fillId="7" borderId="18" xfId="21" applyFont="1" applyFill="1" applyBorder="1" applyAlignment="1" applyProtection="1">
      <alignment horizontal="center" vertical="center" wrapText="1"/>
      <protection locked="0"/>
    </xf>
    <xf numFmtId="0" fontId="50" fillId="23" borderId="3" xfId="23" applyFont="1" applyFill="1" applyBorder="1" applyAlignment="1" applyProtection="1">
      <alignment horizontal="left" vertical="center" wrapText="1"/>
      <protection locked="0"/>
    </xf>
    <xf numFmtId="0" fontId="12" fillId="7" borderId="3" xfId="23" applyFont="1" applyFill="1" applyBorder="1" applyAlignment="1" applyProtection="1">
      <alignment horizontal="left" vertical="center" wrapText="1"/>
      <protection locked="0"/>
    </xf>
    <xf numFmtId="165" fontId="11" fillId="2" borderId="42" xfId="0" applyNumberFormat="1" applyFont="1" applyFill="1" applyBorder="1" applyProtection="1">
      <protection locked="0"/>
    </xf>
    <xf numFmtId="0" fontId="11" fillId="2" borderId="55" xfId="0" applyFont="1" applyFill="1" applyBorder="1" applyAlignment="1" applyProtection="1">
      <alignment horizontal="center"/>
      <protection locked="0"/>
    </xf>
    <xf numFmtId="1" fontId="10" fillId="2" borderId="3" xfId="0" applyNumberFormat="1" applyFont="1" applyFill="1" applyBorder="1" applyProtection="1">
      <protection locked="0"/>
    </xf>
    <xf numFmtId="0" fontId="10" fillId="5" borderId="3" xfId="0" applyFont="1" applyFill="1" applyBorder="1" applyProtection="1">
      <protection locked="0"/>
    </xf>
    <xf numFmtId="1" fontId="33" fillId="5" borderId="3" xfId="0" applyNumberFormat="1" applyFont="1" applyFill="1" applyBorder="1" applyProtection="1">
      <protection locked="0"/>
    </xf>
    <xf numFmtId="0" fontId="33" fillId="3" borderId="3" xfId="0" applyFont="1" applyFill="1" applyBorder="1" applyAlignment="1" applyProtection="1">
      <alignment horizontal="center" vertical="center" wrapText="1"/>
      <protection locked="0"/>
    </xf>
    <xf numFmtId="0" fontId="33" fillId="7" borderId="3" xfId="0" applyFont="1" applyFill="1" applyBorder="1" applyAlignment="1" applyProtection="1">
      <alignment horizontal="center" vertical="center" wrapText="1"/>
      <protection locked="0"/>
    </xf>
    <xf numFmtId="0" fontId="27" fillId="7" borderId="3" xfId="0" applyFont="1" applyFill="1" applyBorder="1" applyAlignment="1" applyProtection="1">
      <alignment horizontal="left" vertical="center" wrapText="1"/>
      <protection locked="0"/>
    </xf>
    <xf numFmtId="0" fontId="33" fillId="3" borderId="3" xfId="0" applyFont="1" applyFill="1" applyBorder="1" applyAlignment="1" applyProtection="1">
      <alignment horizontal="left" vertical="center" wrapText="1"/>
      <protection locked="0"/>
    </xf>
    <xf numFmtId="0" fontId="33" fillId="0" borderId="3" xfId="0" applyFont="1" applyBorder="1" applyAlignment="1" applyProtection="1">
      <alignment horizontal="center" vertical="center"/>
      <protection locked="0"/>
    </xf>
    <xf numFmtId="0" fontId="10" fillId="3" borderId="3" xfId="21" applyFont="1" applyFill="1" applyBorder="1" applyAlignment="1" applyProtection="1">
      <alignment horizontal="left" vertical="center" wrapText="1"/>
      <protection locked="0"/>
    </xf>
    <xf numFmtId="1" fontId="41" fillId="5" borderId="3" xfId="0" applyNumberFormat="1" applyFont="1" applyFill="1" applyBorder="1" applyProtection="1">
      <protection locked="0"/>
    </xf>
    <xf numFmtId="0" fontId="10" fillId="3" borderId="3" xfId="21" applyFont="1" applyFill="1" applyBorder="1" applyAlignment="1" applyProtection="1">
      <alignment horizontal="center" vertical="center" wrapText="1"/>
      <protection locked="0"/>
    </xf>
    <xf numFmtId="0" fontId="10" fillId="7" borderId="3" xfId="21" applyFont="1" applyFill="1" applyBorder="1" applyAlignment="1" applyProtection="1">
      <alignment horizontal="center" vertical="center" wrapText="1"/>
      <protection locked="0"/>
    </xf>
    <xf numFmtId="0" fontId="0" fillId="7" borderId="3" xfId="21" applyFont="1" applyFill="1" applyBorder="1" applyAlignment="1" applyProtection="1">
      <alignment horizontal="left" vertical="center" wrapText="1"/>
      <protection locked="0"/>
    </xf>
    <xf numFmtId="0" fontId="10" fillId="0" borderId="3" xfId="21" applyFont="1" applyBorder="1" applyAlignment="1" applyProtection="1">
      <alignment horizontal="left" vertical="center" wrapText="1"/>
      <protection locked="0"/>
    </xf>
    <xf numFmtId="0" fontId="11" fillId="16" borderId="45" xfId="0" applyFont="1" applyFill="1" applyBorder="1" applyProtection="1">
      <protection locked="0"/>
    </xf>
    <xf numFmtId="0" fontId="11" fillId="0" borderId="0" xfId="0" applyFont="1" applyProtection="1">
      <protection locked="0"/>
    </xf>
    <xf numFmtId="1" fontId="0" fillId="5" borderId="3" xfId="0" applyNumberFormat="1" applyFill="1" applyBorder="1" applyAlignment="1" applyProtection="1">
      <alignment horizontal="left" vertical="center" wrapText="1"/>
      <protection locked="0"/>
    </xf>
    <xf numFmtId="1" fontId="0" fillId="3" borderId="11" xfId="0" applyNumberFormat="1" applyFill="1" applyBorder="1" applyProtection="1">
      <protection locked="0"/>
    </xf>
    <xf numFmtId="1" fontId="17" fillId="5" borderId="3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1" xfId="0" applyFill="1" applyBorder="1" applyProtection="1">
      <protection locked="0"/>
    </xf>
    <xf numFmtId="0" fontId="11" fillId="5" borderId="20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/>
    <xf numFmtId="1" fontId="5" fillId="6" borderId="11" xfId="0" applyNumberFormat="1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/>
    </xf>
    <xf numFmtId="1" fontId="5" fillId="6" borderId="21" xfId="0" applyNumberFormat="1" applyFont="1" applyFill="1" applyBorder="1" applyAlignment="1">
      <alignment horizontal="left" vertical="center" wrapText="1"/>
    </xf>
    <xf numFmtId="1" fontId="5" fillId="6" borderId="7" xfId="0" applyNumberFormat="1" applyFont="1" applyFill="1" applyBorder="1" applyAlignment="1">
      <alignment horizontal="left" vertical="center" wrapText="1"/>
    </xf>
    <xf numFmtId="0" fontId="10" fillId="3" borderId="15" xfId="24" applyFont="1" applyFill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15" fillId="24" borderId="3" xfId="0" applyFont="1" applyFill="1" applyBorder="1" applyProtection="1">
      <protection locked="0"/>
    </xf>
    <xf numFmtId="0" fontId="17" fillId="5" borderId="0" xfId="0" applyFont="1" applyFill="1" applyAlignment="1" applyProtection="1">
      <alignment horizontal="left"/>
      <protection locked="0"/>
    </xf>
    <xf numFmtId="0" fontId="4" fillId="3" borderId="10" xfId="0" applyFont="1" applyFill="1" applyBorder="1" applyProtection="1">
      <protection locked="0"/>
    </xf>
    <xf numFmtId="165" fontId="4" fillId="3" borderId="0" xfId="25" applyNumberFormat="1" applyFont="1" applyFill="1" applyAlignment="1" applyProtection="1">
      <alignment horizontal="left"/>
      <protection locked="0"/>
    </xf>
    <xf numFmtId="0" fontId="10" fillId="3" borderId="18" xfId="24" applyFont="1" applyFill="1" applyBorder="1" applyAlignment="1" applyProtection="1">
      <alignment horizontal="center" vertical="center" wrapText="1"/>
      <protection locked="0"/>
    </xf>
    <xf numFmtId="0" fontId="13" fillId="3" borderId="18" xfId="24" applyFont="1" applyFill="1" applyBorder="1" applyAlignment="1" applyProtection="1">
      <alignment horizontal="center" vertical="center" wrapText="1"/>
      <protection locked="0"/>
    </xf>
    <xf numFmtId="0" fontId="13" fillId="7" borderId="18" xfId="24" applyFont="1" applyFill="1" applyBorder="1" applyAlignment="1" applyProtection="1">
      <alignment horizontal="center" vertical="center" wrapText="1"/>
      <protection locked="0"/>
    </xf>
    <xf numFmtId="0" fontId="26" fillId="3" borderId="0" xfId="0" applyFont="1" applyFill="1" applyAlignment="1" applyProtection="1">
      <alignment horizontal="left"/>
      <protection locked="0"/>
    </xf>
    <xf numFmtId="0" fontId="17" fillId="0" borderId="42" xfId="0" applyFont="1" applyBorder="1" applyAlignment="1" applyProtection="1">
      <alignment horizontal="left" vertical="center" wrapText="1"/>
      <protection locked="0"/>
    </xf>
    <xf numFmtId="0" fontId="16" fillId="12" borderId="43" xfId="0" applyFont="1" applyFill="1" applyBorder="1" applyAlignment="1" applyProtection="1">
      <alignment horizontal="center"/>
      <protection locked="0"/>
    </xf>
    <xf numFmtId="0" fontId="16" fillId="5" borderId="42" xfId="0" applyFont="1" applyFill="1" applyBorder="1" applyAlignment="1" applyProtection="1">
      <alignment horizontal="center"/>
      <protection locked="0"/>
    </xf>
    <xf numFmtId="0" fontId="16" fillId="12" borderId="8" xfId="0" applyFont="1" applyFill="1" applyBorder="1" applyAlignment="1" applyProtection="1">
      <alignment horizontal="center"/>
      <protection locked="0"/>
    </xf>
    <xf numFmtId="0" fontId="17" fillId="13" borderId="1" xfId="0" applyFont="1" applyFill="1" applyBorder="1" applyAlignment="1" applyProtection="1">
      <alignment horizontal="center"/>
      <protection locked="0"/>
    </xf>
    <xf numFmtId="0" fontId="11" fillId="3" borderId="3" xfId="0" applyFont="1" applyFill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4" fillId="3" borderId="3" xfId="0" applyFont="1" applyFill="1" applyBorder="1" applyAlignment="1" applyProtection="1">
      <alignment vertical="center" wrapText="1"/>
      <protection locked="0"/>
    </xf>
    <xf numFmtId="0" fontId="11" fillId="0" borderId="17" xfId="0" applyFont="1" applyBorder="1" applyAlignment="1">
      <alignment horizontal="center"/>
    </xf>
    <xf numFmtId="0" fontId="4" fillId="0" borderId="4" xfId="0" applyFont="1" applyBorder="1" applyProtection="1">
      <protection locked="0"/>
    </xf>
    <xf numFmtId="1" fontId="0" fillId="3" borderId="11" xfId="0" applyNumberFormat="1" applyFill="1" applyBorder="1" applyAlignment="1" applyProtection="1">
      <alignment horizontal="left" vertical="center" wrapText="1"/>
      <protection locked="0"/>
    </xf>
    <xf numFmtId="0" fontId="10" fillId="3" borderId="3" xfId="24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8" xfId="24" applyFont="1" applyFill="1" applyBorder="1" applyAlignment="1" applyProtection="1">
      <alignment horizontal="center" vertical="center" wrapText="1"/>
      <protection locked="0"/>
    </xf>
    <xf numFmtId="1" fontId="10" fillId="3" borderId="3" xfId="0" applyNumberFormat="1" applyFont="1" applyFill="1" applyBorder="1" applyAlignment="1" applyProtection="1">
      <alignment vertical="center"/>
      <protection locked="0"/>
    </xf>
    <xf numFmtId="1" fontId="0" fillId="3" borderId="3" xfId="0" applyNumberFormat="1" applyFill="1" applyBorder="1" applyAlignment="1" applyProtection="1">
      <alignment vertical="center"/>
      <protection locked="0"/>
    </xf>
    <xf numFmtId="0" fontId="0" fillId="3" borderId="3" xfId="24" applyFont="1" applyFill="1" applyBorder="1" applyAlignment="1" applyProtection="1">
      <alignment horizontal="left" vertical="center" wrapText="1"/>
      <protection locked="0"/>
    </xf>
    <xf numFmtId="0" fontId="10" fillId="3" borderId="3" xfId="24" applyFont="1" applyFill="1" applyBorder="1" applyAlignment="1" applyProtection="1">
      <alignment horizontal="left" vertical="center" wrapText="1"/>
      <protection locked="0"/>
    </xf>
    <xf numFmtId="0" fontId="11" fillId="3" borderId="51" xfId="0" applyFont="1" applyFill="1" applyBorder="1" applyAlignment="1">
      <alignment horizontal="center" vertical="center"/>
    </xf>
    <xf numFmtId="1" fontId="52" fillId="3" borderId="3" xfId="0" applyNumberFormat="1" applyFont="1" applyFill="1" applyBorder="1" applyAlignment="1" applyProtection="1">
      <alignment horizontal="left" vertical="center"/>
      <protection locked="0"/>
    </xf>
    <xf numFmtId="1" fontId="53" fillId="3" borderId="11" xfId="0" applyNumberFormat="1" applyFont="1" applyFill="1" applyBorder="1" applyAlignment="1" applyProtection="1">
      <alignment horizontal="left" vertical="center" wrapText="1"/>
      <protection locked="0"/>
    </xf>
    <xf numFmtId="1" fontId="53" fillId="3" borderId="3" xfId="0" applyNumberFormat="1" applyFont="1" applyFill="1" applyBorder="1" applyAlignment="1" applyProtection="1">
      <alignment horizontal="center" vertical="center"/>
      <protection locked="0"/>
    </xf>
    <xf numFmtId="0" fontId="34" fillId="3" borderId="3" xfId="24" applyFont="1" applyFill="1" applyBorder="1" applyAlignment="1" applyProtection="1">
      <alignment horizontal="center" vertical="center" wrapText="1"/>
      <protection locked="0"/>
    </xf>
    <xf numFmtId="0" fontId="53" fillId="3" borderId="3" xfId="24" applyFont="1" applyFill="1" applyBorder="1" applyAlignment="1" applyProtection="1">
      <alignment horizontal="center" vertical="center" wrapText="1"/>
      <protection locked="0"/>
    </xf>
    <xf numFmtId="0" fontId="53" fillId="3" borderId="3" xfId="24" applyFont="1" applyFill="1" applyBorder="1" applyAlignment="1" applyProtection="1">
      <alignment vertical="center" wrapText="1"/>
      <protection locked="0"/>
    </xf>
    <xf numFmtId="0" fontId="53" fillId="3" borderId="18" xfId="24" applyFont="1" applyFill="1" applyBorder="1" applyAlignment="1" applyProtection="1">
      <alignment horizontal="center" vertical="center" wrapText="1"/>
      <protection locked="0"/>
    </xf>
    <xf numFmtId="0" fontId="53" fillId="8" borderId="3" xfId="0" applyFont="1" applyFill="1" applyBorder="1" applyAlignment="1" applyProtection="1">
      <alignment horizontal="center" vertical="center"/>
      <protection locked="0"/>
    </xf>
    <xf numFmtId="0" fontId="52" fillId="3" borderId="18" xfId="0" applyFont="1" applyFill="1" applyBorder="1" applyAlignment="1" applyProtection="1">
      <alignment horizontal="center" vertical="center"/>
      <protection locked="0"/>
    </xf>
    <xf numFmtId="1" fontId="52" fillId="3" borderId="18" xfId="24" applyNumberFormat="1" applyFont="1" applyFill="1" applyBorder="1" applyAlignment="1" applyProtection="1">
      <alignment horizontal="center" vertical="center" wrapText="1"/>
      <protection locked="0"/>
    </xf>
    <xf numFmtId="164" fontId="34" fillId="3" borderId="51" xfId="0" applyNumberFormat="1" applyFont="1" applyFill="1" applyBorder="1" applyAlignment="1">
      <alignment horizontal="center" vertical="center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11" fillId="3" borderId="3" xfId="24" applyFont="1" applyFill="1" applyBorder="1" applyAlignment="1" applyProtection="1">
      <alignment horizontal="center" vertical="center" wrapText="1"/>
      <protection locked="0"/>
    </xf>
    <xf numFmtId="0" fontId="0" fillId="3" borderId="3" xfId="24" applyFont="1" applyFill="1" applyBorder="1" applyAlignment="1" applyProtection="1">
      <alignment horizontal="center" vertical="center" wrapText="1"/>
      <protection locked="0"/>
    </xf>
    <xf numFmtId="0" fontId="0" fillId="3" borderId="3" xfId="24" applyFont="1" applyFill="1" applyBorder="1" applyAlignment="1" applyProtection="1">
      <alignment vertical="center" wrapText="1"/>
      <protection locked="0"/>
    </xf>
    <xf numFmtId="1" fontId="10" fillId="3" borderId="18" xfId="24" applyNumberFormat="1" applyFont="1" applyFill="1" applyBorder="1" applyAlignment="1" applyProtection="1">
      <alignment horizontal="center" vertical="center" wrapText="1"/>
      <protection locked="0"/>
    </xf>
    <xf numFmtId="164" fontId="11" fillId="3" borderId="51" xfId="0" applyNumberFormat="1" applyFont="1" applyFill="1" applyBorder="1" applyAlignment="1">
      <alignment horizontal="center" vertical="center"/>
    </xf>
    <xf numFmtId="0" fontId="10" fillId="7" borderId="3" xfId="24" applyFont="1" applyFill="1" applyBorder="1" applyAlignment="1" applyProtection="1">
      <alignment horizontal="center" vertical="center" wrapText="1"/>
      <protection locked="0"/>
    </xf>
    <xf numFmtId="0" fontId="0" fillId="7" borderId="3" xfId="24" applyFont="1" applyFill="1" applyBorder="1" applyAlignment="1" applyProtection="1">
      <alignment horizontal="left" vertical="center" wrapText="1"/>
      <protection locked="0"/>
    </xf>
    <xf numFmtId="0" fontId="10" fillId="0" borderId="3" xfId="24" applyFont="1" applyBorder="1" applyAlignment="1" applyProtection="1">
      <alignment horizontal="left" vertical="center" wrapText="1"/>
      <protection locked="0"/>
    </xf>
    <xf numFmtId="1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2" borderId="47" xfId="0" applyFont="1" applyFill="1" applyBorder="1" applyAlignment="1" applyProtection="1">
      <alignment horizontal="center"/>
      <protection locked="0"/>
    </xf>
    <xf numFmtId="0" fontId="0" fillId="16" borderId="3" xfId="0" applyFill="1" applyBorder="1" applyAlignment="1" applyProtection="1">
      <alignment horizontal="left" vertical="center" wrapText="1"/>
      <protection locked="0"/>
    </xf>
    <xf numFmtId="0" fontId="11" fillId="16" borderId="20" xfId="0" applyFont="1" applyFill="1" applyBorder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25" borderId="3" xfId="0" applyFill="1" applyBorder="1" applyProtection="1">
      <protection locked="0"/>
    </xf>
    <xf numFmtId="0" fontId="11" fillId="12" borderId="32" xfId="0" applyFont="1" applyFill="1" applyBorder="1" applyProtection="1">
      <protection locked="0"/>
    </xf>
    <xf numFmtId="0" fontId="10" fillId="12" borderId="38" xfId="0" applyFont="1" applyFill="1" applyBorder="1" applyAlignment="1" applyProtection="1">
      <alignment horizontal="center"/>
      <protection locked="0"/>
    </xf>
    <xf numFmtId="0" fontId="0" fillId="12" borderId="0" xfId="0" applyFill="1" applyProtection="1">
      <protection locked="0"/>
    </xf>
    <xf numFmtId="0" fontId="10" fillId="12" borderId="18" xfId="0" applyFont="1" applyFill="1" applyBorder="1" applyAlignment="1" applyProtection="1">
      <alignment horizontal="center"/>
      <protection locked="0"/>
    </xf>
    <xf numFmtId="0" fontId="11" fillId="12" borderId="43" xfId="0" applyFont="1" applyFill="1" applyBorder="1" applyProtection="1">
      <protection locked="0"/>
    </xf>
    <xf numFmtId="0" fontId="10" fillId="12" borderId="3" xfId="0" applyFont="1" applyFill="1" applyBorder="1" applyProtection="1">
      <protection locked="0"/>
    </xf>
    <xf numFmtId="0" fontId="10" fillId="12" borderId="0" xfId="0" applyFont="1" applyFill="1" applyProtection="1">
      <protection locked="0"/>
    </xf>
    <xf numFmtId="0" fontId="11" fillId="12" borderId="33" xfId="0" applyFont="1" applyFill="1" applyBorder="1" applyProtection="1">
      <protection locked="0"/>
    </xf>
    <xf numFmtId="0" fontId="10" fillId="12" borderId="39" xfId="0" applyFont="1" applyFill="1" applyBorder="1" applyAlignment="1" applyProtection="1">
      <alignment horizontal="center"/>
      <protection locked="0"/>
    </xf>
    <xf numFmtId="0" fontId="11" fillId="12" borderId="8" xfId="0" applyFont="1" applyFill="1" applyBorder="1" applyProtection="1">
      <protection locked="0"/>
    </xf>
    <xf numFmtId="1" fontId="5" fillId="12" borderId="8" xfId="0" applyNumberFormat="1" applyFont="1" applyFill="1" applyBorder="1" applyAlignment="1">
      <alignment horizontal="center" vertical="center" wrapText="1"/>
    </xf>
    <xf numFmtId="1" fontId="5" fillId="12" borderId="13" xfId="0" applyNumberFormat="1" applyFont="1" applyFill="1" applyBorder="1" applyAlignment="1">
      <alignment horizontal="center" vertical="center" wrapText="1"/>
    </xf>
    <xf numFmtId="0" fontId="11" fillId="12" borderId="10" xfId="0" applyFont="1" applyFill="1" applyBorder="1" applyAlignment="1" applyProtection="1">
      <alignment horizontal="center"/>
      <protection locked="0"/>
    </xf>
    <xf numFmtId="1" fontId="16" fillId="3" borderId="11" xfId="0" applyNumberFormat="1" applyFon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10" fillId="3" borderId="15" xfId="14" applyFont="1" applyFill="1" applyBorder="1" applyAlignment="1" applyProtection="1">
      <alignment horizontal="center" vertical="center" wrapText="1"/>
      <protection locked="0"/>
    </xf>
    <xf numFmtId="0" fontId="11" fillId="12" borderId="32" xfId="0" applyFont="1" applyFill="1" applyBorder="1" applyAlignment="1" applyProtection="1">
      <alignment horizontal="center" vertical="center"/>
      <protection locked="0"/>
    </xf>
    <xf numFmtId="0" fontId="11" fillId="12" borderId="43" xfId="0" applyFont="1" applyFill="1" applyBorder="1" applyAlignment="1" applyProtection="1">
      <alignment horizontal="center" vertical="center"/>
      <protection locked="0"/>
    </xf>
    <xf numFmtId="0" fontId="10" fillId="12" borderId="0" xfId="0" applyFont="1" applyFill="1" applyAlignment="1" applyProtection="1">
      <alignment horizontal="center" vertical="center"/>
      <protection locked="0"/>
    </xf>
    <xf numFmtId="0" fontId="11" fillId="12" borderId="33" xfId="0" applyFont="1" applyFill="1" applyBorder="1" applyAlignment="1" applyProtection="1">
      <alignment horizontal="center" vertical="center"/>
      <protection locked="0"/>
    </xf>
    <xf numFmtId="0" fontId="11" fillId="12" borderId="8" xfId="0" applyFont="1" applyFill="1" applyBorder="1" applyAlignment="1" applyProtection="1">
      <alignment horizontal="center" vertical="center"/>
      <protection locked="0"/>
    </xf>
    <xf numFmtId="0" fontId="5" fillId="12" borderId="3" xfId="0" applyFont="1" applyFill="1" applyBorder="1" applyAlignment="1">
      <alignment horizontal="center" vertical="center"/>
    </xf>
    <xf numFmtId="0" fontId="30" fillId="12" borderId="19" xfId="0" applyFont="1" applyFill="1" applyBorder="1" applyAlignment="1" applyProtection="1">
      <alignment horizontal="center"/>
      <protection locked="0"/>
    </xf>
    <xf numFmtId="0" fontId="0" fillId="12" borderId="0" xfId="0" applyFill="1"/>
    <xf numFmtId="0" fontId="52" fillId="12" borderId="19" xfId="0" applyFont="1" applyFill="1" applyBorder="1" applyAlignment="1" applyProtection="1">
      <alignment horizontal="center" vertical="center"/>
      <protection locked="0"/>
    </xf>
    <xf numFmtId="0" fontId="52" fillId="12" borderId="10" xfId="0" applyFont="1" applyFill="1" applyBorder="1" applyAlignment="1" applyProtection="1">
      <alignment horizontal="center" vertical="center"/>
      <protection locked="0"/>
    </xf>
    <xf numFmtId="1" fontId="5" fillId="26" borderId="6" xfId="0" applyNumberFormat="1" applyFont="1" applyFill="1" applyBorder="1" applyAlignment="1">
      <alignment vertical="center" textRotation="89" wrapText="1"/>
    </xf>
    <xf numFmtId="1" fontId="5" fillId="26" borderId="14" xfId="0" applyNumberFormat="1" applyFont="1" applyFill="1" applyBorder="1" applyAlignment="1">
      <alignment vertical="center" textRotation="89" wrapText="1"/>
    </xf>
    <xf numFmtId="1" fontId="5" fillId="26" borderId="6" xfId="0" applyNumberFormat="1" applyFont="1" applyFill="1" applyBorder="1" applyAlignment="1" applyProtection="1">
      <alignment vertical="center" textRotation="89" wrapText="1"/>
      <protection locked="0"/>
    </xf>
    <xf numFmtId="1" fontId="5" fillId="26" borderId="14" xfId="0" applyNumberFormat="1" applyFont="1" applyFill="1" applyBorder="1" applyAlignment="1" applyProtection="1">
      <alignment vertical="center" textRotation="89" wrapText="1"/>
      <protection locked="0"/>
    </xf>
    <xf numFmtId="1" fontId="5" fillId="26" borderId="6" xfId="0" applyNumberFormat="1" applyFont="1" applyFill="1" applyBorder="1" applyAlignment="1" applyProtection="1">
      <alignment horizontal="center" vertical="center" textRotation="89" wrapText="1"/>
      <protection locked="0"/>
    </xf>
    <xf numFmtId="1" fontId="5" fillId="26" borderId="14" xfId="0" applyNumberFormat="1" applyFont="1" applyFill="1" applyBorder="1" applyAlignment="1" applyProtection="1">
      <alignment horizontal="center" vertical="center" textRotation="89" wrapText="1"/>
      <protection locked="0"/>
    </xf>
    <xf numFmtId="0" fontId="33" fillId="3" borderId="18" xfId="0" applyFont="1" applyFill="1" applyBorder="1" applyAlignment="1" applyProtection="1">
      <alignment horizontal="center"/>
      <protection locked="0"/>
    </xf>
    <xf numFmtId="1" fontId="27" fillId="5" borderId="3" xfId="0" applyNumberFormat="1" applyFont="1" applyFill="1" applyBorder="1" applyProtection="1">
      <protection locked="0"/>
    </xf>
    <xf numFmtId="0" fontId="33" fillId="3" borderId="15" xfId="12" applyFont="1" applyFill="1" applyBorder="1" applyAlignment="1" applyProtection="1">
      <alignment horizontal="center" vertical="center" wrapText="1"/>
      <protection locked="0"/>
    </xf>
    <xf numFmtId="0" fontId="33" fillId="5" borderId="18" xfId="0" applyFont="1" applyFill="1" applyBorder="1" applyAlignment="1" applyProtection="1">
      <alignment horizontal="center"/>
      <protection locked="0"/>
    </xf>
    <xf numFmtId="0" fontId="33" fillId="5" borderId="3" xfId="0" applyFont="1" applyFill="1" applyBorder="1" applyAlignment="1" applyProtection="1">
      <alignment horizontal="center"/>
      <protection locked="0"/>
    </xf>
    <xf numFmtId="0" fontId="27" fillId="5" borderId="3" xfId="0" applyFont="1" applyFill="1" applyBorder="1" applyAlignment="1" applyProtection="1">
      <alignment horizontal="center"/>
      <protection locked="0"/>
    </xf>
    <xf numFmtId="0" fontId="27" fillId="3" borderId="18" xfId="0" applyFont="1" applyFill="1" applyBorder="1" applyAlignment="1" applyProtection="1">
      <alignment horizontal="left" vertical="center" wrapText="1"/>
      <protection locked="0"/>
    </xf>
    <xf numFmtId="0" fontId="33" fillId="12" borderId="19" xfId="0" applyFont="1" applyFill="1" applyBorder="1" applyAlignment="1" applyProtection="1">
      <alignment horizontal="center"/>
      <protection locked="0"/>
    </xf>
    <xf numFmtId="0" fontId="27" fillId="8" borderId="3" xfId="0" applyFont="1" applyFill="1" applyBorder="1" applyAlignment="1" applyProtection="1">
      <alignment horizontal="center"/>
      <protection locked="0"/>
    </xf>
    <xf numFmtId="0" fontId="33" fillId="12" borderId="10" xfId="0" applyFont="1" applyFill="1" applyBorder="1" applyAlignment="1" applyProtection="1">
      <alignment horizontal="center"/>
      <protection locked="0"/>
    </xf>
    <xf numFmtId="0" fontId="15" fillId="5" borderId="51" xfId="0" applyFont="1" applyFill="1" applyBorder="1" applyAlignment="1">
      <alignment horizontal="center"/>
    </xf>
    <xf numFmtId="0" fontId="33" fillId="12" borderId="18" xfId="0" applyFont="1" applyFill="1" applyBorder="1" applyAlignment="1" applyProtection="1">
      <alignment horizontal="center"/>
      <protection locked="0"/>
    </xf>
    <xf numFmtId="0" fontId="33" fillId="3" borderId="18" xfId="16" applyFont="1" applyFill="1" applyBorder="1" applyAlignment="1" applyProtection="1">
      <alignment horizontal="center" vertical="center" wrapText="1"/>
      <protection locked="0"/>
    </xf>
    <xf numFmtId="0" fontId="15" fillId="3" borderId="51" xfId="0" applyFont="1" applyFill="1" applyBorder="1" applyAlignment="1">
      <alignment horizontal="center"/>
    </xf>
    <xf numFmtId="0" fontId="15" fillId="3" borderId="45" xfId="0" applyFont="1" applyFill="1" applyBorder="1" applyAlignment="1">
      <alignment horizontal="center"/>
    </xf>
    <xf numFmtId="0" fontId="15" fillId="2" borderId="34" xfId="0" applyFont="1" applyFill="1" applyBorder="1" applyAlignment="1">
      <alignment horizontal="center" vertical="center"/>
    </xf>
    <xf numFmtId="0" fontId="54" fillId="5" borderId="18" xfId="0" applyFont="1" applyFill="1" applyBorder="1" applyAlignment="1" applyProtection="1">
      <alignment horizontal="center" vertical="center"/>
      <protection locked="0"/>
    </xf>
    <xf numFmtId="0" fontId="15" fillId="5" borderId="17" xfId="0" applyFont="1" applyFill="1" applyBorder="1" applyAlignment="1">
      <alignment horizontal="center" vertical="center"/>
    </xf>
    <xf numFmtId="0" fontId="33" fillId="12" borderId="19" xfId="0" applyFont="1" applyFill="1" applyBorder="1" applyAlignment="1" applyProtection="1">
      <alignment horizontal="center" vertical="center"/>
      <protection locked="0"/>
    </xf>
    <xf numFmtId="0" fontId="33" fillId="8" borderId="3" xfId="0" applyFont="1" applyFill="1" applyBorder="1" applyAlignment="1">
      <alignment horizontal="center" vertical="center"/>
    </xf>
    <xf numFmtId="0" fontId="33" fillId="5" borderId="18" xfId="0" applyFont="1" applyFill="1" applyBorder="1" applyAlignment="1" applyProtection="1">
      <alignment horizontal="center" vertical="center"/>
      <protection locked="0"/>
    </xf>
    <xf numFmtId="0" fontId="33" fillId="12" borderId="10" xfId="0" applyFont="1" applyFill="1" applyBorder="1" applyAlignment="1" applyProtection="1">
      <alignment horizontal="center" vertical="center"/>
      <protection locked="0"/>
    </xf>
    <xf numFmtId="0" fontId="33" fillId="13" borderId="3" xfId="0" applyFont="1" applyFill="1" applyBorder="1" applyAlignment="1">
      <alignment horizontal="center" vertical="center"/>
    </xf>
    <xf numFmtId="0" fontId="54" fillId="12" borderId="19" xfId="0" applyFont="1" applyFill="1" applyBorder="1" applyAlignment="1" applyProtection="1">
      <alignment horizontal="center" vertical="center"/>
      <protection locked="0"/>
    </xf>
    <xf numFmtId="0" fontId="54" fillId="8" borderId="3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1" fontId="27" fillId="3" borderId="3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 vertical="center" textRotation="90" wrapText="1"/>
      <protection locked="0"/>
    </xf>
    <xf numFmtId="1" fontId="5" fillId="12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12" borderId="13" xfId="0" applyNumberFormat="1" applyFont="1" applyFill="1" applyBorder="1" applyAlignment="1" applyProtection="1">
      <alignment horizontal="center" vertical="center" wrapText="1"/>
      <protection locked="0"/>
    </xf>
    <xf numFmtId="1" fontId="8" fillId="4" borderId="2" xfId="0" applyNumberFormat="1" applyFont="1" applyFill="1" applyBorder="1" applyAlignment="1" applyProtection="1">
      <alignment horizontal="center" vertical="center" textRotation="89" wrapText="1"/>
      <protection locked="0"/>
    </xf>
    <xf numFmtId="1" fontId="8" fillId="4" borderId="8" xfId="0" applyNumberFormat="1" applyFont="1" applyFill="1" applyBorder="1" applyAlignment="1" applyProtection="1">
      <alignment horizontal="center" vertical="center" textRotation="89" wrapText="1"/>
      <protection locked="0"/>
    </xf>
    <xf numFmtId="1" fontId="8" fillId="4" borderId="6" xfId="0" applyNumberFormat="1" applyFont="1" applyFill="1" applyBorder="1" applyAlignment="1" applyProtection="1">
      <alignment horizontal="center" vertical="center" textRotation="89" wrapText="1"/>
      <protection locked="0"/>
    </xf>
    <xf numFmtId="1" fontId="8" fillId="4" borderId="14" xfId="0" applyNumberFormat="1" applyFont="1" applyFill="1" applyBorder="1" applyAlignment="1" applyProtection="1">
      <alignment horizontal="center" vertical="center" textRotation="89" wrapText="1"/>
      <protection locked="0"/>
    </xf>
    <xf numFmtId="1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3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textRotation="90" wrapText="1"/>
    </xf>
    <xf numFmtId="1" fontId="5" fillId="12" borderId="8" xfId="0" applyNumberFormat="1" applyFont="1" applyFill="1" applyBorder="1" applyAlignment="1">
      <alignment horizontal="center" vertical="center" wrapText="1"/>
    </xf>
    <xf numFmtId="1" fontId="5" fillId="12" borderId="13" xfId="0" applyNumberFormat="1" applyFont="1" applyFill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horizontal="center" vertical="center" textRotation="89" wrapText="1"/>
    </xf>
    <xf numFmtId="1" fontId="8" fillId="4" borderId="8" xfId="0" applyNumberFormat="1" applyFont="1" applyFill="1" applyBorder="1" applyAlignment="1">
      <alignment horizontal="center" vertical="center" textRotation="89" wrapText="1"/>
    </xf>
    <xf numFmtId="1" fontId="8" fillId="4" borderId="6" xfId="0" applyNumberFormat="1" applyFont="1" applyFill="1" applyBorder="1" applyAlignment="1">
      <alignment horizontal="center" vertical="center" textRotation="89" wrapText="1"/>
    </xf>
    <xf numFmtId="1" fontId="8" fillId="4" borderId="14" xfId="0" applyNumberFormat="1" applyFont="1" applyFill="1" applyBorder="1" applyAlignment="1">
      <alignment horizontal="center" vertical="center" textRotation="89" wrapText="1"/>
    </xf>
    <xf numFmtId="1" fontId="5" fillId="2" borderId="8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1" fontId="6" fillId="2" borderId="1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3" fillId="3" borderId="0" xfId="0" applyFont="1" applyFill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1" fontId="5" fillId="2" borderId="48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1" fontId="11" fillId="2" borderId="11" xfId="0" applyNumberFormat="1" applyFont="1" applyFill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 wrapText="1"/>
    </xf>
    <xf numFmtId="1" fontId="10" fillId="2" borderId="9" xfId="0" applyNumberFormat="1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1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textRotation="89" wrapText="1"/>
    </xf>
    <xf numFmtId="1" fontId="5" fillId="4" borderId="8" xfId="0" applyNumberFormat="1" applyFont="1" applyFill="1" applyBorder="1" applyAlignment="1">
      <alignment horizontal="center" vertical="center" textRotation="89" wrapText="1"/>
    </xf>
    <xf numFmtId="1" fontId="5" fillId="4" borderId="6" xfId="0" applyNumberFormat="1" applyFont="1" applyFill="1" applyBorder="1" applyAlignment="1">
      <alignment horizontal="center" vertical="center" textRotation="89" wrapText="1"/>
    </xf>
    <xf numFmtId="1" fontId="5" fillId="4" borderId="14" xfId="0" applyNumberFormat="1" applyFont="1" applyFill="1" applyBorder="1" applyAlignment="1">
      <alignment horizontal="center" vertical="center" textRotation="89" wrapText="1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textRotation="90" wrapText="1"/>
    </xf>
    <xf numFmtId="0" fontId="35" fillId="3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0" fillId="2" borderId="10" xfId="0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 vertical="center" textRotation="90" wrapText="1"/>
      <protection locked="0"/>
    </xf>
    <xf numFmtId="1" fontId="5" fillId="2" borderId="48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left" vertical="center" wrapText="1"/>
    </xf>
    <xf numFmtId="1" fontId="5" fillId="2" borderId="7" xfId="0" applyNumberFormat="1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textRotation="90" wrapText="1"/>
    </xf>
  </cellXfs>
  <cellStyles count="26">
    <cellStyle name="Dobro 2" xfId="5"/>
    <cellStyle name="Normalno" xfId="0" builtinId="0"/>
    <cellStyle name="Normalno 2 2 2 2 2 2" xfId="10"/>
    <cellStyle name="Normalno 2 2 2 2 3 2 2" xfId="7"/>
    <cellStyle name="Normalno 2 2 2 2 3 3" xfId="12"/>
    <cellStyle name="Normalno 2 2 2 2 4" xfId="2"/>
    <cellStyle name="Normalno 2 2 2 2 4 2 2" xfId="16"/>
    <cellStyle name="Normalno 2 2 2 3 2" xfId="4"/>
    <cellStyle name="Normalno 2 2 2 4" xfId="6"/>
    <cellStyle name="Normalno 2 2 3 2 2 3" xfId="24"/>
    <cellStyle name="Normalno 2 3 2 2 2" xfId="20"/>
    <cellStyle name="Normalno 2 3 3 2" xfId="18"/>
    <cellStyle name="Normalno 2 4 2 2" xfId="21"/>
    <cellStyle name="Normalno 2 6 2 2" xfId="14"/>
    <cellStyle name="Normalno 3 2 2" xfId="23"/>
    <cellStyle name="Postotak" xfId="1" builtinId="5"/>
    <cellStyle name="Postotak 2 2 2 2 2 2" xfId="11"/>
    <cellStyle name="Postotak 2 2 2 2 3 2" xfId="13"/>
    <cellStyle name="Postotak 2 2 2 2 4" xfId="3"/>
    <cellStyle name="Postotak 2 2 2 2 4 2 2" xfId="17"/>
    <cellStyle name="Postotak 2 2 2 3" xfId="8"/>
    <cellStyle name="Postotak 2 2 3 2 2 3" xfId="25"/>
    <cellStyle name="Postotak 2 3" xfId="9"/>
    <cellStyle name="Postotak 2 3 2 2" xfId="19"/>
    <cellStyle name="Postotak 2 4 2 2" xfId="22"/>
    <cellStyle name="Postotak 2 6 2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mic/AppData/Local/Microsoft/Windows/INetCache/Content.Outlook/6FRO8LKB/Prilog_to&#269;ka_2_PLAN%20NASTAVNOG%20OPTERECENJA%20PO%20KATEDRAMA_2019_2020_rujan%202019-1_Katedra_za_financij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mic/AppData/Local/Microsoft/Windows/INetCache/Content.Outlook/6FRO8LKB/PLAN%20NASTAVNOG%20OPTERECENJA%20PO%20KATEDRAMA_2019_2020_rujan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147"/>
  <sheetViews>
    <sheetView topLeftCell="A150" zoomScale="80" zoomScaleNormal="80" zoomScaleSheetLayoutView="90" workbookViewId="0">
      <selection activeCell="AI61" sqref="AI61"/>
    </sheetView>
  </sheetViews>
  <sheetFormatPr defaultColWidth="9.140625" defaultRowHeight="15.75" x14ac:dyDescent="0.25"/>
  <cols>
    <col min="1" max="1" width="30.7109375" style="262" customWidth="1"/>
    <col min="2" max="2" width="13.42578125" style="262" customWidth="1"/>
    <col min="3" max="3" width="16" style="5" customWidth="1"/>
    <col min="4" max="4" width="23.42578125" style="5" hidden="1" customWidth="1"/>
    <col min="5" max="5" width="7.140625" style="263" customWidth="1"/>
    <col min="6" max="6" width="7.28515625" style="263" customWidth="1"/>
    <col min="7" max="7" width="8.42578125" style="264" customWidth="1"/>
    <col min="8" max="8" width="33.28515625" style="265" customWidth="1"/>
    <col min="9" max="9" width="9" style="266" hidden="1" customWidth="1"/>
    <col min="10" max="10" width="9.7109375" style="947" customWidth="1"/>
    <col min="11" max="11" width="3" style="268" hidden="1" customWidth="1"/>
    <col min="12" max="12" width="3" style="269" hidden="1" customWidth="1"/>
    <col min="13" max="13" width="9.7109375" style="262" customWidth="1"/>
    <col min="14" max="14" width="9.7109375" style="947" customWidth="1"/>
    <col min="15" max="15" width="3.28515625" style="268" hidden="1" customWidth="1"/>
    <col min="16" max="16" width="2.5703125" style="269" hidden="1" customWidth="1"/>
    <col min="17" max="17" width="9.7109375" style="262" customWidth="1"/>
    <col min="18" max="18" width="9.7109375" style="270" customWidth="1"/>
    <col min="19" max="29" width="0" style="4" hidden="1" customWidth="1"/>
    <col min="30" max="30" width="8.5703125" style="254" customWidth="1"/>
    <col min="31" max="31" width="31.7109375" style="4" hidden="1" customWidth="1"/>
    <col min="32" max="51" width="9.140625" style="4"/>
    <col min="52" max="16384" width="9.140625" style="5"/>
  </cols>
  <sheetData>
    <row r="1" spans="1:51" ht="15" customHeight="1" x14ac:dyDescent="0.2">
      <c r="A1" s="1001" t="s">
        <v>0</v>
      </c>
      <c r="B1" s="1001" t="s">
        <v>1</v>
      </c>
      <c r="C1" s="1001" t="s">
        <v>2</v>
      </c>
      <c r="D1" s="1001"/>
      <c r="E1" s="1001" t="s">
        <v>3</v>
      </c>
      <c r="F1" s="1001" t="s">
        <v>4</v>
      </c>
      <c r="G1" s="1001" t="s">
        <v>5</v>
      </c>
      <c r="H1" s="1001" t="s">
        <v>6</v>
      </c>
      <c r="I1" s="1004" t="s">
        <v>7</v>
      </c>
      <c r="J1" s="1007" t="s">
        <v>8</v>
      </c>
      <c r="K1" s="1007"/>
      <c r="L1" s="1007"/>
      <c r="M1" s="1007"/>
      <c r="N1" s="1007" t="s">
        <v>9</v>
      </c>
      <c r="O1" s="1007"/>
      <c r="P1" s="1007"/>
      <c r="Q1" s="1008"/>
      <c r="R1" s="1024" t="s">
        <v>10</v>
      </c>
      <c r="S1" s="1012" t="s">
        <v>11</v>
      </c>
      <c r="T1" s="1012"/>
      <c r="U1" s="1012"/>
      <c r="V1" s="1012"/>
      <c r="W1" s="1012"/>
      <c r="X1" s="1012"/>
      <c r="Y1" s="1012"/>
      <c r="Z1" s="1012"/>
      <c r="AA1" s="1012"/>
      <c r="AB1" s="1013"/>
      <c r="AC1" s="1"/>
      <c r="AD1" s="2" t="s">
        <v>12</v>
      </c>
      <c r="AE1" s="3" t="s">
        <v>13</v>
      </c>
    </row>
    <row r="2" spans="1:51" s="8" customFormat="1" ht="39" customHeight="1" x14ac:dyDescent="0.2">
      <c r="A2" s="1002"/>
      <c r="B2" s="1002"/>
      <c r="C2" s="1002"/>
      <c r="D2" s="1002" t="s">
        <v>14</v>
      </c>
      <c r="E2" s="1002"/>
      <c r="F2" s="1002"/>
      <c r="G2" s="1002"/>
      <c r="H2" s="1002"/>
      <c r="I2" s="1005"/>
      <c r="J2" s="1014" t="s">
        <v>15</v>
      </c>
      <c r="K2" s="1016" t="s">
        <v>16</v>
      </c>
      <c r="L2" s="1017"/>
      <c r="M2" s="1020" t="s">
        <v>17</v>
      </c>
      <c r="N2" s="1014" t="s">
        <v>15</v>
      </c>
      <c r="O2" s="1016" t="s">
        <v>16</v>
      </c>
      <c r="P2" s="1017"/>
      <c r="Q2" s="1022" t="s">
        <v>17</v>
      </c>
      <c r="R2" s="1024"/>
      <c r="S2" s="1009" t="s">
        <v>18</v>
      </c>
      <c r="T2" s="1010"/>
      <c r="U2" s="1011"/>
      <c r="V2" s="1009" t="s">
        <v>19</v>
      </c>
      <c r="W2" s="1010"/>
      <c r="X2" s="1011"/>
      <c r="Y2" s="1009" t="s">
        <v>20</v>
      </c>
      <c r="Z2" s="1010"/>
      <c r="AA2" s="1011"/>
      <c r="AB2" s="1013"/>
      <c r="AC2" s="1" t="s">
        <v>21</v>
      </c>
      <c r="AD2" s="6"/>
      <c r="AE2" s="7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1:51" s="8" customFormat="1" ht="12.75" x14ac:dyDescent="0.2">
      <c r="A3" s="1003"/>
      <c r="B3" s="1003"/>
      <c r="C3" s="1003"/>
      <c r="D3" s="1003"/>
      <c r="E3" s="1003"/>
      <c r="F3" s="1003"/>
      <c r="G3" s="1003"/>
      <c r="H3" s="1003"/>
      <c r="I3" s="1006"/>
      <c r="J3" s="1015"/>
      <c r="K3" s="1018"/>
      <c r="L3" s="1019"/>
      <c r="M3" s="1021"/>
      <c r="N3" s="1015"/>
      <c r="O3" s="1018"/>
      <c r="P3" s="1019"/>
      <c r="Q3" s="1023"/>
      <c r="R3" s="1024"/>
      <c r="S3" s="9" t="s">
        <v>22</v>
      </c>
      <c r="T3" s="9" t="s">
        <v>23</v>
      </c>
      <c r="U3" s="9" t="s">
        <v>24</v>
      </c>
      <c r="V3" s="9" t="s">
        <v>22</v>
      </c>
      <c r="W3" s="9" t="s">
        <v>23</v>
      </c>
      <c r="X3" s="9" t="s">
        <v>24</v>
      </c>
      <c r="Y3" s="9" t="s">
        <v>22</v>
      </c>
      <c r="Z3" s="9" t="s">
        <v>23</v>
      </c>
      <c r="AA3" s="9" t="s">
        <v>24</v>
      </c>
      <c r="AB3" s="1013"/>
      <c r="AC3" s="1"/>
      <c r="AD3" s="6"/>
      <c r="AE3" s="10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spans="1:51" s="8" customFormat="1" ht="12.75" x14ac:dyDescent="0.2">
      <c r="A4" s="11"/>
      <c r="B4" s="11"/>
      <c r="C4" s="12"/>
      <c r="D4" s="11"/>
      <c r="E4" s="13"/>
      <c r="F4" s="13"/>
      <c r="G4" s="12"/>
      <c r="H4" s="12"/>
      <c r="I4" s="14"/>
      <c r="J4" s="15"/>
      <c r="K4" s="970"/>
      <c r="L4" s="971"/>
      <c r="M4" s="18"/>
      <c r="N4" s="19"/>
      <c r="O4" s="16"/>
      <c r="P4" s="17"/>
      <c r="Q4" s="20" t="s">
        <v>25</v>
      </c>
      <c r="R4" s="21">
        <v>3.2</v>
      </c>
      <c r="S4" s="22">
        <v>1</v>
      </c>
      <c r="T4" s="22">
        <v>1</v>
      </c>
      <c r="U4" s="22">
        <v>1.2</v>
      </c>
      <c r="V4" s="23"/>
      <c r="W4" s="23"/>
      <c r="X4" s="23"/>
      <c r="Y4" s="23"/>
      <c r="Z4" s="23"/>
      <c r="AA4" s="23"/>
      <c r="AB4" s="24"/>
      <c r="AC4" s="1"/>
      <c r="AD4" s="6"/>
      <c r="AE4" s="25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spans="1:51" s="8" customFormat="1" ht="12.75" x14ac:dyDescent="0.2">
      <c r="A5" s="26"/>
      <c r="B5" s="26"/>
      <c r="C5" s="12"/>
      <c r="D5" s="26"/>
      <c r="E5" s="27"/>
      <c r="F5" s="27"/>
      <c r="G5" s="28"/>
      <c r="H5" s="28"/>
      <c r="I5" s="29"/>
      <c r="J5" s="30"/>
      <c r="K5" s="970"/>
      <c r="L5" s="971"/>
      <c r="M5" s="31"/>
      <c r="N5" s="32"/>
      <c r="O5" s="16"/>
      <c r="P5" s="17"/>
      <c r="Q5" s="33" t="s">
        <v>26</v>
      </c>
      <c r="R5" s="34">
        <v>2.2000000000000002</v>
      </c>
      <c r="S5" s="22">
        <v>1</v>
      </c>
      <c r="T5" s="22">
        <v>0</v>
      </c>
      <c r="U5" s="22">
        <v>1.2</v>
      </c>
      <c r="V5" s="23"/>
      <c r="W5" s="23"/>
      <c r="X5" s="23"/>
      <c r="Y5" s="23"/>
      <c r="Z5" s="23"/>
      <c r="AA5" s="23"/>
      <c r="AB5" s="24"/>
      <c r="AC5" s="1"/>
      <c r="AD5" s="6"/>
      <c r="AE5" s="25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1:51" s="8" customFormat="1" ht="12.75" x14ac:dyDescent="0.2">
      <c r="A6" s="26"/>
      <c r="B6" s="26"/>
      <c r="C6" s="12"/>
      <c r="D6" s="26"/>
      <c r="E6" s="27"/>
      <c r="F6" s="27"/>
      <c r="G6" s="28"/>
      <c r="H6" s="28"/>
      <c r="I6" s="29"/>
      <c r="J6" s="30"/>
      <c r="K6" s="970"/>
      <c r="L6" s="971"/>
      <c r="M6" s="31"/>
      <c r="N6" s="32"/>
      <c r="O6" s="16"/>
      <c r="P6" s="17"/>
      <c r="Q6" s="20" t="s">
        <v>27</v>
      </c>
      <c r="R6" s="34">
        <v>1.6</v>
      </c>
      <c r="S6" s="23"/>
      <c r="T6" s="23"/>
      <c r="U6" s="23"/>
      <c r="V6" s="22">
        <v>1</v>
      </c>
      <c r="W6" s="22">
        <v>0.3</v>
      </c>
      <c r="X6" s="22">
        <v>0.3</v>
      </c>
      <c r="Y6" s="23"/>
      <c r="Z6" s="23"/>
      <c r="AA6" s="23"/>
      <c r="AB6" s="24"/>
      <c r="AC6" s="1"/>
      <c r="AD6" s="6"/>
      <c r="AE6" s="35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s="8" customFormat="1" ht="13.5" thickBot="1" x14ac:dyDescent="0.25">
      <c r="A7" s="36"/>
      <c r="B7" s="36"/>
      <c r="C7" s="37"/>
      <c r="D7" s="36"/>
      <c r="E7" s="38"/>
      <c r="F7" s="38"/>
      <c r="G7" s="37"/>
      <c r="H7" s="37"/>
      <c r="I7" s="39"/>
      <c r="J7" s="40"/>
      <c r="K7" s="970"/>
      <c r="L7" s="971"/>
      <c r="M7" s="41"/>
      <c r="N7" s="42"/>
      <c r="O7" s="16"/>
      <c r="P7" s="17"/>
      <c r="Q7" s="33" t="s">
        <v>28</v>
      </c>
      <c r="R7" s="43">
        <v>1.3</v>
      </c>
      <c r="S7" s="23"/>
      <c r="T7" s="23"/>
      <c r="U7" s="23"/>
      <c r="V7" s="22">
        <v>1</v>
      </c>
      <c r="W7" s="22">
        <v>0</v>
      </c>
      <c r="X7" s="22">
        <v>0.3</v>
      </c>
      <c r="Y7" s="23"/>
      <c r="Z7" s="23"/>
      <c r="AA7" s="23"/>
      <c r="AB7" s="24"/>
      <c r="AC7" s="1"/>
      <c r="AD7" s="6"/>
      <c r="AE7" s="25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spans="1:51" s="8" customFormat="1" ht="12.75" x14ac:dyDescent="0.2">
      <c r="A8" s="44"/>
      <c r="B8" s="44"/>
      <c r="C8" s="45"/>
      <c r="D8" s="44"/>
      <c r="E8" s="46"/>
      <c r="F8" s="46"/>
      <c r="G8" s="47"/>
      <c r="H8" s="47"/>
      <c r="I8" s="48"/>
      <c r="J8" s="49"/>
      <c r="K8" s="970"/>
      <c r="L8" s="971"/>
      <c r="M8" s="50"/>
      <c r="N8" s="51"/>
      <c r="O8" s="16"/>
      <c r="P8" s="17"/>
      <c r="Q8" s="20" t="s">
        <v>29</v>
      </c>
      <c r="R8" s="52">
        <v>4.9000000000000004</v>
      </c>
      <c r="S8" s="22">
        <v>1</v>
      </c>
      <c r="T8" s="22">
        <v>1.5</v>
      </c>
      <c r="U8" s="22">
        <v>2.4</v>
      </c>
      <c r="V8" s="23"/>
      <c r="W8" s="23"/>
      <c r="X8" s="23"/>
      <c r="Y8" s="23"/>
      <c r="Z8" s="23"/>
      <c r="AA8" s="23"/>
      <c r="AB8" s="24"/>
      <c r="AC8" s="1"/>
      <c r="AD8" s="6"/>
      <c r="AE8" s="25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</row>
    <row r="9" spans="1:51" s="8" customFormat="1" ht="27.75" hidden="1" customHeight="1" x14ac:dyDescent="0.25">
      <c r="A9" s="53" t="s">
        <v>164</v>
      </c>
      <c r="B9" s="53" t="s">
        <v>165</v>
      </c>
      <c r="C9" s="54" t="s">
        <v>88</v>
      </c>
      <c r="D9" s="55"/>
      <c r="E9" s="56" t="s">
        <v>33</v>
      </c>
      <c r="F9" s="57">
        <v>2</v>
      </c>
      <c r="G9" s="58" t="s">
        <v>166</v>
      </c>
      <c r="H9" s="59" t="s">
        <v>167</v>
      </c>
      <c r="I9" s="60"/>
      <c r="J9" s="447"/>
      <c r="K9" s="62">
        <f>IF(J9&gt;0, 1, 0)</f>
        <v>0</v>
      </c>
      <c r="L9" s="62">
        <f>J9-K9</f>
        <v>0</v>
      </c>
      <c r="M9" s="63"/>
      <c r="N9" s="449"/>
      <c r="O9" s="62">
        <f>IF(N9&gt;0, 1, 0)</f>
        <v>0</v>
      </c>
      <c r="P9" s="62">
        <f>N9-O9</f>
        <v>0</v>
      </c>
      <c r="Q9" s="65"/>
      <c r="R9" s="66">
        <f>(K9*M9*$R$4)+(L9*M9*$R$5)+(O9*Q9*$R$6)+(P9*Q9*$R$7)</f>
        <v>0</v>
      </c>
      <c r="S9" s="67">
        <f t="shared" ref="S9:S19" si="0">J9*M9*$S$4</f>
        <v>0</v>
      </c>
      <c r="T9" s="67">
        <f t="shared" ref="T9:T19" si="1">K9*M9*$T$4</f>
        <v>0</v>
      </c>
      <c r="U9" s="67">
        <f t="shared" ref="U9:U19" si="2">J9*M9*$U$4</f>
        <v>0</v>
      </c>
      <c r="V9" s="67">
        <f t="shared" ref="V9:V20" si="3">N9*Q9*$V$6</f>
        <v>0</v>
      </c>
      <c r="W9" s="67">
        <f t="shared" ref="W9:W20" si="4">O9*Q9*$W$6</f>
        <v>0</v>
      </c>
      <c r="X9" s="67">
        <f t="shared" ref="X9:X20" si="5">N9*Q9*$X$6</f>
        <v>0</v>
      </c>
      <c r="Y9" s="67">
        <f t="shared" ref="Y9:AA20" si="6">S9+V9</f>
        <v>0</v>
      </c>
      <c r="Z9" s="67">
        <f t="shared" si="6"/>
        <v>0</v>
      </c>
      <c r="AA9" s="67">
        <f t="shared" si="6"/>
        <v>0</v>
      </c>
      <c r="AB9" s="68"/>
      <c r="AC9" s="1">
        <f t="shared" ref="AC9:AC20" si="7">R9-Y9-Z9-AA9</f>
        <v>0</v>
      </c>
      <c r="AD9" s="69"/>
      <c r="AE9" s="25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</row>
    <row r="10" spans="1:51" s="8" customFormat="1" ht="27.75" customHeight="1" x14ac:dyDescent="0.25">
      <c r="A10" s="53" t="s">
        <v>164</v>
      </c>
      <c r="B10" s="53" t="s">
        <v>165</v>
      </c>
      <c r="C10" s="54" t="s">
        <v>88</v>
      </c>
      <c r="D10" s="54"/>
      <c r="E10" s="56" t="s">
        <v>33</v>
      </c>
      <c r="F10" s="57">
        <v>3</v>
      </c>
      <c r="G10" s="58" t="s">
        <v>172</v>
      </c>
      <c r="H10" s="59" t="s">
        <v>173</v>
      </c>
      <c r="I10" s="70"/>
      <c r="J10" s="129">
        <v>1</v>
      </c>
      <c r="K10" s="72">
        <f t="shared" ref="K10:K20" si="8">IF(J10&gt;0, 1, 0)</f>
        <v>1</v>
      </c>
      <c r="L10" s="72">
        <f t="shared" ref="L10:L20" si="9">J10-K10</f>
        <v>0</v>
      </c>
      <c r="M10" s="73">
        <v>26</v>
      </c>
      <c r="N10" s="131">
        <v>3</v>
      </c>
      <c r="O10" s="72">
        <f t="shared" ref="O10:O20" si="10">IF(N10&gt;0, 1, 0)</f>
        <v>1</v>
      </c>
      <c r="P10" s="72">
        <f t="shared" ref="P10:P20" si="11">N10-O10</f>
        <v>2</v>
      </c>
      <c r="Q10" s="73">
        <v>26</v>
      </c>
      <c r="R10" s="66">
        <f t="shared" ref="R10:R19" si="12">(K10*M10*$R$4)+(L10*M10*$R$5)+(O10*Q10*$R$6)+(P10*Q10*$R$7)</f>
        <v>192.40000000000003</v>
      </c>
      <c r="S10" s="67">
        <f t="shared" si="0"/>
        <v>26</v>
      </c>
      <c r="T10" s="67">
        <f t="shared" si="1"/>
        <v>26</v>
      </c>
      <c r="U10" s="67">
        <f t="shared" si="2"/>
        <v>31.2</v>
      </c>
      <c r="V10" s="67">
        <f t="shared" si="3"/>
        <v>78</v>
      </c>
      <c r="W10" s="67">
        <f t="shared" si="4"/>
        <v>7.8</v>
      </c>
      <c r="X10" s="67">
        <f t="shared" si="5"/>
        <v>23.4</v>
      </c>
      <c r="Y10" s="67">
        <f t="shared" si="6"/>
        <v>104</v>
      </c>
      <c r="Z10" s="67">
        <f t="shared" si="6"/>
        <v>33.799999999999997</v>
      </c>
      <c r="AA10" s="67">
        <f t="shared" si="6"/>
        <v>54.599999999999994</v>
      </c>
      <c r="AB10" s="68"/>
      <c r="AC10" s="1">
        <f t="shared" si="7"/>
        <v>0</v>
      </c>
      <c r="AD10" s="75"/>
      <c r="AE10" s="25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</row>
    <row r="11" spans="1:51" s="8" customFormat="1" ht="27.75" hidden="1" customHeight="1" x14ac:dyDescent="0.25">
      <c r="A11" s="53" t="s">
        <v>164</v>
      </c>
      <c r="B11" s="53" t="s">
        <v>165</v>
      </c>
      <c r="C11" s="54" t="s">
        <v>88</v>
      </c>
      <c r="D11" s="54"/>
      <c r="E11" s="76" t="s">
        <v>465</v>
      </c>
      <c r="F11" s="57">
        <v>1</v>
      </c>
      <c r="G11" s="58" t="s">
        <v>527</v>
      </c>
      <c r="H11" s="59" t="s">
        <v>528</v>
      </c>
      <c r="I11" s="70"/>
      <c r="J11" s="129"/>
      <c r="K11" s="72">
        <f t="shared" si="8"/>
        <v>0</v>
      </c>
      <c r="L11" s="72">
        <f t="shared" si="9"/>
        <v>0</v>
      </c>
      <c r="M11" s="73"/>
      <c r="N11" s="131"/>
      <c r="O11" s="72">
        <f t="shared" si="10"/>
        <v>0</v>
      </c>
      <c r="P11" s="72">
        <f t="shared" si="11"/>
        <v>0</v>
      </c>
      <c r="Q11" s="73"/>
      <c r="R11" s="66">
        <f t="shared" si="12"/>
        <v>0</v>
      </c>
      <c r="S11" s="67">
        <f t="shared" si="0"/>
        <v>0</v>
      </c>
      <c r="T11" s="67">
        <f t="shared" si="1"/>
        <v>0</v>
      </c>
      <c r="U11" s="67">
        <f t="shared" si="2"/>
        <v>0</v>
      </c>
      <c r="V11" s="67">
        <f t="shared" si="3"/>
        <v>0</v>
      </c>
      <c r="W11" s="67">
        <f t="shared" si="4"/>
        <v>0</v>
      </c>
      <c r="X11" s="67">
        <f t="shared" si="5"/>
        <v>0</v>
      </c>
      <c r="Y11" s="67">
        <f t="shared" si="6"/>
        <v>0</v>
      </c>
      <c r="Z11" s="67">
        <f t="shared" si="6"/>
        <v>0</v>
      </c>
      <c r="AA11" s="67">
        <f t="shared" si="6"/>
        <v>0</v>
      </c>
      <c r="AB11" s="68"/>
      <c r="AC11" s="1">
        <f t="shared" si="7"/>
        <v>0</v>
      </c>
      <c r="AD11" s="75"/>
      <c r="AE11" s="25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spans="1:51" s="8" customFormat="1" ht="27.75" customHeight="1" x14ac:dyDescent="0.25">
      <c r="A12" s="53" t="s">
        <v>164</v>
      </c>
      <c r="B12" s="53" t="s">
        <v>165</v>
      </c>
      <c r="C12" s="54" t="s">
        <v>88</v>
      </c>
      <c r="D12" s="54"/>
      <c r="E12" s="76" t="s">
        <v>465</v>
      </c>
      <c r="F12" s="57">
        <v>2</v>
      </c>
      <c r="G12" s="58" t="s">
        <v>529</v>
      </c>
      <c r="H12" s="59" t="s">
        <v>530</v>
      </c>
      <c r="I12" s="70"/>
      <c r="J12" s="129">
        <v>1</v>
      </c>
      <c r="K12" s="72">
        <f t="shared" si="8"/>
        <v>1</v>
      </c>
      <c r="L12" s="72">
        <f t="shared" si="9"/>
        <v>0</v>
      </c>
      <c r="M12" s="73">
        <v>26</v>
      </c>
      <c r="N12" s="131">
        <v>1</v>
      </c>
      <c r="O12" s="72">
        <f t="shared" si="10"/>
        <v>1</v>
      </c>
      <c r="P12" s="72">
        <f t="shared" si="11"/>
        <v>0</v>
      </c>
      <c r="Q12" s="73">
        <v>26</v>
      </c>
      <c r="R12" s="66">
        <f t="shared" si="12"/>
        <v>124.80000000000001</v>
      </c>
      <c r="S12" s="67">
        <f t="shared" si="0"/>
        <v>26</v>
      </c>
      <c r="T12" s="67">
        <f t="shared" si="1"/>
        <v>26</v>
      </c>
      <c r="U12" s="67">
        <f t="shared" si="2"/>
        <v>31.2</v>
      </c>
      <c r="V12" s="67">
        <f t="shared" si="3"/>
        <v>26</v>
      </c>
      <c r="W12" s="67">
        <f t="shared" si="4"/>
        <v>7.8</v>
      </c>
      <c r="X12" s="67">
        <f t="shared" si="5"/>
        <v>7.8</v>
      </c>
      <c r="Y12" s="67">
        <f t="shared" si="6"/>
        <v>52</v>
      </c>
      <c r="Z12" s="67">
        <f t="shared" si="6"/>
        <v>33.799999999999997</v>
      </c>
      <c r="AA12" s="67">
        <f t="shared" si="6"/>
        <v>39</v>
      </c>
      <c r="AB12" s="68"/>
      <c r="AC12" s="1">
        <f t="shared" si="7"/>
        <v>0</v>
      </c>
      <c r="AD12" s="75"/>
      <c r="AE12" s="25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</row>
    <row r="13" spans="1:51" s="8" customFormat="1" ht="27.75" hidden="1" customHeight="1" x14ac:dyDescent="0.25">
      <c r="A13" s="53" t="s">
        <v>164</v>
      </c>
      <c r="B13" s="53" t="s">
        <v>165</v>
      </c>
      <c r="C13" s="54" t="s">
        <v>88</v>
      </c>
      <c r="D13" s="54"/>
      <c r="E13" s="77" t="s">
        <v>645</v>
      </c>
      <c r="F13" s="78">
        <v>2</v>
      </c>
      <c r="G13" s="79" t="s">
        <v>529</v>
      </c>
      <c r="H13" s="80" t="s">
        <v>660</v>
      </c>
      <c r="I13" s="70"/>
      <c r="J13" s="129"/>
      <c r="K13" s="72">
        <f t="shared" si="8"/>
        <v>0</v>
      </c>
      <c r="L13" s="72">
        <f t="shared" si="9"/>
        <v>0</v>
      </c>
      <c r="M13" s="73"/>
      <c r="N13" s="131"/>
      <c r="O13" s="72">
        <f t="shared" si="10"/>
        <v>0</v>
      </c>
      <c r="P13" s="72">
        <f t="shared" si="11"/>
        <v>0</v>
      </c>
      <c r="Q13" s="73"/>
      <c r="R13" s="66">
        <f t="shared" si="12"/>
        <v>0</v>
      </c>
      <c r="S13" s="67">
        <f t="shared" si="0"/>
        <v>0</v>
      </c>
      <c r="T13" s="67">
        <f t="shared" si="1"/>
        <v>0</v>
      </c>
      <c r="U13" s="67">
        <f t="shared" si="2"/>
        <v>0</v>
      </c>
      <c r="V13" s="67">
        <f t="shared" si="3"/>
        <v>0</v>
      </c>
      <c r="W13" s="67">
        <f t="shared" si="4"/>
        <v>0</v>
      </c>
      <c r="X13" s="67">
        <f t="shared" si="5"/>
        <v>0</v>
      </c>
      <c r="Y13" s="67">
        <f t="shared" si="6"/>
        <v>0</v>
      </c>
      <c r="Z13" s="67">
        <f t="shared" si="6"/>
        <v>0</v>
      </c>
      <c r="AA13" s="67">
        <f t="shared" si="6"/>
        <v>0</v>
      </c>
      <c r="AB13" s="68"/>
      <c r="AC13" s="1">
        <f t="shared" si="7"/>
        <v>0</v>
      </c>
      <c r="AD13" s="75"/>
      <c r="AE13" s="25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 s="8" customFormat="1" ht="27.75" customHeight="1" x14ac:dyDescent="0.25">
      <c r="A14" s="53" t="s">
        <v>164</v>
      </c>
      <c r="B14" s="53" t="s">
        <v>165</v>
      </c>
      <c r="C14" s="54" t="s">
        <v>88</v>
      </c>
      <c r="D14" s="54"/>
      <c r="E14" s="81" t="s">
        <v>841</v>
      </c>
      <c r="F14" s="82">
        <v>4</v>
      </c>
      <c r="G14" s="83" t="s">
        <v>851</v>
      </c>
      <c r="H14" s="84" t="s">
        <v>852</v>
      </c>
      <c r="I14" s="70"/>
      <c r="J14" s="129">
        <v>1</v>
      </c>
      <c r="K14" s="72">
        <f t="shared" si="8"/>
        <v>1</v>
      </c>
      <c r="L14" s="72">
        <f t="shared" si="9"/>
        <v>0</v>
      </c>
      <c r="M14" s="73">
        <v>26</v>
      </c>
      <c r="N14" s="131">
        <v>1</v>
      </c>
      <c r="O14" s="72">
        <f t="shared" si="10"/>
        <v>1</v>
      </c>
      <c r="P14" s="72">
        <f t="shared" si="11"/>
        <v>0</v>
      </c>
      <c r="Q14" s="73">
        <v>26</v>
      </c>
      <c r="R14" s="66">
        <f t="shared" si="12"/>
        <v>124.80000000000001</v>
      </c>
      <c r="S14" s="67">
        <f t="shared" si="0"/>
        <v>26</v>
      </c>
      <c r="T14" s="67">
        <f t="shared" si="1"/>
        <v>26</v>
      </c>
      <c r="U14" s="67">
        <f t="shared" si="2"/>
        <v>31.2</v>
      </c>
      <c r="V14" s="67">
        <f t="shared" si="3"/>
        <v>26</v>
      </c>
      <c r="W14" s="67">
        <f t="shared" si="4"/>
        <v>7.8</v>
      </c>
      <c r="X14" s="67">
        <f t="shared" si="5"/>
        <v>7.8</v>
      </c>
      <c r="Y14" s="67">
        <f t="shared" si="6"/>
        <v>52</v>
      </c>
      <c r="Z14" s="67">
        <f t="shared" si="6"/>
        <v>33.799999999999997</v>
      </c>
      <c r="AA14" s="67">
        <f t="shared" si="6"/>
        <v>39</v>
      </c>
      <c r="AB14" s="68"/>
      <c r="AC14" s="1">
        <f t="shared" si="7"/>
        <v>0</v>
      </c>
      <c r="AD14" s="75"/>
      <c r="AE14" s="25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 s="8" customFormat="1" ht="27.75" hidden="1" customHeight="1" x14ac:dyDescent="0.25">
      <c r="A15" s="53" t="s">
        <v>164</v>
      </c>
      <c r="B15" s="53" t="s">
        <v>165</v>
      </c>
      <c r="C15" s="54" t="s">
        <v>88</v>
      </c>
      <c r="D15" s="54"/>
      <c r="E15" s="85" t="s">
        <v>857</v>
      </c>
      <c r="F15" s="86">
        <v>3</v>
      </c>
      <c r="G15" s="58" t="s">
        <v>172</v>
      </c>
      <c r="H15" s="59" t="s">
        <v>173</v>
      </c>
      <c r="I15" s="70"/>
      <c r="J15" s="129"/>
      <c r="K15" s="72">
        <f t="shared" si="8"/>
        <v>0</v>
      </c>
      <c r="L15" s="72">
        <f t="shared" si="9"/>
        <v>0</v>
      </c>
      <c r="M15" s="73"/>
      <c r="N15" s="131">
        <v>0</v>
      </c>
      <c r="O15" s="72">
        <f t="shared" si="10"/>
        <v>0</v>
      </c>
      <c r="P15" s="72">
        <f t="shared" si="11"/>
        <v>0</v>
      </c>
      <c r="Q15" s="73">
        <v>26</v>
      </c>
      <c r="R15" s="66">
        <f t="shared" si="12"/>
        <v>0</v>
      </c>
      <c r="S15" s="67">
        <f t="shared" si="0"/>
        <v>0</v>
      </c>
      <c r="T15" s="67">
        <f t="shared" si="1"/>
        <v>0</v>
      </c>
      <c r="U15" s="67">
        <f t="shared" si="2"/>
        <v>0</v>
      </c>
      <c r="V15" s="67">
        <f t="shared" si="3"/>
        <v>0</v>
      </c>
      <c r="W15" s="67">
        <f t="shared" si="4"/>
        <v>0</v>
      </c>
      <c r="X15" s="67">
        <f t="shared" si="5"/>
        <v>0</v>
      </c>
      <c r="Y15" s="67">
        <f t="shared" si="6"/>
        <v>0</v>
      </c>
      <c r="Z15" s="67">
        <f t="shared" si="6"/>
        <v>0</v>
      </c>
      <c r="AA15" s="67">
        <f t="shared" si="6"/>
        <v>0</v>
      </c>
      <c r="AB15" s="68"/>
      <c r="AC15" s="1">
        <f t="shared" si="7"/>
        <v>0</v>
      </c>
      <c r="AD15" s="75"/>
      <c r="AE15" s="25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 s="8" customFormat="1" ht="27.75" hidden="1" customHeight="1" x14ac:dyDescent="0.25">
      <c r="A16" s="53" t="s">
        <v>164</v>
      </c>
      <c r="B16" s="53" t="s">
        <v>165</v>
      </c>
      <c r="C16" s="54" t="s">
        <v>88</v>
      </c>
      <c r="D16" s="54"/>
      <c r="E16" s="87"/>
      <c r="F16" s="87"/>
      <c r="G16" s="88"/>
      <c r="H16" s="89"/>
      <c r="I16" s="90"/>
      <c r="J16" s="129"/>
      <c r="K16" s="72">
        <f t="shared" si="8"/>
        <v>0</v>
      </c>
      <c r="L16" s="72">
        <f t="shared" si="9"/>
        <v>0</v>
      </c>
      <c r="M16" s="73"/>
      <c r="N16" s="131"/>
      <c r="O16" s="72">
        <f t="shared" si="10"/>
        <v>0</v>
      </c>
      <c r="P16" s="72">
        <f t="shared" si="11"/>
        <v>0</v>
      </c>
      <c r="Q16" s="73"/>
      <c r="R16" s="66">
        <f t="shared" si="12"/>
        <v>0</v>
      </c>
      <c r="S16" s="67">
        <f t="shared" si="0"/>
        <v>0</v>
      </c>
      <c r="T16" s="67">
        <f t="shared" si="1"/>
        <v>0</v>
      </c>
      <c r="U16" s="67">
        <f t="shared" si="2"/>
        <v>0</v>
      </c>
      <c r="V16" s="67">
        <f t="shared" si="3"/>
        <v>0</v>
      </c>
      <c r="W16" s="67">
        <f t="shared" si="4"/>
        <v>0</v>
      </c>
      <c r="X16" s="67">
        <f t="shared" si="5"/>
        <v>0</v>
      </c>
      <c r="Y16" s="67">
        <f t="shared" si="6"/>
        <v>0</v>
      </c>
      <c r="Z16" s="67">
        <f t="shared" si="6"/>
        <v>0</v>
      </c>
      <c r="AA16" s="67">
        <f t="shared" si="6"/>
        <v>0</v>
      </c>
      <c r="AB16" s="68"/>
      <c r="AC16" s="1">
        <f t="shared" si="7"/>
        <v>0</v>
      </c>
      <c r="AD16" s="75"/>
      <c r="AE16" s="25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 s="8" customFormat="1" ht="27.75" hidden="1" customHeight="1" x14ac:dyDescent="0.25">
      <c r="A17" s="53" t="s">
        <v>164</v>
      </c>
      <c r="B17" s="53" t="s">
        <v>165</v>
      </c>
      <c r="C17" s="54" t="s">
        <v>88</v>
      </c>
      <c r="D17" s="54"/>
      <c r="E17" s="87"/>
      <c r="F17" s="87"/>
      <c r="G17" s="88"/>
      <c r="H17" s="59"/>
      <c r="I17" s="70"/>
      <c r="J17" s="129"/>
      <c r="K17" s="72">
        <f t="shared" si="8"/>
        <v>0</v>
      </c>
      <c r="L17" s="72">
        <f t="shared" si="9"/>
        <v>0</v>
      </c>
      <c r="M17" s="73"/>
      <c r="N17" s="131"/>
      <c r="O17" s="72">
        <f t="shared" si="10"/>
        <v>0</v>
      </c>
      <c r="P17" s="72">
        <f t="shared" si="11"/>
        <v>0</v>
      </c>
      <c r="Q17" s="73"/>
      <c r="R17" s="66">
        <f t="shared" si="12"/>
        <v>0</v>
      </c>
      <c r="S17" s="67">
        <f t="shared" si="0"/>
        <v>0</v>
      </c>
      <c r="T17" s="67">
        <f t="shared" si="1"/>
        <v>0</v>
      </c>
      <c r="U17" s="67">
        <f t="shared" si="2"/>
        <v>0</v>
      </c>
      <c r="V17" s="67">
        <f t="shared" si="3"/>
        <v>0</v>
      </c>
      <c r="W17" s="67">
        <f t="shared" si="4"/>
        <v>0</v>
      </c>
      <c r="X17" s="67">
        <f t="shared" si="5"/>
        <v>0</v>
      </c>
      <c r="Y17" s="67">
        <f t="shared" si="6"/>
        <v>0</v>
      </c>
      <c r="Z17" s="67">
        <f t="shared" si="6"/>
        <v>0</v>
      </c>
      <c r="AA17" s="67">
        <f t="shared" si="6"/>
        <v>0</v>
      </c>
      <c r="AB17" s="68"/>
      <c r="AC17" s="1">
        <f t="shared" si="7"/>
        <v>0</v>
      </c>
      <c r="AD17" s="75"/>
      <c r="AE17" s="25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spans="1:51" s="8" customFormat="1" ht="27.75" hidden="1" customHeight="1" x14ac:dyDescent="0.25">
      <c r="A18" s="53" t="s">
        <v>164</v>
      </c>
      <c r="B18" s="53" t="s">
        <v>165</v>
      </c>
      <c r="C18" s="54" t="s">
        <v>88</v>
      </c>
      <c r="D18" s="54"/>
      <c r="E18" s="87"/>
      <c r="F18" s="87"/>
      <c r="G18" s="88"/>
      <c r="H18" s="59"/>
      <c r="I18" s="70"/>
      <c r="J18" s="129"/>
      <c r="K18" s="72">
        <f t="shared" si="8"/>
        <v>0</v>
      </c>
      <c r="L18" s="72">
        <f t="shared" si="9"/>
        <v>0</v>
      </c>
      <c r="M18" s="73"/>
      <c r="N18" s="131"/>
      <c r="O18" s="72">
        <f t="shared" si="10"/>
        <v>0</v>
      </c>
      <c r="P18" s="72">
        <f t="shared" si="11"/>
        <v>0</v>
      </c>
      <c r="Q18" s="73"/>
      <c r="R18" s="66">
        <f t="shared" si="12"/>
        <v>0</v>
      </c>
      <c r="S18" s="67">
        <f t="shared" si="0"/>
        <v>0</v>
      </c>
      <c r="T18" s="67">
        <f t="shared" si="1"/>
        <v>0</v>
      </c>
      <c r="U18" s="67">
        <f t="shared" si="2"/>
        <v>0</v>
      </c>
      <c r="V18" s="67">
        <f t="shared" si="3"/>
        <v>0</v>
      </c>
      <c r="W18" s="67">
        <f t="shared" si="4"/>
        <v>0</v>
      </c>
      <c r="X18" s="67">
        <f t="shared" si="5"/>
        <v>0</v>
      </c>
      <c r="Y18" s="67">
        <f t="shared" si="6"/>
        <v>0</v>
      </c>
      <c r="Z18" s="67">
        <f t="shared" si="6"/>
        <v>0</v>
      </c>
      <c r="AA18" s="67">
        <f t="shared" si="6"/>
        <v>0</v>
      </c>
      <c r="AB18" s="68"/>
      <c r="AC18" s="1">
        <f t="shared" si="7"/>
        <v>0</v>
      </c>
      <c r="AD18" s="75"/>
      <c r="AE18" s="25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spans="1:51" s="93" customFormat="1" ht="27.75" hidden="1" customHeight="1" x14ac:dyDescent="0.25">
      <c r="A19" s="53" t="s">
        <v>164</v>
      </c>
      <c r="B19" s="53" t="s">
        <v>165</v>
      </c>
      <c r="C19" s="54" t="s">
        <v>88</v>
      </c>
      <c r="D19" s="54"/>
      <c r="E19" s="87"/>
      <c r="F19" s="87"/>
      <c r="G19" s="88"/>
      <c r="H19" s="59"/>
      <c r="I19" s="70"/>
      <c r="J19" s="129"/>
      <c r="K19" s="72">
        <f t="shared" si="8"/>
        <v>0</v>
      </c>
      <c r="L19" s="72">
        <f t="shared" si="9"/>
        <v>0</v>
      </c>
      <c r="M19" s="73"/>
      <c r="N19" s="131"/>
      <c r="O19" s="72">
        <f t="shared" si="10"/>
        <v>0</v>
      </c>
      <c r="P19" s="72">
        <f t="shared" si="11"/>
        <v>0</v>
      </c>
      <c r="Q19" s="73"/>
      <c r="R19" s="66">
        <f t="shared" si="12"/>
        <v>0</v>
      </c>
      <c r="S19" s="67">
        <f t="shared" si="0"/>
        <v>0</v>
      </c>
      <c r="T19" s="67">
        <f t="shared" si="1"/>
        <v>0</v>
      </c>
      <c r="U19" s="67">
        <f t="shared" si="2"/>
        <v>0</v>
      </c>
      <c r="V19" s="67">
        <f t="shared" si="3"/>
        <v>0</v>
      </c>
      <c r="W19" s="67">
        <f t="shared" si="4"/>
        <v>0</v>
      </c>
      <c r="X19" s="67">
        <f t="shared" si="5"/>
        <v>0</v>
      </c>
      <c r="Y19" s="67">
        <f t="shared" si="6"/>
        <v>0</v>
      </c>
      <c r="Z19" s="67">
        <f t="shared" si="6"/>
        <v>0</v>
      </c>
      <c r="AA19" s="67">
        <f t="shared" si="6"/>
        <v>0</v>
      </c>
      <c r="AB19" s="68"/>
      <c r="AC19" s="1">
        <f t="shared" si="7"/>
        <v>0</v>
      </c>
      <c r="AD19" s="91"/>
      <c r="AE19" s="2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</row>
    <row r="20" spans="1:51" s="8" customFormat="1" ht="27.75" customHeight="1" x14ac:dyDescent="0.25">
      <c r="A20" s="94" t="s">
        <v>164</v>
      </c>
      <c r="B20" s="94" t="s">
        <v>165</v>
      </c>
      <c r="C20" s="95" t="s">
        <v>88</v>
      </c>
      <c r="D20" s="95"/>
      <c r="E20" s="96" t="s">
        <v>29</v>
      </c>
      <c r="F20" s="96"/>
      <c r="G20" s="97"/>
      <c r="H20" s="98" t="s">
        <v>900</v>
      </c>
      <c r="I20" s="99"/>
      <c r="J20" s="134">
        <v>1</v>
      </c>
      <c r="K20" s="101">
        <f t="shared" si="8"/>
        <v>1</v>
      </c>
      <c r="L20" s="101">
        <f t="shared" si="9"/>
        <v>0</v>
      </c>
      <c r="M20" s="102">
        <v>6</v>
      </c>
      <c r="N20" s="136"/>
      <c r="O20" s="101">
        <f t="shared" si="10"/>
        <v>0</v>
      </c>
      <c r="P20" s="101">
        <f t="shared" si="11"/>
        <v>0</v>
      </c>
      <c r="Q20" s="102"/>
      <c r="R20" s="104">
        <f>J20*M20*$R$8</f>
        <v>29.400000000000002</v>
      </c>
      <c r="S20" s="105">
        <f>J20*M20*$S$8</f>
        <v>6</v>
      </c>
      <c r="T20" s="105">
        <f>K20*M20*$T$8</f>
        <v>9</v>
      </c>
      <c r="U20" s="105">
        <f>J20*M20*$U$8</f>
        <v>14.399999999999999</v>
      </c>
      <c r="V20" s="105">
        <f t="shared" si="3"/>
        <v>0</v>
      </c>
      <c r="W20" s="105">
        <f t="shared" si="4"/>
        <v>0</v>
      </c>
      <c r="X20" s="105">
        <f t="shared" si="5"/>
        <v>0</v>
      </c>
      <c r="Y20" s="105">
        <f t="shared" si="6"/>
        <v>6</v>
      </c>
      <c r="Z20" s="105">
        <f t="shared" si="6"/>
        <v>9</v>
      </c>
      <c r="AA20" s="105">
        <f t="shared" si="6"/>
        <v>14.399999999999999</v>
      </c>
      <c r="AB20" s="106"/>
      <c r="AC20" s="107">
        <f t="shared" si="7"/>
        <v>0</v>
      </c>
      <c r="AD20" s="75"/>
      <c r="AE20" s="25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</row>
    <row r="21" spans="1:51" s="122" customFormat="1" ht="27.75" customHeight="1" thickBot="1" x14ac:dyDescent="0.3">
      <c r="A21" s="108" t="s">
        <v>164</v>
      </c>
      <c r="B21" s="108" t="s">
        <v>165</v>
      </c>
      <c r="C21" s="109" t="s">
        <v>88</v>
      </c>
      <c r="D21" s="109"/>
      <c r="E21" s="110"/>
      <c r="F21" s="110"/>
      <c r="G21" s="111"/>
      <c r="H21" s="112" t="s">
        <v>906</v>
      </c>
      <c r="I21" s="113"/>
      <c r="J21" s="114"/>
      <c r="K21" s="115"/>
      <c r="L21" s="115"/>
      <c r="M21" s="116"/>
      <c r="N21" s="117"/>
      <c r="O21" s="115"/>
      <c r="P21" s="115"/>
      <c r="Q21" s="116"/>
      <c r="R21" s="118">
        <f>SUM(R9:R20)</f>
        <v>471.40000000000003</v>
      </c>
      <c r="S21" s="119">
        <f t="shared" ref="S21:AA21" si="13">SUM(S9:S20)</f>
        <v>84</v>
      </c>
      <c r="T21" s="119">
        <f t="shared" si="13"/>
        <v>87</v>
      </c>
      <c r="U21" s="119">
        <f t="shared" si="13"/>
        <v>108</v>
      </c>
      <c r="V21" s="119">
        <f t="shared" si="13"/>
        <v>130</v>
      </c>
      <c r="W21" s="119">
        <f t="shared" si="13"/>
        <v>23.4</v>
      </c>
      <c r="X21" s="119">
        <f t="shared" si="13"/>
        <v>39</v>
      </c>
      <c r="Y21" s="119">
        <f t="shared" si="13"/>
        <v>214</v>
      </c>
      <c r="Z21" s="119">
        <f t="shared" si="13"/>
        <v>110.39999999999999</v>
      </c>
      <c r="AA21" s="119">
        <f t="shared" si="13"/>
        <v>147</v>
      </c>
      <c r="AB21" s="120"/>
      <c r="AC21" s="1"/>
      <c r="AD21" s="121">
        <f>R21/1800/0.6</f>
        <v>0.43648148148148153</v>
      </c>
      <c r="AE21" s="25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</row>
    <row r="22" spans="1:51" s="8" customFormat="1" ht="27.75" customHeight="1" thickTop="1" x14ac:dyDescent="0.25">
      <c r="A22" s="123" t="s">
        <v>199</v>
      </c>
      <c r="B22" s="123" t="s">
        <v>200</v>
      </c>
      <c r="C22" s="54" t="s">
        <v>32</v>
      </c>
      <c r="D22" s="54"/>
      <c r="E22" s="56" t="s">
        <v>33</v>
      </c>
      <c r="F22" s="57">
        <v>5</v>
      </c>
      <c r="G22" s="124" t="s">
        <v>201</v>
      </c>
      <c r="H22" s="59" t="s">
        <v>202</v>
      </c>
      <c r="I22" s="125"/>
      <c r="J22" s="129">
        <v>1</v>
      </c>
      <c r="K22" s="72">
        <f>IF(J22&gt;0, 1, 0)</f>
        <v>1</v>
      </c>
      <c r="L22" s="72">
        <f>J22-K22</f>
        <v>0</v>
      </c>
      <c r="M22" s="73">
        <v>26</v>
      </c>
      <c r="N22" s="131">
        <v>1</v>
      </c>
      <c r="O22" s="72">
        <f>IF(N22&gt;0, 1, 0)</f>
        <v>1</v>
      </c>
      <c r="P22" s="72">
        <f>N22-O22</f>
        <v>0</v>
      </c>
      <c r="Q22" s="126">
        <v>26</v>
      </c>
      <c r="R22" s="66">
        <f t="shared" ref="R22:R32" si="14">(K22*M22*$R$4)+(L22*M22*$R$5)+(O22*Q22*$R$6)+(P22*Q22*$R$7)</f>
        <v>124.80000000000001</v>
      </c>
      <c r="S22" s="67">
        <f t="shared" ref="S22:S32" si="15">J22*M22*$S$4</f>
        <v>26</v>
      </c>
      <c r="T22" s="67">
        <f t="shared" ref="T22:T32" si="16">K22*M22*$T$4</f>
        <v>26</v>
      </c>
      <c r="U22" s="67">
        <f t="shared" ref="U22:U32" si="17">J22*M22*$U$4</f>
        <v>31.2</v>
      </c>
      <c r="V22" s="67">
        <f t="shared" ref="V22:V33" si="18">N22*Q22*$V$6</f>
        <v>26</v>
      </c>
      <c r="W22" s="67">
        <f t="shared" ref="W22:W33" si="19">O22*Q22*$W$6</f>
        <v>7.8</v>
      </c>
      <c r="X22" s="67">
        <f t="shared" ref="X22:X33" si="20">N22*Q22*$X$6</f>
        <v>7.8</v>
      </c>
      <c r="Y22" s="67">
        <f t="shared" ref="Y22:AA33" si="21">S22+V22</f>
        <v>52</v>
      </c>
      <c r="Z22" s="67">
        <f t="shared" si="21"/>
        <v>33.799999999999997</v>
      </c>
      <c r="AA22" s="67">
        <f t="shared" si="21"/>
        <v>39</v>
      </c>
      <c r="AB22" s="68"/>
      <c r="AC22" s="1">
        <f t="shared" ref="AC22:AC33" si="22">R22-Y22-Z22-AA22</f>
        <v>0</v>
      </c>
      <c r="AD22" s="75"/>
      <c r="AE22" s="25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</row>
    <row r="23" spans="1:51" s="8" customFormat="1" ht="27.75" hidden="1" customHeight="1" x14ac:dyDescent="0.25">
      <c r="A23" s="123" t="s">
        <v>199</v>
      </c>
      <c r="B23" s="123" t="s">
        <v>200</v>
      </c>
      <c r="C23" s="54" t="s">
        <v>32</v>
      </c>
      <c r="D23" s="54"/>
      <c r="E23" s="56" t="s">
        <v>33</v>
      </c>
      <c r="F23" s="57">
        <v>6</v>
      </c>
      <c r="G23" s="79" t="s">
        <v>203</v>
      </c>
      <c r="H23" s="80" t="s">
        <v>204</v>
      </c>
      <c r="I23" s="70"/>
      <c r="J23" s="129"/>
      <c r="K23" s="72">
        <f t="shared" ref="K23:K33" si="23">IF(J23&gt;0, 1, 0)</f>
        <v>0</v>
      </c>
      <c r="L23" s="72">
        <f t="shared" ref="L23:L33" si="24">J23-K23</f>
        <v>0</v>
      </c>
      <c r="M23" s="73"/>
      <c r="N23" s="131"/>
      <c r="O23" s="72">
        <f t="shared" ref="O23:O33" si="25">IF(N23&gt;0, 1, 0)</f>
        <v>0</v>
      </c>
      <c r="P23" s="72">
        <f t="shared" ref="P23:P33" si="26">N23-O23</f>
        <v>0</v>
      </c>
      <c r="Q23" s="73"/>
      <c r="R23" s="66">
        <f t="shared" si="14"/>
        <v>0</v>
      </c>
      <c r="S23" s="67">
        <f t="shared" si="15"/>
        <v>0</v>
      </c>
      <c r="T23" s="67">
        <f t="shared" si="16"/>
        <v>0</v>
      </c>
      <c r="U23" s="67">
        <f t="shared" si="17"/>
        <v>0</v>
      </c>
      <c r="V23" s="67">
        <f t="shared" si="18"/>
        <v>0</v>
      </c>
      <c r="W23" s="67">
        <f t="shared" si="19"/>
        <v>0</v>
      </c>
      <c r="X23" s="67">
        <f t="shared" si="20"/>
        <v>0</v>
      </c>
      <c r="Y23" s="67">
        <f t="shared" si="21"/>
        <v>0</v>
      </c>
      <c r="Z23" s="67">
        <f t="shared" si="21"/>
        <v>0</v>
      </c>
      <c r="AA23" s="67">
        <f t="shared" si="21"/>
        <v>0</v>
      </c>
      <c r="AB23" s="68"/>
      <c r="AC23" s="1">
        <f t="shared" si="22"/>
        <v>0</v>
      </c>
      <c r="AD23" s="75"/>
      <c r="AE23" s="25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</row>
    <row r="24" spans="1:51" s="8" customFormat="1" ht="27.75" hidden="1" customHeight="1" x14ac:dyDescent="0.25">
      <c r="A24" s="123" t="s">
        <v>199</v>
      </c>
      <c r="B24" s="123" t="s">
        <v>200</v>
      </c>
      <c r="C24" s="54" t="s">
        <v>32</v>
      </c>
      <c r="D24" s="54"/>
      <c r="E24" s="77" t="s">
        <v>437</v>
      </c>
      <c r="F24" s="57">
        <v>5</v>
      </c>
      <c r="G24" s="79" t="s">
        <v>201</v>
      </c>
      <c r="H24" s="80" t="s">
        <v>452</v>
      </c>
      <c r="I24" s="70"/>
      <c r="J24" s="129"/>
      <c r="K24" s="72">
        <f t="shared" si="23"/>
        <v>0</v>
      </c>
      <c r="L24" s="72">
        <f t="shared" si="24"/>
        <v>0</v>
      </c>
      <c r="M24" s="73"/>
      <c r="N24" s="131"/>
      <c r="O24" s="72">
        <f t="shared" si="25"/>
        <v>0</v>
      </c>
      <c r="P24" s="72">
        <f t="shared" si="26"/>
        <v>0</v>
      </c>
      <c r="Q24" s="73"/>
      <c r="R24" s="66">
        <f t="shared" si="14"/>
        <v>0</v>
      </c>
      <c r="S24" s="67">
        <f t="shared" si="15"/>
        <v>0</v>
      </c>
      <c r="T24" s="67">
        <f t="shared" si="16"/>
        <v>0</v>
      </c>
      <c r="U24" s="67">
        <f t="shared" si="17"/>
        <v>0</v>
      </c>
      <c r="V24" s="67">
        <f t="shared" si="18"/>
        <v>0</v>
      </c>
      <c r="W24" s="67">
        <f t="shared" si="19"/>
        <v>0</v>
      </c>
      <c r="X24" s="67">
        <f t="shared" si="20"/>
        <v>0</v>
      </c>
      <c r="Y24" s="67">
        <f t="shared" si="21"/>
        <v>0</v>
      </c>
      <c r="Z24" s="67">
        <f t="shared" si="21"/>
        <v>0</v>
      </c>
      <c r="AA24" s="67">
        <f t="shared" si="21"/>
        <v>0</v>
      </c>
      <c r="AB24" s="68"/>
      <c r="AC24" s="1">
        <f t="shared" si="22"/>
        <v>0</v>
      </c>
      <c r="AD24" s="75"/>
      <c r="AE24" s="25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</row>
    <row r="25" spans="1:51" s="8" customFormat="1" ht="27.75" hidden="1" customHeight="1" x14ac:dyDescent="0.25">
      <c r="A25" s="123" t="s">
        <v>199</v>
      </c>
      <c r="B25" s="123" t="s">
        <v>200</v>
      </c>
      <c r="C25" s="54" t="s">
        <v>32</v>
      </c>
      <c r="D25" s="54"/>
      <c r="E25" s="76" t="s">
        <v>465</v>
      </c>
      <c r="F25" s="57">
        <v>2</v>
      </c>
      <c r="G25" s="124" t="s">
        <v>539</v>
      </c>
      <c r="H25" s="59" t="s">
        <v>540</v>
      </c>
      <c r="I25" s="70"/>
      <c r="J25" s="129">
        <v>0</v>
      </c>
      <c r="K25" s="72">
        <f t="shared" si="23"/>
        <v>0</v>
      </c>
      <c r="L25" s="72">
        <f t="shared" si="24"/>
        <v>0</v>
      </c>
      <c r="M25" s="73">
        <v>26</v>
      </c>
      <c r="N25" s="131">
        <v>0</v>
      </c>
      <c r="O25" s="72">
        <f t="shared" si="25"/>
        <v>0</v>
      </c>
      <c r="P25" s="72">
        <f t="shared" si="26"/>
        <v>0</v>
      </c>
      <c r="Q25" s="73">
        <v>26</v>
      </c>
      <c r="R25" s="66">
        <f t="shared" si="14"/>
        <v>0</v>
      </c>
      <c r="S25" s="67">
        <f t="shared" si="15"/>
        <v>0</v>
      </c>
      <c r="T25" s="67">
        <f t="shared" si="16"/>
        <v>0</v>
      </c>
      <c r="U25" s="67">
        <f t="shared" si="17"/>
        <v>0</v>
      </c>
      <c r="V25" s="67">
        <f t="shared" si="18"/>
        <v>0</v>
      </c>
      <c r="W25" s="67">
        <f t="shared" si="19"/>
        <v>0</v>
      </c>
      <c r="X25" s="67">
        <f t="shared" si="20"/>
        <v>0</v>
      </c>
      <c r="Y25" s="67">
        <f t="shared" si="21"/>
        <v>0</v>
      </c>
      <c r="Z25" s="67">
        <f t="shared" si="21"/>
        <v>0</v>
      </c>
      <c r="AA25" s="67">
        <f t="shared" si="21"/>
        <v>0</v>
      </c>
      <c r="AB25" s="68"/>
      <c r="AC25" s="1">
        <f t="shared" si="22"/>
        <v>0</v>
      </c>
      <c r="AD25" s="75"/>
      <c r="AE25" s="25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</row>
    <row r="26" spans="1:51" s="8" customFormat="1" ht="27.75" customHeight="1" x14ac:dyDescent="0.25">
      <c r="A26" s="123" t="s">
        <v>199</v>
      </c>
      <c r="B26" s="123" t="s">
        <v>200</v>
      </c>
      <c r="C26" s="54" t="s">
        <v>32</v>
      </c>
      <c r="D26" s="54"/>
      <c r="E26" s="76" t="s">
        <v>465</v>
      </c>
      <c r="F26" s="57">
        <v>2</v>
      </c>
      <c r="G26" s="124" t="s">
        <v>490</v>
      </c>
      <c r="H26" s="59" t="s">
        <v>491</v>
      </c>
      <c r="I26" s="70"/>
      <c r="J26" s="129">
        <v>1</v>
      </c>
      <c r="K26" s="72">
        <f t="shared" si="23"/>
        <v>1</v>
      </c>
      <c r="L26" s="72">
        <f t="shared" si="24"/>
        <v>0</v>
      </c>
      <c r="M26" s="73">
        <v>26</v>
      </c>
      <c r="N26" s="131">
        <v>1</v>
      </c>
      <c r="O26" s="72">
        <f t="shared" si="25"/>
        <v>1</v>
      </c>
      <c r="P26" s="72">
        <f t="shared" si="26"/>
        <v>0</v>
      </c>
      <c r="Q26" s="73">
        <v>26</v>
      </c>
      <c r="R26" s="66">
        <f t="shared" si="14"/>
        <v>124.80000000000001</v>
      </c>
      <c r="S26" s="67">
        <f t="shared" si="15"/>
        <v>26</v>
      </c>
      <c r="T26" s="67">
        <f t="shared" si="16"/>
        <v>26</v>
      </c>
      <c r="U26" s="67">
        <f t="shared" si="17"/>
        <v>31.2</v>
      </c>
      <c r="V26" s="67">
        <f t="shared" si="18"/>
        <v>26</v>
      </c>
      <c r="W26" s="67">
        <f t="shared" si="19"/>
        <v>7.8</v>
      </c>
      <c r="X26" s="67">
        <f t="shared" si="20"/>
        <v>7.8</v>
      </c>
      <c r="Y26" s="67">
        <f t="shared" si="21"/>
        <v>52</v>
      </c>
      <c r="Z26" s="67">
        <f t="shared" si="21"/>
        <v>33.799999999999997</v>
      </c>
      <c r="AA26" s="67">
        <f t="shared" si="21"/>
        <v>39</v>
      </c>
      <c r="AB26" s="68"/>
      <c r="AC26" s="1">
        <f t="shared" si="22"/>
        <v>0</v>
      </c>
      <c r="AD26" s="75"/>
      <c r="AE26" s="25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1:51" s="8" customFormat="1" ht="27.75" customHeight="1" x14ac:dyDescent="0.25">
      <c r="A27" s="123" t="s">
        <v>199</v>
      </c>
      <c r="B27" s="123" t="s">
        <v>200</v>
      </c>
      <c r="C27" s="54" t="s">
        <v>32</v>
      </c>
      <c r="D27" s="54"/>
      <c r="E27" s="127" t="s">
        <v>678</v>
      </c>
      <c r="F27" s="57">
        <v>6</v>
      </c>
      <c r="G27" s="124" t="s">
        <v>770</v>
      </c>
      <c r="H27" s="59" t="s">
        <v>642</v>
      </c>
      <c r="I27" s="70"/>
      <c r="J27" s="129">
        <v>1</v>
      </c>
      <c r="K27" s="72">
        <f t="shared" si="23"/>
        <v>1</v>
      </c>
      <c r="L27" s="72">
        <f t="shared" si="24"/>
        <v>0</v>
      </c>
      <c r="M27" s="73">
        <v>26</v>
      </c>
      <c r="N27" s="131">
        <v>1</v>
      </c>
      <c r="O27" s="72">
        <f t="shared" si="25"/>
        <v>1</v>
      </c>
      <c r="P27" s="72">
        <f t="shared" si="26"/>
        <v>0</v>
      </c>
      <c r="Q27" s="73">
        <v>13</v>
      </c>
      <c r="R27" s="66">
        <f t="shared" si="14"/>
        <v>104</v>
      </c>
      <c r="S27" s="67">
        <f t="shared" si="15"/>
        <v>26</v>
      </c>
      <c r="T27" s="67">
        <f t="shared" si="16"/>
        <v>26</v>
      </c>
      <c r="U27" s="67">
        <f t="shared" si="17"/>
        <v>31.2</v>
      </c>
      <c r="V27" s="67">
        <f t="shared" si="18"/>
        <v>13</v>
      </c>
      <c r="W27" s="67">
        <f t="shared" si="19"/>
        <v>3.9</v>
      </c>
      <c r="X27" s="67">
        <f t="shared" si="20"/>
        <v>3.9</v>
      </c>
      <c r="Y27" s="67">
        <f t="shared" si="21"/>
        <v>39</v>
      </c>
      <c r="Z27" s="67">
        <f t="shared" si="21"/>
        <v>29.9</v>
      </c>
      <c r="AA27" s="67">
        <f t="shared" si="21"/>
        <v>35.1</v>
      </c>
      <c r="AB27" s="68"/>
      <c r="AC27" s="1">
        <f t="shared" si="22"/>
        <v>0</v>
      </c>
      <c r="AD27" s="75"/>
      <c r="AE27" s="25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</row>
    <row r="28" spans="1:51" s="8" customFormat="1" ht="27.75" hidden="1" customHeight="1" x14ac:dyDescent="0.25">
      <c r="A28" s="123" t="s">
        <v>199</v>
      </c>
      <c r="B28" s="123" t="s">
        <v>200</v>
      </c>
      <c r="C28" s="54" t="s">
        <v>32</v>
      </c>
      <c r="D28" s="54"/>
      <c r="E28" s="127" t="s">
        <v>465</v>
      </c>
      <c r="F28" s="57">
        <v>3</v>
      </c>
      <c r="G28" s="124" t="s">
        <v>641</v>
      </c>
      <c r="H28" s="59" t="s">
        <v>642</v>
      </c>
      <c r="I28" s="70"/>
      <c r="J28" s="129"/>
      <c r="K28" s="72">
        <f t="shared" si="23"/>
        <v>0</v>
      </c>
      <c r="L28" s="72">
        <f t="shared" si="24"/>
        <v>0</v>
      </c>
      <c r="M28" s="73"/>
      <c r="N28" s="131"/>
      <c r="O28" s="72">
        <f t="shared" si="25"/>
        <v>0</v>
      </c>
      <c r="P28" s="72">
        <f t="shared" si="26"/>
        <v>0</v>
      </c>
      <c r="Q28" s="73"/>
      <c r="R28" s="66">
        <f t="shared" si="14"/>
        <v>0</v>
      </c>
      <c r="S28" s="67">
        <f t="shared" si="15"/>
        <v>0</v>
      </c>
      <c r="T28" s="67">
        <f t="shared" si="16"/>
        <v>0</v>
      </c>
      <c r="U28" s="67">
        <f t="shared" si="17"/>
        <v>0</v>
      </c>
      <c r="V28" s="67">
        <f t="shared" si="18"/>
        <v>0</v>
      </c>
      <c r="W28" s="67">
        <f t="shared" si="19"/>
        <v>0</v>
      </c>
      <c r="X28" s="67">
        <f t="shared" si="20"/>
        <v>0</v>
      </c>
      <c r="Y28" s="67">
        <f t="shared" si="21"/>
        <v>0</v>
      </c>
      <c r="Z28" s="67">
        <f t="shared" si="21"/>
        <v>0</v>
      </c>
      <c r="AA28" s="67">
        <f t="shared" si="21"/>
        <v>0</v>
      </c>
      <c r="AB28" s="68"/>
      <c r="AC28" s="1">
        <f t="shared" si="22"/>
        <v>0</v>
      </c>
      <c r="AD28" s="75"/>
      <c r="AE28" s="25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</row>
    <row r="29" spans="1:51" s="8" customFormat="1" ht="27.75" customHeight="1" x14ac:dyDescent="0.25">
      <c r="A29" s="123" t="s">
        <v>199</v>
      </c>
      <c r="B29" s="123" t="s">
        <v>200</v>
      </c>
      <c r="C29" s="54" t="s">
        <v>32</v>
      </c>
      <c r="D29" s="54"/>
      <c r="E29" s="127" t="s">
        <v>678</v>
      </c>
      <c r="F29" s="86">
        <v>1</v>
      </c>
      <c r="G29" s="124" t="s">
        <v>768</v>
      </c>
      <c r="H29" s="59" t="s">
        <v>769</v>
      </c>
      <c r="I29" s="70"/>
      <c r="J29" s="129">
        <v>1</v>
      </c>
      <c r="K29" s="128">
        <f t="shared" si="23"/>
        <v>1</v>
      </c>
      <c r="L29" s="128">
        <f t="shared" si="24"/>
        <v>0</v>
      </c>
      <c r="M29" s="73">
        <v>26</v>
      </c>
      <c r="N29" s="131">
        <v>2</v>
      </c>
      <c r="O29" s="72">
        <f t="shared" si="25"/>
        <v>1</v>
      </c>
      <c r="P29" s="72">
        <f t="shared" si="26"/>
        <v>1</v>
      </c>
      <c r="Q29" s="73">
        <v>26</v>
      </c>
      <c r="R29" s="66">
        <f t="shared" si="14"/>
        <v>158.60000000000002</v>
      </c>
      <c r="S29" s="67">
        <f t="shared" si="15"/>
        <v>26</v>
      </c>
      <c r="T29" s="67">
        <f t="shared" si="16"/>
        <v>26</v>
      </c>
      <c r="U29" s="67">
        <f t="shared" si="17"/>
        <v>31.2</v>
      </c>
      <c r="V29" s="67">
        <f t="shared" si="18"/>
        <v>52</v>
      </c>
      <c r="W29" s="67">
        <f t="shared" si="19"/>
        <v>7.8</v>
      </c>
      <c r="X29" s="67">
        <f t="shared" si="20"/>
        <v>15.6</v>
      </c>
      <c r="Y29" s="67">
        <f t="shared" si="21"/>
        <v>78</v>
      </c>
      <c r="Z29" s="67">
        <f t="shared" si="21"/>
        <v>33.799999999999997</v>
      </c>
      <c r="AA29" s="67">
        <f t="shared" si="21"/>
        <v>46.8</v>
      </c>
      <c r="AB29" s="68"/>
      <c r="AC29" s="1">
        <f t="shared" si="22"/>
        <v>0</v>
      </c>
      <c r="AD29" s="75"/>
      <c r="AE29" s="25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</row>
    <row r="30" spans="1:51" s="8" customFormat="1" ht="27.75" hidden="1" customHeight="1" x14ac:dyDescent="0.25">
      <c r="A30" s="123" t="s">
        <v>199</v>
      </c>
      <c r="B30" s="123" t="s">
        <v>200</v>
      </c>
      <c r="C30" s="54" t="s">
        <v>32</v>
      </c>
      <c r="D30" s="54"/>
      <c r="E30" s="87"/>
      <c r="F30" s="87"/>
      <c r="G30" s="88"/>
      <c r="H30" s="59"/>
      <c r="I30" s="70"/>
      <c r="J30" s="129"/>
      <c r="K30" s="72">
        <f t="shared" si="23"/>
        <v>0</v>
      </c>
      <c r="L30" s="72">
        <f t="shared" si="24"/>
        <v>0</v>
      </c>
      <c r="M30" s="130"/>
      <c r="N30" s="131"/>
      <c r="O30" s="132">
        <f t="shared" si="25"/>
        <v>0</v>
      </c>
      <c r="P30" s="132">
        <f t="shared" si="26"/>
        <v>0</v>
      </c>
      <c r="Q30" s="130"/>
      <c r="R30" s="133">
        <f t="shared" si="14"/>
        <v>0</v>
      </c>
      <c r="S30" s="67">
        <f t="shared" si="15"/>
        <v>0</v>
      </c>
      <c r="T30" s="67">
        <f t="shared" si="16"/>
        <v>0</v>
      </c>
      <c r="U30" s="67">
        <f t="shared" si="17"/>
        <v>0</v>
      </c>
      <c r="V30" s="67">
        <f t="shared" si="18"/>
        <v>0</v>
      </c>
      <c r="W30" s="67">
        <f t="shared" si="19"/>
        <v>0</v>
      </c>
      <c r="X30" s="67">
        <f t="shared" si="20"/>
        <v>0</v>
      </c>
      <c r="Y30" s="67">
        <f t="shared" si="21"/>
        <v>0</v>
      </c>
      <c r="Z30" s="67">
        <f t="shared" si="21"/>
        <v>0</v>
      </c>
      <c r="AA30" s="67">
        <f t="shared" si="21"/>
        <v>0</v>
      </c>
      <c r="AB30" s="68"/>
      <c r="AC30" s="1">
        <f t="shared" si="22"/>
        <v>0</v>
      </c>
      <c r="AD30" s="75"/>
      <c r="AE30" s="25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</row>
    <row r="31" spans="1:51" s="8" customFormat="1" ht="27.75" hidden="1" customHeight="1" x14ac:dyDescent="0.25">
      <c r="A31" s="123" t="s">
        <v>199</v>
      </c>
      <c r="B31" s="123" t="s">
        <v>200</v>
      </c>
      <c r="C31" s="54" t="s">
        <v>32</v>
      </c>
      <c r="D31" s="54"/>
      <c r="E31" s="87"/>
      <c r="F31" s="87"/>
      <c r="G31" s="88"/>
      <c r="H31" s="59"/>
      <c r="I31" s="70"/>
      <c r="J31" s="129"/>
      <c r="K31" s="72">
        <f t="shared" si="23"/>
        <v>0</v>
      </c>
      <c r="L31" s="72">
        <f t="shared" si="24"/>
        <v>0</v>
      </c>
      <c r="M31" s="130"/>
      <c r="N31" s="131"/>
      <c r="O31" s="132">
        <f t="shared" si="25"/>
        <v>0</v>
      </c>
      <c r="P31" s="132">
        <f t="shared" si="26"/>
        <v>0</v>
      </c>
      <c r="Q31" s="130"/>
      <c r="R31" s="133">
        <f t="shared" si="14"/>
        <v>0</v>
      </c>
      <c r="S31" s="67">
        <f t="shared" si="15"/>
        <v>0</v>
      </c>
      <c r="T31" s="67">
        <f t="shared" si="16"/>
        <v>0</v>
      </c>
      <c r="U31" s="67">
        <f t="shared" si="17"/>
        <v>0</v>
      </c>
      <c r="V31" s="67">
        <f t="shared" si="18"/>
        <v>0</v>
      </c>
      <c r="W31" s="67">
        <f t="shared" si="19"/>
        <v>0</v>
      </c>
      <c r="X31" s="67">
        <f t="shared" si="20"/>
        <v>0</v>
      </c>
      <c r="Y31" s="67">
        <f t="shared" si="21"/>
        <v>0</v>
      </c>
      <c r="Z31" s="67">
        <f t="shared" si="21"/>
        <v>0</v>
      </c>
      <c r="AA31" s="67">
        <f t="shared" si="21"/>
        <v>0</v>
      </c>
      <c r="AB31" s="68"/>
      <c r="AC31" s="1">
        <f t="shared" si="22"/>
        <v>0</v>
      </c>
      <c r="AD31" s="75"/>
      <c r="AE31" s="25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</row>
    <row r="32" spans="1:51" s="93" customFormat="1" ht="27.75" hidden="1" customHeight="1" x14ac:dyDescent="0.25">
      <c r="A32" s="123" t="s">
        <v>199</v>
      </c>
      <c r="B32" s="123" t="s">
        <v>200</v>
      </c>
      <c r="C32" s="54" t="s">
        <v>32</v>
      </c>
      <c r="D32" s="54"/>
      <c r="E32" s="87"/>
      <c r="F32" s="87"/>
      <c r="G32" s="88"/>
      <c r="H32" s="59"/>
      <c r="I32" s="70"/>
      <c r="J32" s="129"/>
      <c r="K32" s="72">
        <f t="shared" si="23"/>
        <v>0</v>
      </c>
      <c r="L32" s="72">
        <f t="shared" si="24"/>
        <v>0</v>
      </c>
      <c r="M32" s="130"/>
      <c r="N32" s="131"/>
      <c r="O32" s="132">
        <f t="shared" si="25"/>
        <v>0</v>
      </c>
      <c r="P32" s="132">
        <f t="shared" si="26"/>
        <v>0</v>
      </c>
      <c r="Q32" s="130"/>
      <c r="R32" s="133">
        <f t="shared" si="14"/>
        <v>0</v>
      </c>
      <c r="S32" s="67">
        <f t="shared" si="15"/>
        <v>0</v>
      </c>
      <c r="T32" s="67">
        <f t="shared" si="16"/>
        <v>0</v>
      </c>
      <c r="U32" s="67">
        <f t="shared" si="17"/>
        <v>0</v>
      </c>
      <c r="V32" s="67">
        <f t="shared" si="18"/>
        <v>0</v>
      </c>
      <c r="W32" s="67">
        <f t="shared" si="19"/>
        <v>0</v>
      </c>
      <c r="X32" s="67">
        <f t="shared" si="20"/>
        <v>0</v>
      </c>
      <c r="Y32" s="67">
        <f t="shared" si="21"/>
        <v>0</v>
      </c>
      <c r="Z32" s="67">
        <f t="shared" si="21"/>
        <v>0</v>
      </c>
      <c r="AA32" s="67">
        <f t="shared" si="21"/>
        <v>0</v>
      </c>
      <c r="AB32" s="68"/>
      <c r="AC32" s="1">
        <f t="shared" si="22"/>
        <v>0</v>
      </c>
      <c r="AD32" s="91"/>
      <c r="AE32" s="25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</row>
    <row r="33" spans="1:51" s="8" customFormat="1" ht="27.75" hidden="1" customHeight="1" x14ac:dyDescent="0.25">
      <c r="A33" s="94" t="s">
        <v>199</v>
      </c>
      <c r="B33" s="94" t="s">
        <v>200</v>
      </c>
      <c r="C33" s="95"/>
      <c r="D33" s="95"/>
      <c r="E33" s="96" t="s">
        <v>29</v>
      </c>
      <c r="F33" s="96"/>
      <c r="G33" s="97"/>
      <c r="H33" s="98"/>
      <c r="I33" s="99"/>
      <c r="J33" s="134"/>
      <c r="K33" s="101">
        <f t="shared" si="23"/>
        <v>0</v>
      </c>
      <c r="L33" s="101">
        <f t="shared" si="24"/>
        <v>0</v>
      </c>
      <c r="M33" s="135"/>
      <c r="N33" s="136"/>
      <c r="O33" s="137">
        <f t="shared" si="25"/>
        <v>0</v>
      </c>
      <c r="P33" s="137">
        <f t="shared" si="26"/>
        <v>0</v>
      </c>
      <c r="Q33" s="135"/>
      <c r="R33" s="138">
        <f>J33*M33*$R$8</f>
        <v>0</v>
      </c>
      <c r="S33" s="105">
        <f>J33*M33*$S$8</f>
        <v>0</v>
      </c>
      <c r="T33" s="105">
        <f>K33*M33*$T$8</f>
        <v>0</v>
      </c>
      <c r="U33" s="105">
        <f>J33*M33*$U$8</f>
        <v>0</v>
      </c>
      <c r="V33" s="105">
        <f t="shared" si="18"/>
        <v>0</v>
      </c>
      <c r="W33" s="105">
        <f t="shared" si="19"/>
        <v>0</v>
      </c>
      <c r="X33" s="105">
        <f t="shared" si="20"/>
        <v>0</v>
      </c>
      <c r="Y33" s="105">
        <f t="shared" si="21"/>
        <v>0</v>
      </c>
      <c r="Z33" s="105">
        <f t="shared" si="21"/>
        <v>0</v>
      </c>
      <c r="AA33" s="105">
        <f t="shared" si="21"/>
        <v>0</v>
      </c>
      <c r="AB33" s="106"/>
      <c r="AC33" s="107">
        <f t="shared" si="22"/>
        <v>0</v>
      </c>
      <c r="AD33" s="75"/>
      <c r="AE33" s="25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1:51" s="122" customFormat="1" ht="27.75" customHeight="1" thickBot="1" x14ac:dyDescent="0.3">
      <c r="A34" s="108" t="s">
        <v>199</v>
      </c>
      <c r="B34" s="108" t="s">
        <v>200</v>
      </c>
      <c r="C34" s="109"/>
      <c r="D34" s="109"/>
      <c r="E34" s="110"/>
      <c r="F34" s="110"/>
      <c r="G34" s="111"/>
      <c r="H34" s="112" t="s">
        <v>906</v>
      </c>
      <c r="I34" s="113"/>
      <c r="J34" s="114"/>
      <c r="K34" s="115"/>
      <c r="L34" s="115"/>
      <c r="M34" s="116"/>
      <c r="N34" s="117"/>
      <c r="O34" s="115"/>
      <c r="P34" s="115"/>
      <c r="Q34" s="116"/>
      <c r="R34" s="118">
        <f>SUM(R22:R33)</f>
        <v>512.20000000000005</v>
      </c>
      <c r="S34" s="119">
        <f t="shared" ref="S34:AA34" si="27">SUM(S22:S33)</f>
        <v>104</v>
      </c>
      <c r="T34" s="119">
        <f t="shared" si="27"/>
        <v>104</v>
      </c>
      <c r="U34" s="119">
        <f t="shared" si="27"/>
        <v>124.8</v>
      </c>
      <c r="V34" s="119">
        <f t="shared" si="27"/>
        <v>117</v>
      </c>
      <c r="W34" s="119">
        <f t="shared" si="27"/>
        <v>27.3</v>
      </c>
      <c r="X34" s="119">
        <f t="shared" si="27"/>
        <v>35.1</v>
      </c>
      <c r="Y34" s="119">
        <f t="shared" si="27"/>
        <v>221</v>
      </c>
      <c r="Z34" s="119">
        <f t="shared" si="27"/>
        <v>131.30000000000001</v>
      </c>
      <c r="AA34" s="119">
        <f t="shared" si="27"/>
        <v>159.89999999999998</v>
      </c>
      <c r="AB34" s="120"/>
      <c r="AC34" s="1"/>
      <c r="AD34" s="121">
        <f>R34/1800/0.6</f>
        <v>0.47425925925925927</v>
      </c>
      <c r="AE34" s="25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1:51" s="8" customFormat="1" ht="27.75" customHeight="1" thickTop="1" x14ac:dyDescent="0.25">
      <c r="A35" s="123" t="s">
        <v>409</v>
      </c>
      <c r="B35" s="123" t="s">
        <v>87</v>
      </c>
      <c r="C35" s="54" t="s">
        <v>32</v>
      </c>
      <c r="D35" s="54"/>
      <c r="E35" s="139" t="s">
        <v>33</v>
      </c>
      <c r="F35" s="140">
        <v>5</v>
      </c>
      <c r="G35" s="141" t="s">
        <v>410</v>
      </c>
      <c r="H35" s="142" t="s">
        <v>411</v>
      </c>
      <c r="I35" s="143"/>
      <c r="J35" s="942">
        <v>1</v>
      </c>
      <c r="K35" s="144">
        <f>IF(J35&gt;0, 1, 0)</f>
        <v>1</v>
      </c>
      <c r="L35" s="144">
        <f>J35-K35</f>
        <v>0</v>
      </c>
      <c r="M35" s="145">
        <v>26</v>
      </c>
      <c r="N35" s="949">
        <v>1</v>
      </c>
      <c r="O35" s="144">
        <f>IF(N35&gt;0, 1, 0)</f>
        <v>1</v>
      </c>
      <c r="P35" s="144">
        <f>N35-O35</f>
        <v>0</v>
      </c>
      <c r="Q35" s="146">
        <v>13</v>
      </c>
      <c r="R35" s="147">
        <f t="shared" ref="R35:R45" si="28">(K35*M35*$R$4)+(L35*M35*$R$5)+(O35*Q35*$R$6)+(P35*Q35*$R$7)</f>
        <v>104</v>
      </c>
      <c r="S35" s="67">
        <f t="shared" ref="S35:S45" si="29">J35*M35*$S$4</f>
        <v>26</v>
      </c>
      <c r="T35" s="67">
        <f t="shared" ref="T35:T45" si="30">K35*M35*$T$4</f>
        <v>26</v>
      </c>
      <c r="U35" s="67">
        <f t="shared" ref="U35:U45" si="31">J35*M35*$U$4</f>
        <v>31.2</v>
      </c>
      <c r="V35" s="67">
        <f t="shared" ref="V35:V46" si="32">N35*Q35*$V$6</f>
        <v>13</v>
      </c>
      <c r="W35" s="67">
        <f t="shared" ref="W35:W46" si="33">O35*Q35*$W$6</f>
        <v>3.9</v>
      </c>
      <c r="X35" s="67">
        <f t="shared" ref="X35:X46" si="34">N35*Q35*$X$6</f>
        <v>3.9</v>
      </c>
      <c r="Y35" s="67">
        <f t="shared" ref="Y35:AA46" si="35">S35+V35</f>
        <v>39</v>
      </c>
      <c r="Z35" s="67">
        <f t="shared" si="35"/>
        <v>29.9</v>
      </c>
      <c r="AA35" s="67">
        <f t="shared" si="35"/>
        <v>35.1</v>
      </c>
      <c r="AB35" s="68"/>
      <c r="AC35" s="1">
        <f t="shared" ref="AC35:AC46" si="36">R35-Y35-Z35-AA35</f>
        <v>0</v>
      </c>
      <c r="AD35" s="75"/>
      <c r="AE35" s="25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1:51" s="8" customFormat="1" ht="27.75" hidden="1" customHeight="1" x14ac:dyDescent="0.25">
      <c r="A36" s="123" t="s">
        <v>409</v>
      </c>
      <c r="B36" s="123" t="s">
        <v>87</v>
      </c>
      <c r="C36" s="54" t="s">
        <v>32</v>
      </c>
      <c r="D36" s="54"/>
      <c r="E36" s="56" t="s">
        <v>465</v>
      </c>
      <c r="F36" s="57">
        <v>2</v>
      </c>
      <c r="G36" s="79" t="s">
        <v>478</v>
      </c>
      <c r="H36" s="80" t="s">
        <v>479</v>
      </c>
      <c r="I36" s="148"/>
      <c r="J36" s="129">
        <v>0</v>
      </c>
      <c r="K36" s="128">
        <f>IF(J36&gt;0, 1, 0)</f>
        <v>0</v>
      </c>
      <c r="L36" s="128">
        <f>J36-K36</f>
        <v>0</v>
      </c>
      <c r="M36" s="73">
        <v>26</v>
      </c>
      <c r="N36" s="131">
        <v>0</v>
      </c>
      <c r="O36" s="128">
        <f>IF(N36&gt;0, 1, 0)</f>
        <v>0</v>
      </c>
      <c r="P36" s="128">
        <f>N36-O36</f>
        <v>0</v>
      </c>
      <c r="Q36" s="126">
        <v>26</v>
      </c>
      <c r="R36" s="149">
        <f t="shared" si="28"/>
        <v>0</v>
      </c>
      <c r="S36" s="67">
        <f t="shared" si="29"/>
        <v>0</v>
      </c>
      <c r="T36" s="67">
        <f t="shared" si="30"/>
        <v>0</v>
      </c>
      <c r="U36" s="67">
        <f t="shared" si="31"/>
        <v>0</v>
      </c>
      <c r="V36" s="67">
        <f t="shared" si="32"/>
        <v>0</v>
      </c>
      <c r="W36" s="67">
        <f t="shared" si="33"/>
        <v>0</v>
      </c>
      <c r="X36" s="67">
        <f t="shared" si="34"/>
        <v>0</v>
      </c>
      <c r="Y36" s="67">
        <f t="shared" si="35"/>
        <v>0</v>
      </c>
      <c r="Z36" s="67">
        <f t="shared" si="35"/>
        <v>0</v>
      </c>
      <c r="AA36" s="67">
        <f t="shared" si="35"/>
        <v>0</v>
      </c>
      <c r="AB36" s="68"/>
      <c r="AC36" s="1">
        <f t="shared" si="36"/>
        <v>0</v>
      </c>
      <c r="AD36" s="75"/>
      <c r="AE36" s="25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1:51" s="8" customFormat="1" ht="27.75" customHeight="1" x14ac:dyDescent="0.25">
      <c r="A37" s="123" t="s">
        <v>409</v>
      </c>
      <c r="B37" s="123" t="s">
        <v>87</v>
      </c>
      <c r="C37" s="54" t="s">
        <v>32</v>
      </c>
      <c r="D37" s="54"/>
      <c r="E37" s="56" t="s">
        <v>465</v>
      </c>
      <c r="F37" s="57">
        <v>3</v>
      </c>
      <c r="G37" s="79" t="s">
        <v>621</v>
      </c>
      <c r="H37" s="80" t="s">
        <v>622</v>
      </c>
      <c r="I37" s="148"/>
      <c r="J37" s="129">
        <v>1</v>
      </c>
      <c r="K37" s="128">
        <f>IF(J37&gt;0, 1, 0)</f>
        <v>1</v>
      </c>
      <c r="L37" s="128">
        <f>J37-K37</f>
        <v>0</v>
      </c>
      <c r="M37" s="73">
        <v>26</v>
      </c>
      <c r="N37" s="131">
        <v>1</v>
      </c>
      <c r="O37" s="128">
        <f>IF(N37&gt;0, 1, 0)</f>
        <v>1</v>
      </c>
      <c r="P37" s="128">
        <f>N37-O37</f>
        <v>0</v>
      </c>
      <c r="Q37" s="126">
        <v>26</v>
      </c>
      <c r="R37" s="149">
        <f t="shared" si="28"/>
        <v>124.80000000000001</v>
      </c>
      <c r="S37" s="67">
        <f t="shared" si="29"/>
        <v>26</v>
      </c>
      <c r="T37" s="67">
        <f t="shared" si="30"/>
        <v>26</v>
      </c>
      <c r="U37" s="67">
        <f t="shared" si="31"/>
        <v>31.2</v>
      </c>
      <c r="V37" s="67">
        <f t="shared" si="32"/>
        <v>26</v>
      </c>
      <c r="W37" s="67">
        <f t="shared" si="33"/>
        <v>7.8</v>
      </c>
      <c r="X37" s="67">
        <f t="shared" si="34"/>
        <v>7.8</v>
      </c>
      <c r="Y37" s="67">
        <f t="shared" si="35"/>
        <v>52</v>
      </c>
      <c r="Z37" s="67">
        <f t="shared" si="35"/>
        <v>33.799999999999997</v>
      </c>
      <c r="AA37" s="67">
        <f t="shared" si="35"/>
        <v>39</v>
      </c>
      <c r="AB37" s="68"/>
      <c r="AC37" s="1">
        <f t="shared" si="36"/>
        <v>0</v>
      </c>
      <c r="AD37" s="75"/>
      <c r="AE37" s="25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1:51" s="8" customFormat="1" ht="27.75" hidden="1" customHeight="1" x14ac:dyDescent="0.25">
      <c r="A38" s="123" t="s">
        <v>409</v>
      </c>
      <c r="B38" s="123" t="s">
        <v>87</v>
      </c>
      <c r="C38" s="54" t="s">
        <v>32</v>
      </c>
      <c r="D38" s="54"/>
      <c r="E38" s="150" t="s">
        <v>773</v>
      </c>
      <c r="F38" s="57">
        <v>1</v>
      </c>
      <c r="G38" s="79" t="s">
        <v>796</v>
      </c>
      <c r="H38" s="80" t="s">
        <v>797</v>
      </c>
      <c r="I38" s="148"/>
      <c r="J38" s="129"/>
      <c r="K38" s="128">
        <f t="shared" ref="K38:K46" si="37">IF(J38&gt;0, 1, 0)</f>
        <v>0</v>
      </c>
      <c r="L38" s="128">
        <f t="shared" ref="L38:L46" si="38">J38-K38</f>
        <v>0</v>
      </c>
      <c r="M38" s="73"/>
      <c r="N38" s="131"/>
      <c r="O38" s="128">
        <f t="shared" ref="O38:O46" si="39">IF(N38&gt;0, 1, 0)</f>
        <v>0</v>
      </c>
      <c r="P38" s="128">
        <f t="shared" ref="P38:P46" si="40">N38-O38</f>
        <v>0</v>
      </c>
      <c r="Q38" s="73"/>
      <c r="R38" s="149">
        <f t="shared" si="28"/>
        <v>0</v>
      </c>
      <c r="S38" s="67">
        <f t="shared" si="29"/>
        <v>0</v>
      </c>
      <c r="T38" s="67">
        <f t="shared" si="30"/>
        <v>0</v>
      </c>
      <c r="U38" s="67">
        <f t="shared" si="31"/>
        <v>0</v>
      </c>
      <c r="V38" s="67">
        <f t="shared" si="32"/>
        <v>0</v>
      </c>
      <c r="W38" s="67">
        <f t="shared" si="33"/>
        <v>0</v>
      </c>
      <c r="X38" s="67">
        <f t="shared" si="34"/>
        <v>0</v>
      </c>
      <c r="Y38" s="67">
        <f t="shared" si="35"/>
        <v>0</v>
      </c>
      <c r="Z38" s="67">
        <f t="shared" si="35"/>
        <v>0</v>
      </c>
      <c r="AA38" s="67">
        <f t="shared" si="35"/>
        <v>0</v>
      </c>
      <c r="AB38" s="68"/>
      <c r="AC38" s="1">
        <f t="shared" si="36"/>
        <v>0</v>
      </c>
      <c r="AD38" s="75"/>
      <c r="AE38" s="25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1:51" s="8" customFormat="1" ht="27.75" hidden="1" customHeight="1" x14ac:dyDescent="0.25">
      <c r="A39" s="123" t="s">
        <v>409</v>
      </c>
      <c r="B39" s="123" t="s">
        <v>87</v>
      </c>
      <c r="C39" s="54" t="s">
        <v>32</v>
      </c>
      <c r="D39" s="54"/>
      <c r="E39" s="151"/>
      <c r="F39" s="152"/>
      <c r="G39" s="4"/>
      <c r="H39" s="4"/>
      <c r="I39" s="4"/>
      <c r="J39" s="943"/>
      <c r="K39" s="4"/>
      <c r="L39" s="4"/>
      <c r="M39" s="4"/>
      <c r="N39" s="943"/>
      <c r="O39" s="4"/>
      <c r="P39" s="4"/>
      <c r="Q39" s="4"/>
      <c r="R39" s="149">
        <f>(K107*M107*$R$4)+(L107*M107*$R$5)+(O107*Q107*$R$6)+(P107*Q107*$R$7)</f>
        <v>0</v>
      </c>
      <c r="S39" s="67">
        <f>J107*M107*$S$4</f>
        <v>0</v>
      </c>
      <c r="T39" s="67">
        <f>K107*M107*$T$4</f>
        <v>0</v>
      </c>
      <c r="U39" s="67">
        <f>J107*M107*$U$4</f>
        <v>0</v>
      </c>
      <c r="V39" s="67">
        <f>N107*Q107*$V$6</f>
        <v>0</v>
      </c>
      <c r="W39" s="67">
        <f>O107*Q107*$W$6</f>
        <v>0</v>
      </c>
      <c r="X39" s="67">
        <f>N107*Q107*$X$6</f>
        <v>0</v>
      </c>
      <c r="Y39" s="67">
        <f t="shared" si="35"/>
        <v>0</v>
      </c>
      <c r="Z39" s="67">
        <f t="shared" si="35"/>
        <v>0</v>
      </c>
      <c r="AA39" s="67">
        <f t="shared" si="35"/>
        <v>0</v>
      </c>
      <c r="AB39" s="68"/>
      <c r="AC39" s="1">
        <f t="shared" si="36"/>
        <v>0</v>
      </c>
      <c r="AD39" s="75"/>
      <c r="AE39" s="25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1:51" s="8" customFormat="1" ht="27.75" hidden="1" customHeight="1" x14ac:dyDescent="0.25">
      <c r="A40" s="123" t="s">
        <v>409</v>
      </c>
      <c r="B40" s="123" t="s">
        <v>87</v>
      </c>
      <c r="C40" s="54" t="s">
        <v>32</v>
      </c>
      <c r="D40" s="54"/>
      <c r="E40" s="77" t="s">
        <v>645</v>
      </c>
      <c r="F40" s="57" t="s">
        <v>666</v>
      </c>
      <c r="G40" s="79" t="s">
        <v>551</v>
      </c>
      <c r="H40" s="80" t="s">
        <v>665</v>
      </c>
      <c r="I40" s="148"/>
      <c r="J40" s="129"/>
      <c r="K40" s="128">
        <f t="shared" si="37"/>
        <v>0</v>
      </c>
      <c r="L40" s="128">
        <f t="shared" si="38"/>
        <v>0</v>
      </c>
      <c r="M40" s="73"/>
      <c r="N40" s="131"/>
      <c r="O40" s="128">
        <f t="shared" si="39"/>
        <v>0</v>
      </c>
      <c r="P40" s="128">
        <f t="shared" si="40"/>
        <v>0</v>
      </c>
      <c r="Q40" s="73"/>
      <c r="R40" s="149">
        <f t="shared" si="28"/>
        <v>0</v>
      </c>
      <c r="S40" s="67">
        <f t="shared" si="29"/>
        <v>0</v>
      </c>
      <c r="T40" s="67">
        <f t="shared" si="30"/>
        <v>0</v>
      </c>
      <c r="U40" s="67">
        <f t="shared" si="31"/>
        <v>0</v>
      </c>
      <c r="V40" s="67">
        <f t="shared" si="32"/>
        <v>0</v>
      </c>
      <c r="W40" s="67">
        <f t="shared" si="33"/>
        <v>0</v>
      </c>
      <c r="X40" s="67">
        <f t="shared" si="34"/>
        <v>0</v>
      </c>
      <c r="Y40" s="67">
        <f t="shared" si="35"/>
        <v>0</v>
      </c>
      <c r="Z40" s="67">
        <f t="shared" si="35"/>
        <v>0</v>
      </c>
      <c r="AA40" s="67">
        <f t="shared" si="35"/>
        <v>0</v>
      </c>
      <c r="AB40" s="68"/>
      <c r="AC40" s="1">
        <f t="shared" si="36"/>
        <v>0</v>
      </c>
      <c r="AD40" s="75"/>
      <c r="AE40" s="25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1:51" s="8" customFormat="1" ht="27.75" hidden="1" customHeight="1" x14ac:dyDescent="0.25">
      <c r="A41" s="123" t="s">
        <v>409</v>
      </c>
      <c r="B41" s="123" t="s">
        <v>87</v>
      </c>
      <c r="C41" s="54" t="s">
        <v>32</v>
      </c>
      <c r="D41" s="54"/>
      <c r="E41" s="151" t="s">
        <v>465</v>
      </c>
      <c r="F41" s="152">
        <v>3</v>
      </c>
      <c r="G41" s="153" t="s">
        <v>565</v>
      </c>
      <c r="H41" s="154" t="s">
        <v>566</v>
      </c>
      <c r="I41" s="148"/>
      <c r="J41" s="129"/>
      <c r="K41" s="128">
        <f t="shared" si="37"/>
        <v>0</v>
      </c>
      <c r="L41" s="128">
        <f t="shared" si="38"/>
        <v>0</v>
      </c>
      <c r="M41" s="73"/>
      <c r="N41" s="131"/>
      <c r="O41" s="128">
        <f t="shared" si="39"/>
        <v>0</v>
      </c>
      <c r="P41" s="128">
        <f t="shared" si="40"/>
        <v>0</v>
      </c>
      <c r="Q41" s="73"/>
      <c r="R41" s="149">
        <f t="shared" si="28"/>
        <v>0</v>
      </c>
      <c r="S41" s="67">
        <f t="shared" si="29"/>
        <v>0</v>
      </c>
      <c r="T41" s="67">
        <f t="shared" si="30"/>
        <v>0</v>
      </c>
      <c r="U41" s="67">
        <f t="shared" si="31"/>
        <v>0</v>
      </c>
      <c r="V41" s="67">
        <f t="shared" si="32"/>
        <v>0</v>
      </c>
      <c r="W41" s="67">
        <f t="shared" si="33"/>
        <v>0</v>
      </c>
      <c r="X41" s="67">
        <f t="shared" si="34"/>
        <v>0</v>
      </c>
      <c r="Y41" s="67">
        <f t="shared" si="35"/>
        <v>0</v>
      </c>
      <c r="Z41" s="67">
        <f t="shared" si="35"/>
        <v>0</v>
      </c>
      <c r="AA41" s="67">
        <f t="shared" si="35"/>
        <v>0</v>
      </c>
      <c r="AB41" s="68"/>
      <c r="AC41" s="1">
        <f t="shared" si="36"/>
        <v>0</v>
      </c>
      <c r="AD41" s="75"/>
      <c r="AE41" s="25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1:51" s="8" customFormat="1" ht="27.75" hidden="1" customHeight="1" x14ac:dyDescent="0.25">
      <c r="A42" s="123" t="s">
        <v>409</v>
      </c>
      <c r="B42" s="123" t="s">
        <v>87</v>
      </c>
      <c r="C42" s="54" t="s">
        <v>32</v>
      </c>
      <c r="D42" s="54"/>
      <c r="E42" s="150" t="s">
        <v>678</v>
      </c>
      <c r="F42" s="57">
        <v>1</v>
      </c>
      <c r="G42" s="79" t="s">
        <v>768</v>
      </c>
      <c r="H42" s="80" t="s">
        <v>769</v>
      </c>
      <c r="I42" s="155"/>
      <c r="J42" s="129"/>
      <c r="K42" s="128">
        <f t="shared" si="37"/>
        <v>0</v>
      </c>
      <c r="L42" s="128">
        <f t="shared" si="38"/>
        <v>0</v>
      </c>
      <c r="M42" s="73"/>
      <c r="N42" s="131"/>
      <c r="O42" s="128">
        <f t="shared" si="39"/>
        <v>0</v>
      </c>
      <c r="P42" s="128">
        <f t="shared" si="40"/>
        <v>0</v>
      </c>
      <c r="Q42" s="73"/>
      <c r="R42" s="149">
        <f t="shared" si="28"/>
        <v>0</v>
      </c>
      <c r="S42" s="67">
        <f t="shared" si="29"/>
        <v>0</v>
      </c>
      <c r="T42" s="67">
        <f t="shared" si="30"/>
        <v>0</v>
      </c>
      <c r="U42" s="67">
        <f t="shared" si="31"/>
        <v>0</v>
      </c>
      <c r="V42" s="67">
        <f t="shared" si="32"/>
        <v>0</v>
      </c>
      <c r="W42" s="67">
        <f t="shared" si="33"/>
        <v>0</v>
      </c>
      <c r="X42" s="67">
        <f t="shared" si="34"/>
        <v>0</v>
      </c>
      <c r="Y42" s="67">
        <f t="shared" si="35"/>
        <v>0</v>
      </c>
      <c r="Z42" s="67">
        <f t="shared" si="35"/>
        <v>0</v>
      </c>
      <c r="AA42" s="67">
        <f t="shared" si="35"/>
        <v>0</v>
      </c>
      <c r="AB42" s="68"/>
      <c r="AC42" s="1">
        <f t="shared" si="36"/>
        <v>0</v>
      </c>
      <c r="AD42" s="75"/>
      <c r="AE42" s="25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1:51" s="8" customFormat="1" ht="27.75" hidden="1" customHeight="1" x14ac:dyDescent="0.25">
      <c r="A43" s="123" t="s">
        <v>409</v>
      </c>
      <c r="B43" s="123" t="s">
        <v>87</v>
      </c>
      <c r="C43" s="54" t="s">
        <v>32</v>
      </c>
      <c r="D43" s="54"/>
      <c r="E43" s="56" t="s">
        <v>465</v>
      </c>
      <c r="F43" s="57">
        <v>1</v>
      </c>
      <c r="G43" s="79" t="s">
        <v>551</v>
      </c>
      <c r="H43" s="80" t="s">
        <v>552</v>
      </c>
      <c r="I43" s="148"/>
      <c r="J43" s="129"/>
      <c r="K43" s="128">
        <f t="shared" si="37"/>
        <v>0</v>
      </c>
      <c r="L43" s="128">
        <f t="shared" si="38"/>
        <v>0</v>
      </c>
      <c r="M43" s="73"/>
      <c r="N43" s="131"/>
      <c r="O43" s="128">
        <f t="shared" si="39"/>
        <v>0</v>
      </c>
      <c r="P43" s="128">
        <f t="shared" si="40"/>
        <v>0</v>
      </c>
      <c r="Q43" s="73"/>
      <c r="R43" s="149">
        <f t="shared" si="28"/>
        <v>0</v>
      </c>
      <c r="S43" s="67">
        <f t="shared" si="29"/>
        <v>0</v>
      </c>
      <c r="T43" s="67">
        <f t="shared" si="30"/>
        <v>0</v>
      </c>
      <c r="U43" s="67">
        <f t="shared" si="31"/>
        <v>0</v>
      </c>
      <c r="V43" s="67">
        <f t="shared" si="32"/>
        <v>0</v>
      </c>
      <c r="W43" s="67">
        <f t="shared" si="33"/>
        <v>0</v>
      </c>
      <c r="X43" s="67">
        <f t="shared" si="34"/>
        <v>0</v>
      </c>
      <c r="Y43" s="67">
        <f t="shared" si="35"/>
        <v>0</v>
      </c>
      <c r="Z43" s="67">
        <f t="shared" si="35"/>
        <v>0</v>
      </c>
      <c r="AA43" s="67">
        <f t="shared" si="35"/>
        <v>0</v>
      </c>
      <c r="AB43" s="68"/>
      <c r="AC43" s="1">
        <f t="shared" si="36"/>
        <v>0</v>
      </c>
      <c r="AD43" s="75"/>
      <c r="AE43" s="25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1:51" s="8" customFormat="1" ht="27.75" customHeight="1" x14ac:dyDescent="0.25">
      <c r="A44" s="123" t="s">
        <v>409</v>
      </c>
      <c r="B44" s="123" t="s">
        <v>87</v>
      </c>
      <c r="C44" s="54" t="s">
        <v>32</v>
      </c>
      <c r="D44" s="54"/>
      <c r="E44" s="77" t="s">
        <v>645</v>
      </c>
      <c r="F44" s="152">
        <v>2</v>
      </c>
      <c r="G44" s="153" t="s">
        <v>478</v>
      </c>
      <c r="H44" s="80" t="s">
        <v>653</v>
      </c>
      <c r="I44" s="148"/>
      <c r="J44" s="129">
        <v>1</v>
      </c>
      <c r="K44" s="128">
        <f t="shared" si="37"/>
        <v>1</v>
      </c>
      <c r="L44" s="128">
        <f t="shared" si="38"/>
        <v>0</v>
      </c>
      <c r="M44" s="73">
        <v>26</v>
      </c>
      <c r="N44" s="131">
        <v>1</v>
      </c>
      <c r="O44" s="128">
        <f t="shared" si="39"/>
        <v>1</v>
      </c>
      <c r="P44" s="128">
        <f t="shared" si="40"/>
        <v>0</v>
      </c>
      <c r="Q44" s="73">
        <v>26</v>
      </c>
      <c r="R44" s="149">
        <f t="shared" si="28"/>
        <v>124.80000000000001</v>
      </c>
      <c r="S44" s="67">
        <f t="shared" si="29"/>
        <v>26</v>
      </c>
      <c r="T44" s="67">
        <f t="shared" si="30"/>
        <v>26</v>
      </c>
      <c r="U44" s="67">
        <f t="shared" si="31"/>
        <v>31.2</v>
      </c>
      <c r="V44" s="67">
        <f t="shared" si="32"/>
        <v>26</v>
      </c>
      <c r="W44" s="67">
        <f t="shared" si="33"/>
        <v>7.8</v>
      </c>
      <c r="X44" s="67">
        <f t="shared" si="34"/>
        <v>7.8</v>
      </c>
      <c r="Y44" s="67">
        <f t="shared" si="35"/>
        <v>52</v>
      </c>
      <c r="Z44" s="67">
        <f t="shared" si="35"/>
        <v>33.799999999999997</v>
      </c>
      <c r="AA44" s="67">
        <f t="shared" si="35"/>
        <v>39</v>
      </c>
      <c r="AB44" s="68"/>
      <c r="AC44" s="1">
        <f t="shared" si="36"/>
        <v>0</v>
      </c>
      <c r="AD44" s="75"/>
      <c r="AE44" s="25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1:51" s="93" customFormat="1" ht="27.75" customHeight="1" x14ac:dyDescent="0.25">
      <c r="A45" s="123" t="s">
        <v>409</v>
      </c>
      <c r="B45" s="123" t="s">
        <v>87</v>
      </c>
      <c r="C45" s="54" t="s">
        <v>32</v>
      </c>
      <c r="D45" s="54"/>
      <c r="E45" s="156" t="s">
        <v>645</v>
      </c>
      <c r="F45" s="92">
        <v>3</v>
      </c>
      <c r="G45" s="157" t="s">
        <v>621</v>
      </c>
      <c r="H45" s="157" t="s">
        <v>677</v>
      </c>
      <c r="I45" s="148"/>
      <c r="J45" s="129">
        <v>1</v>
      </c>
      <c r="K45" s="128">
        <f t="shared" si="37"/>
        <v>1</v>
      </c>
      <c r="L45" s="128">
        <f t="shared" si="38"/>
        <v>0</v>
      </c>
      <c r="M45" s="73">
        <v>26</v>
      </c>
      <c r="N45" s="131">
        <v>1</v>
      </c>
      <c r="O45" s="128">
        <f t="shared" si="39"/>
        <v>1</v>
      </c>
      <c r="P45" s="128">
        <f t="shared" si="40"/>
        <v>0</v>
      </c>
      <c r="Q45" s="73">
        <v>26</v>
      </c>
      <c r="R45" s="149">
        <f t="shared" si="28"/>
        <v>124.80000000000001</v>
      </c>
      <c r="S45" s="67">
        <f t="shared" si="29"/>
        <v>26</v>
      </c>
      <c r="T45" s="67">
        <f t="shared" si="30"/>
        <v>26</v>
      </c>
      <c r="U45" s="67">
        <f t="shared" si="31"/>
        <v>31.2</v>
      </c>
      <c r="V45" s="67">
        <f t="shared" si="32"/>
        <v>26</v>
      </c>
      <c r="W45" s="67">
        <f t="shared" si="33"/>
        <v>7.8</v>
      </c>
      <c r="X45" s="67">
        <f t="shared" si="34"/>
        <v>7.8</v>
      </c>
      <c r="Y45" s="67">
        <f t="shared" si="35"/>
        <v>52</v>
      </c>
      <c r="Z45" s="67">
        <f t="shared" si="35"/>
        <v>33.799999999999997</v>
      </c>
      <c r="AA45" s="67">
        <f t="shared" si="35"/>
        <v>39</v>
      </c>
      <c r="AB45" s="68"/>
      <c r="AC45" s="1">
        <f t="shared" si="36"/>
        <v>0</v>
      </c>
      <c r="AD45" s="91"/>
      <c r="AE45" s="25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</row>
    <row r="46" spans="1:51" s="8" customFormat="1" ht="27.75" customHeight="1" x14ac:dyDescent="0.25">
      <c r="A46" s="94" t="s">
        <v>409</v>
      </c>
      <c r="B46" s="94" t="s">
        <v>87</v>
      </c>
      <c r="C46" s="95" t="s">
        <v>32</v>
      </c>
      <c r="D46" s="95"/>
      <c r="E46" s="158" t="s">
        <v>879</v>
      </c>
      <c r="F46" s="158"/>
      <c r="G46" s="159"/>
      <c r="H46" s="160" t="s">
        <v>889</v>
      </c>
      <c r="I46" s="161"/>
      <c r="J46" s="134">
        <v>1</v>
      </c>
      <c r="K46" s="101">
        <f t="shared" si="37"/>
        <v>1</v>
      </c>
      <c r="L46" s="101">
        <f t="shared" si="38"/>
        <v>0</v>
      </c>
      <c r="M46" s="102">
        <v>6</v>
      </c>
      <c r="N46" s="136"/>
      <c r="O46" s="101">
        <f t="shared" si="39"/>
        <v>0</v>
      </c>
      <c r="P46" s="101">
        <f t="shared" si="40"/>
        <v>0</v>
      </c>
      <c r="Q46" s="102"/>
      <c r="R46" s="162">
        <f>J46*M46*$R$8</f>
        <v>29.400000000000002</v>
      </c>
      <c r="S46" s="105">
        <f>J46*M46*$S$8</f>
        <v>6</v>
      </c>
      <c r="T46" s="105">
        <f>K46*M46*$T$8</f>
        <v>9</v>
      </c>
      <c r="U46" s="105">
        <f>J46*M46*$U$8</f>
        <v>14.399999999999999</v>
      </c>
      <c r="V46" s="105">
        <f t="shared" si="32"/>
        <v>0</v>
      </c>
      <c r="W46" s="105">
        <f t="shared" si="33"/>
        <v>0</v>
      </c>
      <c r="X46" s="105">
        <f t="shared" si="34"/>
        <v>0</v>
      </c>
      <c r="Y46" s="105">
        <f t="shared" si="35"/>
        <v>6</v>
      </c>
      <c r="Z46" s="105">
        <f t="shared" si="35"/>
        <v>9</v>
      </c>
      <c r="AA46" s="105">
        <f t="shared" si="35"/>
        <v>14.399999999999999</v>
      </c>
      <c r="AB46" s="106"/>
      <c r="AC46" s="107">
        <f t="shared" si="36"/>
        <v>0</v>
      </c>
      <c r="AD46" s="75"/>
      <c r="AE46" s="25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1:51" s="122" customFormat="1" ht="27.75" customHeight="1" thickBot="1" x14ac:dyDescent="0.3">
      <c r="A47" s="108" t="s">
        <v>409</v>
      </c>
      <c r="B47" s="108" t="s">
        <v>87</v>
      </c>
      <c r="C47" s="109"/>
      <c r="D47" s="109"/>
      <c r="E47" s="110"/>
      <c r="F47" s="110"/>
      <c r="G47" s="111"/>
      <c r="H47" s="112" t="s">
        <v>906</v>
      </c>
      <c r="I47" s="113"/>
      <c r="J47" s="114"/>
      <c r="K47" s="115"/>
      <c r="L47" s="115"/>
      <c r="M47" s="116"/>
      <c r="N47" s="117"/>
      <c r="O47" s="115"/>
      <c r="P47" s="115"/>
      <c r="Q47" s="116"/>
      <c r="R47" s="118">
        <f>SUM(R35:R46)</f>
        <v>507.8</v>
      </c>
      <c r="S47" s="119">
        <f t="shared" ref="S47:AA47" si="41">SUM(S35:S46)</f>
        <v>110</v>
      </c>
      <c r="T47" s="119">
        <f t="shared" si="41"/>
        <v>113</v>
      </c>
      <c r="U47" s="119">
        <f t="shared" si="41"/>
        <v>139.19999999999999</v>
      </c>
      <c r="V47" s="119">
        <f t="shared" si="41"/>
        <v>91</v>
      </c>
      <c r="W47" s="119">
        <f t="shared" si="41"/>
        <v>27.3</v>
      </c>
      <c r="X47" s="119">
        <f t="shared" si="41"/>
        <v>27.3</v>
      </c>
      <c r="Y47" s="119">
        <f t="shared" si="41"/>
        <v>201</v>
      </c>
      <c r="Z47" s="119">
        <f t="shared" si="41"/>
        <v>140.30000000000001</v>
      </c>
      <c r="AA47" s="119">
        <f t="shared" si="41"/>
        <v>166.5</v>
      </c>
      <c r="AB47" s="120"/>
      <c r="AC47" s="1"/>
      <c r="AD47" s="163">
        <f>R47/1800/0.6</f>
        <v>0.47018518518518515</v>
      </c>
      <c r="AE47" s="25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1:51" s="8" customFormat="1" ht="27.75" hidden="1" customHeight="1" thickTop="1" x14ac:dyDescent="0.25">
      <c r="A48" s="164" t="s">
        <v>350</v>
      </c>
      <c r="B48" s="164" t="s">
        <v>351</v>
      </c>
      <c r="C48" s="165"/>
      <c r="D48" s="165"/>
      <c r="E48" s="56" t="s">
        <v>33</v>
      </c>
      <c r="F48" s="57">
        <v>5</v>
      </c>
      <c r="G48" s="79" t="s">
        <v>431</v>
      </c>
      <c r="H48" s="80" t="s">
        <v>432</v>
      </c>
      <c r="I48" s="166"/>
      <c r="J48" s="129"/>
      <c r="K48" s="128">
        <f>IF(J48&gt;0, 1, 0)</f>
        <v>0</v>
      </c>
      <c r="L48" s="128">
        <f>J48-K48</f>
        <v>0</v>
      </c>
      <c r="M48" s="73"/>
      <c r="N48" s="131"/>
      <c r="O48" s="128">
        <f>IF(N48&gt;0, 1, 0)</f>
        <v>0</v>
      </c>
      <c r="P48" s="128">
        <f>N48-O48</f>
        <v>0</v>
      </c>
      <c r="Q48" s="126"/>
      <c r="R48" s="66">
        <f t="shared" ref="R48:R58" si="42">(K48*M48*$R$4)+(L48*M48*$R$5)+(O48*Q48*$R$6)+(P48*Q48*$R$7)</f>
        <v>0</v>
      </c>
      <c r="S48" s="67">
        <f t="shared" ref="S48:S58" si="43">J48*M48*$S$4</f>
        <v>0</v>
      </c>
      <c r="T48" s="67">
        <f t="shared" ref="T48:T58" si="44">K48*M48*$T$4</f>
        <v>0</v>
      </c>
      <c r="U48" s="67">
        <f t="shared" ref="U48:U58" si="45">J48*M48*$U$4</f>
        <v>0</v>
      </c>
      <c r="V48" s="67">
        <f t="shared" ref="V48:V59" si="46">N48*Q48*$V$6</f>
        <v>0</v>
      </c>
      <c r="W48" s="67">
        <f t="shared" ref="W48:W59" si="47">O48*Q48*$W$6</f>
        <v>0</v>
      </c>
      <c r="X48" s="67">
        <f t="shared" ref="X48:X59" si="48">N48*Q48*$X$6</f>
        <v>0</v>
      </c>
      <c r="Y48" s="67">
        <f t="shared" ref="Y48:AA59" si="49">S48+V48</f>
        <v>0</v>
      </c>
      <c r="Z48" s="67">
        <f t="shared" si="49"/>
        <v>0</v>
      </c>
      <c r="AA48" s="67">
        <f t="shared" si="49"/>
        <v>0</v>
      </c>
      <c r="AB48" s="68"/>
      <c r="AC48" s="1">
        <f t="shared" ref="AC48:AC59" si="50">R48-Y48-Z48-AA48</f>
        <v>0</v>
      </c>
      <c r="AD48" s="75"/>
      <c r="AE48" s="25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1:51" s="8" customFormat="1" ht="27.75" hidden="1" customHeight="1" x14ac:dyDescent="0.25">
      <c r="A49" s="164" t="s">
        <v>350</v>
      </c>
      <c r="B49" s="164" t="s">
        <v>351</v>
      </c>
      <c r="C49" s="165"/>
      <c r="D49" s="165"/>
      <c r="E49" s="56" t="s">
        <v>33</v>
      </c>
      <c r="F49" s="57">
        <v>6</v>
      </c>
      <c r="G49" s="79" t="s">
        <v>352</v>
      </c>
      <c r="H49" s="80" t="s">
        <v>353</v>
      </c>
      <c r="I49" s="148"/>
      <c r="J49" s="129">
        <v>0</v>
      </c>
      <c r="K49" s="128">
        <f t="shared" ref="K49:K59" si="51">IF(J49&gt;0, 1, 0)</f>
        <v>0</v>
      </c>
      <c r="L49" s="128">
        <f t="shared" ref="L49:L59" si="52">J49-K49</f>
        <v>0</v>
      </c>
      <c r="M49" s="73">
        <v>26</v>
      </c>
      <c r="N49" s="131">
        <v>0</v>
      </c>
      <c r="O49" s="128">
        <f t="shared" ref="O49:O59" si="53">IF(N49&gt;0, 1, 0)</f>
        <v>0</v>
      </c>
      <c r="P49" s="128">
        <f t="shared" ref="P49:P59" si="54">N49-O49</f>
        <v>0</v>
      </c>
      <c r="Q49" s="73">
        <v>26</v>
      </c>
      <c r="R49" s="66">
        <f t="shared" si="42"/>
        <v>0</v>
      </c>
      <c r="S49" s="67">
        <f t="shared" si="43"/>
        <v>0</v>
      </c>
      <c r="T49" s="67">
        <f t="shared" si="44"/>
        <v>0</v>
      </c>
      <c r="U49" s="67">
        <f t="shared" si="45"/>
        <v>0</v>
      </c>
      <c r="V49" s="67">
        <f t="shared" si="46"/>
        <v>0</v>
      </c>
      <c r="W49" s="67">
        <f t="shared" si="47"/>
        <v>0</v>
      </c>
      <c r="X49" s="67">
        <f t="shared" si="48"/>
        <v>0</v>
      </c>
      <c r="Y49" s="67">
        <f t="shared" si="49"/>
        <v>0</v>
      </c>
      <c r="Z49" s="67">
        <f t="shared" si="49"/>
        <v>0</v>
      </c>
      <c r="AA49" s="67">
        <f t="shared" si="49"/>
        <v>0</v>
      </c>
      <c r="AB49" s="68"/>
      <c r="AC49" s="1">
        <f t="shared" si="50"/>
        <v>0</v>
      </c>
      <c r="AD49" s="75"/>
      <c r="AE49" s="25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1:51" s="8" customFormat="1" ht="27.75" hidden="1" customHeight="1" x14ac:dyDescent="0.25">
      <c r="A50" s="164" t="s">
        <v>350</v>
      </c>
      <c r="B50" s="164" t="s">
        <v>351</v>
      </c>
      <c r="C50" s="165"/>
      <c r="D50" s="165"/>
      <c r="E50" s="77" t="s">
        <v>437</v>
      </c>
      <c r="F50" s="57">
        <v>5</v>
      </c>
      <c r="G50" s="79" t="s">
        <v>431</v>
      </c>
      <c r="H50" s="80" t="s">
        <v>464</v>
      </c>
      <c r="I50" s="148"/>
      <c r="J50" s="129"/>
      <c r="K50" s="128">
        <f t="shared" si="51"/>
        <v>0</v>
      </c>
      <c r="L50" s="128">
        <f t="shared" si="52"/>
        <v>0</v>
      </c>
      <c r="M50" s="73"/>
      <c r="N50" s="131"/>
      <c r="O50" s="128">
        <f t="shared" si="53"/>
        <v>0</v>
      </c>
      <c r="P50" s="128">
        <f t="shared" si="54"/>
        <v>0</v>
      </c>
      <c r="Q50" s="73"/>
      <c r="R50" s="66">
        <f t="shared" si="42"/>
        <v>0</v>
      </c>
      <c r="S50" s="67">
        <f t="shared" si="43"/>
        <v>0</v>
      </c>
      <c r="T50" s="67">
        <f t="shared" si="44"/>
        <v>0</v>
      </c>
      <c r="U50" s="67">
        <f t="shared" si="45"/>
        <v>0</v>
      </c>
      <c r="V50" s="67">
        <f t="shared" si="46"/>
        <v>0</v>
      </c>
      <c r="W50" s="67">
        <f t="shared" si="47"/>
        <v>0</v>
      </c>
      <c r="X50" s="67">
        <f t="shared" si="48"/>
        <v>0</v>
      </c>
      <c r="Y50" s="67">
        <f t="shared" si="49"/>
        <v>0</v>
      </c>
      <c r="Z50" s="67">
        <f t="shared" si="49"/>
        <v>0</v>
      </c>
      <c r="AA50" s="67">
        <f t="shared" si="49"/>
        <v>0</v>
      </c>
      <c r="AB50" s="68"/>
      <c r="AC50" s="1">
        <f t="shared" si="50"/>
        <v>0</v>
      </c>
      <c r="AD50" s="75"/>
      <c r="AE50" s="25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1:51" s="8" customFormat="1" ht="27.75" customHeight="1" thickTop="1" x14ac:dyDescent="0.25">
      <c r="A51" s="164" t="s">
        <v>350</v>
      </c>
      <c r="B51" s="164" t="s">
        <v>351</v>
      </c>
      <c r="C51" s="165"/>
      <c r="D51" s="165"/>
      <c r="E51" s="56" t="s">
        <v>465</v>
      </c>
      <c r="F51" s="57">
        <v>1</v>
      </c>
      <c r="G51" s="79" t="s">
        <v>551</v>
      </c>
      <c r="H51" s="80" t="s">
        <v>552</v>
      </c>
      <c r="I51" s="148"/>
      <c r="J51" s="129">
        <v>2</v>
      </c>
      <c r="K51" s="128">
        <f t="shared" si="51"/>
        <v>1</v>
      </c>
      <c r="L51" s="128">
        <f t="shared" si="52"/>
        <v>1</v>
      </c>
      <c r="M51" s="73">
        <v>26</v>
      </c>
      <c r="N51" s="131">
        <v>2</v>
      </c>
      <c r="O51" s="128">
        <f t="shared" si="53"/>
        <v>1</v>
      </c>
      <c r="P51" s="128">
        <f t="shared" si="54"/>
        <v>1</v>
      </c>
      <c r="Q51" s="73">
        <v>26</v>
      </c>
      <c r="R51" s="66">
        <f t="shared" si="42"/>
        <v>215.8</v>
      </c>
      <c r="S51" s="67">
        <f t="shared" si="43"/>
        <v>52</v>
      </c>
      <c r="T51" s="67">
        <f t="shared" si="44"/>
        <v>26</v>
      </c>
      <c r="U51" s="67">
        <f t="shared" si="45"/>
        <v>62.4</v>
      </c>
      <c r="V51" s="67">
        <f t="shared" si="46"/>
        <v>52</v>
      </c>
      <c r="W51" s="67">
        <f t="shared" si="47"/>
        <v>7.8</v>
      </c>
      <c r="X51" s="67">
        <f t="shared" si="48"/>
        <v>15.6</v>
      </c>
      <c r="Y51" s="67">
        <f t="shared" si="49"/>
        <v>104</v>
      </c>
      <c r="Z51" s="67">
        <f t="shared" si="49"/>
        <v>33.799999999999997</v>
      </c>
      <c r="AA51" s="67">
        <f t="shared" si="49"/>
        <v>78</v>
      </c>
      <c r="AB51" s="68"/>
      <c r="AC51" s="1">
        <f t="shared" si="50"/>
        <v>0</v>
      </c>
      <c r="AD51" s="75"/>
      <c r="AE51" s="25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1:51" s="8" customFormat="1" ht="27.75" hidden="1" customHeight="1" x14ac:dyDescent="0.25">
      <c r="A52" s="164" t="s">
        <v>350</v>
      </c>
      <c r="B52" s="164" t="s">
        <v>351</v>
      </c>
      <c r="C52" s="165"/>
      <c r="D52" s="165"/>
      <c r="E52" s="56" t="s">
        <v>465</v>
      </c>
      <c r="F52" s="57">
        <v>2</v>
      </c>
      <c r="G52" s="79" t="s">
        <v>573</v>
      </c>
      <c r="H52" s="80" t="s">
        <v>574</v>
      </c>
      <c r="I52" s="148"/>
      <c r="J52" s="129">
        <v>0</v>
      </c>
      <c r="K52" s="72">
        <f t="shared" si="51"/>
        <v>0</v>
      </c>
      <c r="L52" s="72">
        <f t="shared" si="52"/>
        <v>0</v>
      </c>
      <c r="M52" s="73">
        <v>26</v>
      </c>
      <c r="N52" s="131">
        <v>0</v>
      </c>
      <c r="O52" s="72">
        <f t="shared" si="53"/>
        <v>0</v>
      </c>
      <c r="P52" s="72">
        <f t="shared" si="54"/>
        <v>0</v>
      </c>
      <c r="Q52" s="73">
        <v>26</v>
      </c>
      <c r="R52" s="66">
        <f t="shared" si="42"/>
        <v>0</v>
      </c>
      <c r="S52" s="67">
        <f t="shared" si="43"/>
        <v>0</v>
      </c>
      <c r="T52" s="67">
        <f t="shared" si="44"/>
        <v>0</v>
      </c>
      <c r="U52" s="67">
        <f t="shared" si="45"/>
        <v>0</v>
      </c>
      <c r="V52" s="67">
        <f t="shared" si="46"/>
        <v>0</v>
      </c>
      <c r="W52" s="67">
        <f t="shared" si="47"/>
        <v>0</v>
      </c>
      <c r="X52" s="67">
        <f t="shared" si="48"/>
        <v>0</v>
      </c>
      <c r="Y52" s="67">
        <f t="shared" si="49"/>
        <v>0</v>
      </c>
      <c r="Z52" s="67">
        <f t="shared" si="49"/>
        <v>0</v>
      </c>
      <c r="AA52" s="67">
        <f t="shared" si="49"/>
        <v>0</v>
      </c>
      <c r="AB52" s="68"/>
      <c r="AC52" s="1">
        <f t="shared" si="50"/>
        <v>0</v>
      </c>
      <c r="AD52" s="75"/>
      <c r="AE52" s="25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1:51" s="8" customFormat="1" ht="27.75" customHeight="1" x14ac:dyDescent="0.25">
      <c r="A53" s="164" t="s">
        <v>350</v>
      </c>
      <c r="B53" s="164" t="s">
        <v>351</v>
      </c>
      <c r="C53" s="165"/>
      <c r="D53" s="165"/>
      <c r="E53" s="77" t="s">
        <v>645</v>
      </c>
      <c r="F53" s="57" t="s">
        <v>666</v>
      </c>
      <c r="G53" s="79" t="s">
        <v>551</v>
      </c>
      <c r="H53" s="80" t="s">
        <v>665</v>
      </c>
      <c r="I53" s="148"/>
      <c r="J53" s="129">
        <v>1</v>
      </c>
      <c r="K53" s="72">
        <f t="shared" si="51"/>
        <v>1</v>
      </c>
      <c r="L53" s="72">
        <f t="shared" si="52"/>
        <v>0</v>
      </c>
      <c r="M53" s="73">
        <v>12</v>
      </c>
      <c r="N53" s="131">
        <v>1</v>
      </c>
      <c r="O53" s="72">
        <f t="shared" si="53"/>
        <v>1</v>
      </c>
      <c r="P53" s="72">
        <f t="shared" si="54"/>
        <v>0</v>
      </c>
      <c r="Q53" s="73">
        <v>12</v>
      </c>
      <c r="R53" s="66">
        <f t="shared" si="42"/>
        <v>57.600000000000009</v>
      </c>
      <c r="S53" s="67">
        <f t="shared" si="43"/>
        <v>12</v>
      </c>
      <c r="T53" s="67">
        <f t="shared" si="44"/>
        <v>12</v>
      </c>
      <c r="U53" s="67">
        <f t="shared" si="45"/>
        <v>14.399999999999999</v>
      </c>
      <c r="V53" s="67">
        <f t="shared" si="46"/>
        <v>12</v>
      </c>
      <c r="W53" s="67">
        <f t="shared" si="47"/>
        <v>3.5999999999999996</v>
      </c>
      <c r="X53" s="67">
        <f t="shared" si="48"/>
        <v>3.5999999999999996</v>
      </c>
      <c r="Y53" s="67">
        <f t="shared" si="49"/>
        <v>24</v>
      </c>
      <c r="Z53" s="67">
        <f t="shared" si="49"/>
        <v>15.6</v>
      </c>
      <c r="AA53" s="67">
        <f t="shared" si="49"/>
        <v>18</v>
      </c>
      <c r="AB53" s="68"/>
      <c r="AC53" s="1">
        <f t="shared" si="50"/>
        <v>0</v>
      </c>
      <c r="AD53" s="75"/>
      <c r="AE53" s="25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1:51" s="8" customFormat="1" ht="30" x14ac:dyDescent="0.25">
      <c r="A54" s="164" t="s">
        <v>350</v>
      </c>
      <c r="B54" s="164" t="s">
        <v>351</v>
      </c>
      <c r="C54" s="165"/>
      <c r="D54" s="165"/>
      <c r="E54" s="150" t="s">
        <v>773</v>
      </c>
      <c r="F54" s="78">
        <v>1</v>
      </c>
      <c r="G54" s="79" t="s">
        <v>796</v>
      </c>
      <c r="H54" s="80" t="s">
        <v>797</v>
      </c>
      <c r="I54" s="148"/>
      <c r="J54" s="129">
        <v>1</v>
      </c>
      <c r="K54" s="128">
        <f t="shared" si="51"/>
        <v>1</v>
      </c>
      <c r="L54" s="128">
        <f t="shared" si="52"/>
        <v>0</v>
      </c>
      <c r="M54" s="73">
        <v>12</v>
      </c>
      <c r="N54" s="131">
        <v>1</v>
      </c>
      <c r="O54" s="128">
        <f t="shared" si="53"/>
        <v>1</v>
      </c>
      <c r="P54" s="128">
        <f t="shared" si="54"/>
        <v>0</v>
      </c>
      <c r="Q54" s="73">
        <v>12</v>
      </c>
      <c r="R54" s="66">
        <f t="shared" si="42"/>
        <v>57.600000000000009</v>
      </c>
      <c r="S54" s="67">
        <f t="shared" si="43"/>
        <v>12</v>
      </c>
      <c r="T54" s="67">
        <f t="shared" si="44"/>
        <v>12</v>
      </c>
      <c r="U54" s="67">
        <f t="shared" si="45"/>
        <v>14.399999999999999</v>
      </c>
      <c r="V54" s="67">
        <f t="shared" si="46"/>
        <v>12</v>
      </c>
      <c r="W54" s="67">
        <f t="shared" si="47"/>
        <v>3.5999999999999996</v>
      </c>
      <c r="X54" s="67">
        <f t="shared" si="48"/>
        <v>3.5999999999999996</v>
      </c>
      <c r="Y54" s="67">
        <f t="shared" si="49"/>
        <v>24</v>
      </c>
      <c r="Z54" s="67">
        <f t="shared" si="49"/>
        <v>15.6</v>
      </c>
      <c r="AA54" s="67">
        <f t="shared" si="49"/>
        <v>18</v>
      </c>
      <c r="AB54" s="68"/>
      <c r="AC54" s="1">
        <f t="shared" si="50"/>
        <v>0</v>
      </c>
      <c r="AD54" s="75"/>
      <c r="AE54" s="25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1:51" s="8" customFormat="1" ht="27.75" customHeight="1" x14ac:dyDescent="0.25">
      <c r="A55" s="164" t="s">
        <v>350</v>
      </c>
      <c r="B55" s="164" t="s">
        <v>351</v>
      </c>
      <c r="C55" s="165"/>
      <c r="D55" s="165"/>
      <c r="E55" s="77" t="s">
        <v>645</v>
      </c>
      <c r="F55" s="151">
        <v>3</v>
      </c>
      <c r="G55" s="153" t="s">
        <v>633</v>
      </c>
      <c r="H55" s="80" t="s">
        <v>671</v>
      </c>
      <c r="I55" s="155"/>
      <c r="J55" s="129">
        <v>1</v>
      </c>
      <c r="K55" s="128">
        <f t="shared" si="51"/>
        <v>1</v>
      </c>
      <c r="L55" s="128">
        <f t="shared" si="52"/>
        <v>0</v>
      </c>
      <c r="M55" s="73">
        <v>4</v>
      </c>
      <c r="N55" s="131"/>
      <c r="O55" s="128">
        <f t="shared" si="53"/>
        <v>0</v>
      </c>
      <c r="P55" s="128">
        <f t="shared" si="54"/>
        <v>0</v>
      </c>
      <c r="Q55" s="73"/>
      <c r="R55" s="66">
        <f t="shared" si="42"/>
        <v>12.8</v>
      </c>
      <c r="S55" s="67">
        <f t="shared" si="43"/>
        <v>4</v>
      </c>
      <c r="T55" s="67">
        <f t="shared" si="44"/>
        <v>4</v>
      </c>
      <c r="U55" s="67">
        <f t="shared" si="45"/>
        <v>4.8</v>
      </c>
      <c r="V55" s="67">
        <f t="shared" si="46"/>
        <v>0</v>
      </c>
      <c r="W55" s="67">
        <f t="shared" si="47"/>
        <v>0</v>
      </c>
      <c r="X55" s="67">
        <f t="shared" si="48"/>
        <v>0</v>
      </c>
      <c r="Y55" s="67">
        <f t="shared" si="49"/>
        <v>4</v>
      </c>
      <c r="Z55" s="67">
        <f t="shared" si="49"/>
        <v>4</v>
      </c>
      <c r="AA55" s="67">
        <f t="shared" si="49"/>
        <v>4.8</v>
      </c>
      <c r="AB55" s="68"/>
      <c r="AC55" s="1">
        <f t="shared" si="50"/>
        <v>0</v>
      </c>
      <c r="AD55" s="75"/>
      <c r="AE55" s="25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1:51" s="8" customFormat="1" ht="27.75" hidden="1" customHeight="1" x14ac:dyDescent="0.25">
      <c r="A56" s="164" t="s">
        <v>350</v>
      </c>
      <c r="B56" s="164" t="s">
        <v>351</v>
      </c>
      <c r="C56" s="165"/>
      <c r="D56" s="165"/>
      <c r="E56" s="151"/>
      <c r="F56" s="151"/>
      <c r="G56" s="153"/>
      <c r="H56" s="80"/>
      <c r="I56" s="148"/>
      <c r="J56" s="129"/>
      <c r="K56" s="128">
        <f t="shared" si="51"/>
        <v>0</v>
      </c>
      <c r="L56" s="128">
        <f t="shared" si="52"/>
        <v>0</v>
      </c>
      <c r="M56" s="73"/>
      <c r="N56" s="131"/>
      <c r="O56" s="128">
        <f t="shared" si="53"/>
        <v>0</v>
      </c>
      <c r="P56" s="128">
        <f t="shared" si="54"/>
        <v>0</v>
      </c>
      <c r="Q56" s="73"/>
      <c r="R56" s="66">
        <f t="shared" si="42"/>
        <v>0</v>
      </c>
      <c r="S56" s="67">
        <f t="shared" si="43"/>
        <v>0</v>
      </c>
      <c r="T56" s="67">
        <f t="shared" si="44"/>
        <v>0</v>
      </c>
      <c r="U56" s="67">
        <f t="shared" si="45"/>
        <v>0</v>
      </c>
      <c r="V56" s="67">
        <f t="shared" si="46"/>
        <v>0</v>
      </c>
      <c r="W56" s="67">
        <f t="shared" si="47"/>
        <v>0</v>
      </c>
      <c r="X56" s="67">
        <f t="shared" si="48"/>
        <v>0</v>
      </c>
      <c r="Y56" s="67">
        <f t="shared" si="49"/>
        <v>0</v>
      </c>
      <c r="Z56" s="67">
        <f t="shared" si="49"/>
        <v>0</v>
      </c>
      <c r="AA56" s="67">
        <f t="shared" si="49"/>
        <v>0</v>
      </c>
      <c r="AB56" s="68"/>
      <c r="AC56" s="1">
        <f t="shared" si="50"/>
        <v>0</v>
      </c>
      <c r="AD56" s="75"/>
      <c r="AE56" s="25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1:51" s="8" customFormat="1" ht="27.75" hidden="1" customHeight="1" x14ac:dyDescent="0.25">
      <c r="A57" s="164" t="s">
        <v>350</v>
      </c>
      <c r="B57" s="164" t="s">
        <v>351</v>
      </c>
      <c r="C57" s="165"/>
      <c r="D57" s="165"/>
      <c r="E57" s="151"/>
      <c r="F57" s="151"/>
      <c r="G57" s="153"/>
      <c r="H57" s="80"/>
      <c r="I57" s="148"/>
      <c r="J57" s="129"/>
      <c r="K57" s="128">
        <f t="shared" si="51"/>
        <v>0</v>
      </c>
      <c r="L57" s="128">
        <f t="shared" si="52"/>
        <v>0</v>
      </c>
      <c r="M57" s="73"/>
      <c r="N57" s="131"/>
      <c r="O57" s="128">
        <f t="shared" si="53"/>
        <v>0</v>
      </c>
      <c r="P57" s="128">
        <f t="shared" si="54"/>
        <v>0</v>
      </c>
      <c r="Q57" s="73"/>
      <c r="R57" s="66">
        <f t="shared" si="42"/>
        <v>0</v>
      </c>
      <c r="S57" s="67">
        <f t="shared" si="43"/>
        <v>0</v>
      </c>
      <c r="T57" s="67">
        <f t="shared" si="44"/>
        <v>0</v>
      </c>
      <c r="U57" s="67">
        <f t="shared" si="45"/>
        <v>0</v>
      </c>
      <c r="V57" s="67">
        <f t="shared" si="46"/>
        <v>0</v>
      </c>
      <c r="W57" s="67">
        <f t="shared" si="47"/>
        <v>0</v>
      </c>
      <c r="X57" s="67">
        <f t="shared" si="48"/>
        <v>0</v>
      </c>
      <c r="Y57" s="67">
        <f t="shared" si="49"/>
        <v>0</v>
      </c>
      <c r="Z57" s="67">
        <f t="shared" si="49"/>
        <v>0</v>
      </c>
      <c r="AA57" s="67">
        <f t="shared" si="49"/>
        <v>0</v>
      </c>
      <c r="AB57" s="68"/>
      <c r="AC57" s="1">
        <f t="shared" si="50"/>
        <v>0</v>
      </c>
      <c r="AD57" s="75"/>
      <c r="AE57" s="25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1:51" s="93" customFormat="1" ht="33.75" customHeight="1" x14ac:dyDescent="0.25">
      <c r="A58" s="164" t="s">
        <v>350</v>
      </c>
      <c r="B58" s="164" t="s">
        <v>351</v>
      </c>
      <c r="C58" s="165"/>
      <c r="D58" s="165"/>
      <c r="E58" s="56" t="s">
        <v>33</v>
      </c>
      <c r="F58" s="78">
        <v>5</v>
      </c>
      <c r="G58" s="79" t="s">
        <v>376</v>
      </c>
      <c r="H58" s="80" t="s">
        <v>377</v>
      </c>
      <c r="I58" s="148"/>
      <c r="J58" s="129">
        <v>0</v>
      </c>
      <c r="K58" s="168">
        <f t="shared" si="51"/>
        <v>0</v>
      </c>
      <c r="L58" s="168">
        <f t="shared" si="52"/>
        <v>0</v>
      </c>
      <c r="M58" s="73">
        <v>16</v>
      </c>
      <c r="N58" s="131">
        <v>0</v>
      </c>
      <c r="O58" s="168">
        <f t="shared" si="53"/>
        <v>0</v>
      </c>
      <c r="P58" s="168">
        <f t="shared" si="54"/>
        <v>0</v>
      </c>
      <c r="Q58" s="73">
        <v>16</v>
      </c>
      <c r="R58" s="66">
        <f t="shared" si="42"/>
        <v>0</v>
      </c>
      <c r="S58" s="67">
        <f t="shared" si="43"/>
        <v>0</v>
      </c>
      <c r="T58" s="67">
        <f t="shared" si="44"/>
        <v>0</v>
      </c>
      <c r="U58" s="67">
        <f t="shared" si="45"/>
        <v>0</v>
      </c>
      <c r="V58" s="67">
        <f t="shared" si="46"/>
        <v>0</v>
      </c>
      <c r="W58" s="67">
        <f t="shared" si="47"/>
        <v>0</v>
      </c>
      <c r="X58" s="67">
        <f t="shared" si="48"/>
        <v>0</v>
      </c>
      <c r="Y58" s="67">
        <f t="shared" si="49"/>
        <v>0</v>
      </c>
      <c r="Z58" s="67">
        <f t="shared" si="49"/>
        <v>0</v>
      </c>
      <c r="AA58" s="67">
        <f t="shared" si="49"/>
        <v>0</v>
      </c>
      <c r="AB58" s="68"/>
      <c r="AC58" s="1">
        <f t="shared" si="50"/>
        <v>0</v>
      </c>
      <c r="AD58" s="169"/>
      <c r="AE58" s="25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</row>
    <row r="59" spans="1:51" s="8" customFormat="1" ht="27.75" customHeight="1" x14ac:dyDescent="0.25">
      <c r="A59" s="164" t="s">
        <v>350</v>
      </c>
      <c r="B59" s="164" t="s">
        <v>351</v>
      </c>
      <c r="C59" s="165"/>
      <c r="D59" s="165"/>
      <c r="E59" s="158" t="s">
        <v>879</v>
      </c>
      <c r="F59" s="158"/>
      <c r="G59" s="159"/>
      <c r="H59" s="160" t="s">
        <v>886</v>
      </c>
      <c r="I59" s="161"/>
      <c r="J59" s="134">
        <v>1</v>
      </c>
      <c r="K59" s="101">
        <f t="shared" si="51"/>
        <v>1</v>
      </c>
      <c r="L59" s="101">
        <f t="shared" si="52"/>
        <v>0</v>
      </c>
      <c r="M59" s="134">
        <v>20</v>
      </c>
      <c r="N59" s="136"/>
      <c r="O59" s="101">
        <f t="shared" si="53"/>
        <v>0</v>
      </c>
      <c r="P59" s="101">
        <f t="shared" si="54"/>
        <v>0</v>
      </c>
      <c r="Q59" s="102"/>
      <c r="R59" s="104">
        <f>J59*M59*$R$8</f>
        <v>98</v>
      </c>
      <c r="S59" s="105">
        <f>J59*M59*$S$8</f>
        <v>20</v>
      </c>
      <c r="T59" s="105">
        <f>K59*M59*$T$8</f>
        <v>30</v>
      </c>
      <c r="U59" s="105">
        <f>J59*M59*$U$8</f>
        <v>48</v>
      </c>
      <c r="V59" s="105">
        <f t="shared" si="46"/>
        <v>0</v>
      </c>
      <c r="W59" s="105">
        <f t="shared" si="47"/>
        <v>0</v>
      </c>
      <c r="X59" s="105">
        <f t="shared" si="48"/>
        <v>0</v>
      </c>
      <c r="Y59" s="105">
        <f t="shared" si="49"/>
        <v>20</v>
      </c>
      <c r="Z59" s="105">
        <f t="shared" si="49"/>
        <v>30</v>
      </c>
      <c r="AA59" s="105">
        <f t="shared" si="49"/>
        <v>48</v>
      </c>
      <c r="AB59" s="106"/>
      <c r="AC59" s="107">
        <f t="shared" si="50"/>
        <v>0</v>
      </c>
      <c r="AD59" s="75"/>
      <c r="AE59" s="25" t="s">
        <v>907</v>
      </c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1:51" s="122" customFormat="1" ht="27.75" customHeight="1" thickBot="1" x14ac:dyDescent="0.3">
      <c r="A60" s="108" t="s">
        <v>350</v>
      </c>
      <c r="B60" s="108" t="s">
        <v>351</v>
      </c>
      <c r="C60" s="109"/>
      <c r="D60" s="109"/>
      <c r="E60" s="110"/>
      <c r="F60" s="110"/>
      <c r="G60" s="111"/>
      <c r="H60" s="112" t="s">
        <v>906</v>
      </c>
      <c r="I60" s="113"/>
      <c r="J60" s="114"/>
      <c r="K60" s="115"/>
      <c r="L60" s="115"/>
      <c r="M60" s="116"/>
      <c r="N60" s="117"/>
      <c r="O60" s="115"/>
      <c r="P60" s="115"/>
      <c r="Q60" s="116"/>
      <c r="R60" s="118">
        <f>SUM(R48:R59)</f>
        <v>441.80000000000007</v>
      </c>
      <c r="S60" s="119">
        <f t="shared" ref="S60:AA60" si="55">SUM(S48:S59)</f>
        <v>100</v>
      </c>
      <c r="T60" s="119">
        <f t="shared" si="55"/>
        <v>84</v>
      </c>
      <c r="U60" s="119">
        <f t="shared" si="55"/>
        <v>144</v>
      </c>
      <c r="V60" s="119">
        <f t="shared" si="55"/>
        <v>76</v>
      </c>
      <c r="W60" s="119">
        <f t="shared" si="55"/>
        <v>14.999999999999998</v>
      </c>
      <c r="X60" s="119">
        <f t="shared" si="55"/>
        <v>22.799999999999997</v>
      </c>
      <c r="Y60" s="119">
        <f t="shared" si="55"/>
        <v>176</v>
      </c>
      <c r="Z60" s="119">
        <f t="shared" si="55"/>
        <v>99</v>
      </c>
      <c r="AA60" s="119">
        <f t="shared" si="55"/>
        <v>166.8</v>
      </c>
      <c r="AB60" s="120"/>
      <c r="AC60" s="1"/>
      <c r="AD60" s="121">
        <f>R60/1800/0.6</f>
        <v>0.40907407407407415</v>
      </c>
      <c r="AE60" s="25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1:51" s="8" customFormat="1" ht="27.75" customHeight="1" thickTop="1" x14ac:dyDescent="0.25">
      <c r="A61" s="123" t="s">
        <v>168</v>
      </c>
      <c r="B61" s="123" t="s">
        <v>169</v>
      </c>
      <c r="C61" s="54" t="s">
        <v>32</v>
      </c>
      <c r="D61" s="54"/>
      <c r="E61" s="56" t="s">
        <v>33</v>
      </c>
      <c r="F61" s="57">
        <v>2</v>
      </c>
      <c r="G61" s="124" t="s">
        <v>166</v>
      </c>
      <c r="H61" s="59" t="s">
        <v>167</v>
      </c>
      <c r="I61" s="125"/>
      <c r="J61" s="129">
        <v>1</v>
      </c>
      <c r="K61" s="128">
        <f>IF(J61&gt;0, 1, 0)</f>
        <v>1</v>
      </c>
      <c r="L61" s="128">
        <f>J61-K61</f>
        <v>0</v>
      </c>
      <c r="M61" s="73">
        <v>26</v>
      </c>
      <c r="N61" s="131">
        <v>2</v>
      </c>
      <c r="O61" s="128">
        <f>IF(N61&gt;0, 1, 0)</f>
        <v>1</v>
      </c>
      <c r="P61" s="128">
        <f>N61-O61</f>
        <v>1</v>
      </c>
      <c r="Q61" s="126">
        <v>26</v>
      </c>
      <c r="R61" s="133">
        <f t="shared" ref="R61:R71" si="56">(K61*M61*$R$4)+(L61*M61*$R$5)+(O61*Q61*$R$6)+(P61*Q61*$R$7)</f>
        <v>158.60000000000002</v>
      </c>
      <c r="S61" s="67">
        <f t="shared" ref="S61:S71" si="57">J61*M61*$S$4</f>
        <v>26</v>
      </c>
      <c r="T61" s="67">
        <f t="shared" ref="T61:T71" si="58">K61*M61*$T$4</f>
        <v>26</v>
      </c>
      <c r="U61" s="67">
        <f t="shared" ref="U61:U71" si="59">J61*M61*$U$4</f>
        <v>31.2</v>
      </c>
      <c r="V61" s="67">
        <f t="shared" ref="V61:V72" si="60">N61*Q61*$V$6</f>
        <v>52</v>
      </c>
      <c r="W61" s="67">
        <f t="shared" ref="W61:W72" si="61">O61*Q61*$W$6</f>
        <v>7.8</v>
      </c>
      <c r="X61" s="67">
        <f t="shared" ref="X61:X72" si="62">N61*Q61*$X$6</f>
        <v>15.6</v>
      </c>
      <c r="Y61" s="67">
        <f t="shared" ref="Y61:AA72" si="63">S61+V61</f>
        <v>78</v>
      </c>
      <c r="Z61" s="67">
        <f t="shared" si="63"/>
        <v>33.799999999999997</v>
      </c>
      <c r="AA61" s="67">
        <f t="shared" si="63"/>
        <v>46.8</v>
      </c>
      <c r="AB61" s="68"/>
      <c r="AC61" s="1">
        <f t="shared" ref="AC61:AC72" si="64">R61-Y61-Z61-AA61</f>
        <v>0</v>
      </c>
      <c r="AD61" s="75"/>
      <c r="AE61" s="25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1:51" s="8" customFormat="1" ht="27.75" hidden="1" customHeight="1" x14ac:dyDescent="0.25">
      <c r="A62" s="123" t="s">
        <v>168</v>
      </c>
      <c r="B62" s="123" t="s">
        <v>169</v>
      </c>
      <c r="C62" s="54" t="s">
        <v>32</v>
      </c>
      <c r="D62" s="54"/>
      <c r="E62" s="87"/>
      <c r="F62" s="87"/>
      <c r="G62" s="170"/>
      <c r="H62" s="59"/>
      <c r="I62" s="70"/>
      <c r="J62" s="129"/>
      <c r="K62" s="128">
        <f t="shared" ref="K62:K72" si="65">IF(J62&gt;0, 1, 0)</f>
        <v>0</v>
      </c>
      <c r="L62" s="128">
        <f t="shared" ref="L62:L72" si="66">J62-K62</f>
        <v>0</v>
      </c>
      <c r="M62" s="130"/>
      <c r="N62" s="131"/>
      <c r="O62" s="171">
        <f t="shared" ref="O62:O72" si="67">IF(N62&gt;0, 1, 0)</f>
        <v>0</v>
      </c>
      <c r="P62" s="171">
        <f t="shared" ref="P62:P72" si="68">N62-O62</f>
        <v>0</v>
      </c>
      <c r="Q62" s="130"/>
      <c r="R62" s="133">
        <f t="shared" si="56"/>
        <v>0</v>
      </c>
      <c r="S62" s="67">
        <f t="shared" si="57"/>
        <v>0</v>
      </c>
      <c r="T62" s="67">
        <f t="shared" si="58"/>
        <v>0</v>
      </c>
      <c r="U62" s="67">
        <f t="shared" si="59"/>
        <v>0</v>
      </c>
      <c r="V62" s="67">
        <f t="shared" si="60"/>
        <v>0</v>
      </c>
      <c r="W62" s="67">
        <f t="shared" si="61"/>
        <v>0</v>
      </c>
      <c r="X62" s="67">
        <f t="shared" si="62"/>
        <v>0</v>
      </c>
      <c r="Y62" s="67">
        <f t="shared" si="63"/>
        <v>0</v>
      </c>
      <c r="Z62" s="67">
        <f t="shared" si="63"/>
        <v>0</v>
      </c>
      <c r="AA62" s="67">
        <f t="shared" si="63"/>
        <v>0</v>
      </c>
      <c r="AB62" s="68"/>
      <c r="AC62" s="1">
        <f t="shared" si="64"/>
        <v>0</v>
      </c>
      <c r="AD62" s="75"/>
      <c r="AE62" s="25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1:51" s="8" customFormat="1" ht="27.75" hidden="1" customHeight="1" x14ac:dyDescent="0.25">
      <c r="A63" s="123" t="s">
        <v>168</v>
      </c>
      <c r="B63" s="123" t="s">
        <v>169</v>
      </c>
      <c r="C63" s="54" t="s">
        <v>32</v>
      </c>
      <c r="D63" s="54"/>
      <c r="E63" s="87"/>
      <c r="F63" s="87"/>
      <c r="G63" s="170"/>
      <c r="H63" s="59"/>
      <c r="I63" s="70"/>
      <c r="J63" s="129"/>
      <c r="K63" s="128">
        <f t="shared" si="65"/>
        <v>0</v>
      </c>
      <c r="L63" s="128">
        <f t="shared" si="66"/>
        <v>0</v>
      </c>
      <c r="M63" s="130"/>
      <c r="N63" s="131"/>
      <c r="O63" s="171">
        <f t="shared" si="67"/>
        <v>0</v>
      </c>
      <c r="P63" s="171">
        <f t="shared" si="68"/>
        <v>0</v>
      </c>
      <c r="Q63" s="130"/>
      <c r="R63" s="133">
        <f t="shared" si="56"/>
        <v>0</v>
      </c>
      <c r="S63" s="67">
        <f t="shared" si="57"/>
        <v>0</v>
      </c>
      <c r="T63" s="67">
        <f t="shared" si="58"/>
        <v>0</v>
      </c>
      <c r="U63" s="67">
        <f t="shared" si="59"/>
        <v>0</v>
      </c>
      <c r="V63" s="67">
        <f t="shared" si="60"/>
        <v>0</v>
      </c>
      <c r="W63" s="67">
        <f t="shared" si="61"/>
        <v>0</v>
      </c>
      <c r="X63" s="67">
        <f t="shared" si="62"/>
        <v>0</v>
      </c>
      <c r="Y63" s="67">
        <f t="shared" si="63"/>
        <v>0</v>
      </c>
      <c r="Z63" s="67">
        <f t="shared" si="63"/>
        <v>0</v>
      </c>
      <c r="AA63" s="67">
        <f t="shared" si="63"/>
        <v>0</v>
      </c>
      <c r="AB63" s="68"/>
      <c r="AC63" s="1">
        <f t="shared" si="64"/>
        <v>0</v>
      </c>
      <c r="AD63" s="75"/>
      <c r="AE63" s="25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1:51" s="8" customFormat="1" ht="27.75" hidden="1" customHeight="1" x14ac:dyDescent="0.25">
      <c r="A64" s="123" t="s">
        <v>168</v>
      </c>
      <c r="B64" s="123" t="s">
        <v>169</v>
      </c>
      <c r="C64" s="54" t="s">
        <v>32</v>
      </c>
      <c r="D64" s="54"/>
      <c r="E64" s="87"/>
      <c r="F64" s="87"/>
      <c r="G64" s="170"/>
      <c r="H64" s="59"/>
      <c r="I64" s="70"/>
      <c r="J64" s="129"/>
      <c r="K64" s="128">
        <f t="shared" si="65"/>
        <v>0</v>
      </c>
      <c r="L64" s="128">
        <f t="shared" si="66"/>
        <v>0</v>
      </c>
      <c r="M64" s="130"/>
      <c r="N64" s="131"/>
      <c r="O64" s="171">
        <f t="shared" si="67"/>
        <v>0</v>
      </c>
      <c r="P64" s="171">
        <f t="shared" si="68"/>
        <v>0</v>
      </c>
      <c r="Q64" s="130"/>
      <c r="R64" s="133">
        <f t="shared" si="56"/>
        <v>0</v>
      </c>
      <c r="S64" s="67">
        <f t="shared" si="57"/>
        <v>0</v>
      </c>
      <c r="T64" s="67">
        <f t="shared" si="58"/>
        <v>0</v>
      </c>
      <c r="U64" s="67">
        <f t="shared" si="59"/>
        <v>0</v>
      </c>
      <c r="V64" s="67">
        <f t="shared" si="60"/>
        <v>0</v>
      </c>
      <c r="W64" s="67">
        <f t="shared" si="61"/>
        <v>0</v>
      </c>
      <c r="X64" s="67">
        <f t="shared" si="62"/>
        <v>0</v>
      </c>
      <c r="Y64" s="67">
        <f t="shared" si="63"/>
        <v>0</v>
      </c>
      <c r="Z64" s="67">
        <f t="shared" si="63"/>
        <v>0</v>
      </c>
      <c r="AA64" s="67">
        <f t="shared" si="63"/>
        <v>0</v>
      </c>
      <c r="AB64" s="68"/>
      <c r="AC64" s="1">
        <f t="shared" si="64"/>
        <v>0</v>
      </c>
      <c r="AD64" s="75"/>
      <c r="AE64" s="25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1:51" s="8" customFormat="1" ht="27.75" hidden="1" customHeight="1" x14ac:dyDescent="0.25">
      <c r="A65" s="123" t="s">
        <v>168</v>
      </c>
      <c r="B65" s="123" t="s">
        <v>169</v>
      </c>
      <c r="C65" s="54" t="s">
        <v>32</v>
      </c>
      <c r="D65" s="54"/>
      <c r="E65" s="87"/>
      <c r="F65" s="87"/>
      <c r="G65" s="88"/>
      <c r="H65" s="59"/>
      <c r="I65" s="70"/>
      <c r="J65" s="129"/>
      <c r="K65" s="128">
        <f t="shared" si="65"/>
        <v>0</v>
      </c>
      <c r="L65" s="128">
        <f t="shared" si="66"/>
        <v>0</v>
      </c>
      <c r="M65" s="130"/>
      <c r="N65" s="131"/>
      <c r="O65" s="171">
        <f t="shared" si="67"/>
        <v>0</v>
      </c>
      <c r="P65" s="171">
        <f t="shared" si="68"/>
        <v>0</v>
      </c>
      <c r="Q65" s="130"/>
      <c r="R65" s="133">
        <f t="shared" si="56"/>
        <v>0</v>
      </c>
      <c r="S65" s="67">
        <f t="shared" si="57"/>
        <v>0</v>
      </c>
      <c r="T65" s="67">
        <f t="shared" si="58"/>
        <v>0</v>
      </c>
      <c r="U65" s="67">
        <f t="shared" si="59"/>
        <v>0</v>
      </c>
      <c r="V65" s="67">
        <f t="shared" si="60"/>
        <v>0</v>
      </c>
      <c r="W65" s="67">
        <f t="shared" si="61"/>
        <v>0</v>
      </c>
      <c r="X65" s="67">
        <f t="shared" si="62"/>
        <v>0</v>
      </c>
      <c r="Y65" s="67">
        <f t="shared" si="63"/>
        <v>0</v>
      </c>
      <c r="Z65" s="67">
        <f t="shared" si="63"/>
        <v>0</v>
      </c>
      <c r="AA65" s="67">
        <f t="shared" si="63"/>
        <v>0</v>
      </c>
      <c r="AB65" s="68"/>
      <c r="AC65" s="1">
        <f t="shared" si="64"/>
        <v>0</v>
      </c>
      <c r="AD65" s="75"/>
      <c r="AE65" s="25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1:51" s="8" customFormat="1" ht="27.75" hidden="1" customHeight="1" x14ac:dyDescent="0.25">
      <c r="A66" s="123" t="s">
        <v>168</v>
      </c>
      <c r="B66" s="123" t="s">
        <v>169</v>
      </c>
      <c r="C66" s="54" t="s">
        <v>32</v>
      </c>
      <c r="D66" s="54"/>
      <c r="E66" s="87"/>
      <c r="F66" s="87"/>
      <c r="G66" s="88"/>
      <c r="H66" s="59"/>
      <c r="I66" s="70"/>
      <c r="J66" s="129"/>
      <c r="K66" s="128">
        <f t="shared" si="65"/>
        <v>0</v>
      </c>
      <c r="L66" s="128">
        <f t="shared" si="66"/>
        <v>0</v>
      </c>
      <c r="M66" s="130"/>
      <c r="N66" s="131"/>
      <c r="O66" s="171">
        <f t="shared" si="67"/>
        <v>0</v>
      </c>
      <c r="P66" s="171">
        <f t="shared" si="68"/>
        <v>0</v>
      </c>
      <c r="Q66" s="130"/>
      <c r="R66" s="133">
        <f t="shared" si="56"/>
        <v>0</v>
      </c>
      <c r="S66" s="67">
        <f t="shared" si="57"/>
        <v>0</v>
      </c>
      <c r="T66" s="67">
        <f t="shared" si="58"/>
        <v>0</v>
      </c>
      <c r="U66" s="67">
        <f t="shared" si="59"/>
        <v>0</v>
      </c>
      <c r="V66" s="67">
        <f t="shared" si="60"/>
        <v>0</v>
      </c>
      <c r="W66" s="67">
        <f t="shared" si="61"/>
        <v>0</v>
      </c>
      <c r="X66" s="67">
        <f t="shared" si="62"/>
        <v>0</v>
      </c>
      <c r="Y66" s="67">
        <f t="shared" si="63"/>
        <v>0</v>
      </c>
      <c r="Z66" s="67">
        <f t="shared" si="63"/>
        <v>0</v>
      </c>
      <c r="AA66" s="67">
        <f t="shared" si="63"/>
        <v>0</v>
      </c>
      <c r="AB66" s="68"/>
      <c r="AC66" s="1">
        <f t="shared" si="64"/>
        <v>0</v>
      </c>
      <c r="AD66" s="75"/>
      <c r="AE66" s="25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1:51" s="8" customFormat="1" ht="27.75" hidden="1" customHeight="1" x14ac:dyDescent="0.25">
      <c r="A67" s="123" t="s">
        <v>168</v>
      </c>
      <c r="B67" s="123" t="s">
        <v>169</v>
      </c>
      <c r="C67" s="54" t="s">
        <v>32</v>
      </c>
      <c r="D67" s="54"/>
      <c r="E67" s="87"/>
      <c r="F67" s="87"/>
      <c r="G67" s="88"/>
      <c r="H67" s="59"/>
      <c r="I67" s="70"/>
      <c r="J67" s="129"/>
      <c r="K67" s="128">
        <f t="shared" si="65"/>
        <v>0</v>
      </c>
      <c r="L67" s="128">
        <f t="shared" si="66"/>
        <v>0</v>
      </c>
      <c r="M67" s="130"/>
      <c r="N67" s="131"/>
      <c r="O67" s="171">
        <f t="shared" si="67"/>
        <v>0</v>
      </c>
      <c r="P67" s="171">
        <f t="shared" si="68"/>
        <v>0</v>
      </c>
      <c r="Q67" s="130"/>
      <c r="R67" s="133">
        <f t="shared" si="56"/>
        <v>0</v>
      </c>
      <c r="S67" s="67">
        <f t="shared" si="57"/>
        <v>0</v>
      </c>
      <c r="T67" s="67">
        <f t="shared" si="58"/>
        <v>0</v>
      </c>
      <c r="U67" s="67">
        <f t="shared" si="59"/>
        <v>0</v>
      </c>
      <c r="V67" s="67">
        <f t="shared" si="60"/>
        <v>0</v>
      </c>
      <c r="W67" s="67">
        <f t="shared" si="61"/>
        <v>0</v>
      </c>
      <c r="X67" s="67">
        <f t="shared" si="62"/>
        <v>0</v>
      </c>
      <c r="Y67" s="67">
        <f t="shared" si="63"/>
        <v>0</v>
      </c>
      <c r="Z67" s="67">
        <f t="shared" si="63"/>
        <v>0</v>
      </c>
      <c r="AA67" s="67">
        <f t="shared" si="63"/>
        <v>0</v>
      </c>
      <c r="AB67" s="68"/>
      <c r="AC67" s="1">
        <f t="shared" si="64"/>
        <v>0</v>
      </c>
      <c r="AD67" s="75"/>
      <c r="AE67" s="25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1:51" s="8" customFormat="1" ht="27.75" hidden="1" customHeight="1" x14ac:dyDescent="0.25">
      <c r="A68" s="123" t="s">
        <v>168</v>
      </c>
      <c r="B68" s="123" t="s">
        <v>169</v>
      </c>
      <c r="C68" s="54" t="s">
        <v>32</v>
      </c>
      <c r="D68" s="54"/>
      <c r="E68" s="87"/>
      <c r="F68" s="87"/>
      <c r="G68" s="88"/>
      <c r="H68" s="89"/>
      <c r="I68" s="90"/>
      <c r="J68" s="129"/>
      <c r="K68" s="128">
        <f t="shared" si="65"/>
        <v>0</v>
      </c>
      <c r="L68" s="128">
        <f t="shared" si="66"/>
        <v>0</v>
      </c>
      <c r="M68" s="130"/>
      <c r="N68" s="131"/>
      <c r="O68" s="171">
        <f t="shared" si="67"/>
        <v>0</v>
      </c>
      <c r="P68" s="171">
        <f t="shared" si="68"/>
        <v>0</v>
      </c>
      <c r="Q68" s="130"/>
      <c r="R68" s="133">
        <f t="shared" si="56"/>
        <v>0</v>
      </c>
      <c r="S68" s="67">
        <f t="shared" si="57"/>
        <v>0</v>
      </c>
      <c r="T68" s="67">
        <f t="shared" si="58"/>
        <v>0</v>
      </c>
      <c r="U68" s="67">
        <f t="shared" si="59"/>
        <v>0</v>
      </c>
      <c r="V68" s="67">
        <f t="shared" si="60"/>
        <v>0</v>
      </c>
      <c r="W68" s="67">
        <f t="shared" si="61"/>
        <v>0</v>
      </c>
      <c r="X68" s="67">
        <f t="shared" si="62"/>
        <v>0</v>
      </c>
      <c r="Y68" s="67">
        <f t="shared" si="63"/>
        <v>0</v>
      </c>
      <c r="Z68" s="67">
        <f t="shared" si="63"/>
        <v>0</v>
      </c>
      <c r="AA68" s="67">
        <f t="shared" si="63"/>
        <v>0</v>
      </c>
      <c r="AB68" s="68"/>
      <c r="AC68" s="1">
        <f t="shared" si="64"/>
        <v>0</v>
      </c>
      <c r="AD68" s="75"/>
      <c r="AE68" s="25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1:51" s="8" customFormat="1" ht="27.75" hidden="1" customHeight="1" x14ac:dyDescent="0.25">
      <c r="A69" s="123" t="s">
        <v>168</v>
      </c>
      <c r="B69" s="123" t="s">
        <v>169</v>
      </c>
      <c r="C69" s="54" t="s">
        <v>32</v>
      </c>
      <c r="D69" s="54"/>
      <c r="E69" s="87"/>
      <c r="F69" s="87"/>
      <c r="G69" s="88"/>
      <c r="H69" s="59"/>
      <c r="I69" s="70"/>
      <c r="J69" s="129"/>
      <c r="K69" s="128">
        <f t="shared" si="65"/>
        <v>0</v>
      </c>
      <c r="L69" s="128">
        <f t="shared" si="66"/>
        <v>0</v>
      </c>
      <c r="M69" s="130"/>
      <c r="N69" s="131"/>
      <c r="O69" s="171">
        <f t="shared" si="67"/>
        <v>0</v>
      </c>
      <c r="P69" s="171">
        <f t="shared" si="68"/>
        <v>0</v>
      </c>
      <c r="Q69" s="130"/>
      <c r="R69" s="133">
        <f t="shared" si="56"/>
        <v>0</v>
      </c>
      <c r="S69" s="67">
        <f t="shared" si="57"/>
        <v>0</v>
      </c>
      <c r="T69" s="67">
        <f t="shared" si="58"/>
        <v>0</v>
      </c>
      <c r="U69" s="67">
        <f t="shared" si="59"/>
        <v>0</v>
      </c>
      <c r="V69" s="67">
        <f t="shared" si="60"/>
        <v>0</v>
      </c>
      <c r="W69" s="67">
        <f t="shared" si="61"/>
        <v>0</v>
      </c>
      <c r="X69" s="67">
        <f t="shared" si="62"/>
        <v>0</v>
      </c>
      <c r="Y69" s="67">
        <f t="shared" si="63"/>
        <v>0</v>
      </c>
      <c r="Z69" s="67">
        <f t="shared" si="63"/>
        <v>0</v>
      </c>
      <c r="AA69" s="67">
        <f t="shared" si="63"/>
        <v>0</v>
      </c>
      <c r="AB69" s="68"/>
      <c r="AC69" s="1">
        <f t="shared" si="64"/>
        <v>0</v>
      </c>
      <c r="AD69" s="75"/>
      <c r="AE69" s="25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1:51" s="8" customFormat="1" ht="27.75" hidden="1" customHeight="1" x14ac:dyDescent="0.25">
      <c r="A70" s="123" t="s">
        <v>168</v>
      </c>
      <c r="B70" s="123" t="s">
        <v>169</v>
      </c>
      <c r="C70" s="54" t="s">
        <v>32</v>
      </c>
      <c r="D70" s="54"/>
      <c r="E70" s="87"/>
      <c r="F70" s="87"/>
      <c r="G70" s="88"/>
      <c r="H70" s="59"/>
      <c r="I70" s="70"/>
      <c r="J70" s="129"/>
      <c r="K70" s="128">
        <f t="shared" si="65"/>
        <v>0</v>
      </c>
      <c r="L70" s="128">
        <f t="shared" si="66"/>
        <v>0</v>
      </c>
      <c r="M70" s="130"/>
      <c r="N70" s="131"/>
      <c r="O70" s="171">
        <f t="shared" si="67"/>
        <v>0</v>
      </c>
      <c r="P70" s="171">
        <f t="shared" si="68"/>
        <v>0</v>
      </c>
      <c r="Q70" s="130"/>
      <c r="R70" s="133">
        <f t="shared" si="56"/>
        <v>0</v>
      </c>
      <c r="S70" s="67">
        <f t="shared" si="57"/>
        <v>0</v>
      </c>
      <c r="T70" s="67">
        <f t="shared" si="58"/>
        <v>0</v>
      </c>
      <c r="U70" s="67">
        <f t="shared" si="59"/>
        <v>0</v>
      </c>
      <c r="V70" s="67">
        <f t="shared" si="60"/>
        <v>0</v>
      </c>
      <c r="W70" s="67">
        <f t="shared" si="61"/>
        <v>0</v>
      </c>
      <c r="X70" s="67">
        <f t="shared" si="62"/>
        <v>0</v>
      </c>
      <c r="Y70" s="67">
        <f t="shared" si="63"/>
        <v>0</v>
      </c>
      <c r="Z70" s="67">
        <f t="shared" si="63"/>
        <v>0</v>
      </c>
      <c r="AA70" s="67">
        <f t="shared" si="63"/>
        <v>0</v>
      </c>
      <c r="AB70" s="68"/>
      <c r="AC70" s="1">
        <f t="shared" si="64"/>
        <v>0</v>
      </c>
      <c r="AD70" s="75"/>
      <c r="AE70" s="25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1:51" s="93" customFormat="1" ht="27.75" hidden="1" customHeight="1" x14ac:dyDescent="0.25">
      <c r="A71" s="123" t="s">
        <v>168</v>
      </c>
      <c r="B71" s="123" t="s">
        <v>169</v>
      </c>
      <c r="C71" s="54" t="s">
        <v>32</v>
      </c>
      <c r="D71" s="54"/>
      <c r="E71" s="87"/>
      <c r="F71" s="87"/>
      <c r="G71" s="88"/>
      <c r="H71" s="59"/>
      <c r="I71" s="70"/>
      <c r="J71" s="129"/>
      <c r="K71" s="128">
        <f t="shared" si="65"/>
        <v>0</v>
      </c>
      <c r="L71" s="128">
        <f t="shared" si="66"/>
        <v>0</v>
      </c>
      <c r="M71" s="130"/>
      <c r="N71" s="131"/>
      <c r="O71" s="171">
        <f t="shared" si="67"/>
        <v>0</v>
      </c>
      <c r="P71" s="171">
        <f t="shared" si="68"/>
        <v>0</v>
      </c>
      <c r="Q71" s="130"/>
      <c r="R71" s="133">
        <f t="shared" si="56"/>
        <v>0</v>
      </c>
      <c r="S71" s="67">
        <f t="shared" si="57"/>
        <v>0</v>
      </c>
      <c r="T71" s="67">
        <f t="shared" si="58"/>
        <v>0</v>
      </c>
      <c r="U71" s="67">
        <f t="shared" si="59"/>
        <v>0</v>
      </c>
      <c r="V71" s="67">
        <f t="shared" si="60"/>
        <v>0</v>
      </c>
      <c r="W71" s="67">
        <f t="shared" si="61"/>
        <v>0</v>
      </c>
      <c r="X71" s="67">
        <f t="shared" si="62"/>
        <v>0</v>
      </c>
      <c r="Y71" s="67">
        <f t="shared" si="63"/>
        <v>0</v>
      </c>
      <c r="Z71" s="67">
        <f t="shared" si="63"/>
        <v>0</v>
      </c>
      <c r="AA71" s="67">
        <f t="shared" si="63"/>
        <v>0</v>
      </c>
      <c r="AB71" s="68"/>
      <c r="AC71" s="1">
        <f t="shared" si="64"/>
        <v>0</v>
      </c>
      <c r="AD71" s="91"/>
      <c r="AE71" s="25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</row>
    <row r="72" spans="1:51" s="175" customFormat="1" ht="27.75" hidden="1" customHeight="1" x14ac:dyDescent="0.25">
      <c r="A72" s="172" t="s">
        <v>168</v>
      </c>
      <c r="B72" s="172" t="s">
        <v>169</v>
      </c>
      <c r="C72" s="95" t="s">
        <v>32</v>
      </c>
      <c r="D72" s="95"/>
      <c r="E72" s="96"/>
      <c r="F72" s="96"/>
      <c r="G72" s="97"/>
      <c r="H72" s="98"/>
      <c r="I72" s="99"/>
      <c r="J72" s="134"/>
      <c r="K72" s="101">
        <f t="shared" si="65"/>
        <v>0</v>
      </c>
      <c r="L72" s="101">
        <f t="shared" si="66"/>
        <v>0</v>
      </c>
      <c r="M72" s="135"/>
      <c r="N72" s="136"/>
      <c r="O72" s="137">
        <f t="shared" si="67"/>
        <v>0</v>
      </c>
      <c r="P72" s="137">
        <f t="shared" si="68"/>
        <v>0</v>
      </c>
      <c r="Q72" s="135"/>
      <c r="R72" s="138">
        <f>J72*M72*$R$8</f>
        <v>0</v>
      </c>
      <c r="S72" s="105">
        <f>J72*M72*$S$8</f>
        <v>0</v>
      </c>
      <c r="T72" s="105">
        <f>K72*M72*$T$8</f>
        <v>0</v>
      </c>
      <c r="U72" s="105">
        <f>J72*M72*$U$8</f>
        <v>0</v>
      </c>
      <c r="V72" s="105">
        <f t="shared" si="60"/>
        <v>0</v>
      </c>
      <c r="W72" s="105">
        <f t="shared" si="61"/>
        <v>0</v>
      </c>
      <c r="X72" s="105">
        <f t="shared" si="62"/>
        <v>0</v>
      </c>
      <c r="Y72" s="105">
        <f t="shared" si="63"/>
        <v>0</v>
      </c>
      <c r="Z72" s="105">
        <f t="shared" si="63"/>
        <v>0</v>
      </c>
      <c r="AA72" s="105">
        <f t="shared" si="63"/>
        <v>0</v>
      </c>
      <c r="AB72" s="106"/>
      <c r="AC72" s="107">
        <f t="shared" si="64"/>
        <v>0</v>
      </c>
      <c r="AD72" s="173"/>
      <c r="AE72" s="25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  <c r="AV72" s="174"/>
      <c r="AW72" s="174"/>
      <c r="AX72" s="174"/>
      <c r="AY72" s="174"/>
    </row>
    <row r="73" spans="1:51" s="122" customFormat="1" ht="27.75" customHeight="1" thickBot="1" x14ac:dyDescent="0.3">
      <c r="A73" s="108" t="s">
        <v>908</v>
      </c>
      <c r="B73" s="108" t="s">
        <v>169</v>
      </c>
      <c r="C73" s="109"/>
      <c r="D73" s="109"/>
      <c r="E73" s="110"/>
      <c r="F73" s="110"/>
      <c r="G73" s="111"/>
      <c r="H73" s="112" t="s">
        <v>906</v>
      </c>
      <c r="I73" s="113"/>
      <c r="J73" s="114"/>
      <c r="K73" s="115"/>
      <c r="L73" s="115"/>
      <c r="M73" s="116"/>
      <c r="N73" s="117"/>
      <c r="O73" s="115"/>
      <c r="P73" s="115"/>
      <c r="Q73" s="116"/>
      <c r="R73" s="118">
        <f>SUM(R61:R72)</f>
        <v>158.60000000000002</v>
      </c>
      <c r="S73" s="119">
        <f t="shared" ref="S73:AA73" si="69">SUM(S61:S72)</f>
        <v>26</v>
      </c>
      <c r="T73" s="119">
        <f t="shared" si="69"/>
        <v>26</v>
      </c>
      <c r="U73" s="119">
        <f t="shared" si="69"/>
        <v>31.2</v>
      </c>
      <c r="V73" s="119">
        <f t="shared" si="69"/>
        <v>52</v>
      </c>
      <c r="W73" s="119">
        <f t="shared" si="69"/>
        <v>7.8</v>
      </c>
      <c r="X73" s="119">
        <f t="shared" si="69"/>
        <v>15.6</v>
      </c>
      <c r="Y73" s="119">
        <f t="shared" si="69"/>
        <v>78</v>
      </c>
      <c r="Z73" s="119">
        <f t="shared" si="69"/>
        <v>33.799999999999997</v>
      </c>
      <c r="AA73" s="119">
        <f t="shared" si="69"/>
        <v>46.8</v>
      </c>
      <c r="AB73" s="120"/>
      <c r="AC73" s="1"/>
      <c r="AD73" s="121">
        <f>R73/1800/0.6</f>
        <v>0.14685185185185187</v>
      </c>
      <c r="AE73" s="25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1:51" s="8" customFormat="1" ht="27.75" customHeight="1" thickTop="1" x14ac:dyDescent="0.25">
      <c r="A74" s="123" t="s">
        <v>170</v>
      </c>
      <c r="B74" s="123" t="s">
        <v>171</v>
      </c>
      <c r="C74" s="54" t="s">
        <v>88</v>
      </c>
      <c r="D74" s="54"/>
      <c r="E74" s="56" t="s">
        <v>33</v>
      </c>
      <c r="F74" s="57">
        <v>2</v>
      </c>
      <c r="G74" s="58" t="s">
        <v>166</v>
      </c>
      <c r="H74" s="59" t="s">
        <v>167</v>
      </c>
      <c r="I74" s="125"/>
      <c r="J74" s="129">
        <v>2</v>
      </c>
      <c r="K74" s="128">
        <f>IF(J74&gt;0, 1, 0)</f>
        <v>1</v>
      </c>
      <c r="L74" s="128">
        <f>J74-K74</f>
        <v>1</v>
      </c>
      <c r="M74" s="73">
        <v>26</v>
      </c>
      <c r="N74" s="131">
        <v>4</v>
      </c>
      <c r="O74" s="128">
        <f>IF(N74&gt;0, 1, 0)</f>
        <v>1</v>
      </c>
      <c r="P74" s="128">
        <f>N74-O74</f>
        <v>3</v>
      </c>
      <c r="Q74" s="126">
        <v>26</v>
      </c>
      <c r="R74" s="66">
        <f t="shared" ref="R74:R84" si="70">(K74*M74*$R$4)+(L74*M74*$R$5)+(O74*Q74*$R$6)+(P74*Q74*$R$7)</f>
        <v>283.39999999999998</v>
      </c>
      <c r="S74" s="67">
        <f t="shared" ref="S74:S84" si="71">J74*M74*$S$4</f>
        <v>52</v>
      </c>
      <c r="T74" s="67">
        <f t="shared" ref="T74:T84" si="72">K74*M74*$T$4</f>
        <v>26</v>
      </c>
      <c r="U74" s="67">
        <f t="shared" ref="U74:U84" si="73">J74*M74*$U$4</f>
        <v>62.4</v>
      </c>
      <c r="V74" s="67">
        <f t="shared" ref="V74:V85" si="74">N74*Q74*$V$6</f>
        <v>104</v>
      </c>
      <c r="W74" s="67">
        <f t="shared" ref="W74:W85" si="75">O74*Q74*$W$6</f>
        <v>7.8</v>
      </c>
      <c r="X74" s="67">
        <f t="shared" ref="X74:X85" si="76">N74*Q74*$X$6</f>
        <v>31.2</v>
      </c>
      <c r="Y74" s="67">
        <f t="shared" ref="Y74:AA85" si="77">S74+V74</f>
        <v>156</v>
      </c>
      <c r="Z74" s="67">
        <f t="shared" si="77"/>
        <v>33.799999999999997</v>
      </c>
      <c r="AA74" s="67">
        <f t="shared" si="77"/>
        <v>93.6</v>
      </c>
      <c r="AB74" s="68"/>
      <c r="AC74" s="1">
        <f t="shared" ref="AC74:AC85" si="78">R74-Y74-Z74-AA74</f>
        <v>0</v>
      </c>
      <c r="AD74" s="75"/>
      <c r="AE74" s="25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1:51" s="8" customFormat="1" ht="27.75" customHeight="1" x14ac:dyDescent="0.25">
      <c r="A75" s="123" t="s">
        <v>170</v>
      </c>
      <c r="B75" s="123" t="s">
        <v>171</v>
      </c>
      <c r="C75" s="54" t="s">
        <v>88</v>
      </c>
      <c r="D75" s="54"/>
      <c r="E75" s="56" t="s">
        <v>33</v>
      </c>
      <c r="F75" s="57">
        <v>3</v>
      </c>
      <c r="G75" s="58" t="s">
        <v>172</v>
      </c>
      <c r="H75" s="59" t="s">
        <v>173</v>
      </c>
      <c r="I75" s="70"/>
      <c r="J75" s="129">
        <v>1</v>
      </c>
      <c r="K75" s="128">
        <f t="shared" ref="K75:K85" si="79">IF(J75&gt;0, 1, 0)</f>
        <v>1</v>
      </c>
      <c r="L75" s="128">
        <f t="shared" ref="L75:L85" si="80">J75-K75</f>
        <v>0</v>
      </c>
      <c r="M75" s="73">
        <v>26</v>
      </c>
      <c r="N75" s="131">
        <v>1</v>
      </c>
      <c r="O75" s="128">
        <f t="shared" ref="O75:O85" si="81">IF(N75&gt;0, 1, 0)</f>
        <v>1</v>
      </c>
      <c r="P75" s="128">
        <f t="shared" ref="P75:P85" si="82">N75-O75</f>
        <v>0</v>
      </c>
      <c r="Q75" s="73">
        <v>26</v>
      </c>
      <c r="R75" s="66">
        <f t="shared" si="70"/>
        <v>124.80000000000001</v>
      </c>
      <c r="S75" s="67">
        <f t="shared" si="71"/>
        <v>26</v>
      </c>
      <c r="T75" s="67">
        <f t="shared" si="72"/>
        <v>26</v>
      </c>
      <c r="U75" s="67">
        <f t="shared" si="73"/>
        <v>31.2</v>
      </c>
      <c r="V75" s="67">
        <f t="shared" si="74"/>
        <v>26</v>
      </c>
      <c r="W75" s="67">
        <f t="shared" si="75"/>
        <v>7.8</v>
      </c>
      <c r="X75" s="67">
        <f t="shared" si="76"/>
        <v>7.8</v>
      </c>
      <c r="Y75" s="67">
        <f t="shared" si="77"/>
        <v>52</v>
      </c>
      <c r="Z75" s="67">
        <f t="shared" si="77"/>
        <v>33.799999999999997</v>
      </c>
      <c r="AA75" s="67">
        <f t="shared" si="77"/>
        <v>39</v>
      </c>
      <c r="AB75" s="68"/>
      <c r="AC75" s="1">
        <f t="shared" si="78"/>
        <v>0</v>
      </c>
      <c r="AD75" s="75"/>
      <c r="AE75" s="25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1:51" s="8" customFormat="1" ht="27.75" customHeight="1" x14ac:dyDescent="0.25">
      <c r="A76" s="123" t="s">
        <v>170</v>
      </c>
      <c r="B76" s="123" t="s">
        <v>171</v>
      </c>
      <c r="C76" s="54" t="s">
        <v>88</v>
      </c>
      <c r="D76" s="54"/>
      <c r="E76" s="76" t="s">
        <v>465</v>
      </c>
      <c r="F76" s="57">
        <v>1</v>
      </c>
      <c r="G76" s="58" t="s">
        <v>527</v>
      </c>
      <c r="H76" s="59" t="s">
        <v>528</v>
      </c>
      <c r="I76" s="70"/>
      <c r="J76" s="129">
        <v>1</v>
      </c>
      <c r="K76" s="128">
        <f t="shared" si="79"/>
        <v>1</v>
      </c>
      <c r="L76" s="128">
        <f t="shared" si="80"/>
        <v>0</v>
      </c>
      <c r="M76" s="73">
        <v>26</v>
      </c>
      <c r="N76" s="131">
        <v>1</v>
      </c>
      <c r="O76" s="128">
        <f t="shared" si="81"/>
        <v>1</v>
      </c>
      <c r="P76" s="128">
        <f t="shared" si="82"/>
        <v>0</v>
      </c>
      <c r="Q76" s="73">
        <v>26</v>
      </c>
      <c r="R76" s="66">
        <f t="shared" si="70"/>
        <v>124.80000000000001</v>
      </c>
      <c r="S76" s="67">
        <f t="shared" si="71"/>
        <v>26</v>
      </c>
      <c r="T76" s="67">
        <f t="shared" si="72"/>
        <v>26</v>
      </c>
      <c r="U76" s="67">
        <f t="shared" si="73"/>
        <v>31.2</v>
      </c>
      <c r="V76" s="67">
        <f t="shared" si="74"/>
        <v>26</v>
      </c>
      <c r="W76" s="67">
        <f t="shared" si="75"/>
        <v>7.8</v>
      </c>
      <c r="X76" s="67">
        <f t="shared" si="76"/>
        <v>7.8</v>
      </c>
      <c r="Y76" s="67">
        <f t="shared" si="77"/>
        <v>52</v>
      </c>
      <c r="Z76" s="67">
        <f t="shared" si="77"/>
        <v>33.799999999999997</v>
      </c>
      <c r="AA76" s="67">
        <f t="shared" si="77"/>
        <v>39</v>
      </c>
      <c r="AB76" s="68"/>
      <c r="AC76" s="1">
        <f t="shared" si="78"/>
        <v>0</v>
      </c>
      <c r="AD76" s="75"/>
      <c r="AE76" s="25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1:51" s="8" customFormat="1" ht="27.75" hidden="1" customHeight="1" x14ac:dyDescent="0.25">
      <c r="A77" s="123" t="s">
        <v>170</v>
      </c>
      <c r="B77" s="123" t="s">
        <v>171</v>
      </c>
      <c r="C77" s="54" t="s">
        <v>88</v>
      </c>
      <c r="D77" s="54"/>
      <c r="E77" s="76" t="s">
        <v>465</v>
      </c>
      <c r="F77" s="57">
        <v>2</v>
      </c>
      <c r="G77" s="58" t="s">
        <v>529</v>
      </c>
      <c r="H77" s="59" t="s">
        <v>530</v>
      </c>
      <c r="I77" s="70"/>
      <c r="J77" s="129"/>
      <c r="K77" s="128">
        <f t="shared" si="79"/>
        <v>0</v>
      </c>
      <c r="L77" s="128">
        <f t="shared" si="80"/>
        <v>0</v>
      </c>
      <c r="M77" s="130"/>
      <c r="N77" s="131"/>
      <c r="O77" s="171">
        <f t="shared" si="81"/>
        <v>0</v>
      </c>
      <c r="P77" s="171">
        <f t="shared" si="82"/>
        <v>0</v>
      </c>
      <c r="Q77" s="130"/>
      <c r="R77" s="133">
        <f t="shared" si="70"/>
        <v>0</v>
      </c>
      <c r="S77" s="67">
        <f t="shared" si="71"/>
        <v>0</v>
      </c>
      <c r="T77" s="67">
        <f t="shared" si="72"/>
        <v>0</v>
      </c>
      <c r="U77" s="67">
        <f t="shared" si="73"/>
        <v>0</v>
      </c>
      <c r="V77" s="67">
        <f t="shared" si="74"/>
        <v>0</v>
      </c>
      <c r="W77" s="67">
        <f t="shared" si="75"/>
        <v>0</v>
      </c>
      <c r="X77" s="67">
        <f t="shared" si="76"/>
        <v>0</v>
      </c>
      <c r="Y77" s="67">
        <f t="shared" si="77"/>
        <v>0</v>
      </c>
      <c r="Z77" s="67">
        <f t="shared" si="77"/>
        <v>0</v>
      </c>
      <c r="AA77" s="67">
        <f t="shared" si="77"/>
        <v>0</v>
      </c>
      <c r="AB77" s="68"/>
      <c r="AC77" s="1">
        <f t="shared" si="78"/>
        <v>0</v>
      </c>
      <c r="AD77" s="75"/>
      <c r="AE77" s="25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1:51" s="8" customFormat="1" ht="27.75" hidden="1" customHeight="1" x14ac:dyDescent="0.25">
      <c r="A78" s="123" t="s">
        <v>170</v>
      </c>
      <c r="B78" s="123" t="s">
        <v>171</v>
      </c>
      <c r="C78" s="165" t="s">
        <v>88</v>
      </c>
      <c r="D78" s="165"/>
      <c r="E78" s="77" t="s">
        <v>645</v>
      </c>
      <c r="F78" s="57">
        <v>2</v>
      </c>
      <c r="G78" s="79" t="s">
        <v>529</v>
      </c>
      <c r="H78" s="80" t="s">
        <v>660</v>
      </c>
      <c r="I78" s="148"/>
      <c r="J78" s="129"/>
      <c r="K78" s="128">
        <f t="shared" si="79"/>
        <v>0</v>
      </c>
      <c r="L78" s="128">
        <f t="shared" si="80"/>
        <v>0</v>
      </c>
      <c r="M78" s="73"/>
      <c r="N78" s="131"/>
      <c r="O78" s="128">
        <f t="shared" si="81"/>
        <v>0</v>
      </c>
      <c r="P78" s="128">
        <f t="shared" si="82"/>
        <v>0</v>
      </c>
      <c r="Q78" s="73"/>
      <c r="R78" s="133">
        <f t="shared" si="70"/>
        <v>0</v>
      </c>
      <c r="S78" s="67">
        <f t="shared" si="71"/>
        <v>0</v>
      </c>
      <c r="T78" s="67">
        <f t="shared" si="72"/>
        <v>0</v>
      </c>
      <c r="U78" s="67">
        <f t="shared" si="73"/>
        <v>0</v>
      </c>
      <c r="V78" s="67">
        <f t="shared" si="74"/>
        <v>0</v>
      </c>
      <c r="W78" s="67">
        <f t="shared" si="75"/>
        <v>0</v>
      </c>
      <c r="X78" s="67">
        <f t="shared" si="76"/>
        <v>0</v>
      </c>
      <c r="Y78" s="67">
        <f t="shared" si="77"/>
        <v>0</v>
      </c>
      <c r="Z78" s="67">
        <f t="shared" si="77"/>
        <v>0</v>
      </c>
      <c r="AA78" s="67">
        <f t="shared" si="77"/>
        <v>0</v>
      </c>
      <c r="AB78" s="68"/>
      <c r="AC78" s="1">
        <f t="shared" si="78"/>
        <v>0</v>
      </c>
      <c r="AD78" s="75"/>
      <c r="AE78" s="25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1:51" s="8" customFormat="1" ht="27.75" hidden="1" customHeight="1" x14ac:dyDescent="0.25">
      <c r="A79" s="123" t="s">
        <v>170</v>
      </c>
      <c r="B79" s="123" t="s">
        <v>171</v>
      </c>
      <c r="C79" s="165" t="s">
        <v>88</v>
      </c>
      <c r="D79" s="165"/>
      <c r="E79" s="150" t="s">
        <v>841</v>
      </c>
      <c r="F79" s="57">
        <v>4</v>
      </c>
      <c r="G79" s="176" t="s">
        <v>851</v>
      </c>
      <c r="H79" s="80" t="s">
        <v>852</v>
      </c>
      <c r="I79" s="148"/>
      <c r="J79" s="129"/>
      <c r="K79" s="128">
        <f t="shared" si="79"/>
        <v>0</v>
      </c>
      <c r="L79" s="128">
        <f t="shared" si="80"/>
        <v>0</v>
      </c>
      <c r="M79" s="73"/>
      <c r="N79" s="131"/>
      <c r="O79" s="128">
        <f t="shared" si="81"/>
        <v>0</v>
      </c>
      <c r="P79" s="128">
        <f t="shared" si="82"/>
        <v>0</v>
      </c>
      <c r="Q79" s="73"/>
      <c r="R79" s="133">
        <f t="shared" si="70"/>
        <v>0</v>
      </c>
      <c r="S79" s="67">
        <f t="shared" si="71"/>
        <v>0</v>
      </c>
      <c r="T79" s="67">
        <f t="shared" si="72"/>
        <v>0</v>
      </c>
      <c r="U79" s="67">
        <f t="shared" si="73"/>
        <v>0</v>
      </c>
      <c r="V79" s="67">
        <f t="shared" si="74"/>
        <v>0</v>
      </c>
      <c r="W79" s="67">
        <f t="shared" si="75"/>
        <v>0</v>
      </c>
      <c r="X79" s="67">
        <f t="shared" si="76"/>
        <v>0</v>
      </c>
      <c r="Y79" s="67">
        <f t="shared" si="77"/>
        <v>0</v>
      </c>
      <c r="Z79" s="67">
        <f t="shared" si="77"/>
        <v>0</v>
      </c>
      <c r="AA79" s="67">
        <f t="shared" si="77"/>
        <v>0</v>
      </c>
      <c r="AB79" s="68"/>
      <c r="AC79" s="1">
        <f t="shared" si="78"/>
        <v>0</v>
      </c>
      <c r="AD79" s="75"/>
      <c r="AE79" s="25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1:51" s="8" customFormat="1" ht="27.75" hidden="1" customHeight="1" x14ac:dyDescent="0.25">
      <c r="A80" s="123" t="s">
        <v>170</v>
      </c>
      <c r="B80" s="123" t="s">
        <v>171</v>
      </c>
      <c r="C80" s="165" t="s">
        <v>88</v>
      </c>
      <c r="D80" s="165"/>
      <c r="E80" s="150" t="s">
        <v>857</v>
      </c>
      <c r="F80" s="57">
        <v>3</v>
      </c>
      <c r="G80" s="176" t="s">
        <v>172</v>
      </c>
      <c r="H80" s="80" t="s">
        <v>173</v>
      </c>
      <c r="I80" s="148"/>
      <c r="J80" s="129"/>
      <c r="K80" s="128">
        <f t="shared" si="79"/>
        <v>0</v>
      </c>
      <c r="L80" s="128">
        <f t="shared" si="80"/>
        <v>0</v>
      </c>
      <c r="M80" s="73"/>
      <c r="N80" s="131"/>
      <c r="O80" s="128">
        <f t="shared" si="81"/>
        <v>0</v>
      </c>
      <c r="P80" s="128">
        <f t="shared" si="82"/>
        <v>0</v>
      </c>
      <c r="Q80" s="73"/>
      <c r="R80" s="133">
        <f t="shared" si="70"/>
        <v>0</v>
      </c>
      <c r="S80" s="67">
        <f t="shared" si="71"/>
        <v>0</v>
      </c>
      <c r="T80" s="67">
        <f t="shared" si="72"/>
        <v>0</v>
      </c>
      <c r="U80" s="67">
        <f t="shared" si="73"/>
        <v>0</v>
      </c>
      <c r="V80" s="67">
        <f t="shared" si="74"/>
        <v>0</v>
      </c>
      <c r="W80" s="67">
        <f t="shared" si="75"/>
        <v>0</v>
      </c>
      <c r="X80" s="67">
        <f t="shared" si="76"/>
        <v>0</v>
      </c>
      <c r="Y80" s="67">
        <f t="shared" si="77"/>
        <v>0</v>
      </c>
      <c r="Z80" s="67">
        <f t="shared" si="77"/>
        <v>0</v>
      </c>
      <c r="AA80" s="67">
        <f t="shared" si="77"/>
        <v>0</v>
      </c>
      <c r="AB80" s="68"/>
      <c r="AC80" s="1">
        <f t="shared" si="78"/>
        <v>0</v>
      </c>
      <c r="AD80" s="75"/>
      <c r="AE80" s="25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1:51" s="8" customFormat="1" ht="27.75" hidden="1" customHeight="1" x14ac:dyDescent="0.25">
      <c r="A81" s="123" t="s">
        <v>170</v>
      </c>
      <c r="B81" s="123" t="s">
        <v>171</v>
      </c>
      <c r="C81" s="165" t="s">
        <v>88</v>
      </c>
      <c r="D81" s="165"/>
      <c r="E81" s="77" t="s">
        <v>645</v>
      </c>
      <c r="F81" s="57" t="s">
        <v>666</v>
      </c>
      <c r="G81" s="79" t="s">
        <v>551</v>
      </c>
      <c r="H81" s="80" t="s">
        <v>665</v>
      </c>
      <c r="I81" s="148"/>
      <c r="J81" s="129"/>
      <c r="K81" s="72">
        <f t="shared" si="79"/>
        <v>0</v>
      </c>
      <c r="L81" s="72">
        <f t="shared" si="80"/>
        <v>0</v>
      </c>
      <c r="M81" s="73"/>
      <c r="N81" s="131"/>
      <c r="O81" s="72">
        <f t="shared" si="81"/>
        <v>0</v>
      </c>
      <c r="P81" s="72">
        <f t="shared" si="82"/>
        <v>0</v>
      </c>
      <c r="Q81" s="73"/>
      <c r="R81" s="133">
        <f t="shared" si="70"/>
        <v>0</v>
      </c>
      <c r="S81" s="67">
        <f t="shared" si="71"/>
        <v>0</v>
      </c>
      <c r="T81" s="67">
        <f t="shared" si="72"/>
        <v>0</v>
      </c>
      <c r="U81" s="67">
        <f t="shared" si="73"/>
        <v>0</v>
      </c>
      <c r="V81" s="67">
        <f t="shared" si="74"/>
        <v>0</v>
      </c>
      <c r="W81" s="67">
        <f t="shared" si="75"/>
        <v>0</v>
      </c>
      <c r="X81" s="67">
        <f t="shared" si="76"/>
        <v>0</v>
      </c>
      <c r="Y81" s="67">
        <f t="shared" si="77"/>
        <v>0</v>
      </c>
      <c r="Z81" s="67">
        <f t="shared" si="77"/>
        <v>0</v>
      </c>
      <c r="AA81" s="67">
        <f t="shared" si="77"/>
        <v>0</v>
      </c>
      <c r="AB81" s="68"/>
      <c r="AC81" s="1">
        <f t="shared" si="78"/>
        <v>0</v>
      </c>
      <c r="AD81" s="177"/>
      <c r="AE81" s="25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1:51" s="8" customFormat="1" ht="27.75" hidden="1" customHeight="1" x14ac:dyDescent="0.25">
      <c r="A82" s="123" t="s">
        <v>170</v>
      </c>
      <c r="B82" s="123" t="s">
        <v>171</v>
      </c>
      <c r="C82" s="165" t="s">
        <v>88</v>
      </c>
      <c r="D82" s="165"/>
      <c r="E82" s="56" t="s">
        <v>465</v>
      </c>
      <c r="F82" s="57">
        <v>2</v>
      </c>
      <c r="G82" s="79" t="s">
        <v>573</v>
      </c>
      <c r="H82" s="80" t="s">
        <v>574</v>
      </c>
      <c r="I82" s="148"/>
      <c r="J82" s="129">
        <v>0</v>
      </c>
      <c r="K82" s="128">
        <f t="shared" si="79"/>
        <v>0</v>
      </c>
      <c r="L82" s="128">
        <f t="shared" si="80"/>
        <v>0</v>
      </c>
      <c r="M82" s="73">
        <v>0</v>
      </c>
      <c r="N82" s="131">
        <v>0</v>
      </c>
      <c r="O82" s="128">
        <f t="shared" si="81"/>
        <v>0</v>
      </c>
      <c r="P82" s="128">
        <f t="shared" si="82"/>
        <v>0</v>
      </c>
      <c r="Q82" s="73">
        <v>0</v>
      </c>
      <c r="R82" s="133">
        <f t="shared" si="70"/>
        <v>0</v>
      </c>
      <c r="S82" s="67">
        <f t="shared" si="71"/>
        <v>0</v>
      </c>
      <c r="T82" s="67">
        <f t="shared" si="72"/>
        <v>0</v>
      </c>
      <c r="U82" s="67">
        <f t="shared" si="73"/>
        <v>0</v>
      </c>
      <c r="V82" s="67">
        <f t="shared" si="74"/>
        <v>0</v>
      </c>
      <c r="W82" s="67">
        <f t="shared" si="75"/>
        <v>0</v>
      </c>
      <c r="X82" s="67">
        <f t="shared" si="76"/>
        <v>0</v>
      </c>
      <c r="Y82" s="67">
        <f t="shared" si="77"/>
        <v>0</v>
      </c>
      <c r="Z82" s="67">
        <f t="shared" si="77"/>
        <v>0</v>
      </c>
      <c r="AA82" s="67">
        <f t="shared" si="77"/>
        <v>0</v>
      </c>
      <c r="AB82" s="68"/>
      <c r="AC82" s="1">
        <f t="shared" si="78"/>
        <v>0</v>
      </c>
      <c r="AD82" s="75"/>
      <c r="AE82" s="25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1:51" s="8" customFormat="1" ht="27.75" hidden="1" customHeight="1" x14ac:dyDescent="0.25">
      <c r="A83" s="123" t="s">
        <v>170</v>
      </c>
      <c r="B83" s="123" t="s">
        <v>171</v>
      </c>
      <c r="C83" s="54" t="s">
        <v>88</v>
      </c>
      <c r="D83" s="54"/>
      <c r="E83" s="87"/>
      <c r="F83" s="87"/>
      <c r="G83" s="88"/>
      <c r="H83" s="59"/>
      <c r="I83" s="70"/>
      <c r="J83" s="129"/>
      <c r="K83" s="128">
        <f t="shared" si="79"/>
        <v>0</v>
      </c>
      <c r="L83" s="128">
        <f t="shared" si="80"/>
        <v>0</v>
      </c>
      <c r="M83" s="130"/>
      <c r="N83" s="131"/>
      <c r="O83" s="171">
        <f t="shared" si="81"/>
        <v>0</v>
      </c>
      <c r="P83" s="171">
        <f t="shared" si="82"/>
        <v>0</v>
      </c>
      <c r="Q83" s="130"/>
      <c r="R83" s="133">
        <f t="shared" si="70"/>
        <v>0</v>
      </c>
      <c r="S83" s="67">
        <f t="shared" si="71"/>
        <v>0</v>
      </c>
      <c r="T83" s="67">
        <f t="shared" si="72"/>
        <v>0</v>
      </c>
      <c r="U83" s="67">
        <f t="shared" si="73"/>
        <v>0</v>
      </c>
      <c r="V83" s="67">
        <f t="shared" si="74"/>
        <v>0</v>
      </c>
      <c r="W83" s="67">
        <f t="shared" si="75"/>
        <v>0</v>
      </c>
      <c r="X83" s="67">
        <f t="shared" si="76"/>
        <v>0</v>
      </c>
      <c r="Y83" s="67">
        <f t="shared" si="77"/>
        <v>0</v>
      </c>
      <c r="Z83" s="67">
        <f t="shared" si="77"/>
        <v>0</v>
      </c>
      <c r="AA83" s="67">
        <f t="shared" si="77"/>
        <v>0</v>
      </c>
      <c r="AB83" s="68"/>
      <c r="AC83" s="1">
        <f t="shared" si="78"/>
        <v>0</v>
      </c>
      <c r="AD83" s="75"/>
      <c r="AE83" s="25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1:51" s="93" customFormat="1" ht="27.75" hidden="1" customHeight="1" x14ac:dyDescent="0.25">
      <c r="A84" s="123" t="s">
        <v>170</v>
      </c>
      <c r="B84" s="123" t="s">
        <v>171</v>
      </c>
      <c r="C84" s="54" t="s">
        <v>88</v>
      </c>
      <c r="D84" s="54"/>
      <c r="E84" s="87"/>
      <c r="F84" s="87"/>
      <c r="G84" s="88"/>
      <c r="H84" s="59"/>
      <c r="I84" s="70"/>
      <c r="J84" s="129"/>
      <c r="K84" s="128">
        <f t="shared" si="79"/>
        <v>0</v>
      </c>
      <c r="L84" s="128">
        <f t="shared" si="80"/>
        <v>0</v>
      </c>
      <c r="M84" s="130"/>
      <c r="N84" s="131"/>
      <c r="O84" s="171">
        <f t="shared" si="81"/>
        <v>0</v>
      </c>
      <c r="P84" s="171">
        <f t="shared" si="82"/>
        <v>0</v>
      </c>
      <c r="Q84" s="130"/>
      <c r="R84" s="133">
        <f t="shared" si="70"/>
        <v>0</v>
      </c>
      <c r="S84" s="67">
        <f t="shared" si="71"/>
        <v>0</v>
      </c>
      <c r="T84" s="67">
        <f t="shared" si="72"/>
        <v>0</v>
      </c>
      <c r="U84" s="67">
        <f t="shared" si="73"/>
        <v>0</v>
      </c>
      <c r="V84" s="67">
        <f t="shared" si="74"/>
        <v>0</v>
      </c>
      <c r="W84" s="67">
        <f t="shared" si="75"/>
        <v>0</v>
      </c>
      <c r="X84" s="67">
        <f t="shared" si="76"/>
        <v>0</v>
      </c>
      <c r="Y84" s="67">
        <f t="shared" si="77"/>
        <v>0</v>
      </c>
      <c r="Z84" s="67">
        <f t="shared" si="77"/>
        <v>0</v>
      </c>
      <c r="AA84" s="67">
        <f t="shared" si="77"/>
        <v>0</v>
      </c>
      <c r="AB84" s="68"/>
      <c r="AC84" s="1">
        <f t="shared" si="78"/>
        <v>0</v>
      </c>
      <c r="AD84" s="91"/>
      <c r="AE84" s="25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</row>
    <row r="85" spans="1:51" s="175" customFormat="1" ht="27.75" hidden="1" customHeight="1" x14ac:dyDescent="0.25">
      <c r="A85" s="172" t="s">
        <v>170</v>
      </c>
      <c r="B85" s="172" t="s">
        <v>171</v>
      </c>
      <c r="C85" s="95" t="s">
        <v>88</v>
      </c>
      <c r="D85" s="95"/>
      <c r="E85" s="96" t="s">
        <v>29</v>
      </c>
      <c r="F85" s="96"/>
      <c r="G85" s="97"/>
      <c r="H85" s="98"/>
      <c r="I85" s="99"/>
      <c r="J85" s="134"/>
      <c r="K85" s="101">
        <f t="shared" si="79"/>
        <v>0</v>
      </c>
      <c r="L85" s="101">
        <f t="shared" si="80"/>
        <v>0</v>
      </c>
      <c r="M85" s="135"/>
      <c r="N85" s="136"/>
      <c r="O85" s="137">
        <f t="shared" si="81"/>
        <v>0</v>
      </c>
      <c r="P85" s="137">
        <f t="shared" si="82"/>
        <v>0</v>
      </c>
      <c r="Q85" s="135"/>
      <c r="R85" s="138">
        <f>J85*M85*$R$8</f>
        <v>0</v>
      </c>
      <c r="S85" s="105">
        <f>J85*M85*$S$8</f>
        <v>0</v>
      </c>
      <c r="T85" s="105">
        <f>K85*M85*$T$8</f>
        <v>0</v>
      </c>
      <c r="U85" s="105">
        <f>J85*M85*$U$8</f>
        <v>0</v>
      </c>
      <c r="V85" s="105">
        <f t="shared" si="74"/>
        <v>0</v>
      </c>
      <c r="W85" s="105">
        <f t="shared" si="75"/>
        <v>0</v>
      </c>
      <c r="X85" s="105">
        <f t="shared" si="76"/>
        <v>0</v>
      </c>
      <c r="Y85" s="105">
        <f t="shared" si="77"/>
        <v>0</v>
      </c>
      <c r="Z85" s="105">
        <f t="shared" si="77"/>
        <v>0</v>
      </c>
      <c r="AA85" s="105">
        <f t="shared" si="77"/>
        <v>0</v>
      </c>
      <c r="AB85" s="106"/>
      <c r="AC85" s="107">
        <f t="shared" si="78"/>
        <v>0</v>
      </c>
      <c r="AD85" s="173"/>
      <c r="AE85" s="25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</row>
    <row r="86" spans="1:51" s="122" customFormat="1" ht="27.75" customHeight="1" thickBot="1" x14ac:dyDescent="0.3">
      <c r="A86" s="108" t="s">
        <v>170</v>
      </c>
      <c r="B86" s="108" t="s">
        <v>171</v>
      </c>
      <c r="C86" s="109" t="s">
        <v>88</v>
      </c>
      <c r="D86" s="109"/>
      <c r="E86" s="110"/>
      <c r="F86" s="110"/>
      <c r="G86" s="111"/>
      <c r="H86" s="112" t="s">
        <v>906</v>
      </c>
      <c r="I86" s="113"/>
      <c r="J86" s="114"/>
      <c r="K86" s="115"/>
      <c r="L86" s="115"/>
      <c r="M86" s="116"/>
      <c r="N86" s="117"/>
      <c r="O86" s="115"/>
      <c r="P86" s="115"/>
      <c r="Q86" s="116"/>
      <c r="R86" s="118">
        <f>SUM(R74:R85)</f>
        <v>533</v>
      </c>
      <c r="S86" s="119">
        <f t="shared" ref="S86:AA86" si="83">SUM(S74:S85)</f>
        <v>104</v>
      </c>
      <c r="T86" s="119">
        <f t="shared" si="83"/>
        <v>78</v>
      </c>
      <c r="U86" s="119">
        <f t="shared" si="83"/>
        <v>124.8</v>
      </c>
      <c r="V86" s="119">
        <f t="shared" si="83"/>
        <v>156</v>
      </c>
      <c r="W86" s="119">
        <f t="shared" si="83"/>
        <v>23.4</v>
      </c>
      <c r="X86" s="119">
        <f t="shared" si="83"/>
        <v>46.8</v>
      </c>
      <c r="Y86" s="119">
        <f t="shared" si="83"/>
        <v>260</v>
      </c>
      <c r="Z86" s="119">
        <f t="shared" si="83"/>
        <v>101.39999999999999</v>
      </c>
      <c r="AA86" s="119">
        <f t="shared" si="83"/>
        <v>171.6</v>
      </c>
      <c r="AB86" s="120"/>
      <c r="AC86" s="1"/>
      <c r="AD86" s="121">
        <f>R86/1800/0.6</f>
        <v>0.49351851851851852</v>
      </c>
      <c r="AE86" s="25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1:51" s="8" customFormat="1" ht="27.75" customHeight="1" thickTop="1" x14ac:dyDescent="0.25">
      <c r="A87" s="123" t="s">
        <v>277</v>
      </c>
      <c r="B87" s="123" t="s">
        <v>87</v>
      </c>
      <c r="C87" s="165"/>
      <c r="D87" s="165"/>
      <c r="E87" s="56" t="s">
        <v>33</v>
      </c>
      <c r="F87" s="57">
        <v>1</v>
      </c>
      <c r="G87" s="79" t="s">
        <v>278</v>
      </c>
      <c r="H87" s="80" t="s">
        <v>279</v>
      </c>
      <c r="I87" s="166"/>
      <c r="J87" s="129">
        <v>3</v>
      </c>
      <c r="K87" s="128">
        <f>IF(J87&gt;0, 1, 0)</f>
        <v>1</v>
      </c>
      <c r="L87" s="128">
        <f>J87-K87</f>
        <v>2</v>
      </c>
      <c r="M87" s="73">
        <v>10</v>
      </c>
      <c r="N87" s="131">
        <v>4</v>
      </c>
      <c r="O87" s="128">
        <f>IF(N87&gt;0, 1, 0)</f>
        <v>1</v>
      </c>
      <c r="P87" s="128">
        <f>N87-O87</f>
        <v>3</v>
      </c>
      <c r="Q87" s="178">
        <v>26</v>
      </c>
      <c r="R87" s="66">
        <f t="shared" ref="R87:R97" si="84">(K87*M87*$R$4)+(L87*M87*$R$5)+(O87*Q87*$R$6)+(P87*Q87*$R$7)</f>
        <v>219</v>
      </c>
      <c r="S87" s="67">
        <f t="shared" ref="S87:S97" si="85">J87*M87*$S$4</f>
        <v>30</v>
      </c>
      <c r="T87" s="67">
        <f t="shared" ref="T87:T97" si="86">K87*M87*$T$4</f>
        <v>10</v>
      </c>
      <c r="U87" s="67">
        <f t="shared" ref="U87:U97" si="87">J87*M87*$U$4</f>
        <v>36</v>
      </c>
      <c r="V87" s="67">
        <f t="shared" ref="V87:V98" si="88">N87*Q87*$V$6</f>
        <v>104</v>
      </c>
      <c r="W87" s="67">
        <f t="shared" ref="W87:W98" si="89">O87*Q87*$W$6</f>
        <v>7.8</v>
      </c>
      <c r="X87" s="67">
        <f t="shared" ref="X87:X98" si="90">N87*Q87*$X$6</f>
        <v>31.2</v>
      </c>
      <c r="Y87" s="67">
        <f t="shared" ref="Y87:AA98" si="91">S87+V87</f>
        <v>134</v>
      </c>
      <c r="Z87" s="67">
        <f t="shared" si="91"/>
        <v>17.8</v>
      </c>
      <c r="AA87" s="67">
        <f t="shared" si="91"/>
        <v>67.2</v>
      </c>
      <c r="AB87" s="68"/>
      <c r="AC87" s="1">
        <f t="shared" ref="AC87:AC98" si="92">R87-Y87-Z87-AA87</f>
        <v>0</v>
      </c>
      <c r="AD87" s="75"/>
      <c r="AE87" s="25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1:51" s="8" customFormat="1" ht="27.75" hidden="1" customHeight="1" x14ac:dyDescent="0.25">
      <c r="A88" s="123" t="s">
        <v>277</v>
      </c>
      <c r="B88" s="123" t="s">
        <v>87</v>
      </c>
      <c r="C88" s="165"/>
      <c r="D88" s="165"/>
      <c r="E88" s="56" t="s">
        <v>33</v>
      </c>
      <c r="F88" s="57">
        <v>4</v>
      </c>
      <c r="G88" s="79" t="s">
        <v>346</v>
      </c>
      <c r="H88" s="80" t="s">
        <v>347</v>
      </c>
      <c r="I88" s="148"/>
      <c r="J88" s="129"/>
      <c r="K88" s="72">
        <f t="shared" ref="K88:K98" si="93">IF(J88&gt;0, 1, 0)</f>
        <v>0</v>
      </c>
      <c r="L88" s="72">
        <f t="shared" ref="L88:L98" si="94">J88-K88</f>
        <v>0</v>
      </c>
      <c r="M88" s="73"/>
      <c r="N88" s="131"/>
      <c r="O88" s="128">
        <f t="shared" ref="O88:O98" si="95">IF(N88&gt;0, 1, 0)</f>
        <v>0</v>
      </c>
      <c r="P88" s="128">
        <f t="shared" ref="P88:P98" si="96">N88-O88</f>
        <v>0</v>
      </c>
      <c r="Q88" s="73"/>
      <c r="R88" s="66">
        <f t="shared" si="84"/>
        <v>0</v>
      </c>
      <c r="S88" s="67">
        <f t="shared" si="85"/>
        <v>0</v>
      </c>
      <c r="T88" s="67">
        <f t="shared" si="86"/>
        <v>0</v>
      </c>
      <c r="U88" s="67">
        <f t="shared" si="87"/>
        <v>0</v>
      </c>
      <c r="V88" s="67">
        <f t="shared" si="88"/>
        <v>0</v>
      </c>
      <c r="W88" s="67">
        <f t="shared" si="89"/>
        <v>0</v>
      </c>
      <c r="X88" s="67">
        <f t="shared" si="90"/>
        <v>0</v>
      </c>
      <c r="Y88" s="67">
        <f t="shared" si="91"/>
        <v>0</v>
      </c>
      <c r="Z88" s="67">
        <f t="shared" si="91"/>
        <v>0</v>
      </c>
      <c r="AA88" s="67">
        <f t="shared" si="91"/>
        <v>0</v>
      </c>
      <c r="AB88" s="68"/>
      <c r="AC88" s="1">
        <f t="shared" si="92"/>
        <v>0</v>
      </c>
      <c r="AD88" s="177"/>
      <c r="AE88" s="25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1:51" s="8" customFormat="1" ht="27.75" customHeight="1" x14ac:dyDescent="0.25">
      <c r="A89" s="123" t="s">
        <v>277</v>
      </c>
      <c r="B89" s="123" t="s">
        <v>87</v>
      </c>
      <c r="C89" s="165"/>
      <c r="D89" s="165"/>
      <c r="E89" s="56" t="s">
        <v>33</v>
      </c>
      <c r="F89" s="57">
        <v>4</v>
      </c>
      <c r="G89" s="79" t="s">
        <v>407</v>
      </c>
      <c r="H89" s="80" t="s">
        <v>408</v>
      </c>
      <c r="I89" s="148"/>
      <c r="J89" s="129">
        <v>1</v>
      </c>
      <c r="K89" s="128">
        <f t="shared" si="93"/>
        <v>1</v>
      </c>
      <c r="L89" s="128">
        <f t="shared" si="94"/>
        <v>0</v>
      </c>
      <c r="M89" s="73">
        <v>26</v>
      </c>
      <c r="N89" s="131">
        <v>1</v>
      </c>
      <c r="O89" s="128">
        <f t="shared" si="95"/>
        <v>1</v>
      </c>
      <c r="P89" s="128">
        <f t="shared" si="96"/>
        <v>0</v>
      </c>
      <c r="Q89" s="178">
        <v>26</v>
      </c>
      <c r="R89" s="66">
        <f t="shared" si="84"/>
        <v>124.80000000000001</v>
      </c>
      <c r="S89" s="67">
        <f t="shared" si="85"/>
        <v>26</v>
      </c>
      <c r="T89" s="67">
        <f t="shared" si="86"/>
        <v>26</v>
      </c>
      <c r="U89" s="67">
        <f t="shared" si="87"/>
        <v>31.2</v>
      </c>
      <c r="V89" s="67">
        <f t="shared" si="88"/>
        <v>26</v>
      </c>
      <c r="W89" s="67">
        <f t="shared" si="89"/>
        <v>7.8</v>
      </c>
      <c r="X89" s="67">
        <f t="shared" si="90"/>
        <v>7.8</v>
      </c>
      <c r="Y89" s="67">
        <f t="shared" si="91"/>
        <v>52</v>
      </c>
      <c r="Z89" s="67">
        <f t="shared" si="91"/>
        <v>33.799999999999997</v>
      </c>
      <c r="AA89" s="67">
        <f t="shared" si="91"/>
        <v>39</v>
      </c>
      <c r="AB89" s="68"/>
      <c r="AC89" s="1">
        <f t="shared" si="92"/>
        <v>0</v>
      </c>
      <c r="AD89" s="75"/>
      <c r="AE89" s="25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1:51" s="8" customFormat="1" ht="27.75" customHeight="1" x14ac:dyDescent="0.25">
      <c r="A90" s="123" t="s">
        <v>277</v>
      </c>
      <c r="B90" s="123" t="s">
        <v>87</v>
      </c>
      <c r="C90" s="165"/>
      <c r="D90" s="165"/>
      <c r="E90" s="77" t="s">
        <v>437</v>
      </c>
      <c r="F90" s="57">
        <v>4</v>
      </c>
      <c r="G90" s="79" t="s">
        <v>407</v>
      </c>
      <c r="H90" s="80" t="s">
        <v>442</v>
      </c>
      <c r="I90" s="148"/>
      <c r="J90" s="129">
        <v>1</v>
      </c>
      <c r="K90" s="128">
        <f t="shared" si="93"/>
        <v>1</v>
      </c>
      <c r="L90" s="128">
        <f t="shared" si="94"/>
        <v>0</v>
      </c>
      <c r="M90" s="73">
        <v>26</v>
      </c>
      <c r="N90" s="131">
        <v>1</v>
      </c>
      <c r="O90" s="128">
        <f t="shared" si="95"/>
        <v>1</v>
      </c>
      <c r="P90" s="128">
        <f t="shared" si="96"/>
        <v>0</v>
      </c>
      <c r="Q90" s="73">
        <v>26</v>
      </c>
      <c r="R90" s="66">
        <f t="shared" si="84"/>
        <v>124.80000000000001</v>
      </c>
      <c r="S90" s="67">
        <f t="shared" si="85"/>
        <v>26</v>
      </c>
      <c r="T90" s="67">
        <f t="shared" si="86"/>
        <v>26</v>
      </c>
      <c r="U90" s="67">
        <f t="shared" si="87"/>
        <v>31.2</v>
      </c>
      <c r="V90" s="67">
        <f t="shared" si="88"/>
        <v>26</v>
      </c>
      <c r="W90" s="67">
        <f t="shared" si="89"/>
        <v>7.8</v>
      </c>
      <c r="X90" s="67">
        <f t="shared" si="90"/>
        <v>7.8</v>
      </c>
      <c r="Y90" s="67">
        <f t="shared" si="91"/>
        <v>52</v>
      </c>
      <c r="Z90" s="67">
        <f t="shared" si="91"/>
        <v>33.799999999999997</v>
      </c>
      <c r="AA90" s="67">
        <f t="shared" si="91"/>
        <v>39</v>
      </c>
      <c r="AB90" s="68"/>
      <c r="AC90" s="1">
        <f t="shared" si="92"/>
        <v>0</v>
      </c>
      <c r="AD90" s="75"/>
      <c r="AE90" s="25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1:51" s="8" customFormat="1" ht="27.75" customHeight="1" x14ac:dyDescent="0.25">
      <c r="A91" s="123" t="s">
        <v>277</v>
      </c>
      <c r="B91" s="123" t="s">
        <v>87</v>
      </c>
      <c r="C91" s="165"/>
      <c r="D91" s="165"/>
      <c r="E91" s="56" t="s">
        <v>465</v>
      </c>
      <c r="F91" s="57">
        <v>1</v>
      </c>
      <c r="G91" s="79" t="s">
        <v>476</v>
      </c>
      <c r="H91" s="80" t="s">
        <v>477</v>
      </c>
      <c r="I91" s="148"/>
      <c r="J91" s="129">
        <v>0</v>
      </c>
      <c r="K91" s="128">
        <f t="shared" si="93"/>
        <v>0</v>
      </c>
      <c r="L91" s="128">
        <f t="shared" si="94"/>
        <v>0</v>
      </c>
      <c r="M91" s="73">
        <v>26</v>
      </c>
      <c r="N91" s="131">
        <v>0</v>
      </c>
      <c r="O91" s="128">
        <f t="shared" si="95"/>
        <v>0</v>
      </c>
      <c r="P91" s="128">
        <f t="shared" si="96"/>
        <v>0</v>
      </c>
      <c r="Q91" s="73">
        <v>26</v>
      </c>
      <c r="R91" s="66">
        <f t="shared" si="84"/>
        <v>0</v>
      </c>
      <c r="S91" s="67">
        <f t="shared" si="85"/>
        <v>0</v>
      </c>
      <c r="T91" s="67">
        <f t="shared" si="86"/>
        <v>0</v>
      </c>
      <c r="U91" s="67">
        <f t="shared" si="87"/>
        <v>0</v>
      </c>
      <c r="V91" s="67">
        <f t="shared" si="88"/>
        <v>0</v>
      </c>
      <c r="W91" s="67">
        <f t="shared" si="89"/>
        <v>0</v>
      </c>
      <c r="X91" s="67">
        <f t="shared" si="90"/>
        <v>0</v>
      </c>
      <c r="Y91" s="67">
        <f t="shared" si="91"/>
        <v>0</v>
      </c>
      <c r="Z91" s="67">
        <f t="shared" si="91"/>
        <v>0</v>
      </c>
      <c r="AA91" s="67">
        <f t="shared" si="91"/>
        <v>0</v>
      </c>
      <c r="AB91" s="68"/>
      <c r="AC91" s="1">
        <f t="shared" si="92"/>
        <v>0</v>
      </c>
      <c r="AD91" s="75"/>
      <c r="AE91" s="25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1:51" s="8" customFormat="1" ht="27.75" customHeight="1" x14ac:dyDescent="0.25">
      <c r="A92" s="123" t="s">
        <v>277</v>
      </c>
      <c r="B92" s="123" t="s">
        <v>87</v>
      </c>
      <c r="C92" s="165"/>
      <c r="D92" s="165"/>
      <c r="E92" s="150" t="s">
        <v>678</v>
      </c>
      <c r="F92" s="57">
        <v>1</v>
      </c>
      <c r="G92" s="79" t="s">
        <v>768</v>
      </c>
      <c r="H92" s="80" t="s">
        <v>769</v>
      </c>
      <c r="I92" s="148"/>
      <c r="J92" s="129">
        <v>1</v>
      </c>
      <c r="K92" s="128">
        <f t="shared" si="93"/>
        <v>1</v>
      </c>
      <c r="L92" s="128">
        <f t="shared" si="94"/>
        <v>0</v>
      </c>
      <c r="M92" s="73">
        <v>10</v>
      </c>
      <c r="N92" s="131">
        <v>2</v>
      </c>
      <c r="O92" s="72">
        <f t="shared" si="95"/>
        <v>1</v>
      </c>
      <c r="P92" s="72">
        <f t="shared" si="96"/>
        <v>1</v>
      </c>
      <c r="Q92" s="73">
        <v>26</v>
      </c>
      <c r="R92" s="66">
        <f t="shared" si="84"/>
        <v>107.4</v>
      </c>
      <c r="S92" s="67">
        <f t="shared" si="85"/>
        <v>10</v>
      </c>
      <c r="T92" s="67">
        <f t="shared" si="86"/>
        <v>10</v>
      </c>
      <c r="U92" s="67">
        <f t="shared" si="87"/>
        <v>12</v>
      </c>
      <c r="V92" s="67">
        <f t="shared" si="88"/>
        <v>52</v>
      </c>
      <c r="W92" s="67">
        <f t="shared" si="89"/>
        <v>7.8</v>
      </c>
      <c r="X92" s="67">
        <f t="shared" si="90"/>
        <v>15.6</v>
      </c>
      <c r="Y92" s="67">
        <f t="shared" si="91"/>
        <v>62</v>
      </c>
      <c r="Z92" s="67">
        <f t="shared" si="91"/>
        <v>17.8</v>
      </c>
      <c r="AA92" s="67">
        <f t="shared" si="91"/>
        <v>27.6</v>
      </c>
      <c r="AB92" s="68"/>
      <c r="AC92" s="1">
        <f t="shared" si="92"/>
        <v>0</v>
      </c>
      <c r="AD92" s="177"/>
      <c r="AE92" s="25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1:51" s="8" customFormat="1" ht="27.75" customHeight="1" x14ac:dyDescent="0.25">
      <c r="A93" s="123" t="s">
        <v>277</v>
      </c>
      <c r="B93" s="123" t="s">
        <v>87</v>
      </c>
      <c r="C93" s="165"/>
      <c r="D93" s="165"/>
      <c r="E93" s="150" t="s">
        <v>841</v>
      </c>
      <c r="F93" s="59">
        <v>2</v>
      </c>
      <c r="G93" s="79" t="s">
        <v>284</v>
      </c>
      <c r="H93" s="80" t="s">
        <v>279</v>
      </c>
      <c r="I93" s="148"/>
      <c r="J93" s="129">
        <v>0</v>
      </c>
      <c r="K93" s="128">
        <f t="shared" si="93"/>
        <v>0</v>
      </c>
      <c r="L93" s="128">
        <f t="shared" si="94"/>
        <v>0</v>
      </c>
      <c r="M93" s="73">
        <v>13</v>
      </c>
      <c r="N93" s="131">
        <v>0</v>
      </c>
      <c r="O93" s="128">
        <f t="shared" si="95"/>
        <v>0</v>
      </c>
      <c r="P93" s="128">
        <f t="shared" si="96"/>
        <v>0</v>
      </c>
      <c r="Q93" s="73">
        <v>13</v>
      </c>
      <c r="R93" s="66">
        <f t="shared" si="84"/>
        <v>0</v>
      </c>
      <c r="S93" s="67">
        <f t="shared" si="85"/>
        <v>0</v>
      </c>
      <c r="T93" s="67">
        <f t="shared" si="86"/>
        <v>0</v>
      </c>
      <c r="U93" s="67">
        <f t="shared" si="87"/>
        <v>0</v>
      </c>
      <c r="V93" s="67">
        <f t="shared" si="88"/>
        <v>0</v>
      </c>
      <c r="W93" s="67">
        <f t="shared" si="89"/>
        <v>0</v>
      </c>
      <c r="X93" s="67">
        <f t="shared" si="90"/>
        <v>0</v>
      </c>
      <c r="Y93" s="67">
        <f t="shared" si="91"/>
        <v>0</v>
      </c>
      <c r="Z93" s="67">
        <f t="shared" si="91"/>
        <v>0</v>
      </c>
      <c r="AA93" s="67">
        <f t="shared" si="91"/>
        <v>0</v>
      </c>
      <c r="AB93" s="68"/>
      <c r="AC93" s="1">
        <f t="shared" si="92"/>
        <v>0</v>
      </c>
      <c r="AD93" s="75"/>
      <c r="AE93" s="25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  <row r="94" spans="1:51" s="8" customFormat="1" ht="27.75" hidden="1" customHeight="1" x14ac:dyDescent="0.25">
      <c r="A94" s="123" t="s">
        <v>277</v>
      </c>
      <c r="B94" s="123" t="s">
        <v>87</v>
      </c>
      <c r="C94" s="165"/>
      <c r="D94" s="165"/>
      <c r="E94" s="56"/>
      <c r="F94" s="78"/>
      <c r="G94" s="79"/>
      <c r="H94" s="80"/>
      <c r="I94" s="155"/>
      <c r="J94" s="129"/>
      <c r="K94" s="128">
        <f t="shared" si="93"/>
        <v>0</v>
      </c>
      <c r="L94" s="128">
        <f t="shared" si="94"/>
        <v>0</v>
      </c>
      <c r="M94" s="73"/>
      <c r="N94" s="131"/>
      <c r="O94" s="128">
        <f t="shared" si="95"/>
        <v>0</v>
      </c>
      <c r="P94" s="128">
        <f t="shared" si="96"/>
        <v>0</v>
      </c>
      <c r="Q94" s="73"/>
      <c r="R94" s="66">
        <f t="shared" si="84"/>
        <v>0</v>
      </c>
      <c r="S94" s="67">
        <f t="shared" si="85"/>
        <v>0</v>
      </c>
      <c r="T94" s="67">
        <f t="shared" si="86"/>
        <v>0</v>
      </c>
      <c r="U94" s="67">
        <f t="shared" si="87"/>
        <v>0</v>
      </c>
      <c r="V94" s="67">
        <f t="shared" si="88"/>
        <v>0</v>
      </c>
      <c r="W94" s="67">
        <f t="shared" si="89"/>
        <v>0</v>
      </c>
      <c r="X94" s="67">
        <f t="shared" si="90"/>
        <v>0</v>
      </c>
      <c r="Y94" s="67">
        <f t="shared" si="91"/>
        <v>0</v>
      </c>
      <c r="Z94" s="67">
        <f t="shared" si="91"/>
        <v>0</v>
      </c>
      <c r="AA94" s="67">
        <f t="shared" si="91"/>
        <v>0</v>
      </c>
      <c r="AB94" s="68"/>
      <c r="AC94" s="1">
        <f t="shared" si="92"/>
        <v>0</v>
      </c>
      <c r="AD94" s="75"/>
      <c r="AE94" s="25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</row>
    <row r="95" spans="1:51" s="8" customFormat="1" ht="27.75" hidden="1" customHeight="1" x14ac:dyDescent="0.25">
      <c r="A95" s="123" t="s">
        <v>277</v>
      </c>
      <c r="B95" s="123" t="s">
        <v>87</v>
      </c>
      <c r="C95" s="165"/>
      <c r="D95" s="165"/>
      <c r="E95" s="151"/>
      <c r="F95" s="151"/>
      <c r="G95" s="153"/>
      <c r="H95" s="80"/>
      <c r="I95" s="148"/>
      <c r="J95" s="129"/>
      <c r="K95" s="128">
        <f t="shared" si="93"/>
        <v>0</v>
      </c>
      <c r="L95" s="128">
        <f t="shared" si="94"/>
        <v>0</v>
      </c>
      <c r="M95" s="73"/>
      <c r="N95" s="131"/>
      <c r="O95" s="128">
        <f t="shared" si="95"/>
        <v>0</v>
      </c>
      <c r="P95" s="128">
        <f t="shared" si="96"/>
        <v>0</v>
      </c>
      <c r="Q95" s="73"/>
      <c r="R95" s="66">
        <f t="shared" si="84"/>
        <v>0</v>
      </c>
      <c r="S95" s="67">
        <f t="shared" si="85"/>
        <v>0</v>
      </c>
      <c r="T95" s="67">
        <f t="shared" si="86"/>
        <v>0</v>
      </c>
      <c r="U95" s="67">
        <f t="shared" si="87"/>
        <v>0</v>
      </c>
      <c r="V95" s="67">
        <f t="shared" si="88"/>
        <v>0</v>
      </c>
      <c r="W95" s="67">
        <f t="shared" si="89"/>
        <v>0</v>
      </c>
      <c r="X95" s="67">
        <f t="shared" si="90"/>
        <v>0</v>
      </c>
      <c r="Y95" s="67">
        <f t="shared" si="91"/>
        <v>0</v>
      </c>
      <c r="Z95" s="67">
        <f t="shared" si="91"/>
        <v>0</v>
      </c>
      <c r="AA95" s="67">
        <f t="shared" si="91"/>
        <v>0</v>
      </c>
      <c r="AB95" s="68"/>
      <c r="AC95" s="1">
        <f t="shared" si="92"/>
        <v>0</v>
      </c>
      <c r="AD95" s="75"/>
      <c r="AE95" s="25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</row>
    <row r="96" spans="1:51" s="8" customFormat="1" ht="27.75" hidden="1" customHeight="1" x14ac:dyDescent="0.25">
      <c r="A96" s="123" t="s">
        <v>277</v>
      </c>
      <c r="B96" s="123" t="s">
        <v>87</v>
      </c>
      <c r="C96" s="165"/>
      <c r="D96" s="165"/>
      <c r="E96" s="151"/>
      <c r="F96" s="151"/>
      <c r="G96" s="153"/>
      <c r="H96" s="80"/>
      <c r="I96" s="148"/>
      <c r="J96" s="129"/>
      <c r="K96" s="128">
        <f t="shared" si="93"/>
        <v>0</v>
      </c>
      <c r="L96" s="128">
        <f t="shared" si="94"/>
        <v>0</v>
      </c>
      <c r="M96" s="73"/>
      <c r="N96" s="131"/>
      <c r="O96" s="128">
        <f t="shared" si="95"/>
        <v>0</v>
      </c>
      <c r="P96" s="128">
        <f t="shared" si="96"/>
        <v>0</v>
      </c>
      <c r="Q96" s="73"/>
      <c r="R96" s="66">
        <f t="shared" si="84"/>
        <v>0</v>
      </c>
      <c r="S96" s="67">
        <f t="shared" si="85"/>
        <v>0</v>
      </c>
      <c r="T96" s="67">
        <f t="shared" si="86"/>
        <v>0</v>
      </c>
      <c r="U96" s="67">
        <f t="shared" si="87"/>
        <v>0</v>
      </c>
      <c r="V96" s="67">
        <f t="shared" si="88"/>
        <v>0</v>
      </c>
      <c r="W96" s="67">
        <f t="shared" si="89"/>
        <v>0</v>
      </c>
      <c r="X96" s="67">
        <f t="shared" si="90"/>
        <v>0</v>
      </c>
      <c r="Y96" s="67">
        <f t="shared" si="91"/>
        <v>0</v>
      </c>
      <c r="Z96" s="67">
        <f t="shared" si="91"/>
        <v>0</v>
      </c>
      <c r="AA96" s="67">
        <f t="shared" si="91"/>
        <v>0</v>
      </c>
      <c r="AB96" s="68"/>
      <c r="AC96" s="1">
        <f t="shared" si="92"/>
        <v>0</v>
      </c>
      <c r="AD96" s="75"/>
      <c r="AE96" s="25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</row>
    <row r="97" spans="1:51" s="93" customFormat="1" ht="27.75" hidden="1" customHeight="1" x14ac:dyDescent="0.25">
      <c r="A97" s="123" t="s">
        <v>277</v>
      </c>
      <c r="B97" s="123" t="s">
        <v>87</v>
      </c>
      <c r="C97" s="165"/>
      <c r="D97" s="165"/>
      <c r="E97" s="151"/>
      <c r="F97" s="151"/>
      <c r="G97" s="153"/>
      <c r="H97" s="80"/>
      <c r="I97" s="148"/>
      <c r="J97" s="129"/>
      <c r="K97" s="128">
        <f t="shared" si="93"/>
        <v>0</v>
      </c>
      <c r="L97" s="128">
        <f t="shared" si="94"/>
        <v>0</v>
      </c>
      <c r="M97" s="73"/>
      <c r="N97" s="131"/>
      <c r="O97" s="128">
        <f t="shared" si="95"/>
        <v>0</v>
      </c>
      <c r="P97" s="128">
        <f t="shared" si="96"/>
        <v>0</v>
      </c>
      <c r="Q97" s="73"/>
      <c r="R97" s="66">
        <f t="shared" si="84"/>
        <v>0</v>
      </c>
      <c r="S97" s="67">
        <f t="shared" si="85"/>
        <v>0</v>
      </c>
      <c r="T97" s="67">
        <f t="shared" si="86"/>
        <v>0</v>
      </c>
      <c r="U97" s="67">
        <f t="shared" si="87"/>
        <v>0</v>
      </c>
      <c r="V97" s="67">
        <f t="shared" si="88"/>
        <v>0</v>
      </c>
      <c r="W97" s="67">
        <f t="shared" si="89"/>
        <v>0</v>
      </c>
      <c r="X97" s="67">
        <f t="shared" si="90"/>
        <v>0</v>
      </c>
      <c r="Y97" s="67">
        <f t="shared" si="91"/>
        <v>0</v>
      </c>
      <c r="Z97" s="67">
        <f t="shared" si="91"/>
        <v>0</v>
      </c>
      <c r="AA97" s="67">
        <f t="shared" si="91"/>
        <v>0</v>
      </c>
      <c r="AB97" s="68"/>
      <c r="AC97" s="1">
        <f t="shared" si="92"/>
        <v>0</v>
      </c>
      <c r="AD97" s="91"/>
      <c r="AE97" s="25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</row>
    <row r="98" spans="1:51" s="175" customFormat="1" ht="27.75" customHeight="1" x14ac:dyDescent="0.25">
      <c r="A98" s="172" t="s">
        <v>277</v>
      </c>
      <c r="B98" s="172" t="s">
        <v>87</v>
      </c>
      <c r="C98" s="179"/>
      <c r="D98" s="179"/>
      <c r="E98" s="158" t="s">
        <v>29</v>
      </c>
      <c r="F98" s="158"/>
      <c r="G98" s="159"/>
      <c r="H98" s="160" t="s">
        <v>279</v>
      </c>
      <c r="I98" s="161"/>
      <c r="J98" s="134">
        <v>1</v>
      </c>
      <c r="K98" s="101">
        <f t="shared" si="93"/>
        <v>1</v>
      </c>
      <c r="L98" s="101">
        <f t="shared" si="94"/>
        <v>0</v>
      </c>
      <c r="M98" s="102">
        <v>3</v>
      </c>
      <c r="N98" s="136"/>
      <c r="O98" s="101">
        <f t="shared" si="95"/>
        <v>0</v>
      </c>
      <c r="P98" s="101">
        <f t="shared" si="96"/>
        <v>0</v>
      </c>
      <c r="Q98" s="102"/>
      <c r="R98" s="104">
        <f>J98*M98*$R$8</f>
        <v>14.700000000000001</v>
      </c>
      <c r="S98" s="105">
        <f>J98*M98*$S$8</f>
        <v>3</v>
      </c>
      <c r="T98" s="105">
        <f>K98*M98*$T$8</f>
        <v>4.5</v>
      </c>
      <c r="U98" s="105">
        <f>J98*M98*$U$8</f>
        <v>7.1999999999999993</v>
      </c>
      <c r="V98" s="105">
        <f t="shared" si="88"/>
        <v>0</v>
      </c>
      <c r="W98" s="105">
        <f t="shared" si="89"/>
        <v>0</v>
      </c>
      <c r="X98" s="105">
        <f t="shared" si="90"/>
        <v>0</v>
      </c>
      <c r="Y98" s="105">
        <f t="shared" si="91"/>
        <v>3</v>
      </c>
      <c r="Z98" s="105">
        <f t="shared" si="91"/>
        <v>4.5</v>
      </c>
      <c r="AA98" s="105">
        <f t="shared" si="91"/>
        <v>7.1999999999999993</v>
      </c>
      <c r="AB98" s="106"/>
      <c r="AC98" s="107">
        <f t="shared" si="92"/>
        <v>0</v>
      </c>
      <c r="AD98" s="173"/>
      <c r="AE98" s="25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</row>
    <row r="99" spans="1:51" s="122" customFormat="1" ht="27.75" customHeight="1" thickBot="1" x14ac:dyDescent="0.3">
      <c r="A99" s="108" t="s">
        <v>277</v>
      </c>
      <c r="B99" s="108" t="s">
        <v>87</v>
      </c>
      <c r="C99" s="109"/>
      <c r="D99" s="109"/>
      <c r="E99" s="110"/>
      <c r="F99" s="110"/>
      <c r="G99" s="111"/>
      <c r="H99" s="112" t="s">
        <v>906</v>
      </c>
      <c r="I99" s="113"/>
      <c r="J99" s="114"/>
      <c r="K99" s="115"/>
      <c r="L99" s="115"/>
      <c r="M99" s="116"/>
      <c r="N99" s="117"/>
      <c r="O99" s="115"/>
      <c r="P99" s="115"/>
      <c r="Q99" s="116"/>
      <c r="R99" s="118">
        <f>SUM(R87:R98)</f>
        <v>590.70000000000005</v>
      </c>
      <c r="S99" s="119">
        <f t="shared" ref="S99:AA99" si="97">SUM(S87:S98)</f>
        <v>95</v>
      </c>
      <c r="T99" s="119">
        <f t="shared" si="97"/>
        <v>76.5</v>
      </c>
      <c r="U99" s="119">
        <f t="shared" si="97"/>
        <v>117.60000000000001</v>
      </c>
      <c r="V99" s="119">
        <f t="shared" si="97"/>
        <v>208</v>
      </c>
      <c r="W99" s="119">
        <f t="shared" si="97"/>
        <v>31.2</v>
      </c>
      <c r="X99" s="119">
        <f t="shared" si="97"/>
        <v>62.4</v>
      </c>
      <c r="Y99" s="119">
        <f t="shared" si="97"/>
        <v>303</v>
      </c>
      <c r="Z99" s="119">
        <f t="shared" si="97"/>
        <v>107.69999999999999</v>
      </c>
      <c r="AA99" s="119">
        <f t="shared" si="97"/>
        <v>179.99999999999997</v>
      </c>
      <c r="AB99" s="120"/>
      <c r="AC99" s="1"/>
      <c r="AD99" s="121">
        <f>R99/1800/0.6</f>
        <v>0.54694444444444457</v>
      </c>
      <c r="AE99" s="25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</row>
    <row r="100" spans="1:51" s="8" customFormat="1" ht="27.75" customHeight="1" thickTop="1" x14ac:dyDescent="0.25">
      <c r="A100" s="123" t="s">
        <v>280</v>
      </c>
      <c r="B100" s="123" t="s">
        <v>281</v>
      </c>
      <c r="C100" s="54"/>
      <c r="D100" s="54"/>
      <c r="E100" s="56" t="s">
        <v>33</v>
      </c>
      <c r="F100" s="78">
        <v>1</v>
      </c>
      <c r="G100" s="79" t="s">
        <v>278</v>
      </c>
      <c r="H100" s="80" t="s">
        <v>279</v>
      </c>
      <c r="I100" s="166"/>
      <c r="J100" s="129">
        <v>3</v>
      </c>
      <c r="K100" s="128">
        <f t="shared" ref="K100:K106" si="98">IF(J100&gt;0, 1, 0)</f>
        <v>1</v>
      </c>
      <c r="L100" s="128">
        <f t="shared" ref="L100:L106" si="99">J100-K100</f>
        <v>2</v>
      </c>
      <c r="M100" s="73">
        <v>6</v>
      </c>
      <c r="N100" s="131"/>
      <c r="O100" s="128">
        <f t="shared" ref="O100:O106" si="100">IF(N100&gt;0, 1, 0)</f>
        <v>0</v>
      </c>
      <c r="P100" s="128">
        <f t="shared" ref="P100:P106" si="101">N100-O100</f>
        <v>0</v>
      </c>
      <c r="Q100" s="126"/>
      <c r="R100" s="66">
        <f t="shared" ref="R100:R110" si="102">(K100*M100*$R$4)+(L100*M100*$R$5)+(O100*Q100*$R$6)+(P100*Q100*$R$7)</f>
        <v>45.600000000000009</v>
      </c>
      <c r="S100" s="67">
        <f t="shared" ref="S100:S110" si="103">J100*M100*$S$4</f>
        <v>18</v>
      </c>
      <c r="T100" s="67">
        <f t="shared" ref="T100:T110" si="104">K100*M100*$T$4</f>
        <v>6</v>
      </c>
      <c r="U100" s="67">
        <f t="shared" ref="U100:U110" si="105">J100*M100*$U$4</f>
        <v>21.599999999999998</v>
      </c>
      <c r="V100" s="67">
        <f t="shared" ref="V100:V111" si="106">N100*Q100*$V$6</f>
        <v>0</v>
      </c>
      <c r="W100" s="67">
        <f t="shared" ref="W100:W111" si="107">O100*Q100*$W$6</f>
        <v>0</v>
      </c>
      <c r="X100" s="67">
        <f t="shared" ref="X100:X111" si="108">N100*Q100*$X$6</f>
        <v>0</v>
      </c>
      <c r="Y100" s="67">
        <f t="shared" ref="Y100:AA111" si="109">S100+V100</f>
        <v>18</v>
      </c>
      <c r="Z100" s="67">
        <f t="shared" si="109"/>
        <v>6</v>
      </c>
      <c r="AA100" s="67">
        <f t="shared" si="109"/>
        <v>21.599999999999998</v>
      </c>
      <c r="AB100" s="68"/>
      <c r="AC100" s="1">
        <f t="shared" ref="AC100:AC111" si="110">R100-Y100-Z100-AA100</f>
        <v>0</v>
      </c>
      <c r="AD100" s="75"/>
      <c r="AE100" s="25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</row>
    <row r="101" spans="1:51" s="8" customFormat="1" ht="27.75" hidden="1" customHeight="1" x14ac:dyDescent="0.25">
      <c r="A101" s="123" t="s">
        <v>280</v>
      </c>
      <c r="B101" s="123" t="s">
        <v>281</v>
      </c>
      <c r="C101" s="54"/>
      <c r="D101" s="54"/>
      <c r="E101" s="56" t="s">
        <v>33</v>
      </c>
      <c r="F101" s="78">
        <v>5</v>
      </c>
      <c r="G101" s="79" t="s">
        <v>376</v>
      </c>
      <c r="H101" s="80" t="s">
        <v>377</v>
      </c>
      <c r="I101" s="148"/>
      <c r="J101" s="129"/>
      <c r="K101" s="128">
        <f t="shared" si="98"/>
        <v>0</v>
      </c>
      <c r="L101" s="128">
        <f t="shared" si="99"/>
        <v>0</v>
      </c>
      <c r="M101" s="73"/>
      <c r="N101" s="131"/>
      <c r="O101" s="128">
        <f t="shared" si="100"/>
        <v>0</v>
      </c>
      <c r="P101" s="128">
        <f t="shared" si="101"/>
        <v>0</v>
      </c>
      <c r="Q101" s="73"/>
      <c r="R101" s="66">
        <f t="shared" si="102"/>
        <v>0</v>
      </c>
      <c r="S101" s="67">
        <f t="shared" si="103"/>
        <v>0</v>
      </c>
      <c r="T101" s="67">
        <f t="shared" si="104"/>
        <v>0</v>
      </c>
      <c r="U101" s="67">
        <f t="shared" si="105"/>
        <v>0</v>
      </c>
      <c r="V101" s="67">
        <f t="shared" si="106"/>
        <v>0</v>
      </c>
      <c r="W101" s="67">
        <f t="shared" si="107"/>
        <v>0</v>
      </c>
      <c r="X101" s="67">
        <f t="shared" si="108"/>
        <v>0</v>
      </c>
      <c r="Y101" s="67">
        <f t="shared" si="109"/>
        <v>0</v>
      </c>
      <c r="Z101" s="67">
        <f t="shared" si="109"/>
        <v>0</v>
      </c>
      <c r="AA101" s="67">
        <f t="shared" si="109"/>
        <v>0</v>
      </c>
      <c r="AB101" s="68"/>
      <c r="AC101" s="1">
        <f t="shared" si="110"/>
        <v>0</v>
      </c>
      <c r="AD101" s="177"/>
      <c r="AE101" s="25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</row>
    <row r="102" spans="1:51" s="8" customFormat="1" ht="27.75" customHeight="1" x14ac:dyDescent="0.25">
      <c r="A102" s="123" t="s">
        <v>280</v>
      </c>
      <c r="B102" s="123" t="s">
        <v>281</v>
      </c>
      <c r="C102" s="54"/>
      <c r="D102" s="54"/>
      <c r="E102" s="77" t="s">
        <v>437</v>
      </c>
      <c r="F102" s="78">
        <v>5</v>
      </c>
      <c r="G102" s="79" t="s">
        <v>376</v>
      </c>
      <c r="H102" s="80" t="s">
        <v>460</v>
      </c>
      <c r="I102" s="148"/>
      <c r="J102" s="129">
        <v>1</v>
      </c>
      <c r="K102" s="128">
        <f t="shared" si="98"/>
        <v>1</v>
      </c>
      <c r="L102" s="128">
        <f t="shared" si="99"/>
        <v>0</v>
      </c>
      <c r="M102" s="73">
        <v>6</v>
      </c>
      <c r="N102" s="131">
        <v>1</v>
      </c>
      <c r="O102" s="128">
        <f t="shared" si="100"/>
        <v>1</v>
      </c>
      <c r="P102" s="128">
        <f t="shared" si="101"/>
        <v>0</v>
      </c>
      <c r="Q102" s="73">
        <v>6</v>
      </c>
      <c r="R102" s="66">
        <f t="shared" si="102"/>
        <v>28.800000000000004</v>
      </c>
      <c r="S102" s="67">
        <f t="shared" si="103"/>
        <v>6</v>
      </c>
      <c r="T102" s="67">
        <f t="shared" si="104"/>
        <v>6</v>
      </c>
      <c r="U102" s="67">
        <f t="shared" si="105"/>
        <v>7.1999999999999993</v>
      </c>
      <c r="V102" s="67">
        <f t="shared" si="106"/>
        <v>6</v>
      </c>
      <c r="W102" s="67">
        <f t="shared" si="107"/>
        <v>1.7999999999999998</v>
      </c>
      <c r="X102" s="67">
        <f t="shared" si="108"/>
        <v>1.7999999999999998</v>
      </c>
      <c r="Y102" s="67">
        <f t="shared" si="109"/>
        <v>12</v>
      </c>
      <c r="Z102" s="67">
        <f t="shared" si="109"/>
        <v>7.8</v>
      </c>
      <c r="AA102" s="67">
        <f t="shared" si="109"/>
        <v>9</v>
      </c>
      <c r="AB102" s="68"/>
      <c r="AC102" s="1">
        <f t="shared" si="110"/>
        <v>0</v>
      </c>
      <c r="AD102" s="177"/>
      <c r="AE102" s="25"/>
      <c r="AF102" s="180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</row>
    <row r="103" spans="1:51" s="8" customFormat="1" ht="27.75" customHeight="1" x14ac:dyDescent="0.25">
      <c r="A103" s="123" t="s">
        <v>280</v>
      </c>
      <c r="B103" s="123" t="s">
        <v>281</v>
      </c>
      <c r="C103" s="54"/>
      <c r="D103" s="54"/>
      <c r="E103" s="76" t="s">
        <v>465</v>
      </c>
      <c r="F103" s="78">
        <v>3</v>
      </c>
      <c r="G103" s="79" t="s">
        <v>598</v>
      </c>
      <c r="H103" s="80" t="s">
        <v>599</v>
      </c>
      <c r="I103" s="148"/>
      <c r="J103" s="129">
        <v>1</v>
      </c>
      <c r="K103" s="128">
        <f t="shared" si="98"/>
        <v>1</v>
      </c>
      <c r="L103" s="128">
        <f t="shared" si="99"/>
        <v>0</v>
      </c>
      <c r="M103" s="73">
        <v>6</v>
      </c>
      <c r="N103" s="131">
        <v>1</v>
      </c>
      <c r="O103" s="128">
        <f t="shared" si="100"/>
        <v>1</v>
      </c>
      <c r="P103" s="128">
        <f t="shared" si="101"/>
        <v>0</v>
      </c>
      <c r="Q103" s="73">
        <v>6</v>
      </c>
      <c r="R103" s="66">
        <f t="shared" si="102"/>
        <v>28.800000000000004</v>
      </c>
      <c r="S103" s="67">
        <f t="shared" si="103"/>
        <v>6</v>
      </c>
      <c r="T103" s="67">
        <f t="shared" si="104"/>
        <v>6</v>
      </c>
      <c r="U103" s="67">
        <f t="shared" si="105"/>
        <v>7.1999999999999993</v>
      </c>
      <c r="V103" s="67">
        <f t="shared" si="106"/>
        <v>6</v>
      </c>
      <c r="W103" s="67">
        <f t="shared" si="107"/>
        <v>1.7999999999999998</v>
      </c>
      <c r="X103" s="67">
        <f t="shared" si="108"/>
        <v>1.7999999999999998</v>
      </c>
      <c r="Y103" s="67">
        <f t="shared" si="109"/>
        <v>12</v>
      </c>
      <c r="Z103" s="67">
        <f t="shared" si="109"/>
        <v>7.8</v>
      </c>
      <c r="AA103" s="67">
        <f t="shared" si="109"/>
        <v>9</v>
      </c>
      <c r="AB103" s="68"/>
      <c r="AC103" s="1">
        <f t="shared" si="110"/>
        <v>0</v>
      </c>
      <c r="AD103" s="177"/>
      <c r="AE103" s="25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</row>
    <row r="104" spans="1:51" s="8" customFormat="1" ht="27.75" customHeight="1" x14ac:dyDescent="0.25">
      <c r="A104" s="123" t="s">
        <v>280</v>
      </c>
      <c r="B104" s="123" t="s">
        <v>281</v>
      </c>
      <c r="C104" s="54"/>
      <c r="D104" s="54"/>
      <c r="E104" s="127" t="s">
        <v>678</v>
      </c>
      <c r="F104" s="57">
        <v>1</v>
      </c>
      <c r="G104" s="79" t="s">
        <v>768</v>
      </c>
      <c r="H104" s="80" t="s">
        <v>769</v>
      </c>
      <c r="I104" s="148"/>
      <c r="J104" s="129">
        <v>1</v>
      </c>
      <c r="K104" s="128">
        <f t="shared" si="98"/>
        <v>1</v>
      </c>
      <c r="L104" s="128">
        <f t="shared" si="99"/>
        <v>0</v>
      </c>
      <c r="M104" s="73">
        <v>6</v>
      </c>
      <c r="N104" s="131"/>
      <c r="O104" s="128">
        <f t="shared" si="100"/>
        <v>0</v>
      </c>
      <c r="P104" s="128">
        <f t="shared" si="101"/>
        <v>0</v>
      </c>
      <c r="Q104" s="73"/>
      <c r="R104" s="66">
        <f t="shared" si="102"/>
        <v>19.200000000000003</v>
      </c>
      <c r="S104" s="67">
        <f t="shared" si="103"/>
        <v>6</v>
      </c>
      <c r="T104" s="67">
        <f t="shared" si="104"/>
        <v>6</v>
      </c>
      <c r="U104" s="67">
        <f t="shared" si="105"/>
        <v>7.1999999999999993</v>
      </c>
      <c r="V104" s="67">
        <f t="shared" si="106"/>
        <v>0</v>
      </c>
      <c r="W104" s="67">
        <f t="shared" si="107"/>
        <v>0</v>
      </c>
      <c r="X104" s="67">
        <f t="shared" si="108"/>
        <v>0</v>
      </c>
      <c r="Y104" s="67">
        <f t="shared" si="109"/>
        <v>6</v>
      </c>
      <c r="Z104" s="67">
        <f t="shared" si="109"/>
        <v>6</v>
      </c>
      <c r="AA104" s="67">
        <f t="shared" si="109"/>
        <v>7.1999999999999993</v>
      </c>
      <c r="AB104" s="68"/>
      <c r="AC104" s="1">
        <f t="shared" si="110"/>
        <v>0</v>
      </c>
      <c r="AD104" s="75"/>
      <c r="AE104" s="25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</row>
    <row r="105" spans="1:51" s="8" customFormat="1" ht="27.75" customHeight="1" x14ac:dyDescent="0.25">
      <c r="A105" s="123" t="s">
        <v>280</v>
      </c>
      <c r="B105" s="123" t="s">
        <v>281</v>
      </c>
      <c r="C105" s="54"/>
      <c r="D105" s="54"/>
      <c r="E105" s="127" t="s">
        <v>773</v>
      </c>
      <c r="F105" s="57">
        <v>2</v>
      </c>
      <c r="G105" s="79" t="s">
        <v>816</v>
      </c>
      <c r="H105" s="80" t="s">
        <v>817</v>
      </c>
      <c r="I105" s="148"/>
      <c r="J105" s="129">
        <v>1</v>
      </c>
      <c r="K105" s="128">
        <f t="shared" si="98"/>
        <v>1</v>
      </c>
      <c r="L105" s="128">
        <f t="shared" si="99"/>
        <v>0</v>
      </c>
      <c r="M105" s="73">
        <v>4</v>
      </c>
      <c r="N105" s="131"/>
      <c r="O105" s="128">
        <f t="shared" si="100"/>
        <v>0</v>
      </c>
      <c r="P105" s="128">
        <f t="shared" si="101"/>
        <v>0</v>
      </c>
      <c r="Q105" s="73"/>
      <c r="R105" s="66">
        <f t="shared" si="102"/>
        <v>12.8</v>
      </c>
      <c r="S105" s="67">
        <f t="shared" si="103"/>
        <v>4</v>
      </c>
      <c r="T105" s="67">
        <f t="shared" si="104"/>
        <v>4</v>
      </c>
      <c r="U105" s="67">
        <f t="shared" si="105"/>
        <v>4.8</v>
      </c>
      <c r="V105" s="67">
        <f t="shared" si="106"/>
        <v>0</v>
      </c>
      <c r="W105" s="67">
        <f t="shared" si="107"/>
        <v>0</v>
      </c>
      <c r="X105" s="67">
        <f t="shared" si="108"/>
        <v>0</v>
      </c>
      <c r="Y105" s="67">
        <f t="shared" si="109"/>
        <v>4</v>
      </c>
      <c r="Z105" s="67">
        <f t="shared" si="109"/>
        <v>4</v>
      </c>
      <c r="AA105" s="67">
        <f t="shared" si="109"/>
        <v>4.8</v>
      </c>
      <c r="AB105" s="68"/>
      <c r="AC105" s="1">
        <f t="shared" si="110"/>
        <v>0</v>
      </c>
      <c r="AD105" s="177"/>
      <c r="AE105" s="25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</row>
    <row r="106" spans="1:51" s="8" customFormat="1" ht="27.75" hidden="1" customHeight="1" x14ac:dyDescent="0.25">
      <c r="A106" s="123" t="s">
        <v>280</v>
      </c>
      <c r="B106" s="123" t="s">
        <v>281</v>
      </c>
      <c r="C106" s="54"/>
      <c r="D106" s="54"/>
      <c r="E106" s="81" t="s">
        <v>841</v>
      </c>
      <c r="F106" s="57">
        <v>2</v>
      </c>
      <c r="G106" s="79" t="s">
        <v>284</v>
      </c>
      <c r="H106" s="80" t="s">
        <v>279</v>
      </c>
      <c r="I106" s="148"/>
      <c r="J106" s="129"/>
      <c r="K106" s="128">
        <f t="shared" si="98"/>
        <v>0</v>
      </c>
      <c r="L106" s="128">
        <f t="shared" si="99"/>
        <v>0</v>
      </c>
      <c r="M106" s="73"/>
      <c r="N106" s="131"/>
      <c r="O106" s="128">
        <f t="shared" si="100"/>
        <v>0</v>
      </c>
      <c r="P106" s="128">
        <f t="shared" si="101"/>
        <v>0</v>
      </c>
      <c r="Q106" s="73"/>
      <c r="R106" s="66">
        <f t="shared" si="102"/>
        <v>0</v>
      </c>
      <c r="S106" s="67">
        <f t="shared" si="103"/>
        <v>0</v>
      </c>
      <c r="T106" s="67">
        <f t="shared" si="104"/>
        <v>0</v>
      </c>
      <c r="U106" s="67">
        <f t="shared" si="105"/>
        <v>0</v>
      </c>
      <c r="V106" s="67">
        <f t="shared" si="106"/>
        <v>0</v>
      </c>
      <c r="W106" s="67">
        <f t="shared" si="107"/>
        <v>0</v>
      </c>
      <c r="X106" s="67">
        <f t="shared" si="108"/>
        <v>0</v>
      </c>
      <c r="Y106" s="67">
        <f t="shared" si="109"/>
        <v>0</v>
      </c>
      <c r="Z106" s="67">
        <f t="shared" si="109"/>
        <v>0</v>
      </c>
      <c r="AA106" s="67">
        <f t="shared" si="109"/>
        <v>0</v>
      </c>
      <c r="AB106" s="68"/>
      <c r="AC106" s="1">
        <f t="shared" si="110"/>
        <v>0</v>
      </c>
      <c r="AD106" s="75"/>
      <c r="AE106" s="25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</row>
    <row r="107" spans="1:51" s="8" customFormat="1" ht="27.75" hidden="1" customHeight="1" x14ac:dyDescent="0.25">
      <c r="A107" s="123" t="s">
        <v>280</v>
      </c>
      <c r="B107" s="123" t="s">
        <v>281</v>
      </c>
      <c r="C107" s="54"/>
      <c r="D107" s="54"/>
      <c r="E107" s="87" t="s">
        <v>465</v>
      </c>
      <c r="F107" s="151">
        <v>3</v>
      </c>
      <c r="G107" s="181" t="s">
        <v>569</v>
      </c>
      <c r="H107" s="181" t="s">
        <v>570</v>
      </c>
      <c r="I107" s="148"/>
      <c r="J107" s="129">
        <v>1</v>
      </c>
      <c r="K107" s="168">
        <f>IF(J107&gt;0, 1, 0)</f>
        <v>1</v>
      </c>
      <c r="L107" s="168">
        <f>J107-K107</f>
        <v>0</v>
      </c>
      <c r="M107" s="73">
        <v>0</v>
      </c>
      <c r="N107" s="131">
        <v>1</v>
      </c>
      <c r="O107" s="168">
        <f>IF(N107&gt;0, 1, 0)</f>
        <v>1</v>
      </c>
      <c r="P107" s="168">
        <f>N107-O107</f>
        <v>0</v>
      </c>
      <c r="Q107" s="73">
        <v>0</v>
      </c>
      <c r="R107" s="66">
        <f t="shared" si="102"/>
        <v>0</v>
      </c>
      <c r="S107" s="67" t="e">
        <f>#REF!*#REF!*$S$4</f>
        <v>#REF!</v>
      </c>
      <c r="T107" s="67" t="e">
        <f>#REF!*#REF!*$T$4</f>
        <v>#REF!</v>
      </c>
      <c r="U107" s="67" t="e">
        <f>#REF!*#REF!*$U$4</f>
        <v>#REF!</v>
      </c>
      <c r="V107" s="67" t="e">
        <f>#REF!*#REF!*$V$6</f>
        <v>#REF!</v>
      </c>
      <c r="W107" s="67" t="e">
        <f>#REF!*#REF!*$W$6</f>
        <v>#REF!</v>
      </c>
      <c r="X107" s="67" t="e">
        <f>#REF!*#REF!*$X$6</f>
        <v>#REF!</v>
      </c>
      <c r="Y107" s="67" t="e">
        <f t="shared" si="109"/>
        <v>#REF!</v>
      </c>
      <c r="Z107" s="67" t="e">
        <f t="shared" si="109"/>
        <v>#REF!</v>
      </c>
      <c r="AA107" s="67" t="e">
        <f t="shared" si="109"/>
        <v>#REF!</v>
      </c>
      <c r="AB107" s="68"/>
      <c r="AC107" s="1" t="e">
        <f t="shared" si="110"/>
        <v>#REF!</v>
      </c>
      <c r="AD107" s="75"/>
      <c r="AE107" s="25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</row>
    <row r="108" spans="1:51" s="8" customFormat="1" ht="27.75" hidden="1" customHeight="1" x14ac:dyDescent="0.25">
      <c r="A108" s="123" t="s">
        <v>280</v>
      </c>
      <c r="B108" s="123" t="s">
        <v>281</v>
      </c>
      <c r="C108" s="54"/>
      <c r="D108" s="54"/>
      <c r="E108" s="87"/>
      <c r="F108" s="151"/>
      <c r="G108" s="153"/>
      <c r="H108" s="80"/>
      <c r="I108" s="148"/>
      <c r="J108" s="129"/>
      <c r="K108" s="128">
        <f t="shared" ref="K108:K111" si="111">IF(J108&gt;0, 1, 0)</f>
        <v>0</v>
      </c>
      <c r="L108" s="128">
        <f t="shared" ref="L108:L111" si="112">J108-K108</f>
        <v>0</v>
      </c>
      <c r="M108" s="73"/>
      <c r="N108" s="131"/>
      <c r="O108" s="128">
        <f t="shared" ref="O108:O111" si="113">IF(N108&gt;0, 1, 0)</f>
        <v>0</v>
      </c>
      <c r="P108" s="128">
        <f t="shared" ref="P108:P111" si="114">N108-O108</f>
        <v>0</v>
      </c>
      <c r="Q108" s="73"/>
      <c r="R108" s="66">
        <f t="shared" si="102"/>
        <v>0</v>
      </c>
      <c r="S108" s="67">
        <f t="shared" si="103"/>
        <v>0</v>
      </c>
      <c r="T108" s="67">
        <f t="shared" si="104"/>
        <v>0</v>
      </c>
      <c r="U108" s="67">
        <f t="shared" si="105"/>
        <v>0</v>
      </c>
      <c r="V108" s="67">
        <f t="shared" si="106"/>
        <v>0</v>
      </c>
      <c r="W108" s="67">
        <f t="shared" si="107"/>
        <v>0</v>
      </c>
      <c r="X108" s="67">
        <f t="shared" si="108"/>
        <v>0</v>
      </c>
      <c r="Y108" s="67">
        <f t="shared" si="109"/>
        <v>0</v>
      </c>
      <c r="Z108" s="67">
        <f t="shared" si="109"/>
        <v>0</v>
      </c>
      <c r="AA108" s="67">
        <f t="shared" si="109"/>
        <v>0</v>
      </c>
      <c r="AB108" s="68"/>
      <c r="AC108" s="1">
        <f t="shared" si="110"/>
        <v>0</v>
      </c>
      <c r="AD108" s="75"/>
      <c r="AE108" s="25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</row>
    <row r="109" spans="1:51" s="8" customFormat="1" ht="27.75" hidden="1" customHeight="1" x14ac:dyDescent="0.25">
      <c r="A109" s="123" t="s">
        <v>280</v>
      </c>
      <c r="B109" s="123" t="s">
        <v>281</v>
      </c>
      <c r="C109" s="54"/>
      <c r="D109" s="54"/>
      <c r="E109" s="87"/>
      <c r="F109" s="151"/>
      <c r="G109" s="153"/>
      <c r="H109" s="80"/>
      <c r="I109" s="148"/>
      <c r="J109" s="129"/>
      <c r="K109" s="128">
        <f t="shared" si="111"/>
        <v>0</v>
      </c>
      <c r="L109" s="128">
        <f t="shared" si="112"/>
        <v>0</v>
      </c>
      <c r="M109" s="73"/>
      <c r="N109" s="131"/>
      <c r="O109" s="128">
        <f t="shared" si="113"/>
        <v>0</v>
      </c>
      <c r="P109" s="128">
        <f t="shared" si="114"/>
        <v>0</v>
      </c>
      <c r="Q109" s="73"/>
      <c r="R109" s="66">
        <f t="shared" si="102"/>
        <v>0</v>
      </c>
      <c r="S109" s="67">
        <f t="shared" si="103"/>
        <v>0</v>
      </c>
      <c r="T109" s="67">
        <f t="shared" si="104"/>
        <v>0</v>
      </c>
      <c r="U109" s="67">
        <f t="shared" si="105"/>
        <v>0</v>
      </c>
      <c r="V109" s="67">
        <f t="shared" si="106"/>
        <v>0</v>
      </c>
      <c r="W109" s="67">
        <f t="shared" si="107"/>
        <v>0</v>
      </c>
      <c r="X109" s="67">
        <f t="shared" si="108"/>
        <v>0</v>
      </c>
      <c r="Y109" s="67">
        <f t="shared" si="109"/>
        <v>0</v>
      </c>
      <c r="Z109" s="67">
        <f t="shared" si="109"/>
        <v>0</v>
      </c>
      <c r="AA109" s="67">
        <f t="shared" si="109"/>
        <v>0</v>
      </c>
      <c r="AB109" s="68"/>
      <c r="AC109" s="1">
        <f t="shared" si="110"/>
        <v>0</v>
      </c>
      <c r="AD109" s="75"/>
      <c r="AE109" s="25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</row>
    <row r="110" spans="1:51" s="93" customFormat="1" ht="27.75" hidden="1" customHeight="1" x14ac:dyDescent="0.25">
      <c r="A110" s="123" t="s">
        <v>280</v>
      </c>
      <c r="B110" s="123" t="s">
        <v>281</v>
      </c>
      <c r="C110" s="54"/>
      <c r="D110" s="54"/>
      <c r="E110" s="87"/>
      <c r="F110" s="151"/>
      <c r="G110" s="153"/>
      <c r="H110" s="80"/>
      <c r="I110" s="148"/>
      <c r="J110" s="129"/>
      <c r="K110" s="128">
        <f t="shared" si="111"/>
        <v>0</v>
      </c>
      <c r="L110" s="128">
        <f t="shared" si="112"/>
        <v>0</v>
      </c>
      <c r="M110" s="73"/>
      <c r="N110" s="131"/>
      <c r="O110" s="128">
        <f t="shared" si="113"/>
        <v>0</v>
      </c>
      <c r="P110" s="128">
        <f t="shared" si="114"/>
        <v>0</v>
      </c>
      <c r="Q110" s="73"/>
      <c r="R110" s="66">
        <f t="shared" si="102"/>
        <v>0</v>
      </c>
      <c r="S110" s="67">
        <f t="shared" si="103"/>
        <v>0</v>
      </c>
      <c r="T110" s="67">
        <f t="shared" si="104"/>
        <v>0</v>
      </c>
      <c r="U110" s="67">
        <f t="shared" si="105"/>
        <v>0</v>
      </c>
      <c r="V110" s="67">
        <f t="shared" si="106"/>
        <v>0</v>
      </c>
      <c r="W110" s="67">
        <f t="shared" si="107"/>
        <v>0</v>
      </c>
      <c r="X110" s="67">
        <f t="shared" si="108"/>
        <v>0</v>
      </c>
      <c r="Y110" s="67">
        <f t="shared" si="109"/>
        <v>0</v>
      </c>
      <c r="Z110" s="67">
        <f t="shared" si="109"/>
        <v>0</v>
      </c>
      <c r="AA110" s="67">
        <f t="shared" si="109"/>
        <v>0</v>
      </c>
      <c r="AB110" s="68"/>
      <c r="AC110" s="1">
        <f t="shared" si="110"/>
        <v>0</v>
      </c>
      <c r="AD110" s="91"/>
      <c r="AE110" s="25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</row>
    <row r="111" spans="1:51" s="175" customFormat="1" ht="27.75" hidden="1" customHeight="1" x14ac:dyDescent="0.25">
      <c r="A111" s="172" t="s">
        <v>280</v>
      </c>
      <c r="B111" s="172" t="s">
        <v>281</v>
      </c>
      <c r="C111" s="95"/>
      <c r="D111" s="95"/>
      <c r="E111" s="96" t="s">
        <v>879</v>
      </c>
      <c r="F111" s="158"/>
      <c r="G111" s="159"/>
      <c r="H111" s="160" t="s">
        <v>890</v>
      </c>
      <c r="I111" s="161"/>
      <c r="J111" s="134">
        <v>0</v>
      </c>
      <c r="K111" s="101">
        <f t="shared" si="111"/>
        <v>0</v>
      </c>
      <c r="L111" s="101">
        <f t="shared" si="112"/>
        <v>0</v>
      </c>
      <c r="M111" s="102">
        <v>6</v>
      </c>
      <c r="N111" s="136"/>
      <c r="O111" s="101">
        <f t="shared" si="113"/>
        <v>0</v>
      </c>
      <c r="P111" s="101">
        <f t="shared" si="114"/>
        <v>0</v>
      </c>
      <c r="Q111" s="102"/>
      <c r="R111" s="104">
        <f>J111*M111*$R$8</f>
        <v>0</v>
      </c>
      <c r="S111" s="105">
        <f>J111*M111*$S$8</f>
        <v>0</v>
      </c>
      <c r="T111" s="105">
        <f>K111*M111*$T$8</f>
        <v>0</v>
      </c>
      <c r="U111" s="105">
        <f>J111*M111*$U$8</f>
        <v>0</v>
      </c>
      <c r="V111" s="105">
        <f t="shared" si="106"/>
        <v>0</v>
      </c>
      <c r="W111" s="105">
        <f t="shared" si="107"/>
        <v>0</v>
      </c>
      <c r="X111" s="105">
        <f t="shared" si="108"/>
        <v>0</v>
      </c>
      <c r="Y111" s="105">
        <f t="shared" si="109"/>
        <v>0</v>
      </c>
      <c r="Z111" s="105">
        <f t="shared" si="109"/>
        <v>0</v>
      </c>
      <c r="AA111" s="105">
        <f t="shared" si="109"/>
        <v>0</v>
      </c>
      <c r="AB111" s="106"/>
      <c r="AC111" s="107">
        <f t="shared" si="110"/>
        <v>0</v>
      </c>
      <c r="AD111" s="173"/>
      <c r="AE111" s="25"/>
      <c r="AF111" s="174"/>
      <c r="AG111" s="174"/>
      <c r="AH111" s="174"/>
      <c r="AI111" s="174"/>
      <c r="AJ111" s="174"/>
      <c r="AK111" s="174"/>
      <c r="AL111" s="174"/>
      <c r="AM111" s="174"/>
      <c r="AN111" s="174"/>
      <c r="AO111" s="174"/>
      <c r="AP111" s="174"/>
      <c r="AQ111" s="174"/>
      <c r="AR111" s="174"/>
      <c r="AS111" s="174"/>
      <c r="AT111" s="174"/>
      <c r="AU111" s="174"/>
      <c r="AV111" s="174"/>
      <c r="AW111" s="174"/>
      <c r="AX111" s="174"/>
      <c r="AY111" s="174"/>
    </row>
    <row r="112" spans="1:51" s="122" customFormat="1" ht="27.75" customHeight="1" thickBot="1" x14ac:dyDescent="0.3">
      <c r="A112" s="108" t="s">
        <v>280</v>
      </c>
      <c r="B112" s="108" t="s">
        <v>281</v>
      </c>
      <c r="C112" s="109"/>
      <c r="D112" s="109"/>
      <c r="E112" s="110"/>
      <c r="F112" s="110"/>
      <c r="G112" s="111"/>
      <c r="H112" s="112" t="s">
        <v>906</v>
      </c>
      <c r="I112" s="113"/>
      <c r="J112" s="114"/>
      <c r="K112" s="115"/>
      <c r="L112" s="115"/>
      <c r="M112" s="116"/>
      <c r="N112" s="117"/>
      <c r="O112" s="115"/>
      <c r="P112" s="115"/>
      <c r="Q112" s="116"/>
      <c r="R112" s="118">
        <f>SUM(R100:R111)</f>
        <v>135.20000000000002</v>
      </c>
      <c r="S112" s="119" t="e">
        <f t="shared" ref="S112:AA112" si="115">SUM(S100:S111)</f>
        <v>#REF!</v>
      </c>
      <c r="T112" s="119" t="e">
        <f t="shared" si="115"/>
        <v>#REF!</v>
      </c>
      <c r="U112" s="119" t="e">
        <f t="shared" si="115"/>
        <v>#REF!</v>
      </c>
      <c r="V112" s="119" t="e">
        <f t="shared" si="115"/>
        <v>#REF!</v>
      </c>
      <c r="W112" s="119" t="e">
        <f t="shared" si="115"/>
        <v>#REF!</v>
      </c>
      <c r="X112" s="119" t="e">
        <f t="shared" si="115"/>
        <v>#REF!</v>
      </c>
      <c r="Y112" s="119" t="e">
        <f t="shared" si="115"/>
        <v>#REF!</v>
      </c>
      <c r="Z112" s="119" t="e">
        <f t="shared" si="115"/>
        <v>#REF!</v>
      </c>
      <c r="AA112" s="119" t="e">
        <f t="shared" si="115"/>
        <v>#REF!</v>
      </c>
      <c r="AB112" s="120"/>
      <c r="AC112" s="1"/>
      <c r="AD112" s="121">
        <f>R112/1800/0.6</f>
        <v>0.1251851851851852</v>
      </c>
      <c r="AE112" s="25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</row>
    <row r="113" spans="1:51" s="8" customFormat="1" ht="27.75" customHeight="1" thickTop="1" x14ac:dyDescent="0.25">
      <c r="A113" s="123" t="s">
        <v>236</v>
      </c>
      <c r="B113" s="123" t="s">
        <v>237</v>
      </c>
      <c r="C113" s="54"/>
      <c r="D113" s="54"/>
      <c r="E113" s="56" t="s">
        <v>33</v>
      </c>
      <c r="F113" s="78">
        <v>2</v>
      </c>
      <c r="G113" s="79" t="s">
        <v>238</v>
      </c>
      <c r="H113" s="80" t="s">
        <v>239</v>
      </c>
      <c r="I113" s="166"/>
      <c r="J113" s="129">
        <v>3</v>
      </c>
      <c r="K113" s="128">
        <f t="shared" ref="K113:K124" si="116">IF(J113&gt;0, 1, 0)</f>
        <v>1</v>
      </c>
      <c r="L113" s="128">
        <f t="shared" ref="L113:L124" si="117">J113-K113</f>
        <v>2</v>
      </c>
      <c r="M113" s="73">
        <v>4</v>
      </c>
      <c r="N113" s="131">
        <v>2</v>
      </c>
      <c r="O113" s="128">
        <f t="shared" ref="O113:O124" si="118">IF(N113&gt;0, 1, 0)</f>
        <v>1</v>
      </c>
      <c r="P113" s="128">
        <f t="shared" ref="P113:P124" si="119">N113-O113</f>
        <v>1</v>
      </c>
      <c r="Q113" s="126">
        <v>26</v>
      </c>
      <c r="R113" s="66">
        <f t="shared" ref="R113:R121" si="120">(K113*M113*$R$4)+(L113*M113*$R$5)+(O113*Q113*$R$6)+(P113*Q113*$R$7)</f>
        <v>105.80000000000001</v>
      </c>
      <c r="S113" s="67">
        <f t="shared" ref="S113:S121" si="121">J113*M113*$S$4</f>
        <v>12</v>
      </c>
      <c r="T113" s="67">
        <f t="shared" ref="T113:T121" si="122">K113*M113*$T$4</f>
        <v>4</v>
      </c>
      <c r="U113" s="67">
        <f t="shared" ref="U113:U121" si="123">J113*M113*$U$4</f>
        <v>14.399999999999999</v>
      </c>
      <c r="V113" s="67">
        <f t="shared" ref="V113:V124" si="124">N113*Q113*$V$6</f>
        <v>52</v>
      </c>
      <c r="W113" s="67">
        <f t="shared" ref="W113:W124" si="125">O113*Q113*$W$6</f>
        <v>7.8</v>
      </c>
      <c r="X113" s="67">
        <f t="shared" ref="X113:X124" si="126">N113*Q113*$X$6</f>
        <v>15.6</v>
      </c>
      <c r="Y113" s="67">
        <f t="shared" ref="Y113:AA124" si="127">S113+V113</f>
        <v>64</v>
      </c>
      <c r="Z113" s="67">
        <f t="shared" si="127"/>
        <v>11.8</v>
      </c>
      <c r="AA113" s="67">
        <f t="shared" si="127"/>
        <v>30</v>
      </c>
      <c r="AB113" s="68"/>
      <c r="AC113" s="1">
        <f t="shared" ref="AC113:AC124" si="128">R113-Y113-Z113-AA113</f>
        <v>0</v>
      </c>
      <c r="AD113" s="75"/>
      <c r="AE113" s="25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</row>
    <row r="114" spans="1:51" s="8" customFormat="1" ht="27.75" customHeight="1" x14ac:dyDescent="0.25">
      <c r="A114" s="123" t="s">
        <v>236</v>
      </c>
      <c r="B114" s="123" t="s">
        <v>237</v>
      </c>
      <c r="C114" s="54"/>
      <c r="D114" s="54"/>
      <c r="E114" s="56" t="s">
        <v>33</v>
      </c>
      <c r="F114" s="78">
        <v>2</v>
      </c>
      <c r="G114" s="79" t="s">
        <v>284</v>
      </c>
      <c r="H114" s="80" t="s">
        <v>279</v>
      </c>
      <c r="I114" s="166"/>
      <c r="J114" s="129">
        <v>1</v>
      </c>
      <c r="K114" s="128">
        <f t="shared" si="116"/>
        <v>1</v>
      </c>
      <c r="L114" s="128">
        <f t="shared" si="117"/>
        <v>0</v>
      </c>
      <c r="M114" s="73">
        <v>13</v>
      </c>
      <c r="N114" s="131">
        <v>1</v>
      </c>
      <c r="O114" s="128">
        <f t="shared" si="118"/>
        <v>1</v>
      </c>
      <c r="P114" s="128">
        <f t="shared" si="119"/>
        <v>0</v>
      </c>
      <c r="Q114" s="126">
        <v>13</v>
      </c>
      <c r="R114" s="66">
        <f t="shared" si="120"/>
        <v>62.400000000000006</v>
      </c>
      <c r="S114" s="67">
        <f t="shared" si="121"/>
        <v>13</v>
      </c>
      <c r="T114" s="67">
        <f t="shared" si="122"/>
        <v>13</v>
      </c>
      <c r="U114" s="67">
        <f t="shared" si="123"/>
        <v>15.6</v>
      </c>
      <c r="V114" s="67">
        <f t="shared" si="124"/>
        <v>13</v>
      </c>
      <c r="W114" s="67">
        <f t="shared" si="125"/>
        <v>3.9</v>
      </c>
      <c r="X114" s="67">
        <f t="shared" si="126"/>
        <v>3.9</v>
      </c>
      <c r="Y114" s="67">
        <f t="shared" si="127"/>
        <v>26</v>
      </c>
      <c r="Z114" s="67">
        <f t="shared" si="127"/>
        <v>16.899999999999999</v>
      </c>
      <c r="AA114" s="67">
        <f t="shared" si="127"/>
        <v>19.5</v>
      </c>
      <c r="AB114" s="68"/>
      <c r="AC114" s="1">
        <f t="shared" si="128"/>
        <v>0</v>
      </c>
      <c r="AD114" s="75"/>
      <c r="AE114" s="25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</row>
    <row r="115" spans="1:51" s="8" customFormat="1" ht="27.75" customHeight="1" x14ac:dyDescent="0.25">
      <c r="A115" s="123" t="s">
        <v>236</v>
      </c>
      <c r="B115" s="123" t="s">
        <v>237</v>
      </c>
      <c r="C115" s="54"/>
      <c r="D115" s="54"/>
      <c r="E115" s="158" t="s">
        <v>879</v>
      </c>
      <c r="F115" s="158"/>
      <c r="G115" s="159"/>
      <c r="H115" s="160" t="s">
        <v>886</v>
      </c>
      <c r="I115" s="161"/>
      <c r="J115" s="134">
        <v>1</v>
      </c>
      <c r="K115" s="101">
        <f t="shared" si="116"/>
        <v>1</v>
      </c>
      <c r="L115" s="101">
        <f t="shared" si="117"/>
        <v>0</v>
      </c>
      <c r="M115" s="102">
        <v>4</v>
      </c>
      <c r="N115" s="136"/>
      <c r="O115" s="101">
        <f t="shared" si="118"/>
        <v>0</v>
      </c>
      <c r="P115" s="101">
        <f t="shared" si="119"/>
        <v>0</v>
      </c>
      <c r="Q115" s="102"/>
      <c r="R115" s="104">
        <f>J115*M115*$R$8</f>
        <v>19.600000000000001</v>
      </c>
      <c r="S115" s="67">
        <f t="shared" si="121"/>
        <v>4</v>
      </c>
      <c r="T115" s="67">
        <f t="shared" si="122"/>
        <v>4</v>
      </c>
      <c r="U115" s="67">
        <f t="shared" si="123"/>
        <v>4.8</v>
      </c>
      <c r="V115" s="67">
        <f t="shared" si="124"/>
        <v>0</v>
      </c>
      <c r="W115" s="67">
        <f t="shared" si="125"/>
        <v>0</v>
      </c>
      <c r="X115" s="67">
        <f t="shared" si="126"/>
        <v>0</v>
      </c>
      <c r="Y115" s="67">
        <f t="shared" si="127"/>
        <v>4</v>
      </c>
      <c r="Z115" s="67">
        <f t="shared" si="127"/>
        <v>4</v>
      </c>
      <c r="AA115" s="67">
        <f t="shared" si="127"/>
        <v>4.8</v>
      </c>
      <c r="AB115" s="68"/>
      <c r="AC115" s="1">
        <f t="shared" si="128"/>
        <v>6.8000000000000016</v>
      </c>
      <c r="AD115" s="75"/>
      <c r="AE115" s="25" t="s">
        <v>907</v>
      </c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</row>
    <row r="116" spans="1:51" s="8" customFormat="1" ht="27.75" hidden="1" customHeight="1" x14ac:dyDescent="0.25">
      <c r="A116" s="123" t="s">
        <v>236</v>
      </c>
      <c r="B116" s="123" t="s">
        <v>237</v>
      </c>
      <c r="C116" s="54"/>
      <c r="D116" s="54"/>
      <c r="E116" s="76" t="s">
        <v>465</v>
      </c>
      <c r="F116" s="86"/>
      <c r="G116" s="124"/>
      <c r="H116" s="59"/>
      <c r="I116" s="70"/>
      <c r="J116" s="129"/>
      <c r="K116" s="128">
        <f t="shared" si="116"/>
        <v>0</v>
      </c>
      <c r="L116" s="128">
        <f t="shared" si="117"/>
        <v>0</v>
      </c>
      <c r="M116" s="130"/>
      <c r="N116" s="131"/>
      <c r="O116" s="171">
        <f t="shared" si="118"/>
        <v>0</v>
      </c>
      <c r="P116" s="171">
        <f t="shared" si="119"/>
        <v>0</v>
      </c>
      <c r="Q116" s="130"/>
      <c r="R116" s="133">
        <f t="shared" si="120"/>
        <v>0</v>
      </c>
      <c r="S116" s="67">
        <f t="shared" si="121"/>
        <v>0</v>
      </c>
      <c r="T116" s="67">
        <f t="shared" si="122"/>
        <v>0</v>
      </c>
      <c r="U116" s="67">
        <f t="shared" si="123"/>
        <v>0</v>
      </c>
      <c r="V116" s="67">
        <f t="shared" si="124"/>
        <v>0</v>
      </c>
      <c r="W116" s="67">
        <f t="shared" si="125"/>
        <v>0</v>
      </c>
      <c r="X116" s="67">
        <f t="shared" si="126"/>
        <v>0</v>
      </c>
      <c r="Y116" s="67">
        <f t="shared" si="127"/>
        <v>0</v>
      </c>
      <c r="Z116" s="67">
        <f t="shared" si="127"/>
        <v>0</v>
      </c>
      <c r="AA116" s="67">
        <f t="shared" si="127"/>
        <v>0</v>
      </c>
      <c r="AB116" s="68"/>
      <c r="AC116" s="1">
        <f t="shared" si="128"/>
        <v>0</v>
      </c>
      <c r="AD116" s="75"/>
      <c r="AE116" s="25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</row>
    <row r="117" spans="1:51" s="8" customFormat="1" ht="27.75" hidden="1" customHeight="1" x14ac:dyDescent="0.25">
      <c r="A117" s="123" t="s">
        <v>236</v>
      </c>
      <c r="B117" s="123" t="s">
        <v>237</v>
      </c>
      <c r="C117" s="54"/>
      <c r="D117" s="54"/>
      <c r="E117" s="87"/>
      <c r="F117" s="87"/>
      <c r="G117" s="88"/>
      <c r="H117" s="59"/>
      <c r="I117" s="70"/>
      <c r="J117" s="129"/>
      <c r="K117" s="128">
        <f t="shared" si="116"/>
        <v>0</v>
      </c>
      <c r="L117" s="128">
        <f t="shared" si="117"/>
        <v>0</v>
      </c>
      <c r="M117" s="130"/>
      <c r="N117" s="131"/>
      <c r="O117" s="171">
        <f t="shared" si="118"/>
        <v>0</v>
      </c>
      <c r="P117" s="171">
        <f t="shared" si="119"/>
        <v>0</v>
      </c>
      <c r="Q117" s="130"/>
      <c r="R117" s="133">
        <f t="shared" si="120"/>
        <v>0</v>
      </c>
      <c r="S117" s="67">
        <f t="shared" si="121"/>
        <v>0</v>
      </c>
      <c r="T117" s="67">
        <f t="shared" si="122"/>
        <v>0</v>
      </c>
      <c r="U117" s="67">
        <f t="shared" si="123"/>
        <v>0</v>
      </c>
      <c r="V117" s="67">
        <f t="shared" si="124"/>
        <v>0</v>
      </c>
      <c r="W117" s="67">
        <f t="shared" si="125"/>
        <v>0</v>
      </c>
      <c r="X117" s="67">
        <f t="shared" si="126"/>
        <v>0</v>
      </c>
      <c r="Y117" s="67">
        <f t="shared" si="127"/>
        <v>0</v>
      </c>
      <c r="Z117" s="67">
        <f t="shared" si="127"/>
        <v>0</v>
      </c>
      <c r="AA117" s="67">
        <f t="shared" si="127"/>
        <v>0</v>
      </c>
      <c r="AB117" s="68"/>
      <c r="AC117" s="1">
        <f t="shared" si="128"/>
        <v>0</v>
      </c>
      <c r="AD117" s="75"/>
      <c r="AE117" s="25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</row>
    <row r="118" spans="1:51" s="8" customFormat="1" ht="27.75" hidden="1" customHeight="1" x14ac:dyDescent="0.25">
      <c r="A118" s="123" t="s">
        <v>236</v>
      </c>
      <c r="B118" s="123" t="s">
        <v>237</v>
      </c>
      <c r="C118" s="54"/>
      <c r="D118" s="54"/>
      <c r="E118" s="87"/>
      <c r="F118" s="87"/>
      <c r="G118" s="88"/>
      <c r="H118" s="59"/>
      <c r="I118" s="70"/>
      <c r="J118" s="129"/>
      <c r="K118" s="128">
        <f t="shared" si="116"/>
        <v>0</v>
      </c>
      <c r="L118" s="128">
        <f t="shared" si="117"/>
        <v>0</v>
      </c>
      <c r="M118" s="130"/>
      <c r="N118" s="131"/>
      <c r="O118" s="171">
        <f t="shared" si="118"/>
        <v>0</v>
      </c>
      <c r="P118" s="171">
        <f t="shared" si="119"/>
        <v>0</v>
      </c>
      <c r="Q118" s="130"/>
      <c r="R118" s="133">
        <f t="shared" si="120"/>
        <v>0</v>
      </c>
      <c r="S118" s="67">
        <f t="shared" si="121"/>
        <v>0</v>
      </c>
      <c r="T118" s="67">
        <f t="shared" si="122"/>
        <v>0</v>
      </c>
      <c r="U118" s="67">
        <f t="shared" si="123"/>
        <v>0</v>
      </c>
      <c r="V118" s="67">
        <f t="shared" si="124"/>
        <v>0</v>
      </c>
      <c r="W118" s="67">
        <f t="shared" si="125"/>
        <v>0</v>
      </c>
      <c r="X118" s="67">
        <f t="shared" si="126"/>
        <v>0</v>
      </c>
      <c r="Y118" s="67">
        <f t="shared" si="127"/>
        <v>0</v>
      </c>
      <c r="Z118" s="67">
        <f t="shared" si="127"/>
        <v>0</v>
      </c>
      <c r="AA118" s="67">
        <f t="shared" si="127"/>
        <v>0</v>
      </c>
      <c r="AB118" s="68"/>
      <c r="AC118" s="1">
        <f t="shared" si="128"/>
        <v>0</v>
      </c>
      <c r="AD118" s="75"/>
      <c r="AE118" s="25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</row>
    <row r="119" spans="1:51" s="8" customFormat="1" ht="27.75" hidden="1" customHeight="1" x14ac:dyDescent="0.25">
      <c r="A119" s="123" t="s">
        <v>236</v>
      </c>
      <c r="B119" s="123" t="s">
        <v>237</v>
      </c>
      <c r="C119" s="54"/>
      <c r="D119" s="54"/>
      <c r="E119" s="87"/>
      <c r="F119" s="87"/>
      <c r="G119" s="88"/>
      <c r="H119" s="59"/>
      <c r="I119" s="70"/>
      <c r="J119" s="129"/>
      <c r="K119" s="128">
        <f t="shared" si="116"/>
        <v>0</v>
      </c>
      <c r="L119" s="128">
        <f t="shared" si="117"/>
        <v>0</v>
      </c>
      <c r="M119" s="130"/>
      <c r="N119" s="131"/>
      <c r="O119" s="171">
        <f t="shared" si="118"/>
        <v>0</v>
      </c>
      <c r="P119" s="171">
        <f t="shared" si="119"/>
        <v>0</v>
      </c>
      <c r="Q119" s="130"/>
      <c r="R119" s="133">
        <f t="shared" si="120"/>
        <v>0</v>
      </c>
      <c r="S119" s="67">
        <f t="shared" si="121"/>
        <v>0</v>
      </c>
      <c r="T119" s="67">
        <f t="shared" si="122"/>
        <v>0</v>
      </c>
      <c r="U119" s="67">
        <f t="shared" si="123"/>
        <v>0</v>
      </c>
      <c r="V119" s="67">
        <f t="shared" si="124"/>
        <v>0</v>
      </c>
      <c r="W119" s="67">
        <f t="shared" si="125"/>
        <v>0</v>
      </c>
      <c r="X119" s="67">
        <f t="shared" si="126"/>
        <v>0</v>
      </c>
      <c r="Y119" s="67">
        <f t="shared" si="127"/>
        <v>0</v>
      </c>
      <c r="Z119" s="67">
        <f t="shared" si="127"/>
        <v>0</v>
      </c>
      <c r="AA119" s="67">
        <f t="shared" si="127"/>
        <v>0</v>
      </c>
      <c r="AB119" s="68"/>
      <c r="AC119" s="1">
        <f t="shared" si="128"/>
        <v>0</v>
      </c>
      <c r="AD119" s="75"/>
      <c r="AE119" s="25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</row>
    <row r="120" spans="1:51" s="8" customFormat="1" ht="27.75" hidden="1" customHeight="1" x14ac:dyDescent="0.25">
      <c r="A120" s="123" t="s">
        <v>236</v>
      </c>
      <c r="B120" s="123" t="s">
        <v>237</v>
      </c>
      <c r="C120" s="54"/>
      <c r="D120" s="54"/>
      <c r="E120" s="87"/>
      <c r="F120" s="87"/>
      <c r="G120" s="88"/>
      <c r="H120" s="89"/>
      <c r="I120" s="90"/>
      <c r="J120" s="129"/>
      <c r="K120" s="128">
        <f t="shared" si="116"/>
        <v>0</v>
      </c>
      <c r="L120" s="128">
        <f t="shared" si="117"/>
        <v>0</v>
      </c>
      <c r="M120" s="130"/>
      <c r="N120" s="131"/>
      <c r="O120" s="171">
        <f t="shared" si="118"/>
        <v>0</v>
      </c>
      <c r="P120" s="171">
        <f t="shared" si="119"/>
        <v>0</v>
      </c>
      <c r="Q120" s="130"/>
      <c r="R120" s="133">
        <f t="shared" si="120"/>
        <v>0</v>
      </c>
      <c r="S120" s="67">
        <f t="shared" si="121"/>
        <v>0</v>
      </c>
      <c r="T120" s="67">
        <f t="shared" si="122"/>
        <v>0</v>
      </c>
      <c r="U120" s="67">
        <f t="shared" si="123"/>
        <v>0</v>
      </c>
      <c r="V120" s="67">
        <f t="shared" si="124"/>
        <v>0</v>
      </c>
      <c r="W120" s="67">
        <f t="shared" si="125"/>
        <v>0</v>
      </c>
      <c r="X120" s="67">
        <f t="shared" si="126"/>
        <v>0</v>
      </c>
      <c r="Y120" s="67">
        <f t="shared" si="127"/>
        <v>0</v>
      </c>
      <c r="Z120" s="67">
        <f t="shared" si="127"/>
        <v>0</v>
      </c>
      <c r="AA120" s="67">
        <f t="shared" si="127"/>
        <v>0</v>
      </c>
      <c r="AB120" s="68"/>
      <c r="AC120" s="1">
        <f t="shared" si="128"/>
        <v>0</v>
      </c>
      <c r="AD120" s="75"/>
      <c r="AE120" s="25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</row>
    <row r="121" spans="1:51" s="8" customFormat="1" ht="27.75" hidden="1" customHeight="1" x14ac:dyDescent="0.25">
      <c r="A121" s="123" t="s">
        <v>236</v>
      </c>
      <c r="B121" s="123" t="s">
        <v>237</v>
      </c>
      <c r="C121" s="54"/>
      <c r="D121" s="54"/>
      <c r="E121" s="87"/>
      <c r="F121" s="87"/>
      <c r="G121" s="88"/>
      <c r="H121" s="59"/>
      <c r="I121" s="70"/>
      <c r="J121" s="129"/>
      <c r="K121" s="128">
        <f t="shared" si="116"/>
        <v>0</v>
      </c>
      <c r="L121" s="128">
        <f t="shared" si="117"/>
        <v>0</v>
      </c>
      <c r="M121" s="130"/>
      <c r="N121" s="131"/>
      <c r="O121" s="171">
        <f t="shared" si="118"/>
        <v>0</v>
      </c>
      <c r="P121" s="171">
        <f t="shared" si="119"/>
        <v>0</v>
      </c>
      <c r="Q121" s="130"/>
      <c r="R121" s="133">
        <f t="shared" si="120"/>
        <v>0</v>
      </c>
      <c r="S121" s="67">
        <f t="shared" si="121"/>
        <v>0</v>
      </c>
      <c r="T121" s="67">
        <f t="shared" si="122"/>
        <v>0</v>
      </c>
      <c r="U121" s="67">
        <f t="shared" si="123"/>
        <v>0</v>
      </c>
      <c r="V121" s="67">
        <f t="shared" si="124"/>
        <v>0</v>
      </c>
      <c r="W121" s="67">
        <f t="shared" si="125"/>
        <v>0</v>
      </c>
      <c r="X121" s="67">
        <f t="shared" si="126"/>
        <v>0</v>
      </c>
      <c r="Y121" s="67">
        <f t="shared" si="127"/>
        <v>0</v>
      </c>
      <c r="Z121" s="67">
        <f t="shared" si="127"/>
        <v>0</v>
      </c>
      <c r="AA121" s="67">
        <f t="shared" si="127"/>
        <v>0</v>
      </c>
      <c r="AB121" s="68"/>
      <c r="AC121" s="1">
        <f t="shared" si="128"/>
        <v>0</v>
      </c>
      <c r="AD121" s="75"/>
      <c r="AE121" s="25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</row>
    <row r="122" spans="1:51" s="8" customFormat="1" ht="27.75" hidden="1" customHeight="1" x14ac:dyDescent="0.25">
      <c r="A122" s="123" t="s">
        <v>236</v>
      </c>
      <c r="B122" s="123" t="s">
        <v>237</v>
      </c>
      <c r="C122" s="95"/>
      <c r="D122" s="95"/>
      <c r="E122" s="96" t="s">
        <v>29</v>
      </c>
      <c r="F122" s="96"/>
      <c r="G122" s="97"/>
      <c r="H122" s="98"/>
      <c r="I122" s="99"/>
      <c r="J122" s="134"/>
      <c r="K122" s="101">
        <f t="shared" si="116"/>
        <v>0</v>
      </c>
      <c r="L122" s="101">
        <f t="shared" si="117"/>
        <v>0</v>
      </c>
      <c r="M122" s="135"/>
      <c r="N122" s="136"/>
      <c r="O122" s="137">
        <f t="shared" si="118"/>
        <v>0</v>
      </c>
      <c r="P122" s="137">
        <f t="shared" si="119"/>
        <v>0</v>
      </c>
      <c r="Q122" s="135"/>
      <c r="R122" s="138">
        <f t="shared" ref="R122:R124" si="129">J122*M122*$R$8</f>
        <v>0</v>
      </c>
      <c r="S122" s="105">
        <f t="shared" ref="S122:S124" si="130">J122*M122*$S$8</f>
        <v>0</v>
      </c>
      <c r="T122" s="105">
        <f t="shared" ref="T122:T124" si="131">K122*M122*$T$8</f>
        <v>0</v>
      </c>
      <c r="U122" s="105">
        <f t="shared" ref="U122:U124" si="132">J122*M122*$U$8</f>
        <v>0</v>
      </c>
      <c r="V122" s="105">
        <f t="shared" si="124"/>
        <v>0</v>
      </c>
      <c r="W122" s="105">
        <f t="shared" si="125"/>
        <v>0</v>
      </c>
      <c r="X122" s="105">
        <f t="shared" si="126"/>
        <v>0</v>
      </c>
      <c r="Y122" s="105">
        <f t="shared" si="127"/>
        <v>0</v>
      </c>
      <c r="Z122" s="105">
        <f t="shared" si="127"/>
        <v>0</v>
      </c>
      <c r="AA122" s="105">
        <f t="shared" si="127"/>
        <v>0</v>
      </c>
      <c r="AB122" s="68"/>
      <c r="AC122" s="107">
        <f t="shared" si="128"/>
        <v>0</v>
      </c>
      <c r="AD122" s="75"/>
      <c r="AE122" s="25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</row>
    <row r="123" spans="1:51" s="8" customFormat="1" ht="27.75" hidden="1" customHeight="1" x14ac:dyDescent="0.25">
      <c r="A123" s="123" t="s">
        <v>236</v>
      </c>
      <c r="B123" s="123" t="s">
        <v>237</v>
      </c>
      <c r="C123" s="95"/>
      <c r="D123" s="95"/>
      <c r="E123" s="96"/>
      <c r="F123" s="96"/>
      <c r="G123" s="97"/>
      <c r="H123" s="98"/>
      <c r="I123" s="99"/>
      <c r="J123" s="134"/>
      <c r="K123" s="101">
        <f t="shared" si="116"/>
        <v>0</v>
      </c>
      <c r="L123" s="101">
        <f t="shared" si="117"/>
        <v>0</v>
      </c>
      <c r="M123" s="135"/>
      <c r="N123" s="136"/>
      <c r="O123" s="137">
        <f t="shared" si="118"/>
        <v>0</v>
      </c>
      <c r="P123" s="137">
        <f t="shared" si="119"/>
        <v>0</v>
      </c>
      <c r="Q123" s="135"/>
      <c r="R123" s="138">
        <f t="shared" si="129"/>
        <v>0</v>
      </c>
      <c r="S123" s="105">
        <f t="shared" si="130"/>
        <v>0</v>
      </c>
      <c r="T123" s="105">
        <f t="shared" si="131"/>
        <v>0</v>
      </c>
      <c r="U123" s="105">
        <f t="shared" si="132"/>
        <v>0</v>
      </c>
      <c r="V123" s="105">
        <f t="shared" si="124"/>
        <v>0</v>
      </c>
      <c r="W123" s="105">
        <f t="shared" si="125"/>
        <v>0</v>
      </c>
      <c r="X123" s="105">
        <f t="shared" si="126"/>
        <v>0</v>
      </c>
      <c r="Y123" s="105">
        <f t="shared" si="127"/>
        <v>0</v>
      </c>
      <c r="Z123" s="105">
        <f t="shared" si="127"/>
        <v>0</v>
      </c>
      <c r="AA123" s="105">
        <f t="shared" si="127"/>
        <v>0</v>
      </c>
      <c r="AB123" s="68"/>
      <c r="AC123" s="107">
        <f t="shared" si="128"/>
        <v>0</v>
      </c>
      <c r="AD123" s="177"/>
      <c r="AE123" s="25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</row>
    <row r="124" spans="1:51" s="8" customFormat="1" ht="27.75" hidden="1" customHeight="1" x14ac:dyDescent="0.25">
      <c r="A124" s="123" t="s">
        <v>236</v>
      </c>
      <c r="B124" s="123" t="s">
        <v>237</v>
      </c>
      <c r="C124" s="95"/>
      <c r="D124" s="95"/>
      <c r="E124" s="96"/>
      <c r="F124" s="96"/>
      <c r="G124" s="97"/>
      <c r="H124" s="98"/>
      <c r="I124" s="99">
        <v>58.8</v>
      </c>
      <c r="J124" s="134"/>
      <c r="K124" s="101">
        <f t="shared" si="116"/>
        <v>0</v>
      </c>
      <c r="L124" s="101">
        <f t="shared" si="117"/>
        <v>0</v>
      </c>
      <c r="M124" s="135"/>
      <c r="N124" s="136"/>
      <c r="O124" s="137">
        <f t="shared" si="118"/>
        <v>0</v>
      </c>
      <c r="P124" s="137">
        <f t="shared" si="119"/>
        <v>0</v>
      </c>
      <c r="Q124" s="135"/>
      <c r="R124" s="138">
        <f t="shared" si="129"/>
        <v>0</v>
      </c>
      <c r="S124" s="105">
        <f t="shared" si="130"/>
        <v>0</v>
      </c>
      <c r="T124" s="105">
        <f t="shared" si="131"/>
        <v>0</v>
      </c>
      <c r="U124" s="105">
        <f t="shared" si="132"/>
        <v>0</v>
      </c>
      <c r="V124" s="105">
        <f t="shared" si="124"/>
        <v>0</v>
      </c>
      <c r="W124" s="105">
        <f t="shared" si="125"/>
        <v>0</v>
      </c>
      <c r="X124" s="105">
        <f t="shared" si="126"/>
        <v>0</v>
      </c>
      <c r="Y124" s="105">
        <f t="shared" si="127"/>
        <v>0</v>
      </c>
      <c r="Z124" s="105">
        <f t="shared" si="127"/>
        <v>0</v>
      </c>
      <c r="AA124" s="105">
        <f t="shared" si="127"/>
        <v>0</v>
      </c>
      <c r="AB124" s="68"/>
      <c r="AC124" s="107">
        <f t="shared" si="128"/>
        <v>0</v>
      </c>
      <c r="AD124" s="75"/>
      <c r="AE124" s="25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</row>
    <row r="125" spans="1:51" s="122" customFormat="1" ht="27.75" customHeight="1" thickBot="1" x14ac:dyDescent="0.3">
      <c r="A125" s="108" t="s">
        <v>236</v>
      </c>
      <c r="B125" s="108" t="s">
        <v>237</v>
      </c>
      <c r="C125" s="109"/>
      <c r="D125" s="109"/>
      <c r="E125" s="110"/>
      <c r="F125" s="110"/>
      <c r="G125" s="111"/>
      <c r="H125" s="112" t="s">
        <v>906</v>
      </c>
      <c r="I125" s="113"/>
      <c r="J125" s="114"/>
      <c r="K125" s="115"/>
      <c r="L125" s="115"/>
      <c r="M125" s="116"/>
      <c r="N125" s="117"/>
      <c r="O125" s="115"/>
      <c r="P125" s="115"/>
      <c r="Q125" s="116"/>
      <c r="R125" s="118">
        <f>SUM(R113:R124)</f>
        <v>187.8</v>
      </c>
      <c r="S125" s="119">
        <f t="shared" ref="S125:AA125" si="133">SUM(S113:S124)</f>
        <v>29</v>
      </c>
      <c r="T125" s="119">
        <f t="shared" si="133"/>
        <v>21</v>
      </c>
      <c r="U125" s="119">
        <f t="shared" si="133"/>
        <v>34.799999999999997</v>
      </c>
      <c r="V125" s="119">
        <f t="shared" si="133"/>
        <v>65</v>
      </c>
      <c r="W125" s="119">
        <f t="shared" si="133"/>
        <v>11.7</v>
      </c>
      <c r="X125" s="119">
        <f t="shared" si="133"/>
        <v>19.5</v>
      </c>
      <c r="Y125" s="119">
        <f t="shared" si="133"/>
        <v>94</v>
      </c>
      <c r="Z125" s="119">
        <f t="shared" si="133"/>
        <v>32.700000000000003</v>
      </c>
      <c r="AA125" s="119">
        <f t="shared" si="133"/>
        <v>54.3</v>
      </c>
      <c r="AB125" s="120"/>
      <c r="AC125" s="1"/>
      <c r="AD125" s="121">
        <f>R125/1800/0.6</f>
        <v>0.1738888888888889</v>
      </c>
      <c r="AE125" s="25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</row>
    <row r="126" spans="1:51" s="8" customFormat="1" ht="27.75" hidden="1" customHeight="1" thickTop="1" x14ac:dyDescent="0.25">
      <c r="A126" s="123" t="s">
        <v>412</v>
      </c>
      <c r="B126" s="123" t="s">
        <v>413</v>
      </c>
      <c r="C126" s="165"/>
      <c r="D126" s="165"/>
      <c r="E126" s="56" t="s">
        <v>33</v>
      </c>
      <c r="F126" s="57">
        <v>5</v>
      </c>
      <c r="G126" s="79" t="s">
        <v>410</v>
      </c>
      <c r="H126" s="80" t="s">
        <v>411</v>
      </c>
      <c r="I126" s="166"/>
      <c r="J126" s="129"/>
      <c r="K126" s="128">
        <f>IF(J126&gt;0, 1, 0)</f>
        <v>0</v>
      </c>
      <c r="L126" s="128">
        <f>J126-K126</f>
        <v>0</v>
      </c>
      <c r="M126" s="73"/>
      <c r="N126" s="131"/>
      <c r="O126" s="128">
        <f>IF(N126&gt;0, 1, 0)</f>
        <v>0</v>
      </c>
      <c r="P126" s="128">
        <f>N126-O126</f>
        <v>0</v>
      </c>
      <c r="Q126" s="126"/>
      <c r="R126" s="66">
        <f t="shared" ref="R126:R136" si="134">(K126*M126*$R$4)+(L126*M126*$R$5)+(O126*Q126*$R$6)+(P126*Q126*$R$7)</f>
        <v>0</v>
      </c>
      <c r="S126" s="67">
        <f t="shared" ref="S126:S136" si="135">J126*M126*$S$4</f>
        <v>0</v>
      </c>
      <c r="T126" s="67">
        <f t="shared" ref="T126:T136" si="136">K126*M126*$T$4</f>
        <v>0</v>
      </c>
      <c r="U126" s="67">
        <f t="shared" ref="U126:U136" si="137">J126*M126*$U$4</f>
        <v>0</v>
      </c>
      <c r="V126" s="67">
        <f t="shared" ref="V126:V137" si="138">N126*Q126*$V$6</f>
        <v>0</v>
      </c>
      <c r="W126" s="67">
        <f t="shared" ref="W126:W137" si="139">O126*Q126*$W$6</f>
        <v>0</v>
      </c>
      <c r="X126" s="67">
        <f t="shared" ref="X126:X137" si="140">N126*Q126*$X$6</f>
        <v>0</v>
      </c>
      <c r="Y126" s="67">
        <f t="shared" ref="Y126:AA137" si="141">S126+V126</f>
        <v>0</v>
      </c>
      <c r="Z126" s="67">
        <f t="shared" si="141"/>
        <v>0</v>
      </c>
      <c r="AA126" s="67">
        <f t="shared" si="141"/>
        <v>0</v>
      </c>
      <c r="AB126" s="68"/>
      <c r="AC126" s="1">
        <f t="shared" ref="AC126:AC137" si="142">R126-Y126-Z126-AA126</f>
        <v>0</v>
      </c>
      <c r="AD126" s="75"/>
      <c r="AE126" s="25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</row>
    <row r="127" spans="1:51" s="8" customFormat="1" ht="27.75" hidden="1" customHeight="1" x14ac:dyDescent="0.25">
      <c r="A127" s="123" t="s">
        <v>412</v>
      </c>
      <c r="B127" s="123" t="s">
        <v>413</v>
      </c>
      <c r="C127" s="165"/>
      <c r="D127" s="165"/>
      <c r="E127" s="56" t="s">
        <v>465</v>
      </c>
      <c r="F127" s="57">
        <v>2</v>
      </c>
      <c r="G127" s="79" t="s">
        <v>478</v>
      </c>
      <c r="H127" s="80" t="s">
        <v>479</v>
      </c>
      <c r="I127" s="148"/>
      <c r="J127" s="129"/>
      <c r="K127" s="128">
        <f t="shared" ref="K127:K137" si="143">IF(J127&gt;0, 1, 0)</f>
        <v>0</v>
      </c>
      <c r="L127" s="128">
        <f t="shared" ref="L127:L137" si="144">J127-K127</f>
        <v>0</v>
      </c>
      <c r="M127" s="73"/>
      <c r="N127" s="131"/>
      <c r="O127" s="128">
        <f t="shared" ref="O127:O137" si="145">IF(N127&gt;0, 1, 0)</f>
        <v>0</v>
      </c>
      <c r="P127" s="128">
        <f t="shared" ref="P127:P137" si="146">N127-O127</f>
        <v>0</v>
      </c>
      <c r="Q127" s="73"/>
      <c r="R127" s="66">
        <f t="shared" si="134"/>
        <v>0</v>
      </c>
      <c r="S127" s="67">
        <f t="shared" si="135"/>
        <v>0</v>
      </c>
      <c r="T127" s="67">
        <f t="shared" si="136"/>
        <v>0</v>
      </c>
      <c r="U127" s="67">
        <f t="shared" si="137"/>
        <v>0</v>
      </c>
      <c r="V127" s="67">
        <f t="shared" si="138"/>
        <v>0</v>
      </c>
      <c r="W127" s="67">
        <f t="shared" si="139"/>
        <v>0</v>
      </c>
      <c r="X127" s="67">
        <f t="shared" si="140"/>
        <v>0</v>
      </c>
      <c r="Y127" s="67">
        <f t="shared" si="141"/>
        <v>0</v>
      </c>
      <c r="Z127" s="67">
        <f t="shared" si="141"/>
        <v>0</v>
      </c>
      <c r="AA127" s="67">
        <f t="shared" si="141"/>
        <v>0</v>
      </c>
      <c r="AB127" s="68"/>
      <c r="AC127" s="1">
        <f t="shared" si="142"/>
        <v>0</v>
      </c>
      <c r="AD127" s="75"/>
      <c r="AE127" s="25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</row>
    <row r="128" spans="1:51" s="8" customFormat="1" ht="27.75" hidden="1" customHeight="1" x14ac:dyDescent="0.25">
      <c r="A128" s="123" t="s">
        <v>412</v>
      </c>
      <c r="B128" s="123" t="s">
        <v>413</v>
      </c>
      <c r="C128" s="165"/>
      <c r="D128" s="165"/>
      <c r="E128" s="56" t="s">
        <v>465</v>
      </c>
      <c r="F128" s="57">
        <v>3</v>
      </c>
      <c r="G128" s="79" t="s">
        <v>621</v>
      </c>
      <c r="H128" s="80" t="s">
        <v>622</v>
      </c>
      <c r="I128" s="148"/>
      <c r="J128" s="129">
        <v>0</v>
      </c>
      <c r="K128" s="128">
        <f t="shared" si="143"/>
        <v>0</v>
      </c>
      <c r="L128" s="128">
        <f t="shared" si="144"/>
        <v>0</v>
      </c>
      <c r="M128" s="73">
        <v>6</v>
      </c>
      <c r="N128" s="131">
        <v>0</v>
      </c>
      <c r="O128" s="128">
        <f t="shared" si="145"/>
        <v>0</v>
      </c>
      <c r="P128" s="128">
        <f t="shared" si="146"/>
        <v>0</v>
      </c>
      <c r="Q128" s="73">
        <v>6</v>
      </c>
      <c r="R128" s="66">
        <f t="shared" si="134"/>
        <v>0</v>
      </c>
      <c r="S128" s="67">
        <f t="shared" si="135"/>
        <v>0</v>
      </c>
      <c r="T128" s="67">
        <f t="shared" si="136"/>
        <v>0</v>
      </c>
      <c r="U128" s="67">
        <f t="shared" si="137"/>
        <v>0</v>
      </c>
      <c r="V128" s="67">
        <f t="shared" si="138"/>
        <v>0</v>
      </c>
      <c r="W128" s="67">
        <f t="shared" si="139"/>
        <v>0</v>
      </c>
      <c r="X128" s="67">
        <f t="shared" si="140"/>
        <v>0</v>
      </c>
      <c r="Y128" s="67">
        <f t="shared" si="141"/>
        <v>0</v>
      </c>
      <c r="Z128" s="67">
        <f t="shared" si="141"/>
        <v>0</v>
      </c>
      <c r="AA128" s="67">
        <f t="shared" si="141"/>
        <v>0</v>
      </c>
      <c r="AB128" s="68"/>
      <c r="AC128" s="1">
        <f t="shared" si="142"/>
        <v>0</v>
      </c>
      <c r="AD128" s="182"/>
      <c r="AE128" s="25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</row>
    <row r="129" spans="1:51" s="8" customFormat="1" ht="27.75" customHeight="1" thickTop="1" x14ac:dyDescent="0.25">
      <c r="A129" s="123" t="s">
        <v>412</v>
      </c>
      <c r="B129" s="123" t="s">
        <v>413</v>
      </c>
      <c r="C129" s="165"/>
      <c r="D129" s="165"/>
      <c r="E129" s="150" t="s">
        <v>773</v>
      </c>
      <c r="F129" s="57">
        <v>1</v>
      </c>
      <c r="G129" s="79" t="s">
        <v>796</v>
      </c>
      <c r="H129" s="80" t="s">
        <v>797</v>
      </c>
      <c r="I129" s="148"/>
      <c r="J129" s="129">
        <v>1</v>
      </c>
      <c r="K129" s="128">
        <f t="shared" si="143"/>
        <v>1</v>
      </c>
      <c r="L129" s="128">
        <f t="shared" si="144"/>
        <v>0</v>
      </c>
      <c r="M129" s="73">
        <v>14</v>
      </c>
      <c r="N129" s="131">
        <v>1</v>
      </c>
      <c r="O129" s="128">
        <f t="shared" si="145"/>
        <v>1</v>
      </c>
      <c r="P129" s="128">
        <f t="shared" si="146"/>
        <v>0</v>
      </c>
      <c r="Q129" s="73">
        <v>14</v>
      </c>
      <c r="R129" s="66">
        <f t="shared" si="134"/>
        <v>67.2</v>
      </c>
      <c r="S129" s="67">
        <f t="shared" si="135"/>
        <v>14</v>
      </c>
      <c r="T129" s="67">
        <f t="shared" si="136"/>
        <v>14</v>
      </c>
      <c r="U129" s="67">
        <f t="shared" si="137"/>
        <v>16.8</v>
      </c>
      <c r="V129" s="67">
        <f t="shared" si="138"/>
        <v>14</v>
      </c>
      <c r="W129" s="67">
        <f t="shared" si="139"/>
        <v>4.2</v>
      </c>
      <c r="X129" s="67">
        <f t="shared" si="140"/>
        <v>4.2</v>
      </c>
      <c r="Y129" s="67">
        <f t="shared" si="141"/>
        <v>28</v>
      </c>
      <c r="Z129" s="67">
        <f t="shared" si="141"/>
        <v>18.2</v>
      </c>
      <c r="AA129" s="67">
        <f t="shared" si="141"/>
        <v>21</v>
      </c>
      <c r="AB129" s="68"/>
      <c r="AC129" s="1">
        <f t="shared" si="142"/>
        <v>0</v>
      </c>
      <c r="AD129" s="75"/>
      <c r="AE129" s="25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</row>
    <row r="130" spans="1:51" s="8" customFormat="1" ht="27.75" hidden="1" customHeight="1" x14ac:dyDescent="0.25">
      <c r="A130" s="123" t="s">
        <v>412</v>
      </c>
      <c r="B130" s="123" t="s">
        <v>413</v>
      </c>
      <c r="C130" s="165"/>
      <c r="D130" s="165"/>
      <c r="E130" s="151" t="s">
        <v>678</v>
      </c>
      <c r="F130" s="152">
        <v>2</v>
      </c>
      <c r="G130" s="79" t="s">
        <v>738</v>
      </c>
      <c r="H130" s="80" t="s">
        <v>739</v>
      </c>
      <c r="I130" s="148"/>
      <c r="J130" s="129"/>
      <c r="K130" s="128">
        <f t="shared" si="143"/>
        <v>0</v>
      </c>
      <c r="L130" s="128">
        <f t="shared" si="144"/>
        <v>0</v>
      </c>
      <c r="M130" s="73"/>
      <c r="N130" s="131"/>
      <c r="O130" s="128">
        <f t="shared" si="145"/>
        <v>0</v>
      </c>
      <c r="P130" s="128">
        <f t="shared" si="146"/>
        <v>0</v>
      </c>
      <c r="Q130" s="73"/>
      <c r="R130" s="66">
        <f t="shared" si="134"/>
        <v>0</v>
      </c>
      <c r="S130" s="67">
        <f t="shared" si="135"/>
        <v>0</v>
      </c>
      <c r="T130" s="67">
        <f t="shared" si="136"/>
        <v>0</v>
      </c>
      <c r="U130" s="67">
        <f t="shared" si="137"/>
        <v>0</v>
      </c>
      <c r="V130" s="67">
        <f t="shared" si="138"/>
        <v>0</v>
      </c>
      <c r="W130" s="67">
        <f t="shared" si="139"/>
        <v>0</v>
      </c>
      <c r="X130" s="67">
        <f t="shared" si="140"/>
        <v>0</v>
      </c>
      <c r="Y130" s="67">
        <f t="shared" si="141"/>
        <v>0</v>
      </c>
      <c r="Z130" s="67">
        <f t="shared" si="141"/>
        <v>0</v>
      </c>
      <c r="AA130" s="67">
        <f t="shared" si="141"/>
        <v>0</v>
      </c>
      <c r="AB130" s="68"/>
      <c r="AC130" s="1">
        <f t="shared" si="142"/>
        <v>0</v>
      </c>
      <c r="AD130" s="75"/>
      <c r="AE130" s="35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</row>
    <row r="131" spans="1:51" s="8" customFormat="1" ht="27.75" customHeight="1" x14ac:dyDescent="0.25">
      <c r="A131" s="123" t="s">
        <v>412</v>
      </c>
      <c r="B131" s="123" t="s">
        <v>413</v>
      </c>
      <c r="C131" s="165"/>
      <c r="D131" s="165"/>
      <c r="E131" s="77" t="s">
        <v>645</v>
      </c>
      <c r="F131" s="57">
        <v>1</v>
      </c>
      <c r="G131" s="79" t="s">
        <v>551</v>
      </c>
      <c r="H131" s="80" t="s">
        <v>665</v>
      </c>
      <c r="I131" s="148"/>
      <c r="J131" s="129">
        <v>1</v>
      </c>
      <c r="K131" s="128">
        <f t="shared" si="143"/>
        <v>1</v>
      </c>
      <c r="L131" s="128">
        <f t="shared" si="144"/>
        <v>0</v>
      </c>
      <c r="M131" s="73">
        <v>14</v>
      </c>
      <c r="N131" s="131">
        <v>1</v>
      </c>
      <c r="O131" s="128">
        <f t="shared" si="145"/>
        <v>1</v>
      </c>
      <c r="P131" s="128">
        <f t="shared" si="146"/>
        <v>0</v>
      </c>
      <c r="Q131" s="73">
        <v>14</v>
      </c>
      <c r="R131" s="66">
        <f t="shared" si="134"/>
        <v>67.2</v>
      </c>
      <c r="S131" s="67">
        <f t="shared" si="135"/>
        <v>14</v>
      </c>
      <c r="T131" s="67">
        <f t="shared" si="136"/>
        <v>14</v>
      </c>
      <c r="U131" s="67">
        <f t="shared" si="137"/>
        <v>16.8</v>
      </c>
      <c r="V131" s="67">
        <f t="shared" si="138"/>
        <v>14</v>
      </c>
      <c r="W131" s="67">
        <f t="shared" si="139"/>
        <v>4.2</v>
      </c>
      <c r="X131" s="67">
        <f t="shared" si="140"/>
        <v>4.2</v>
      </c>
      <c r="Y131" s="67">
        <f t="shared" si="141"/>
        <v>28</v>
      </c>
      <c r="Z131" s="67">
        <f t="shared" si="141"/>
        <v>18.2</v>
      </c>
      <c r="AA131" s="67">
        <f t="shared" si="141"/>
        <v>21</v>
      </c>
      <c r="AB131" s="68"/>
      <c r="AC131" s="1">
        <f t="shared" si="142"/>
        <v>0</v>
      </c>
      <c r="AD131" s="75"/>
      <c r="AE131" s="25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</row>
    <row r="132" spans="1:51" s="8" customFormat="1" ht="27.75" hidden="1" customHeight="1" x14ac:dyDescent="0.25">
      <c r="A132" s="123" t="s">
        <v>412</v>
      </c>
      <c r="B132" s="123" t="s">
        <v>413</v>
      </c>
      <c r="C132" s="165"/>
      <c r="D132" s="165"/>
      <c r="E132" s="151" t="s">
        <v>465</v>
      </c>
      <c r="F132" s="151">
        <v>3</v>
      </c>
      <c r="G132" s="153" t="s">
        <v>565</v>
      </c>
      <c r="H132" s="80" t="s">
        <v>566</v>
      </c>
      <c r="I132" s="148"/>
      <c r="J132" s="129"/>
      <c r="K132" s="128">
        <f t="shared" si="143"/>
        <v>0</v>
      </c>
      <c r="L132" s="128">
        <f t="shared" si="144"/>
        <v>0</v>
      </c>
      <c r="M132" s="73"/>
      <c r="N132" s="131"/>
      <c r="O132" s="128">
        <f t="shared" si="145"/>
        <v>0</v>
      </c>
      <c r="P132" s="128">
        <f t="shared" si="146"/>
        <v>0</v>
      </c>
      <c r="Q132" s="73"/>
      <c r="R132" s="66">
        <f t="shared" si="134"/>
        <v>0</v>
      </c>
      <c r="S132" s="67">
        <f t="shared" si="135"/>
        <v>0</v>
      </c>
      <c r="T132" s="67">
        <f t="shared" si="136"/>
        <v>0</v>
      </c>
      <c r="U132" s="67">
        <f t="shared" si="137"/>
        <v>0</v>
      </c>
      <c r="V132" s="67">
        <f t="shared" si="138"/>
        <v>0</v>
      </c>
      <c r="W132" s="67">
        <f t="shared" si="139"/>
        <v>0</v>
      </c>
      <c r="X132" s="67">
        <f t="shared" si="140"/>
        <v>0</v>
      </c>
      <c r="Y132" s="67">
        <f t="shared" si="141"/>
        <v>0</v>
      </c>
      <c r="Z132" s="67">
        <f t="shared" si="141"/>
        <v>0</v>
      </c>
      <c r="AA132" s="67">
        <f t="shared" si="141"/>
        <v>0</v>
      </c>
      <c r="AB132" s="68"/>
      <c r="AC132" s="1">
        <f t="shared" si="142"/>
        <v>0</v>
      </c>
      <c r="AD132" s="75"/>
      <c r="AE132" s="25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</row>
    <row r="133" spans="1:51" s="8" customFormat="1" ht="27.75" hidden="1" customHeight="1" x14ac:dyDescent="0.25">
      <c r="A133" s="123" t="s">
        <v>412</v>
      </c>
      <c r="B133" s="123" t="s">
        <v>413</v>
      </c>
      <c r="C133" s="165"/>
      <c r="D133" s="165"/>
      <c r="E133" s="150" t="s">
        <v>678</v>
      </c>
      <c r="F133" s="78">
        <v>1</v>
      </c>
      <c r="G133" s="79" t="s">
        <v>768</v>
      </c>
      <c r="H133" s="80" t="s">
        <v>769</v>
      </c>
      <c r="I133" s="155"/>
      <c r="J133" s="129"/>
      <c r="K133" s="72">
        <f t="shared" si="143"/>
        <v>0</v>
      </c>
      <c r="L133" s="72">
        <f t="shared" si="144"/>
        <v>0</v>
      </c>
      <c r="M133" s="73"/>
      <c r="N133" s="131"/>
      <c r="O133" s="72">
        <f t="shared" si="145"/>
        <v>0</v>
      </c>
      <c r="P133" s="72">
        <f t="shared" si="146"/>
        <v>0</v>
      </c>
      <c r="Q133" s="73"/>
      <c r="R133" s="66">
        <f t="shared" si="134"/>
        <v>0</v>
      </c>
      <c r="S133" s="67">
        <f t="shared" si="135"/>
        <v>0</v>
      </c>
      <c r="T133" s="67">
        <f t="shared" si="136"/>
        <v>0</v>
      </c>
      <c r="U133" s="67">
        <f t="shared" si="137"/>
        <v>0</v>
      </c>
      <c r="V133" s="67">
        <f t="shared" si="138"/>
        <v>0</v>
      </c>
      <c r="W133" s="67">
        <f t="shared" si="139"/>
        <v>0</v>
      </c>
      <c r="X133" s="67">
        <f t="shared" si="140"/>
        <v>0</v>
      </c>
      <c r="Y133" s="67">
        <f t="shared" si="141"/>
        <v>0</v>
      </c>
      <c r="Z133" s="67">
        <f t="shared" si="141"/>
        <v>0</v>
      </c>
      <c r="AA133" s="67">
        <f t="shared" si="141"/>
        <v>0</v>
      </c>
      <c r="AB133" s="68"/>
      <c r="AC133" s="1">
        <f t="shared" si="142"/>
        <v>0</v>
      </c>
      <c r="AD133" s="177"/>
      <c r="AE133" s="25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</row>
    <row r="134" spans="1:51" s="8" customFormat="1" ht="27.75" hidden="1" customHeight="1" x14ac:dyDescent="0.25">
      <c r="A134" s="123" t="s">
        <v>412</v>
      </c>
      <c r="B134" s="123" t="s">
        <v>413</v>
      </c>
      <c r="C134" s="165"/>
      <c r="D134" s="165"/>
      <c r="E134" s="56" t="s">
        <v>465</v>
      </c>
      <c r="F134" s="78">
        <v>1</v>
      </c>
      <c r="G134" s="79" t="s">
        <v>551</v>
      </c>
      <c r="H134" s="80" t="s">
        <v>552</v>
      </c>
      <c r="I134" s="148"/>
      <c r="J134" s="129"/>
      <c r="K134" s="128">
        <f t="shared" si="143"/>
        <v>0</v>
      </c>
      <c r="L134" s="128">
        <f t="shared" si="144"/>
        <v>0</v>
      </c>
      <c r="M134" s="73"/>
      <c r="N134" s="131"/>
      <c r="O134" s="128">
        <f t="shared" si="145"/>
        <v>0</v>
      </c>
      <c r="P134" s="128">
        <f t="shared" si="146"/>
        <v>0</v>
      </c>
      <c r="Q134" s="73"/>
      <c r="R134" s="66">
        <f t="shared" si="134"/>
        <v>0</v>
      </c>
      <c r="S134" s="67">
        <f t="shared" si="135"/>
        <v>0</v>
      </c>
      <c r="T134" s="67">
        <f t="shared" si="136"/>
        <v>0</v>
      </c>
      <c r="U134" s="67">
        <f t="shared" si="137"/>
        <v>0</v>
      </c>
      <c r="V134" s="67">
        <f t="shared" si="138"/>
        <v>0</v>
      </c>
      <c r="W134" s="67">
        <f t="shared" si="139"/>
        <v>0</v>
      </c>
      <c r="X134" s="67">
        <f t="shared" si="140"/>
        <v>0</v>
      </c>
      <c r="Y134" s="67">
        <f t="shared" si="141"/>
        <v>0</v>
      </c>
      <c r="Z134" s="67">
        <f t="shared" si="141"/>
        <v>0</v>
      </c>
      <c r="AA134" s="67">
        <f t="shared" si="141"/>
        <v>0</v>
      </c>
      <c r="AB134" s="68"/>
      <c r="AC134" s="1">
        <f t="shared" si="142"/>
        <v>0</v>
      </c>
      <c r="AD134" s="75"/>
      <c r="AE134" s="35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</row>
    <row r="135" spans="1:51" s="8" customFormat="1" ht="27.75" hidden="1" customHeight="1" x14ac:dyDescent="0.25">
      <c r="A135" s="123" t="s">
        <v>412</v>
      </c>
      <c r="B135" s="123" t="s">
        <v>413</v>
      </c>
      <c r="C135" s="165"/>
      <c r="D135" s="165"/>
      <c r="E135" s="77" t="s">
        <v>645</v>
      </c>
      <c r="F135" s="78"/>
      <c r="G135" s="153"/>
      <c r="H135" s="157" t="s">
        <v>677</v>
      </c>
      <c r="I135" s="148"/>
      <c r="J135" s="129">
        <v>0</v>
      </c>
      <c r="K135" s="128">
        <f t="shared" si="143"/>
        <v>0</v>
      </c>
      <c r="L135" s="128">
        <f t="shared" si="144"/>
        <v>0</v>
      </c>
      <c r="M135" s="73">
        <v>6</v>
      </c>
      <c r="N135" s="131">
        <v>0</v>
      </c>
      <c r="O135" s="128">
        <f t="shared" si="145"/>
        <v>0</v>
      </c>
      <c r="P135" s="128">
        <f t="shared" si="146"/>
        <v>0</v>
      </c>
      <c r="Q135" s="73">
        <v>6</v>
      </c>
      <c r="R135" s="66">
        <f t="shared" si="134"/>
        <v>0</v>
      </c>
      <c r="S135" s="67">
        <f t="shared" si="135"/>
        <v>0</v>
      </c>
      <c r="T135" s="67">
        <f t="shared" si="136"/>
        <v>0</v>
      </c>
      <c r="U135" s="67">
        <f t="shared" si="137"/>
        <v>0</v>
      </c>
      <c r="V135" s="67">
        <f t="shared" si="138"/>
        <v>0</v>
      </c>
      <c r="W135" s="67">
        <f t="shared" si="139"/>
        <v>0</v>
      </c>
      <c r="X135" s="67">
        <f t="shared" si="140"/>
        <v>0</v>
      </c>
      <c r="Y135" s="67">
        <f t="shared" si="141"/>
        <v>0</v>
      </c>
      <c r="Z135" s="67">
        <f t="shared" si="141"/>
        <v>0</v>
      </c>
      <c r="AA135" s="67">
        <f t="shared" si="141"/>
        <v>0</v>
      </c>
      <c r="AB135" s="68"/>
      <c r="AC135" s="1">
        <f t="shared" si="142"/>
        <v>0</v>
      </c>
      <c r="AD135" s="182"/>
      <c r="AE135" s="25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</row>
    <row r="136" spans="1:51" s="93" customFormat="1" ht="27.75" hidden="1" customHeight="1" x14ac:dyDescent="0.25">
      <c r="A136" s="123" t="s">
        <v>412</v>
      </c>
      <c r="B136" s="123" t="s">
        <v>413</v>
      </c>
      <c r="C136" s="54"/>
      <c r="D136" s="54"/>
      <c r="E136" s="87"/>
      <c r="F136" s="87"/>
      <c r="G136" s="88"/>
      <c r="H136" s="59"/>
      <c r="I136" s="70"/>
      <c r="J136" s="129"/>
      <c r="K136" s="128">
        <f t="shared" si="143"/>
        <v>0</v>
      </c>
      <c r="L136" s="128">
        <f t="shared" si="144"/>
        <v>0</v>
      </c>
      <c r="M136" s="130"/>
      <c r="N136" s="131"/>
      <c r="O136" s="171">
        <f t="shared" si="145"/>
        <v>0</v>
      </c>
      <c r="P136" s="171">
        <f t="shared" si="146"/>
        <v>0</v>
      </c>
      <c r="Q136" s="130"/>
      <c r="R136" s="133">
        <f t="shared" si="134"/>
        <v>0</v>
      </c>
      <c r="S136" s="67">
        <f t="shared" si="135"/>
        <v>0</v>
      </c>
      <c r="T136" s="67">
        <f t="shared" si="136"/>
        <v>0</v>
      </c>
      <c r="U136" s="67">
        <f t="shared" si="137"/>
        <v>0</v>
      </c>
      <c r="V136" s="67">
        <f t="shared" si="138"/>
        <v>0</v>
      </c>
      <c r="W136" s="67">
        <f t="shared" si="139"/>
        <v>0</v>
      </c>
      <c r="X136" s="67">
        <f t="shared" si="140"/>
        <v>0</v>
      </c>
      <c r="Y136" s="67">
        <f t="shared" si="141"/>
        <v>0</v>
      </c>
      <c r="Z136" s="67">
        <f t="shared" si="141"/>
        <v>0</v>
      </c>
      <c r="AA136" s="67">
        <f t="shared" si="141"/>
        <v>0</v>
      </c>
      <c r="AB136" s="68"/>
      <c r="AC136" s="1">
        <f t="shared" si="142"/>
        <v>0</v>
      </c>
      <c r="AD136" s="91"/>
      <c r="AE136" s="25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</row>
    <row r="137" spans="1:51" s="8" customFormat="1" ht="27.75" hidden="1" customHeight="1" x14ac:dyDescent="0.25">
      <c r="A137" s="94" t="s">
        <v>412</v>
      </c>
      <c r="B137" s="94" t="s">
        <v>413</v>
      </c>
      <c r="C137" s="95"/>
      <c r="D137" s="95"/>
      <c r="E137" s="96" t="s">
        <v>29</v>
      </c>
      <c r="F137" s="96"/>
      <c r="G137" s="97"/>
      <c r="H137" s="98"/>
      <c r="I137" s="99"/>
      <c r="J137" s="134"/>
      <c r="K137" s="101">
        <f t="shared" si="143"/>
        <v>0</v>
      </c>
      <c r="L137" s="101">
        <f t="shared" si="144"/>
        <v>0</v>
      </c>
      <c r="M137" s="135"/>
      <c r="N137" s="136"/>
      <c r="O137" s="137">
        <f t="shared" si="145"/>
        <v>0</v>
      </c>
      <c r="P137" s="137">
        <f t="shared" si="146"/>
        <v>0</v>
      </c>
      <c r="Q137" s="135"/>
      <c r="R137" s="138">
        <f>J137*M137*$R$8</f>
        <v>0</v>
      </c>
      <c r="S137" s="105">
        <f>J137*M137*$S$8</f>
        <v>0</v>
      </c>
      <c r="T137" s="105">
        <f>K137*M137*$T$8</f>
        <v>0</v>
      </c>
      <c r="U137" s="105">
        <f>J137*M137*$U$8</f>
        <v>0</v>
      </c>
      <c r="V137" s="105">
        <f t="shared" si="138"/>
        <v>0</v>
      </c>
      <c r="W137" s="105">
        <f t="shared" si="139"/>
        <v>0</v>
      </c>
      <c r="X137" s="105">
        <f t="shared" si="140"/>
        <v>0</v>
      </c>
      <c r="Y137" s="105">
        <f t="shared" si="141"/>
        <v>0</v>
      </c>
      <c r="Z137" s="105">
        <f t="shared" si="141"/>
        <v>0</v>
      </c>
      <c r="AA137" s="105">
        <f t="shared" si="141"/>
        <v>0</v>
      </c>
      <c r="AB137" s="68"/>
      <c r="AC137" s="107">
        <f t="shared" si="142"/>
        <v>0</v>
      </c>
      <c r="AD137" s="75"/>
      <c r="AE137" s="25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</row>
    <row r="138" spans="1:51" s="122" customFormat="1" ht="27.75" customHeight="1" thickBot="1" x14ac:dyDescent="0.3">
      <c r="A138" s="108" t="s">
        <v>412</v>
      </c>
      <c r="B138" s="108" t="s">
        <v>413</v>
      </c>
      <c r="C138" s="109"/>
      <c r="D138" s="109"/>
      <c r="E138" s="110"/>
      <c r="F138" s="110"/>
      <c r="G138" s="111"/>
      <c r="H138" s="112" t="s">
        <v>906</v>
      </c>
      <c r="I138" s="113"/>
      <c r="J138" s="114"/>
      <c r="K138" s="115"/>
      <c r="L138" s="115"/>
      <c r="M138" s="116"/>
      <c r="N138" s="117"/>
      <c r="O138" s="115"/>
      <c r="P138" s="115"/>
      <c r="Q138" s="116"/>
      <c r="R138" s="118">
        <f>SUM(R126:R137)</f>
        <v>134.4</v>
      </c>
      <c r="S138" s="119">
        <f t="shared" ref="S138:AA138" si="147">SUM(S126:S137)</f>
        <v>28</v>
      </c>
      <c r="T138" s="119">
        <f t="shared" si="147"/>
        <v>28</v>
      </c>
      <c r="U138" s="119">
        <f t="shared" si="147"/>
        <v>33.6</v>
      </c>
      <c r="V138" s="119">
        <f t="shared" si="147"/>
        <v>28</v>
      </c>
      <c r="W138" s="119">
        <f t="shared" si="147"/>
        <v>8.4</v>
      </c>
      <c r="X138" s="119">
        <f t="shared" si="147"/>
        <v>8.4</v>
      </c>
      <c r="Y138" s="119">
        <f t="shared" si="147"/>
        <v>56</v>
      </c>
      <c r="Z138" s="119">
        <f t="shared" si="147"/>
        <v>36.4</v>
      </c>
      <c r="AA138" s="119">
        <f t="shared" si="147"/>
        <v>42</v>
      </c>
      <c r="AB138" s="120"/>
      <c r="AC138" s="1"/>
      <c r="AD138" s="183">
        <f>R138/1800/0.6</f>
        <v>0.12444444444444445</v>
      </c>
      <c r="AE138" s="35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</row>
    <row r="139" spans="1:51" s="8" customFormat="1" ht="27.75" customHeight="1" thickTop="1" x14ac:dyDescent="0.25">
      <c r="A139" s="123" t="s">
        <v>240</v>
      </c>
      <c r="B139" s="123" t="s">
        <v>87</v>
      </c>
      <c r="C139" s="54"/>
      <c r="D139" s="54"/>
      <c r="E139" s="56" t="s">
        <v>33</v>
      </c>
      <c r="F139" s="57">
        <v>2</v>
      </c>
      <c r="G139" s="124" t="s">
        <v>238</v>
      </c>
      <c r="H139" s="59" t="s">
        <v>239</v>
      </c>
      <c r="I139" s="184"/>
      <c r="J139" s="129">
        <v>1</v>
      </c>
      <c r="K139" s="185">
        <f>IF(J139&gt;0, 1, 0)</f>
        <v>1</v>
      </c>
      <c r="L139" s="185">
        <f>J139-K139</f>
        <v>0</v>
      </c>
      <c r="M139" s="130">
        <v>22</v>
      </c>
      <c r="N139" s="131">
        <v>2</v>
      </c>
      <c r="O139" s="171">
        <f>IF(N139&gt;0, 1, 0)</f>
        <v>1</v>
      </c>
      <c r="P139" s="171">
        <f>N139-O139</f>
        <v>1</v>
      </c>
      <c r="Q139" s="126">
        <v>26</v>
      </c>
      <c r="R139" s="133">
        <f t="shared" ref="R139:R149" si="148">(K139*M139*$R$4)+(L139*M139*$R$5)+(O139*Q139*$R$6)+(P139*Q139*$R$7)</f>
        <v>145.80000000000001</v>
      </c>
      <c r="S139" s="67">
        <f t="shared" ref="S139:S149" si="149">J139*M139*$S$4</f>
        <v>22</v>
      </c>
      <c r="T139" s="67">
        <f t="shared" ref="T139:T149" si="150">K139*M139*$T$4</f>
        <v>22</v>
      </c>
      <c r="U139" s="67">
        <f t="shared" ref="U139:U149" si="151">J139*M139*$U$4</f>
        <v>26.4</v>
      </c>
      <c r="V139" s="67">
        <f t="shared" ref="V139:V151" si="152">N139*Q139*$V$6</f>
        <v>52</v>
      </c>
      <c r="W139" s="67">
        <f t="shared" ref="W139:W151" si="153">O139*Q139*$W$6</f>
        <v>7.8</v>
      </c>
      <c r="X139" s="67">
        <f t="shared" ref="X139:X151" si="154">N139*Q139*$X$6</f>
        <v>15.6</v>
      </c>
      <c r="Y139" s="67">
        <f t="shared" ref="Y139:AA151" si="155">S139+V139</f>
        <v>74</v>
      </c>
      <c r="Z139" s="67">
        <f t="shared" si="155"/>
        <v>29.8</v>
      </c>
      <c r="AA139" s="67">
        <f t="shared" si="155"/>
        <v>42</v>
      </c>
      <c r="AB139" s="68"/>
      <c r="AC139" s="1">
        <f t="shared" ref="AC139:AC151" si="156">R139-Y139-Z139-AA139</f>
        <v>0</v>
      </c>
      <c r="AD139" s="75"/>
      <c r="AE139" s="25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</row>
    <row r="140" spans="1:51" s="8" customFormat="1" ht="27.75" customHeight="1" x14ac:dyDescent="0.25">
      <c r="A140" s="123" t="s">
        <v>240</v>
      </c>
      <c r="B140" s="123" t="s">
        <v>87</v>
      </c>
      <c r="C140" s="54"/>
      <c r="D140" s="54"/>
      <c r="E140" s="56" t="s">
        <v>33</v>
      </c>
      <c r="F140" s="86">
        <v>3</v>
      </c>
      <c r="G140" s="124" t="s">
        <v>243</v>
      </c>
      <c r="H140" s="59" t="s">
        <v>244</v>
      </c>
      <c r="I140" s="70"/>
      <c r="J140" s="129">
        <v>2</v>
      </c>
      <c r="K140" s="128">
        <f t="shared" ref="K140:K151" si="157">IF(J140&gt;0, 1, 0)</f>
        <v>1</v>
      </c>
      <c r="L140" s="128">
        <f t="shared" ref="L140:L151" si="158">J140-K140</f>
        <v>1</v>
      </c>
      <c r="M140" s="130">
        <v>22</v>
      </c>
      <c r="N140" s="131">
        <v>1</v>
      </c>
      <c r="O140" s="171">
        <f t="shared" ref="O140:O151" si="159">IF(N140&gt;0, 1, 0)</f>
        <v>1</v>
      </c>
      <c r="P140" s="171">
        <f t="shared" ref="P140:P151" si="160">N140-O140</f>
        <v>0</v>
      </c>
      <c r="Q140" s="130">
        <v>26</v>
      </c>
      <c r="R140" s="133">
        <f t="shared" si="148"/>
        <v>160.4</v>
      </c>
      <c r="S140" s="67">
        <f t="shared" si="149"/>
        <v>44</v>
      </c>
      <c r="T140" s="67">
        <f t="shared" si="150"/>
        <v>22</v>
      </c>
      <c r="U140" s="67">
        <f t="shared" si="151"/>
        <v>52.8</v>
      </c>
      <c r="V140" s="67">
        <f t="shared" si="152"/>
        <v>26</v>
      </c>
      <c r="W140" s="67">
        <f t="shared" si="153"/>
        <v>7.8</v>
      </c>
      <c r="X140" s="67">
        <f t="shared" si="154"/>
        <v>7.8</v>
      </c>
      <c r="Y140" s="67">
        <f t="shared" si="155"/>
        <v>70</v>
      </c>
      <c r="Z140" s="67">
        <f t="shared" si="155"/>
        <v>29.8</v>
      </c>
      <c r="AA140" s="67">
        <f t="shared" si="155"/>
        <v>60.599999999999994</v>
      </c>
      <c r="AB140" s="68"/>
      <c r="AC140" s="1">
        <f t="shared" si="156"/>
        <v>0</v>
      </c>
      <c r="AD140" s="177"/>
      <c r="AE140" s="25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</row>
    <row r="141" spans="1:51" s="8" customFormat="1" ht="27.75" customHeight="1" x14ac:dyDescent="0.25">
      <c r="A141" s="123" t="s">
        <v>240</v>
      </c>
      <c r="B141" s="123" t="s">
        <v>87</v>
      </c>
      <c r="C141" s="54"/>
      <c r="D141" s="54"/>
      <c r="E141" s="76" t="s">
        <v>465</v>
      </c>
      <c r="F141" s="86">
        <v>1</v>
      </c>
      <c r="G141" s="124" t="s">
        <v>553</v>
      </c>
      <c r="H141" s="59" t="s">
        <v>554</v>
      </c>
      <c r="I141" s="70"/>
      <c r="J141" s="129">
        <v>2</v>
      </c>
      <c r="K141" s="128">
        <f t="shared" si="157"/>
        <v>1</v>
      </c>
      <c r="L141" s="128">
        <f t="shared" si="158"/>
        <v>1</v>
      </c>
      <c r="M141" s="130">
        <v>26</v>
      </c>
      <c r="N141" s="131">
        <v>2</v>
      </c>
      <c r="O141" s="171">
        <f t="shared" si="159"/>
        <v>1</v>
      </c>
      <c r="P141" s="171">
        <f t="shared" si="160"/>
        <v>1</v>
      </c>
      <c r="Q141" s="130">
        <v>26</v>
      </c>
      <c r="R141" s="133">
        <f t="shared" si="148"/>
        <v>215.8</v>
      </c>
      <c r="S141" s="67">
        <f t="shared" si="149"/>
        <v>52</v>
      </c>
      <c r="T141" s="67">
        <f t="shared" si="150"/>
        <v>26</v>
      </c>
      <c r="U141" s="67">
        <f t="shared" si="151"/>
        <v>62.4</v>
      </c>
      <c r="V141" s="67">
        <f t="shared" si="152"/>
        <v>52</v>
      </c>
      <c r="W141" s="67">
        <f t="shared" si="153"/>
        <v>7.8</v>
      </c>
      <c r="X141" s="67">
        <f t="shared" si="154"/>
        <v>15.6</v>
      </c>
      <c r="Y141" s="67">
        <f t="shared" si="155"/>
        <v>104</v>
      </c>
      <c r="Z141" s="67">
        <f t="shared" si="155"/>
        <v>33.799999999999997</v>
      </c>
      <c r="AA141" s="67">
        <f t="shared" si="155"/>
        <v>78</v>
      </c>
      <c r="AB141" s="68"/>
      <c r="AC141" s="1">
        <f t="shared" si="156"/>
        <v>0</v>
      </c>
      <c r="AD141" s="75"/>
      <c r="AE141" s="25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</row>
    <row r="142" spans="1:51" s="8" customFormat="1" ht="27.75" customHeight="1" x14ac:dyDescent="0.25">
      <c r="A142" s="123" t="s">
        <v>240</v>
      </c>
      <c r="B142" s="123" t="s">
        <v>87</v>
      </c>
      <c r="C142" s="54"/>
      <c r="D142" s="54"/>
      <c r="E142" s="81" t="s">
        <v>841</v>
      </c>
      <c r="F142" s="84">
        <v>3</v>
      </c>
      <c r="G142" s="186" t="s">
        <v>853</v>
      </c>
      <c r="H142" s="84" t="s">
        <v>854</v>
      </c>
      <c r="I142" s="70"/>
      <c r="J142" s="129">
        <v>1</v>
      </c>
      <c r="K142" s="128">
        <f t="shared" si="157"/>
        <v>1</v>
      </c>
      <c r="L142" s="128">
        <f t="shared" si="158"/>
        <v>0</v>
      </c>
      <c r="M142" s="130">
        <v>2</v>
      </c>
      <c r="N142" s="131">
        <v>0</v>
      </c>
      <c r="O142" s="171">
        <f t="shared" si="159"/>
        <v>0</v>
      </c>
      <c r="P142" s="171">
        <f t="shared" si="160"/>
        <v>0</v>
      </c>
      <c r="Q142" s="130"/>
      <c r="R142" s="133">
        <f t="shared" si="148"/>
        <v>6.4</v>
      </c>
      <c r="S142" s="67">
        <f t="shared" si="149"/>
        <v>2</v>
      </c>
      <c r="T142" s="67">
        <f t="shared" si="150"/>
        <v>2</v>
      </c>
      <c r="U142" s="67">
        <f t="shared" si="151"/>
        <v>2.4</v>
      </c>
      <c r="V142" s="67">
        <f t="shared" si="152"/>
        <v>0</v>
      </c>
      <c r="W142" s="67">
        <f t="shared" si="153"/>
        <v>0</v>
      </c>
      <c r="X142" s="67">
        <f t="shared" si="154"/>
        <v>0</v>
      </c>
      <c r="Y142" s="67">
        <f t="shared" si="155"/>
        <v>2</v>
      </c>
      <c r="Z142" s="67">
        <f t="shared" si="155"/>
        <v>2</v>
      </c>
      <c r="AA142" s="67">
        <f t="shared" si="155"/>
        <v>2.4</v>
      </c>
      <c r="AB142" s="68"/>
      <c r="AC142" s="1">
        <f t="shared" si="156"/>
        <v>0</v>
      </c>
      <c r="AD142" s="75"/>
      <c r="AE142" s="35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</row>
    <row r="143" spans="1:51" s="8" customFormat="1" ht="27.75" hidden="1" customHeight="1" x14ac:dyDescent="0.25">
      <c r="A143" s="123" t="s">
        <v>240</v>
      </c>
      <c r="B143" s="123" t="s">
        <v>87</v>
      </c>
      <c r="C143" s="54"/>
      <c r="D143" s="54"/>
      <c r="E143" s="85" t="s">
        <v>857</v>
      </c>
      <c r="F143" s="187">
        <v>3</v>
      </c>
      <c r="G143" s="124" t="s">
        <v>243</v>
      </c>
      <c r="H143" s="59" t="s">
        <v>244</v>
      </c>
      <c r="I143" s="70"/>
      <c r="J143" s="129"/>
      <c r="K143" s="128">
        <f t="shared" si="157"/>
        <v>0</v>
      </c>
      <c r="L143" s="128">
        <f t="shared" si="158"/>
        <v>0</v>
      </c>
      <c r="M143" s="130"/>
      <c r="N143" s="131">
        <v>0</v>
      </c>
      <c r="O143" s="171">
        <f t="shared" si="159"/>
        <v>0</v>
      </c>
      <c r="P143" s="171">
        <f t="shared" si="160"/>
        <v>0</v>
      </c>
      <c r="Q143" s="130">
        <v>26</v>
      </c>
      <c r="R143" s="133">
        <f t="shared" si="148"/>
        <v>0</v>
      </c>
      <c r="S143" s="67">
        <f t="shared" si="149"/>
        <v>0</v>
      </c>
      <c r="T143" s="67">
        <f t="shared" si="150"/>
        <v>0</v>
      </c>
      <c r="U143" s="67">
        <f t="shared" si="151"/>
        <v>0</v>
      </c>
      <c r="V143" s="67">
        <f t="shared" si="152"/>
        <v>0</v>
      </c>
      <c r="W143" s="67">
        <f t="shared" si="153"/>
        <v>0</v>
      </c>
      <c r="X143" s="67">
        <f t="shared" si="154"/>
        <v>0</v>
      </c>
      <c r="Y143" s="67">
        <f t="shared" si="155"/>
        <v>0</v>
      </c>
      <c r="Z143" s="67">
        <f t="shared" si="155"/>
        <v>0</v>
      </c>
      <c r="AA143" s="67">
        <f t="shared" si="155"/>
        <v>0</v>
      </c>
      <c r="AB143" s="68"/>
      <c r="AC143" s="1">
        <f t="shared" si="156"/>
        <v>0</v>
      </c>
      <c r="AD143" s="75"/>
      <c r="AE143" s="25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</row>
    <row r="144" spans="1:51" s="8" customFormat="1" ht="27.75" hidden="1" customHeight="1" x14ac:dyDescent="0.25">
      <c r="A144" s="123" t="s">
        <v>240</v>
      </c>
      <c r="B144" s="123" t="s">
        <v>87</v>
      </c>
      <c r="C144" s="54"/>
      <c r="D144" s="54"/>
      <c r="E144" s="87"/>
      <c r="F144" s="87"/>
      <c r="G144" s="88"/>
      <c r="H144" s="59"/>
      <c r="I144" s="70"/>
      <c r="J144" s="129"/>
      <c r="K144" s="128">
        <f t="shared" si="157"/>
        <v>0</v>
      </c>
      <c r="L144" s="128">
        <f t="shared" si="158"/>
        <v>0</v>
      </c>
      <c r="M144" s="130"/>
      <c r="N144" s="131"/>
      <c r="O144" s="171">
        <f t="shared" si="159"/>
        <v>0</v>
      </c>
      <c r="P144" s="171">
        <f t="shared" si="160"/>
        <v>0</v>
      </c>
      <c r="Q144" s="130"/>
      <c r="R144" s="133">
        <f t="shared" si="148"/>
        <v>0</v>
      </c>
      <c r="S144" s="67">
        <f t="shared" si="149"/>
        <v>0</v>
      </c>
      <c r="T144" s="67">
        <f t="shared" si="150"/>
        <v>0</v>
      </c>
      <c r="U144" s="67">
        <f t="shared" si="151"/>
        <v>0</v>
      </c>
      <c r="V144" s="67">
        <f t="shared" si="152"/>
        <v>0</v>
      </c>
      <c r="W144" s="67">
        <f t="shared" si="153"/>
        <v>0</v>
      </c>
      <c r="X144" s="67">
        <f t="shared" si="154"/>
        <v>0</v>
      </c>
      <c r="Y144" s="67">
        <f t="shared" si="155"/>
        <v>0</v>
      </c>
      <c r="Z144" s="67">
        <f t="shared" si="155"/>
        <v>0</v>
      </c>
      <c r="AA144" s="67">
        <f t="shared" si="155"/>
        <v>0</v>
      </c>
      <c r="AB144" s="68"/>
      <c r="AC144" s="1">
        <f t="shared" si="156"/>
        <v>0</v>
      </c>
      <c r="AD144" s="75"/>
      <c r="AE144" s="25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</row>
    <row r="145" spans="1:51" s="8" customFormat="1" ht="27.75" hidden="1" customHeight="1" x14ac:dyDescent="0.25">
      <c r="A145" s="123" t="s">
        <v>240</v>
      </c>
      <c r="B145" s="123" t="s">
        <v>87</v>
      </c>
      <c r="C145" s="54"/>
      <c r="D145" s="54"/>
      <c r="E145" s="87"/>
      <c r="F145" s="87"/>
      <c r="G145" s="88"/>
      <c r="H145" s="59"/>
      <c r="I145" s="70"/>
      <c r="J145" s="129"/>
      <c r="K145" s="128">
        <f t="shared" si="157"/>
        <v>0</v>
      </c>
      <c r="L145" s="128">
        <f t="shared" si="158"/>
        <v>0</v>
      </c>
      <c r="M145" s="130"/>
      <c r="N145" s="131"/>
      <c r="O145" s="171">
        <f t="shared" si="159"/>
        <v>0</v>
      </c>
      <c r="P145" s="171">
        <f t="shared" si="160"/>
        <v>0</v>
      </c>
      <c r="Q145" s="130"/>
      <c r="R145" s="133">
        <f t="shared" si="148"/>
        <v>0</v>
      </c>
      <c r="S145" s="67">
        <f t="shared" si="149"/>
        <v>0</v>
      </c>
      <c r="T145" s="67">
        <f t="shared" si="150"/>
        <v>0</v>
      </c>
      <c r="U145" s="67">
        <f t="shared" si="151"/>
        <v>0</v>
      </c>
      <c r="V145" s="67">
        <f t="shared" si="152"/>
        <v>0</v>
      </c>
      <c r="W145" s="67">
        <f t="shared" si="153"/>
        <v>0</v>
      </c>
      <c r="X145" s="67">
        <f t="shared" si="154"/>
        <v>0</v>
      </c>
      <c r="Y145" s="67">
        <f t="shared" si="155"/>
        <v>0</v>
      </c>
      <c r="Z145" s="67">
        <f t="shared" si="155"/>
        <v>0</v>
      </c>
      <c r="AA145" s="67">
        <f t="shared" si="155"/>
        <v>0</v>
      </c>
      <c r="AB145" s="68"/>
      <c r="AC145" s="1">
        <f t="shared" si="156"/>
        <v>0</v>
      </c>
      <c r="AD145" s="75"/>
      <c r="AE145" s="25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</row>
    <row r="146" spans="1:51" s="8" customFormat="1" ht="27.75" hidden="1" customHeight="1" x14ac:dyDescent="0.25">
      <c r="A146" s="123" t="s">
        <v>240</v>
      </c>
      <c r="B146" s="123" t="s">
        <v>87</v>
      </c>
      <c r="C146" s="54"/>
      <c r="D146" s="54"/>
      <c r="E146" s="87"/>
      <c r="F146" s="87"/>
      <c r="G146" s="88"/>
      <c r="H146" s="89"/>
      <c r="I146" s="90"/>
      <c r="J146" s="129"/>
      <c r="K146" s="128">
        <f t="shared" si="157"/>
        <v>0</v>
      </c>
      <c r="L146" s="128">
        <f t="shared" si="158"/>
        <v>0</v>
      </c>
      <c r="M146" s="130"/>
      <c r="N146" s="131"/>
      <c r="O146" s="171">
        <f t="shared" si="159"/>
        <v>0</v>
      </c>
      <c r="P146" s="171">
        <f t="shared" si="160"/>
        <v>0</v>
      </c>
      <c r="Q146" s="130"/>
      <c r="R146" s="133">
        <f t="shared" si="148"/>
        <v>0</v>
      </c>
      <c r="S146" s="67">
        <f t="shared" si="149"/>
        <v>0</v>
      </c>
      <c r="T146" s="67">
        <f t="shared" si="150"/>
        <v>0</v>
      </c>
      <c r="U146" s="67">
        <f t="shared" si="151"/>
        <v>0</v>
      </c>
      <c r="V146" s="67">
        <f t="shared" si="152"/>
        <v>0</v>
      </c>
      <c r="W146" s="67">
        <f t="shared" si="153"/>
        <v>0</v>
      </c>
      <c r="X146" s="67">
        <f t="shared" si="154"/>
        <v>0</v>
      </c>
      <c r="Y146" s="67">
        <f t="shared" si="155"/>
        <v>0</v>
      </c>
      <c r="Z146" s="67">
        <f t="shared" si="155"/>
        <v>0</v>
      </c>
      <c r="AA146" s="67">
        <f t="shared" si="155"/>
        <v>0</v>
      </c>
      <c r="AB146" s="68"/>
      <c r="AC146" s="1">
        <f t="shared" si="156"/>
        <v>0</v>
      </c>
      <c r="AD146" s="75"/>
      <c r="AE146" s="35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</row>
    <row r="147" spans="1:51" s="8" customFormat="1" ht="27.75" hidden="1" customHeight="1" x14ac:dyDescent="0.25">
      <c r="A147" s="123" t="s">
        <v>240</v>
      </c>
      <c r="B147" s="123" t="s">
        <v>87</v>
      </c>
      <c r="C147" s="54"/>
      <c r="D147" s="54"/>
      <c r="E147" s="87"/>
      <c r="F147" s="87"/>
      <c r="G147" s="88"/>
      <c r="H147" s="59"/>
      <c r="I147" s="70"/>
      <c r="J147" s="129"/>
      <c r="K147" s="128">
        <f t="shared" si="157"/>
        <v>0</v>
      </c>
      <c r="L147" s="128">
        <f t="shared" si="158"/>
        <v>0</v>
      </c>
      <c r="M147" s="130"/>
      <c r="N147" s="131"/>
      <c r="O147" s="171">
        <f t="shared" si="159"/>
        <v>0</v>
      </c>
      <c r="P147" s="171">
        <f t="shared" si="160"/>
        <v>0</v>
      </c>
      <c r="Q147" s="130"/>
      <c r="R147" s="133">
        <f t="shared" si="148"/>
        <v>0</v>
      </c>
      <c r="S147" s="67">
        <f t="shared" si="149"/>
        <v>0</v>
      </c>
      <c r="T147" s="67">
        <f t="shared" si="150"/>
        <v>0</v>
      </c>
      <c r="U147" s="67">
        <f t="shared" si="151"/>
        <v>0</v>
      </c>
      <c r="V147" s="67">
        <f t="shared" si="152"/>
        <v>0</v>
      </c>
      <c r="W147" s="67">
        <f t="shared" si="153"/>
        <v>0</v>
      </c>
      <c r="X147" s="67">
        <f t="shared" si="154"/>
        <v>0</v>
      </c>
      <c r="Y147" s="67">
        <f t="shared" si="155"/>
        <v>0</v>
      </c>
      <c r="Z147" s="67">
        <f t="shared" si="155"/>
        <v>0</v>
      </c>
      <c r="AA147" s="67">
        <f t="shared" si="155"/>
        <v>0</v>
      </c>
      <c r="AB147" s="68"/>
      <c r="AC147" s="1">
        <f t="shared" si="156"/>
        <v>0</v>
      </c>
      <c r="AD147" s="75"/>
      <c r="AE147" s="25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</row>
    <row r="148" spans="1:51" s="8" customFormat="1" ht="27.75" hidden="1" customHeight="1" x14ac:dyDescent="0.25">
      <c r="A148" s="123" t="s">
        <v>240</v>
      </c>
      <c r="B148" s="123" t="s">
        <v>87</v>
      </c>
      <c r="C148" s="54"/>
      <c r="D148" s="54"/>
      <c r="E148" s="87"/>
      <c r="F148" s="87"/>
      <c r="G148" s="88"/>
      <c r="H148" s="59"/>
      <c r="I148" s="70"/>
      <c r="J148" s="129"/>
      <c r="K148" s="128">
        <f t="shared" si="157"/>
        <v>0</v>
      </c>
      <c r="L148" s="128">
        <f t="shared" si="158"/>
        <v>0</v>
      </c>
      <c r="M148" s="130"/>
      <c r="N148" s="131"/>
      <c r="O148" s="171">
        <f t="shared" si="159"/>
        <v>0</v>
      </c>
      <c r="P148" s="171">
        <f t="shared" si="160"/>
        <v>0</v>
      </c>
      <c r="Q148" s="130"/>
      <c r="R148" s="133">
        <f t="shared" si="148"/>
        <v>0</v>
      </c>
      <c r="S148" s="67">
        <f t="shared" si="149"/>
        <v>0</v>
      </c>
      <c r="T148" s="67">
        <f t="shared" si="150"/>
        <v>0</v>
      </c>
      <c r="U148" s="67">
        <f t="shared" si="151"/>
        <v>0</v>
      </c>
      <c r="V148" s="67">
        <f t="shared" si="152"/>
        <v>0</v>
      </c>
      <c r="W148" s="67">
        <f t="shared" si="153"/>
        <v>0</v>
      </c>
      <c r="X148" s="67">
        <f t="shared" si="154"/>
        <v>0</v>
      </c>
      <c r="Y148" s="67">
        <f t="shared" si="155"/>
        <v>0</v>
      </c>
      <c r="Z148" s="67">
        <f t="shared" si="155"/>
        <v>0</v>
      </c>
      <c r="AA148" s="67">
        <f t="shared" si="155"/>
        <v>0</v>
      </c>
      <c r="AB148" s="68"/>
      <c r="AC148" s="1">
        <f t="shared" si="156"/>
        <v>0</v>
      </c>
      <c r="AD148" s="75"/>
      <c r="AE148" s="25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</row>
    <row r="149" spans="1:51" s="93" customFormat="1" ht="27.75" hidden="1" customHeight="1" x14ac:dyDescent="0.25">
      <c r="A149" s="123" t="s">
        <v>240</v>
      </c>
      <c r="B149" s="123" t="s">
        <v>87</v>
      </c>
      <c r="C149" s="54"/>
      <c r="D149" s="54"/>
      <c r="E149" s="87"/>
      <c r="F149" s="87"/>
      <c r="G149" s="88"/>
      <c r="H149" s="59"/>
      <c r="I149" s="70"/>
      <c r="J149" s="129"/>
      <c r="K149" s="128">
        <f t="shared" si="157"/>
        <v>0</v>
      </c>
      <c r="L149" s="128">
        <f t="shared" si="158"/>
        <v>0</v>
      </c>
      <c r="M149" s="130"/>
      <c r="N149" s="131"/>
      <c r="O149" s="171">
        <f t="shared" si="159"/>
        <v>0</v>
      </c>
      <c r="P149" s="171">
        <f t="shared" si="160"/>
        <v>0</v>
      </c>
      <c r="Q149" s="130"/>
      <c r="R149" s="133">
        <f t="shared" si="148"/>
        <v>0</v>
      </c>
      <c r="S149" s="67">
        <f t="shared" si="149"/>
        <v>0</v>
      </c>
      <c r="T149" s="67">
        <f t="shared" si="150"/>
        <v>0</v>
      </c>
      <c r="U149" s="67">
        <f t="shared" si="151"/>
        <v>0</v>
      </c>
      <c r="V149" s="67">
        <f t="shared" si="152"/>
        <v>0</v>
      </c>
      <c r="W149" s="67">
        <f t="shared" si="153"/>
        <v>0</v>
      </c>
      <c r="X149" s="67">
        <f t="shared" si="154"/>
        <v>0</v>
      </c>
      <c r="Y149" s="67">
        <f t="shared" si="155"/>
        <v>0</v>
      </c>
      <c r="Z149" s="67">
        <f t="shared" si="155"/>
        <v>0</v>
      </c>
      <c r="AA149" s="67">
        <f t="shared" si="155"/>
        <v>0</v>
      </c>
      <c r="AB149" s="68"/>
      <c r="AC149" s="1">
        <f t="shared" si="156"/>
        <v>0</v>
      </c>
      <c r="AD149" s="91"/>
      <c r="AE149" s="25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</row>
    <row r="150" spans="1:51" s="93" customFormat="1" ht="27.75" customHeight="1" x14ac:dyDescent="0.25">
      <c r="A150" s="123" t="s">
        <v>240</v>
      </c>
      <c r="B150" s="123" t="s">
        <v>87</v>
      </c>
      <c r="C150" s="54"/>
      <c r="D150" s="54"/>
      <c r="E150" s="96" t="s">
        <v>881</v>
      </c>
      <c r="F150" s="87"/>
      <c r="G150" s="88"/>
      <c r="H150" s="98" t="s">
        <v>882</v>
      </c>
      <c r="I150" s="70"/>
      <c r="J150" s="134">
        <v>1</v>
      </c>
      <c r="K150" s="101">
        <f t="shared" si="157"/>
        <v>1</v>
      </c>
      <c r="L150" s="101">
        <f t="shared" si="158"/>
        <v>0</v>
      </c>
      <c r="M150" s="135">
        <v>6</v>
      </c>
      <c r="N150" s="131"/>
      <c r="O150" s="171"/>
      <c r="P150" s="171"/>
      <c r="Q150" s="130"/>
      <c r="R150" s="138">
        <f>J150*M150*$R$8</f>
        <v>29.400000000000002</v>
      </c>
      <c r="S150" s="67"/>
      <c r="T150" s="67"/>
      <c r="U150" s="67"/>
      <c r="V150" s="67"/>
      <c r="W150" s="67"/>
      <c r="X150" s="67"/>
      <c r="Y150" s="67"/>
      <c r="Z150" s="67"/>
      <c r="AA150" s="67"/>
      <c r="AB150" s="68"/>
      <c r="AC150" s="1"/>
      <c r="AD150" s="91"/>
      <c r="AE150" s="35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</row>
    <row r="151" spans="1:51" s="8" customFormat="1" ht="27.75" customHeight="1" x14ac:dyDescent="0.25">
      <c r="A151" s="123" t="s">
        <v>240</v>
      </c>
      <c r="B151" s="123" t="s">
        <v>87</v>
      </c>
      <c r="C151" s="95"/>
      <c r="D151" s="95"/>
      <c r="E151" s="96" t="s">
        <v>29</v>
      </c>
      <c r="F151" s="96"/>
      <c r="G151" s="97"/>
      <c r="H151" s="98" t="s">
        <v>882</v>
      </c>
      <c r="I151" s="99"/>
      <c r="J151" s="134">
        <v>1</v>
      </c>
      <c r="K151" s="101">
        <f t="shared" si="157"/>
        <v>1</v>
      </c>
      <c r="L151" s="101">
        <f t="shared" si="158"/>
        <v>0</v>
      </c>
      <c r="M151" s="135">
        <v>16</v>
      </c>
      <c r="N151" s="136"/>
      <c r="O151" s="137">
        <f t="shared" si="159"/>
        <v>0</v>
      </c>
      <c r="P151" s="137">
        <f t="shared" si="160"/>
        <v>0</v>
      </c>
      <c r="Q151" s="135"/>
      <c r="R151" s="138">
        <f>J151*M151*$R$8</f>
        <v>78.400000000000006</v>
      </c>
      <c r="S151" s="105">
        <f>J151*M151*$S$8</f>
        <v>16</v>
      </c>
      <c r="T151" s="105">
        <f>K151*M151*$T$8</f>
        <v>24</v>
      </c>
      <c r="U151" s="105">
        <f>J151*M151*$U$8</f>
        <v>38.4</v>
      </c>
      <c r="V151" s="105">
        <f t="shared" si="152"/>
        <v>0</v>
      </c>
      <c r="W151" s="105">
        <f t="shared" si="153"/>
        <v>0</v>
      </c>
      <c r="X151" s="105">
        <f t="shared" si="154"/>
        <v>0</v>
      </c>
      <c r="Y151" s="105">
        <f t="shared" si="155"/>
        <v>16</v>
      </c>
      <c r="Z151" s="105">
        <f t="shared" si="155"/>
        <v>24</v>
      </c>
      <c r="AA151" s="105">
        <f t="shared" si="155"/>
        <v>38.4</v>
      </c>
      <c r="AB151" s="68"/>
      <c r="AC151" s="107">
        <f t="shared" si="156"/>
        <v>0</v>
      </c>
      <c r="AD151" s="75"/>
      <c r="AE151" s="25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</row>
    <row r="152" spans="1:51" s="122" customFormat="1" ht="27.75" customHeight="1" thickBot="1" x14ac:dyDescent="0.3">
      <c r="A152" s="108" t="s">
        <v>240</v>
      </c>
      <c r="B152" s="108" t="s">
        <v>87</v>
      </c>
      <c r="C152" s="109"/>
      <c r="D152" s="109"/>
      <c r="E152" s="110"/>
      <c r="F152" s="110"/>
      <c r="G152" s="111"/>
      <c r="H152" s="112" t="s">
        <v>906</v>
      </c>
      <c r="I152" s="113"/>
      <c r="J152" s="114"/>
      <c r="K152" s="115"/>
      <c r="L152" s="115"/>
      <c r="M152" s="116"/>
      <c r="N152" s="117"/>
      <c r="O152" s="115"/>
      <c r="P152" s="115"/>
      <c r="Q152" s="116"/>
      <c r="R152" s="118">
        <f>SUM(R139:R151)</f>
        <v>636.19999999999993</v>
      </c>
      <c r="S152" s="119">
        <f t="shared" ref="S152:AA152" si="161">SUM(S139:S151)</f>
        <v>136</v>
      </c>
      <c r="T152" s="119">
        <f t="shared" si="161"/>
        <v>96</v>
      </c>
      <c r="U152" s="119">
        <f t="shared" si="161"/>
        <v>182.4</v>
      </c>
      <c r="V152" s="119">
        <f t="shared" si="161"/>
        <v>130</v>
      </c>
      <c r="W152" s="119">
        <f t="shared" si="161"/>
        <v>23.4</v>
      </c>
      <c r="X152" s="119">
        <f t="shared" si="161"/>
        <v>39</v>
      </c>
      <c r="Y152" s="119">
        <f t="shared" si="161"/>
        <v>266</v>
      </c>
      <c r="Z152" s="119">
        <f t="shared" si="161"/>
        <v>119.4</v>
      </c>
      <c r="AA152" s="119">
        <f t="shared" si="161"/>
        <v>221.4</v>
      </c>
      <c r="AB152" s="120"/>
      <c r="AC152" s="1"/>
      <c r="AD152" s="121">
        <f>R152/1800/0.6</f>
        <v>0.58907407407407397</v>
      </c>
      <c r="AE152" s="25"/>
      <c r="AF152" s="4"/>
      <c r="AG152" s="4" t="s">
        <v>668</v>
      </c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</row>
    <row r="153" spans="1:51" s="8" customFormat="1" ht="27.75" customHeight="1" thickTop="1" x14ac:dyDescent="0.25">
      <c r="A153" s="123" t="s">
        <v>282</v>
      </c>
      <c r="B153" s="123" t="s">
        <v>283</v>
      </c>
      <c r="C153" s="54" t="s">
        <v>88</v>
      </c>
      <c r="D153" s="54"/>
      <c r="E153" s="56" t="s">
        <v>33</v>
      </c>
      <c r="F153" s="57">
        <v>1</v>
      </c>
      <c r="G153" s="124" t="s">
        <v>278</v>
      </c>
      <c r="H153" s="59" t="s">
        <v>279</v>
      </c>
      <c r="I153" s="125"/>
      <c r="J153" s="129">
        <v>3</v>
      </c>
      <c r="K153" s="128">
        <f>IF(J153&gt;0, 1, 0)</f>
        <v>1</v>
      </c>
      <c r="L153" s="128">
        <f>J153-K153</f>
        <v>2</v>
      </c>
      <c r="M153" s="130">
        <v>10</v>
      </c>
      <c r="N153" s="131">
        <v>2</v>
      </c>
      <c r="O153" s="171">
        <f>IF(N153&gt;0, 1, 0)</f>
        <v>1</v>
      </c>
      <c r="P153" s="171">
        <f>N153-O153</f>
        <v>1</v>
      </c>
      <c r="Q153" s="130">
        <v>26</v>
      </c>
      <c r="R153" s="133">
        <f t="shared" ref="R153:R163" si="162">(K153*M153*$R$4)+(L153*M153*$R$5)+(O153*Q153*$R$6)+(P153*Q153*$R$7)</f>
        <v>151.4</v>
      </c>
      <c r="S153" s="67">
        <f t="shared" ref="S153:S163" si="163">J153*M153*$S$4</f>
        <v>30</v>
      </c>
      <c r="T153" s="67">
        <f t="shared" ref="T153:T163" si="164">K153*M153*$T$4</f>
        <v>10</v>
      </c>
      <c r="U153" s="67">
        <f t="shared" ref="U153:U163" si="165">J153*M153*$U$4</f>
        <v>36</v>
      </c>
      <c r="V153" s="67">
        <f t="shared" ref="V153:V164" si="166">N153*Q153*$V$6</f>
        <v>52</v>
      </c>
      <c r="W153" s="67">
        <f t="shared" ref="W153:W164" si="167">O153*Q153*$W$6</f>
        <v>7.8</v>
      </c>
      <c r="X153" s="67">
        <f t="shared" ref="X153:X164" si="168">N153*Q153*$X$6</f>
        <v>15.6</v>
      </c>
      <c r="Y153" s="67">
        <f t="shared" ref="Y153:AA164" si="169">S153+V153</f>
        <v>82</v>
      </c>
      <c r="Z153" s="67">
        <f t="shared" si="169"/>
        <v>17.8</v>
      </c>
      <c r="AA153" s="67">
        <f t="shared" si="169"/>
        <v>51.6</v>
      </c>
      <c r="AB153" s="68"/>
      <c r="AC153" s="1">
        <f t="shared" ref="AC153:AC164" si="170">R153-Y153-Z153-AA153</f>
        <v>0</v>
      </c>
      <c r="AD153" s="75"/>
      <c r="AE153" s="25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</row>
    <row r="154" spans="1:51" s="8" customFormat="1" ht="27.75" hidden="1" customHeight="1" x14ac:dyDescent="0.25">
      <c r="A154" s="123" t="s">
        <v>282</v>
      </c>
      <c r="B154" s="123" t="s">
        <v>283</v>
      </c>
      <c r="C154" s="54" t="s">
        <v>88</v>
      </c>
      <c r="D154" s="54"/>
      <c r="E154" s="56" t="s">
        <v>33</v>
      </c>
      <c r="F154" s="57">
        <v>4</v>
      </c>
      <c r="G154" s="124" t="s">
        <v>407</v>
      </c>
      <c r="H154" s="59" t="s">
        <v>408</v>
      </c>
      <c r="I154" s="70"/>
      <c r="J154" s="129"/>
      <c r="K154" s="128">
        <f t="shared" ref="K154:K164" si="171">IF(J154&gt;0, 1, 0)</f>
        <v>0</v>
      </c>
      <c r="L154" s="128">
        <f t="shared" ref="L154:L164" si="172">J154-K154</f>
        <v>0</v>
      </c>
      <c r="M154" s="130"/>
      <c r="N154" s="131"/>
      <c r="O154" s="171">
        <f t="shared" ref="O154:O164" si="173">IF(N154&gt;0, 1, 0)</f>
        <v>0</v>
      </c>
      <c r="P154" s="171">
        <f t="shared" ref="P154:P164" si="174">N154-O154</f>
        <v>0</v>
      </c>
      <c r="Q154" s="130"/>
      <c r="R154" s="133">
        <f t="shared" si="162"/>
        <v>0</v>
      </c>
      <c r="S154" s="67">
        <f t="shared" si="163"/>
        <v>0</v>
      </c>
      <c r="T154" s="67">
        <f t="shared" si="164"/>
        <v>0</v>
      </c>
      <c r="U154" s="67">
        <f t="shared" si="165"/>
        <v>0</v>
      </c>
      <c r="V154" s="67">
        <f t="shared" si="166"/>
        <v>0</v>
      </c>
      <c r="W154" s="67">
        <f t="shared" si="167"/>
        <v>0</v>
      </c>
      <c r="X154" s="67">
        <f t="shared" si="168"/>
        <v>0</v>
      </c>
      <c r="Y154" s="67">
        <f t="shared" si="169"/>
        <v>0</v>
      </c>
      <c r="Z154" s="67">
        <f t="shared" si="169"/>
        <v>0</v>
      </c>
      <c r="AA154" s="67">
        <f t="shared" si="169"/>
        <v>0</v>
      </c>
      <c r="AB154" s="68"/>
      <c r="AC154" s="1">
        <f t="shared" si="170"/>
        <v>0</v>
      </c>
      <c r="AD154" s="75"/>
      <c r="AE154" s="35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</row>
    <row r="155" spans="1:51" s="8" customFormat="1" ht="27.75" customHeight="1" x14ac:dyDescent="0.25">
      <c r="A155" s="123" t="s">
        <v>282</v>
      </c>
      <c r="B155" s="123" t="s">
        <v>283</v>
      </c>
      <c r="C155" s="54" t="s">
        <v>88</v>
      </c>
      <c r="D155" s="54"/>
      <c r="E155" s="77" t="s">
        <v>437</v>
      </c>
      <c r="F155" s="57">
        <v>4</v>
      </c>
      <c r="G155" s="79" t="s">
        <v>407</v>
      </c>
      <c r="H155" s="80" t="s">
        <v>442</v>
      </c>
      <c r="I155" s="70"/>
      <c r="J155" s="129">
        <v>0</v>
      </c>
      <c r="K155" s="128">
        <f t="shared" si="171"/>
        <v>0</v>
      </c>
      <c r="L155" s="128">
        <f t="shared" si="172"/>
        <v>0</v>
      </c>
      <c r="M155" s="130">
        <v>13</v>
      </c>
      <c r="N155" s="131">
        <v>0</v>
      </c>
      <c r="O155" s="171">
        <f t="shared" si="173"/>
        <v>0</v>
      </c>
      <c r="P155" s="171">
        <f t="shared" si="174"/>
        <v>0</v>
      </c>
      <c r="Q155" s="130">
        <v>13</v>
      </c>
      <c r="R155" s="133">
        <f t="shared" si="162"/>
        <v>0</v>
      </c>
      <c r="S155" s="67">
        <f t="shared" si="163"/>
        <v>0</v>
      </c>
      <c r="T155" s="67">
        <f t="shared" si="164"/>
        <v>0</v>
      </c>
      <c r="U155" s="67">
        <f t="shared" si="165"/>
        <v>0</v>
      </c>
      <c r="V155" s="67">
        <f t="shared" si="166"/>
        <v>0</v>
      </c>
      <c r="W155" s="67">
        <f t="shared" si="167"/>
        <v>0</v>
      </c>
      <c r="X155" s="67">
        <f t="shared" si="168"/>
        <v>0</v>
      </c>
      <c r="Y155" s="67">
        <f t="shared" si="169"/>
        <v>0</v>
      </c>
      <c r="Z155" s="67">
        <f t="shared" si="169"/>
        <v>0</v>
      </c>
      <c r="AA155" s="67">
        <f t="shared" si="169"/>
        <v>0</v>
      </c>
      <c r="AB155" s="68"/>
      <c r="AC155" s="1">
        <f t="shared" si="170"/>
        <v>0</v>
      </c>
      <c r="AD155" s="75"/>
      <c r="AE155" s="25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</row>
    <row r="156" spans="1:51" s="8" customFormat="1" ht="27.75" customHeight="1" x14ac:dyDescent="0.25">
      <c r="A156" s="123" t="s">
        <v>282</v>
      </c>
      <c r="B156" s="123" t="s">
        <v>283</v>
      </c>
      <c r="C156" s="54" t="s">
        <v>88</v>
      </c>
      <c r="D156" s="54"/>
      <c r="E156" s="76" t="s">
        <v>465</v>
      </c>
      <c r="F156" s="57">
        <v>1</v>
      </c>
      <c r="G156" s="124" t="s">
        <v>575</v>
      </c>
      <c r="H156" s="59" t="s">
        <v>576</v>
      </c>
      <c r="I156" s="70"/>
      <c r="J156" s="129">
        <v>1</v>
      </c>
      <c r="K156" s="128">
        <f t="shared" si="171"/>
        <v>1</v>
      </c>
      <c r="L156" s="128">
        <f t="shared" si="172"/>
        <v>0</v>
      </c>
      <c r="M156" s="130">
        <v>26</v>
      </c>
      <c r="N156" s="131">
        <v>1</v>
      </c>
      <c r="O156" s="171">
        <f t="shared" si="173"/>
        <v>1</v>
      </c>
      <c r="P156" s="171">
        <f t="shared" si="174"/>
        <v>0</v>
      </c>
      <c r="Q156" s="130">
        <v>26</v>
      </c>
      <c r="R156" s="133">
        <f t="shared" si="162"/>
        <v>124.80000000000001</v>
      </c>
      <c r="S156" s="67">
        <f t="shared" si="163"/>
        <v>26</v>
      </c>
      <c r="T156" s="67">
        <f t="shared" si="164"/>
        <v>26</v>
      </c>
      <c r="U156" s="67">
        <f t="shared" si="165"/>
        <v>31.2</v>
      </c>
      <c r="V156" s="67">
        <f t="shared" si="166"/>
        <v>26</v>
      </c>
      <c r="W156" s="67">
        <f t="shared" si="167"/>
        <v>7.8</v>
      </c>
      <c r="X156" s="67">
        <f t="shared" si="168"/>
        <v>7.8</v>
      </c>
      <c r="Y156" s="67">
        <f t="shared" si="169"/>
        <v>52</v>
      </c>
      <c r="Z156" s="67">
        <f t="shared" si="169"/>
        <v>33.799999999999997</v>
      </c>
      <c r="AA156" s="67">
        <f t="shared" si="169"/>
        <v>39</v>
      </c>
      <c r="AB156" s="68"/>
      <c r="AC156" s="1">
        <f t="shared" si="170"/>
        <v>0</v>
      </c>
      <c r="AD156" s="75"/>
      <c r="AE156" s="25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</row>
    <row r="157" spans="1:51" s="8" customFormat="1" ht="27.75" customHeight="1" x14ac:dyDescent="0.25">
      <c r="A157" s="123" t="s">
        <v>282</v>
      </c>
      <c r="B157" s="123" t="s">
        <v>283</v>
      </c>
      <c r="C157" s="54" t="s">
        <v>88</v>
      </c>
      <c r="D157" s="54"/>
      <c r="E157" s="77" t="s">
        <v>645</v>
      </c>
      <c r="F157" s="57">
        <v>1</v>
      </c>
      <c r="G157" s="79" t="s">
        <v>575</v>
      </c>
      <c r="H157" s="80" t="s">
        <v>670</v>
      </c>
      <c r="I157" s="70"/>
      <c r="J157" s="129">
        <v>1</v>
      </c>
      <c r="K157" s="128">
        <f t="shared" si="171"/>
        <v>1</v>
      </c>
      <c r="L157" s="128">
        <f t="shared" si="172"/>
        <v>0</v>
      </c>
      <c r="M157" s="130">
        <v>26</v>
      </c>
      <c r="N157" s="131">
        <v>1</v>
      </c>
      <c r="O157" s="171">
        <f t="shared" si="173"/>
        <v>1</v>
      </c>
      <c r="P157" s="171">
        <f t="shared" si="174"/>
        <v>0</v>
      </c>
      <c r="Q157" s="130">
        <v>26</v>
      </c>
      <c r="R157" s="133">
        <f t="shared" si="162"/>
        <v>124.80000000000001</v>
      </c>
      <c r="S157" s="67">
        <f t="shared" si="163"/>
        <v>26</v>
      </c>
      <c r="T157" s="67">
        <f t="shared" si="164"/>
        <v>26</v>
      </c>
      <c r="U157" s="67">
        <f t="shared" si="165"/>
        <v>31.2</v>
      </c>
      <c r="V157" s="67">
        <f t="shared" si="166"/>
        <v>26</v>
      </c>
      <c r="W157" s="67">
        <f t="shared" si="167"/>
        <v>7.8</v>
      </c>
      <c r="X157" s="67">
        <f t="shared" si="168"/>
        <v>7.8</v>
      </c>
      <c r="Y157" s="67">
        <f t="shared" si="169"/>
        <v>52</v>
      </c>
      <c r="Z157" s="67">
        <f t="shared" si="169"/>
        <v>33.799999999999997</v>
      </c>
      <c r="AA157" s="67">
        <f t="shared" si="169"/>
        <v>39</v>
      </c>
      <c r="AB157" s="68"/>
      <c r="AC157" s="1">
        <f t="shared" si="170"/>
        <v>0</v>
      </c>
      <c r="AD157" s="75"/>
      <c r="AE157" s="25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</row>
    <row r="158" spans="1:51" s="8" customFormat="1" ht="27.75" customHeight="1" x14ac:dyDescent="0.25">
      <c r="A158" s="123" t="s">
        <v>282</v>
      </c>
      <c r="B158" s="123" t="s">
        <v>283</v>
      </c>
      <c r="C158" s="54" t="s">
        <v>88</v>
      </c>
      <c r="D158" s="54"/>
      <c r="E158" s="127" t="s">
        <v>678</v>
      </c>
      <c r="F158" s="57">
        <v>1</v>
      </c>
      <c r="G158" s="124" t="s">
        <v>768</v>
      </c>
      <c r="H158" s="59" t="s">
        <v>769</v>
      </c>
      <c r="I158" s="70"/>
      <c r="J158" s="944">
        <v>1</v>
      </c>
      <c r="K158" s="128">
        <f t="shared" si="171"/>
        <v>1</v>
      </c>
      <c r="L158" s="128">
        <f t="shared" si="172"/>
        <v>0</v>
      </c>
      <c r="M158" s="130">
        <v>10</v>
      </c>
      <c r="N158" s="944">
        <v>0</v>
      </c>
      <c r="O158" s="171">
        <f t="shared" si="173"/>
        <v>0</v>
      </c>
      <c r="P158" s="171">
        <f t="shared" si="174"/>
        <v>0</v>
      </c>
      <c r="Q158" s="130">
        <v>26</v>
      </c>
      <c r="R158" s="133">
        <f t="shared" si="162"/>
        <v>32</v>
      </c>
      <c r="S158" s="67">
        <f t="shared" si="163"/>
        <v>10</v>
      </c>
      <c r="T158" s="67">
        <f t="shared" si="164"/>
        <v>10</v>
      </c>
      <c r="U158" s="67">
        <f t="shared" si="165"/>
        <v>12</v>
      </c>
      <c r="V158" s="67">
        <f t="shared" si="166"/>
        <v>0</v>
      </c>
      <c r="W158" s="67">
        <f t="shared" si="167"/>
        <v>0</v>
      </c>
      <c r="X158" s="67">
        <f t="shared" si="168"/>
        <v>0</v>
      </c>
      <c r="Y158" s="67">
        <f t="shared" si="169"/>
        <v>10</v>
      </c>
      <c r="Z158" s="67">
        <f t="shared" si="169"/>
        <v>10</v>
      </c>
      <c r="AA158" s="67">
        <f t="shared" si="169"/>
        <v>12</v>
      </c>
      <c r="AB158" s="68"/>
      <c r="AC158" s="1">
        <f t="shared" si="170"/>
        <v>0</v>
      </c>
      <c r="AD158" s="75"/>
      <c r="AE158" s="35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</row>
    <row r="159" spans="1:51" s="8" customFormat="1" ht="27.75" customHeight="1" x14ac:dyDescent="0.25">
      <c r="A159" s="123" t="s">
        <v>282</v>
      </c>
      <c r="B159" s="123" t="s">
        <v>283</v>
      </c>
      <c r="C159" s="54" t="s">
        <v>88</v>
      </c>
      <c r="D159" s="54"/>
      <c r="E159" s="81" t="s">
        <v>841</v>
      </c>
      <c r="F159" s="59">
        <v>2</v>
      </c>
      <c r="G159" s="186" t="s">
        <v>284</v>
      </c>
      <c r="H159" s="84" t="s">
        <v>279</v>
      </c>
      <c r="I159" s="70"/>
      <c r="J159" s="129">
        <v>1</v>
      </c>
      <c r="K159" s="128">
        <f t="shared" si="171"/>
        <v>1</v>
      </c>
      <c r="L159" s="128">
        <f t="shared" si="172"/>
        <v>0</v>
      </c>
      <c r="M159" s="130">
        <v>13</v>
      </c>
      <c r="N159" s="131">
        <v>1</v>
      </c>
      <c r="O159" s="171">
        <f t="shared" si="173"/>
        <v>1</v>
      </c>
      <c r="P159" s="171">
        <f t="shared" si="174"/>
        <v>0</v>
      </c>
      <c r="Q159" s="130">
        <v>13</v>
      </c>
      <c r="R159" s="133">
        <f t="shared" si="162"/>
        <v>62.400000000000006</v>
      </c>
      <c r="S159" s="67">
        <f t="shared" si="163"/>
        <v>13</v>
      </c>
      <c r="T159" s="67">
        <f t="shared" si="164"/>
        <v>13</v>
      </c>
      <c r="U159" s="67">
        <f t="shared" si="165"/>
        <v>15.6</v>
      </c>
      <c r="V159" s="67">
        <f t="shared" si="166"/>
        <v>13</v>
      </c>
      <c r="W159" s="67">
        <f t="shared" si="167"/>
        <v>3.9</v>
      </c>
      <c r="X159" s="67">
        <f t="shared" si="168"/>
        <v>3.9</v>
      </c>
      <c r="Y159" s="67">
        <f t="shared" si="169"/>
        <v>26</v>
      </c>
      <c r="Z159" s="67">
        <f t="shared" si="169"/>
        <v>16.899999999999999</v>
      </c>
      <c r="AA159" s="67">
        <f t="shared" si="169"/>
        <v>19.5</v>
      </c>
      <c r="AB159" s="68"/>
      <c r="AC159" s="1">
        <f t="shared" si="170"/>
        <v>0</v>
      </c>
      <c r="AD159" s="75"/>
      <c r="AE159" s="25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</row>
    <row r="160" spans="1:51" s="8" customFormat="1" ht="27.75" hidden="1" customHeight="1" x14ac:dyDescent="0.25">
      <c r="A160" s="123" t="s">
        <v>282</v>
      </c>
      <c r="B160" s="123" t="s">
        <v>283</v>
      </c>
      <c r="C160" s="54" t="s">
        <v>88</v>
      </c>
      <c r="D160" s="54"/>
      <c r="E160" s="87"/>
      <c r="F160" s="152"/>
      <c r="G160" s="88"/>
      <c r="H160" s="89"/>
      <c r="I160" s="90"/>
      <c r="J160" s="129"/>
      <c r="K160" s="128">
        <f t="shared" si="171"/>
        <v>0</v>
      </c>
      <c r="L160" s="128">
        <f t="shared" si="172"/>
        <v>0</v>
      </c>
      <c r="M160" s="130"/>
      <c r="N160" s="131"/>
      <c r="O160" s="171">
        <f t="shared" si="173"/>
        <v>0</v>
      </c>
      <c r="P160" s="171">
        <f t="shared" si="174"/>
        <v>0</v>
      </c>
      <c r="Q160" s="130"/>
      <c r="R160" s="133">
        <f t="shared" si="162"/>
        <v>0</v>
      </c>
      <c r="S160" s="67">
        <f t="shared" si="163"/>
        <v>0</v>
      </c>
      <c r="T160" s="67">
        <f t="shared" si="164"/>
        <v>0</v>
      </c>
      <c r="U160" s="67">
        <f t="shared" si="165"/>
        <v>0</v>
      </c>
      <c r="V160" s="67">
        <f t="shared" si="166"/>
        <v>0</v>
      </c>
      <c r="W160" s="67">
        <f t="shared" si="167"/>
        <v>0</v>
      </c>
      <c r="X160" s="67">
        <f t="shared" si="168"/>
        <v>0</v>
      </c>
      <c r="Y160" s="67">
        <f t="shared" si="169"/>
        <v>0</v>
      </c>
      <c r="Z160" s="67">
        <f t="shared" si="169"/>
        <v>0</v>
      </c>
      <c r="AA160" s="67">
        <f t="shared" si="169"/>
        <v>0</v>
      </c>
      <c r="AB160" s="68"/>
      <c r="AC160" s="1">
        <f t="shared" si="170"/>
        <v>0</v>
      </c>
      <c r="AD160" s="75"/>
      <c r="AE160" s="25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</row>
    <row r="161" spans="1:51" s="8" customFormat="1" ht="27.75" hidden="1" customHeight="1" x14ac:dyDescent="0.25">
      <c r="A161" s="123" t="s">
        <v>282</v>
      </c>
      <c r="B161" s="123" t="s">
        <v>283</v>
      </c>
      <c r="C161" s="54" t="s">
        <v>88</v>
      </c>
      <c r="D161" s="54"/>
      <c r="E161" s="87"/>
      <c r="F161" s="152"/>
      <c r="G161" s="88"/>
      <c r="H161" s="59"/>
      <c r="I161" s="70"/>
      <c r="J161" s="129"/>
      <c r="K161" s="128">
        <f t="shared" si="171"/>
        <v>0</v>
      </c>
      <c r="L161" s="128">
        <f t="shared" si="172"/>
        <v>0</v>
      </c>
      <c r="M161" s="130"/>
      <c r="N161" s="131"/>
      <c r="O161" s="171">
        <f t="shared" si="173"/>
        <v>0</v>
      </c>
      <c r="P161" s="171">
        <f t="shared" si="174"/>
        <v>0</v>
      </c>
      <c r="Q161" s="130"/>
      <c r="R161" s="133">
        <f t="shared" si="162"/>
        <v>0</v>
      </c>
      <c r="S161" s="67">
        <f t="shared" si="163"/>
        <v>0</v>
      </c>
      <c r="T161" s="67">
        <f t="shared" si="164"/>
        <v>0</v>
      </c>
      <c r="U161" s="67">
        <f t="shared" si="165"/>
        <v>0</v>
      </c>
      <c r="V161" s="67">
        <f t="shared" si="166"/>
        <v>0</v>
      </c>
      <c r="W161" s="67">
        <f t="shared" si="167"/>
        <v>0</v>
      </c>
      <c r="X161" s="67">
        <f t="shared" si="168"/>
        <v>0</v>
      </c>
      <c r="Y161" s="67">
        <f t="shared" si="169"/>
        <v>0</v>
      </c>
      <c r="Z161" s="67">
        <f t="shared" si="169"/>
        <v>0</v>
      </c>
      <c r="AA161" s="67">
        <f t="shared" si="169"/>
        <v>0</v>
      </c>
      <c r="AB161" s="68"/>
      <c r="AC161" s="1">
        <f t="shared" si="170"/>
        <v>0</v>
      </c>
      <c r="AD161" s="75"/>
      <c r="AE161" s="25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</row>
    <row r="162" spans="1:51" s="8" customFormat="1" ht="27.75" hidden="1" customHeight="1" x14ac:dyDescent="0.25">
      <c r="A162" s="123" t="s">
        <v>282</v>
      </c>
      <c r="B162" s="123" t="s">
        <v>283</v>
      </c>
      <c r="C162" s="54" t="s">
        <v>88</v>
      </c>
      <c r="D162" s="54"/>
      <c r="E162" s="87"/>
      <c r="F162" s="152"/>
      <c r="G162" s="88"/>
      <c r="H162" s="59"/>
      <c r="I162" s="70"/>
      <c r="J162" s="129"/>
      <c r="K162" s="128">
        <f t="shared" si="171"/>
        <v>0</v>
      </c>
      <c r="L162" s="128">
        <f t="shared" si="172"/>
        <v>0</v>
      </c>
      <c r="M162" s="130"/>
      <c r="N162" s="131"/>
      <c r="O162" s="171">
        <f t="shared" si="173"/>
        <v>0</v>
      </c>
      <c r="P162" s="171">
        <f t="shared" si="174"/>
        <v>0</v>
      </c>
      <c r="Q162" s="130"/>
      <c r="R162" s="133">
        <f t="shared" si="162"/>
        <v>0</v>
      </c>
      <c r="S162" s="67">
        <f t="shared" si="163"/>
        <v>0</v>
      </c>
      <c r="T162" s="67">
        <f t="shared" si="164"/>
        <v>0</v>
      </c>
      <c r="U162" s="67">
        <f t="shared" si="165"/>
        <v>0</v>
      </c>
      <c r="V162" s="67">
        <f t="shared" si="166"/>
        <v>0</v>
      </c>
      <c r="W162" s="67">
        <f t="shared" si="167"/>
        <v>0</v>
      </c>
      <c r="X162" s="67">
        <f t="shared" si="168"/>
        <v>0</v>
      </c>
      <c r="Y162" s="67">
        <f t="shared" si="169"/>
        <v>0</v>
      </c>
      <c r="Z162" s="67">
        <f t="shared" si="169"/>
        <v>0</v>
      </c>
      <c r="AA162" s="67">
        <f t="shared" si="169"/>
        <v>0</v>
      </c>
      <c r="AB162" s="68"/>
      <c r="AC162" s="1">
        <f t="shared" si="170"/>
        <v>0</v>
      </c>
      <c r="AD162" s="75"/>
      <c r="AE162" s="35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</row>
    <row r="163" spans="1:51" s="93" customFormat="1" ht="27.75" hidden="1" customHeight="1" x14ac:dyDescent="0.25">
      <c r="A163" s="123" t="s">
        <v>282</v>
      </c>
      <c r="B163" s="123" t="s">
        <v>283</v>
      </c>
      <c r="C163" s="54" t="s">
        <v>88</v>
      </c>
      <c r="D163" s="54"/>
      <c r="E163" s="87"/>
      <c r="F163" s="152"/>
      <c r="G163" s="88"/>
      <c r="H163" s="59"/>
      <c r="I163" s="70"/>
      <c r="J163" s="129"/>
      <c r="K163" s="128">
        <f t="shared" si="171"/>
        <v>0</v>
      </c>
      <c r="L163" s="128">
        <f t="shared" si="172"/>
        <v>0</v>
      </c>
      <c r="M163" s="130"/>
      <c r="N163" s="131"/>
      <c r="O163" s="171">
        <f t="shared" si="173"/>
        <v>0</v>
      </c>
      <c r="P163" s="171">
        <f t="shared" si="174"/>
        <v>0</v>
      </c>
      <c r="Q163" s="130"/>
      <c r="R163" s="133">
        <f t="shared" si="162"/>
        <v>0</v>
      </c>
      <c r="S163" s="67">
        <f t="shared" si="163"/>
        <v>0</v>
      </c>
      <c r="T163" s="67">
        <f t="shared" si="164"/>
        <v>0</v>
      </c>
      <c r="U163" s="67">
        <f t="shared" si="165"/>
        <v>0</v>
      </c>
      <c r="V163" s="67">
        <f t="shared" si="166"/>
        <v>0</v>
      </c>
      <c r="W163" s="67">
        <f t="shared" si="167"/>
        <v>0</v>
      </c>
      <c r="X163" s="67">
        <f t="shared" si="168"/>
        <v>0</v>
      </c>
      <c r="Y163" s="67">
        <f t="shared" si="169"/>
        <v>0</v>
      </c>
      <c r="Z163" s="67">
        <f t="shared" si="169"/>
        <v>0</v>
      </c>
      <c r="AA163" s="67">
        <f t="shared" si="169"/>
        <v>0</v>
      </c>
      <c r="AB163" s="68"/>
      <c r="AC163" s="1">
        <f t="shared" si="170"/>
        <v>0</v>
      </c>
      <c r="AD163" s="75"/>
      <c r="AE163" s="25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</row>
    <row r="164" spans="1:51" s="8" customFormat="1" ht="27.75" customHeight="1" x14ac:dyDescent="0.25">
      <c r="A164" s="94" t="s">
        <v>282</v>
      </c>
      <c r="B164" s="94" t="s">
        <v>283</v>
      </c>
      <c r="C164" s="95" t="s">
        <v>88</v>
      </c>
      <c r="D164" s="95"/>
      <c r="E164" s="96" t="s">
        <v>29</v>
      </c>
      <c r="F164" s="188"/>
      <c r="G164" s="97"/>
      <c r="H164" s="98" t="s">
        <v>279</v>
      </c>
      <c r="I164" s="99"/>
      <c r="J164" s="129">
        <v>1</v>
      </c>
      <c r="K164" s="128">
        <f t="shared" si="171"/>
        <v>1</v>
      </c>
      <c r="L164" s="128">
        <f t="shared" si="172"/>
        <v>0</v>
      </c>
      <c r="M164" s="130">
        <v>3</v>
      </c>
      <c r="N164" s="131"/>
      <c r="O164" s="171">
        <f t="shared" si="173"/>
        <v>0</v>
      </c>
      <c r="P164" s="171">
        <f t="shared" si="174"/>
        <v>0</v>
      </c>
      <c r="Q164" s="130"/>
      <c r="R164" s="138">
        <f>J164*M164*$R$8</f>
        <v>14.700000000000001</v>
      </c>
      <c r="S164" s="105">
        <f>J164*M164*$S$8</f>
        <v>3</v>
      </c>
      <c r="T164" s="105">
        <f>K164*M164*$T$8</f>
        <v>4.5</v>
      </c>
      <c r="U164" s="105">
        <f>J164*M164*$U$8</f>
        <v>7.1999999999999993</v>
      </c>
      <c r="V164" s="105">
        <f t="shared" si="166"/>
        <v>0</v>
      </c>
      <c r="W164" s="105">
        <f t="shared" si="167"/>
        <v>0</v>
      </c>
      <c r="X164" s="105">
        <f t="shared" si="168"/>
        <v>0</v>
      </c>
      <c r="Y164" s="105">
        <f t="shared" si="169"/>
        <v>3</v>
      </c>
      <c r="Z164" s="105">
        <f t="shared" si="169"/>
        <v>4.5</v>
      </c>
      <c r="AA164" s="105">
        <f t="shared" si="169"/>
        <v>7.1999999999999993</v>
      </c>
      <c r="AB164" s="68"/>
      <c r="AC164" s="107">
        <f t="shared" si="170"/>
        <v>0</v>
      </c>
      <c r="AD164" s="75"/>
      <c r="AE164" s="25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</row>
    <row r="165" spans="1:51" s="122" customFormat="1" ht="27.75" customHeight="1" thickBot="1" x14ac:dyDescent="0.3">
      <c r="A165" s="108" t="s">
        <v>282</v>
      </c>
      <c r="B165" s="108" t="s">
        <v>283</v>
      </c>
      <c r="C165" s="109" t="s">
        <v>88</v>
      </c>
      <c r="D165" s="109"/>
      <c r="E165" s="110"/>
      <c r="F165" s="110"/>
      <c r="G165" s="111"/>
      <c r="H165" s="112" t="s">
        <v>906</v>
      </c>
      <c r="I165" s="113"/>
      <c r="J165" s="114"/>
      <c r="K165" s="115"/>
      <c r="L165" s="115"/>
      <c r="M165" s="116"/>
      <c r="N165" s="117"/>
      <c r="O165" s="115"/>
      <c r="P165" s="115"/>
      <c r="Q165" s="116"/>
      <c r="R165" s="118">
        <f>SUM(R153:R164)</f>
        <v>510.10000000000008</v>
      </c>
      <c r="S165" s="119">
        <f t="shared" ref="S165:AA165" si="175">SUM(S153:S164)</f>
        <v>108</v>
      </c>
      <c r="T165" s="119">
        <f t="shared" si="175"/>
        <v>89.5</v>
      </c>
      <c r="U165" s="119">
        <f t="shared" si="175"/>
        <v>133.19999999999999</v>
      </c>
      <c r="V165" s="119">
        <f t="shared" si="175"/>
        <v>117</v>
      </c>
      <c r="W165" s="119">
        <f t="shared" si="175"/>
        <v>27.299999999999997</v>
      </c>
      <c r="X165" s="119">
        <f t="shared" si="175"/>
        <v>35.1</v>
      </c>
      <c r="Y165" s="119">
        <f t="shared" si="175"/>
        <v>225</v>
      </c>
      <c r="Z165" s="119">
        <f t="shared" si="175"/>
        <v>116.79999999999998</v>
      </c>
      <c r="AA165" s="119">
        <f t="shared" si="175"/>
        <v>168.29999999999998</v>
      </c>
      <c r="AB165" s="120"/>
      <c r="AC165" s="1"/>
      <c r="AD165" s="121">
        <f>R165/1800/0.6</f>
        <v>0.47231481481481485</v>
      </c>
      <c r="AE165" s="25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</row>
    <row r="166" spans="1:51" s="8" customFormat="1" ht="27.75" customHeight="1" thickTop="1" x14ac:dyDescent="0.25">
      <c r="A166" s="123" t="s">
        <v>241</v>
      </c>
      <c r="B166" s="123" t="s">
        <v>242</v>
      </c>
      <c r="C166" s="54"/>
      <c r="D166" s="54"/>
      <c r="E166" s="56" t="s">
        <v>33</v>
      </c>
      <c r="F166" s="57">
        <v>2</v>
      </c>
      <c r="G166" s="124" t="s">
        <v>238</v>
      </c>
      <c r="H166" s="59" t="s">
        <v>239</v>
      </c>
      <c r="I166" s="184"/>
      <c r="J166" s="129">
        <v>2</v>
      </c>
      <c r="K166" s="185">
        <f>IF(J166&gt;0, 1, 0)</f>
        <v>1</v>
      </c>
      <c r="L166" s="185">
        <f>J166-K166</f>
        <v>1</v>
      </c>
      <c r="M166" s="130">
        <v>22</v>
      </c>
      <c r="N166" s="131">
        <v>2</v>
      </c>
      <c r="O166" s="171">
        <f>IF(N166&gt;0, 1, 0)</f>
        <v>1</v>
      </c>
      <c r="P166" s="171">
        <f>N166-O166</f>
        <v>1</v>
      </c>
      <c r="Q166" s="126">
        <v>26</v>
      </c>
      <c r="R166" s="133">
        <f t="shared" ref="R166:R176" si="176">(K166*M166*$R$4)+(L166*M166*$R$5)+(O166*Q166*$R$6)+(P166*Q166*$R$7)</f>
        <v>194.20000000000002</v>
      </c>
      <c r="S166" s="67">
        <f t="shared" ref="S166:S176" si="177">J166*M166*$S$4</f>
        <v>44</v>
      </c>
      <c r="T166" s="67">
        <f t="shared" ref="T166:T176" si="178">K166*M166*$T$4</f>
        <v>22</v>
      </c>
      <c r="U166" s="67">
        <f t="shared" ref="U166:U176" si="179">J166*M166*$U$4</f>
        <v>52.8</v>
      </c>
      <c r="V166" s="67">
        <f t="shared" ref="V166:V178" si="180">N166*Q166*$V$6</f>
        <v>52</v>
      </c>
      <c r="W166" s="67">
        <f t="shared" ref="W166:W178" si="181">O166*Q166*$W$6</f>
        <v>7.8</v>
      </c>
      <c r="X166" s="67">
        <f t="shared" ref="X166:X178" si="182">N166*Q166*$X$6</f>
        <v>15.6</v>
      </c>
      <c r="Y166" s="67">
        <f t="shared" ref="Y166:AA178" si="183">S166+V166</f>
        <v>96</v>
      </c>
      <c r="Z166" s="67">
        <f t="shared" si="183"/>
        <v>29.8</v>
      </c>
      <c r="AA166" s="67">
        <f t="shared" si="183"/>
        <v>68.399999999999991</v>
      </c>
      <c r="AB166" s="68"/>
      <c r="AC166" s="1">
        <f t="shared" ref="AC166:AC178" si="184">R166-Y166-Z166-AA166</f>
        <v>0</v>
      </c>
      <c r="AE166" s="35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</row>
    <row r="167" spans="1:51" s="8" customFormat="1" ht="27.75" customHeight="1" x14ac:dyDescent="0.25">
      <c r="A167" s="123" t="s">
        <v>241</v>
      </c>
      <c r="B167" s="123" t="s">
        <v>242</v>
      </c>
      <c r="C167" s="54"/>
      <c r="D167" s="54"/>
      <c r="E167" s="56" t="s">
        <v>33</v>
      </c>
      <c r="F167" s="57">
        <v>3</v>
      </c>
      <c r="G167" s="124" t="s">
        <v>243</v>
      </c>
      <c r="H167" s="59" t="s">
        <v>244</v>
      </c>
      <c r="I167" s="70"/>
      <c r="J167" s="944">
        <v>2</v>
      </c>
      <c r="K167" s="128">
        <f t="shared" ref="K167:K178" si="185">IF(J167&gt;0, 1, 0)</f>
        <v>1</v>
      </c>
      <c r="L167" s="128">
        <f t="shared" ref="L167:L178" si="186">J167-K167</f>
        <v>1</v>
      </c>
      <c r="M167" s="130">
        <v>4</v>
      </c>
      <c r="N167" s="131">
        <v>3</v>
      </c>
      <c r="O167" s="171">
        <f t="shared" ref="O167:O178" si="187">IF(N167&gt;0, 1, 0)</f>
        <v>1</v>
      </c>
      <c r="P167" s="171">
        <f t="shared" ref="P167:P178" si="188">N167-O167</f>
        <v>2</v>
      </c>
      <c r="Q167" s="130">
        <v>26</v>
      </c>
      <c r="R167" s="133">
        <f t="shared" si="176"/>
        <v>130.80000000000001</v>
      </c>
      <c r="S167" s="67">
        <f t="shared" si="177"/>
        <v>8</v>
      </c>
      <c r="T167" s="67">
        <f t="shared" si="178"/>
        <v>4</v>
      </c>
      <c r="U167" s="67">
        <f t="shared" si="179"/>
        <v>9.6</v>
      </c>
      <c r="V167" s="67">
        <f t="shared" si="180"/>
        <v>78</v>
      </c>
      <c r="W167" s="67">
        <f t="shared" si="181"/>
        <v>7.8</v>
      </c>
      <c r="X167" s="67">
        <f t="shared" si="182"/>
        <v>23.4</v>
      </c>
      <c r="Y167" s="67">
        <f t="shared" si="183"/>
        <v>86</v>
      </c>
      <c r="Z167" s="67">
        <f t="shared" si="183"/>
        <v>11.8</v>
      </c>
      <c r="AA167" s="67">
        <f t="shared" si="183"/>
        <v>33</v>
      </c>
      <c r="AB167" s="68"/>
      <c r="AC167" s="1">
        <f t="shared" si="184"/>
        <v>0</v>
      </c>
      <c r="AD167" s="182"/>
      <c r="AE167" s="25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</row>
    <row r="168" spans="1:51" s="8" customFormat="1" ht="27.75" hidden="1" customHeight="1" x14ac:dyDescent="0.25">
      <c r="A168" s="123" t="s">
        <v>241</v>
      </c>
      <c r="B168" s="123" t="s">
        <v>242</v>
      </c>
      <c r="C168" s="54"/>
      <c r="D168" s="54"/>
      <c r="E168" s="76" t="s">
        <v>465</v>
      </c>
      <c r="F168" s="57">
        <v>1</v>
      </c>
      <c r="G168" s="124" t="s">
        <v>553</v>
      </c>
      <c r="H168" s="59" t="s">
        <v>554</v>
      </c>
      <c r="I168" s="70"/>
      <c r="J168" s="129"/>
      <c r="K168" s="128">
        <f t="shared" si="185"/>
        <v>0</v>
      </c>
      <c r="L168" s="128">
        <f t="shared" si="186"/>
        <v>0</v>
      </c>
      <c r="M168" s="130"/>
      <c r="N168" s="131"/>
      <c r="O168" s="171">
        <f t="shared" si="187"/>
        <v>0</v>
      </c>
      <c r="P168" s="171">
        <f t="shared" si="188"/>
        <v>0</v>
      </c>
      <c r="Q168" s="130"/>
      <c r="R168" s="189">
        <f t="shared" si="176"/>
        <v>0</v>
      </c>
      <c r="S168" s="67">
        <f t="shared" si="177"/>
        <v>0</v>
      </c>
      <c r="T168" s="67">
        <f t="shared" si="178"/>
        <v>0</v>
      </c>
      <c r="U168" s="67">
        <f t="shared" si="179"/>
        <v>0</v>
      </c>
      <c r="V168" s="67">
        <f t="shared" si="180"/>
        <v>0</v>
      </c>
      <c r="W168" s="67">
        <f t="shared" si="181"/>
        <v>0</v>
      </c>
      <c r="X168" s="67">
        <f t="shared" si="182"/>
        <v>0</v>
      </c>
      <c r="Y168" s="67">
        <f t="shared" si="183"/>
        <v>0</v>
      </c>
      <c r="Z168" s="67">
        <f t="shared" si="183"/>
        <v>0</v>
      </c>
      <c r="AA168" s="67">
        <f t="shared" si="183"/>
        <v>0</v>
      </c>
      <c r="AB168" s="68"/>
      <c r="AC168" s="1">
        <f t="shared" si="184"/>
        <v>0</v>
      </c>
      <c r="AD168" s="75"/>
      <c r="AE168" s="25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</row>
    <row r="169" spans="1:51" s="8" customFormat="1" ht="27.75" hidden="1" customHeight="1" x14ac:dyDescent="0.25">
      <c r="A169" s="123" t="s">
        <v>241</v>
      </c>
      <c r="B169" s="123" t="s">
        <v>242</v>
      </c>
      <c r="C169" s="165"/>
      <c r="D169" s="165"/>
      <c r="E169" s="56" t="s">
        <v>465</v>
      </c>
      <c r="F169" s="57">
        <v>3</v>
      </c>
      <c r="G169" s="79" t="s">
        <v>523</v>
      </c>
      <c r="H169" s="80" t="s">
        <v>524</v>
      </c>
      <c r="I169" s="148"/>
      <c r="J169" s="129"/>
      <c r="K169" s="128">
        <f t="shared" si="185"/>
        <v>0</v>
      </c>
      <c r="L169" s="128">
        <f t="shared" si="186"/>
        <v>0</v>
      </c>
      <c r="M169" s="73"/>
      <c r="N169" s="131"/>
      <c r="O169" s="128">
        <f t="shared" si="187"/>
        <v>0</v>
      </c>
      <c r="P169" s="128">
        <f t="shared" si="188"/>
        <v>0</v>
      </c>
      <c r="Q169" s="73"/>
      <c r="R169" s="149">
        <f t="shared" si="176"/>
        <v>0</v>
      </c>
      <c r="S169" s="67">
        <f t="shared" si="177"/>
        <v>0</v>
      </c>
      <c r="T169" s="67">
        <f t="shared" si="178"/>
        <v>0</v>
      </c>
      <c r="U169" s="67">
        <f t="shared" si="179"/>
        <v>0</v>
      </c>
      <c r="V169" s="67">
        <f t="shared" si="180"/>
        <v>0</v>
      </c>
      <c r="W169" s="67">
        <f t="shared" si="181"/>
        <v>0</v>
      </c>
      <c r="X169" s="67">
        <f t="shared" si="182"/>
        <v>0</v>
      </c>
      <c r="Y169" s="67">
        <f t="shared" si="183"/>
        <v>0</v>
      </c>
      <c r="Z169" s="67">
        <f t="shared" si="183"/>
        <v>0</v>
      </c>
      <c r="AA169" s="67">
        <f t="shared" si="183"/>
        <v>0</v>
      </c>
      <c r="AB169" s="68"/>
      <c r="AC169" s="1">
        <f t="shared" si="184"/>
        <v>0</v>
      </c>
      <c r="AD169" s="75"/>
      <c r="AE169" s="25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</row>
    <row r="170" spans="1:51" s="8" customFormat="1" ht="27.75" customHeight="1" x14ac:dyDescent="0.25">
      <c r="A170" s="123" t="s">
        <v>241</v>
      </c>
      <c r="B170" s="123" t="s">
        <v>242</v>
      </c>
      <c r="C170" s="54"/>
      <c r="D170" s="54"/>
      <c r="E170" s="81" t="s">
        <v>841</v>
      </c>
      <c r="F170" s="59">
        <v>4</v>
      </c>
      <c r="G170" s="186" t="s">
        <v>851</v>
      </c>
      <c r="H170" s="84" t="s">
        <v>854</v>
      </c>
      <c r="I170" s="70"/>
      <c r="J170" s="129">
        <v>1</v>
      </c>
      <c r="K170" s="128">
        <f t="shared" si="185"/>
        <v>1</v>
      </c>
      <c r="L170" s="128">
        <f t="shared" si="186"/>
        <v>0</v>
      </c>
      <c r="M170" s="130">
        <v>24</v>
      </c>
      <c r="N170" s="131">
        <v>1</v>
      </c>
      <c r="O170" s="171">
        <f t="shared" si="187"/>
        <v>1</v>
      </c>
      <c r="P170" s="171">
        <f t="shared" si="188"/>
        <v>0</v>
      </c>
      <c r="Q170" s="130">
        <v>26</v>
      </c>
      <c r="R170" s="190">
        <f t="shared" si="176"/>
        <v>118.4</v>
      </c>
      <c r="S170" s="67">
        <f t="shared" si="177"/>
        <v>24</v>
      </c>
      <c r="T170" s="67">
        <f t="shared" si="178"/>
        <v>24</v>
      </c>
      <c r="U170" s="67">
        <f t="shared" si="179"/>
        <v>28.799999999999997</v>
      </c>
      <c r="V170" s="67">
        <f t="shared" si="180"/>
        <v>26</v>
      </c>
      <c r="W170" s="67">
        <f t="shared" si="181"/>
        <v>7.8</v>
      </c>
      <c r="X170" s="67">
        <f t="shared" si="182"/>
        <v>7.8</v>
      </c>
      <c r="Y170" s="67">
        <f t="shared" si="183"/>
        <v>50</v>
      </c>
      <c r="Z170" s="67">
        <f t="shared" si="183"/>
        <v>31.8</v>
      </c>
      <c r="AA170" s="67">
        <f t="shared" si="183"/>
        <v>36.599999999999994</v>
      </c>
      <c r="AB170" s="68"/>
      <c r="AC170" s="1">
        <f t="shared" si="184"/>
        <v>0</v>
      </c>
      <c r="AD170" s="75"/>
      <c r="AE170" s="35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</row>
    <row r="171" spans="1:51" s="8" customFormat="1" ht="27.75" customHeight="1" x14ac:dyDescent="0.25">
      <c r="A171" s="123" t="s">
        <v>241</v>
      </c>
      <c r="B171" s="123" t="s">
        <v>242</v>
      </c>
      <c r="C171" s="54"/>
      <c r="D171" s="54"/>
      <c r="E171" s="87" t="s">
        <v>645</v>
      </c>
      <c r="F171" s="87">
        <v>3</v>
      </c>
      <c r="G171" s="88" t="s">
        <v>523</v>
      </c>
      <c r="H171" s="59" t="s">
        <v>649</v>
      </c>
      <c r="I171" s="70"/>
      <c r="J171" s="129">
        <v>1</v>
      </c>
      <c r="K171" s="128">
        <f t="shared" si="185"/>
        <v>1</v>
      </c>
      <c r="L171" s="128">
        <f t="shared" si="186"/>
        <v>0</v>
      </c>
      <c r="M171" s="130">
        <v>26</v>
      </c>
      <c r="N171" s="131">
        <v>1</v>
      </c>
      <c r="O171" s="171">
        <f t="shared" si="187"/>
        <v>1</v>
      </c>
      <c r="P171" s="171">
        <f t="shared" si="188"/>
        <v>0</v>
      </c>
      <c r="Q171" s="130">
        <v>26</v>
      </c>
      <c r="R171" s="133">
        <f>(K171*M171*$R$4)+(L171*M171*$R$5)+(O171*Q171*$R$6)+(P171*Q171*$R$7)</f>
        <v>124.80000000000001</v>
      </c>
      <c r="S171" s="67">
        <f t="shared" si="177"/>
        <v>26</v>
      </c>
      <c r="T171" s="67">
        <f t="shared" si="178"/>
        <v>26</v>
      </c>
      <c r="U171" s="67">
        <f t="shared" si="179"/>
        <v>31.2</v>
      </c>
      <c r="V171" s="67">
        <f t="shared" si="180"/>
        <v>26</v>
      </c>
      <c r="W171" s="67">
        <f t="shared" si="181"/>
        <v>7.8</v>
      </c>
      <c r="X171" s="67">
        <f t="shared" si="182"/>
        <v>7.8</v>
      </c>
      <c r="Y171" s="67">
        <f t="shared" si="183"/>
        <v>52</v>
      </c>
      <c r="Z171" s="67">
        <f t="shared" si="183"/>
        <v>33.799999999999997</v>
      </c>
      <c r="AA171" s="67">
        <f t="shared" si="183"/>
        <v>39</v>
      </c>
      <c r="AB171" s="68"/>
      <c r="AC171" s="1">
        <f t="shared" si="184"/>
        <v>0</v>
      </c>
      <c r="AD171" s="75"/>
      <c r="AE171" s="25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</row>
    <row r="172" spans="1:51" s="8" customFormat="1" ht="27.75" hidden="1" customHeight="1" x14ac:dyDescent="0.25">
      <c r="A172" s="123" t="s">
        <v>241</v>
      </c>
      <c r="B172" s="123" t="s">
        <v>242</v>
      </c>
      <c r="C172" s="54"/>
      <c r="D172" s="54"/>
      <c r="E172" s="87"/>
      <c r="F172" s="87"/>
      <c r="G172" s="88"/>
      <c r="H172" s="59"/>
      <c r="I172" s="70"/>
      <c r="J172" s="129"/>
      <c r="K172" s="128">
        <f t="shared" si="185"/>
        <v>0</v>
      </c>
      <c r="L172" s="128">
        <f t="shared" si="186"/>
        <v>0</v>
      </c>
      <c r="M172" s="130"/>
      <c r="N172" s="131"/>
      <c r="O172" s="171">
        <f t="shared" si="187"/>
        <v>0</v>
      </c>
      <c r="P172" s="171">
        <f t="shared" si="188"/>
        <v>0</v>
      </c>
      <c r="Q172" s="130"/>
      <c r="R172" s="133">
        <f t="shared" si="176"/>
        <v>0</v>
      </c>
      <c r="S172" s="67">
        <f t="shared" si="177"/>
        <v>0</v>
      </c>
      <c r="T172" s="67">
        <f t="shared" si="178"/>
        <v>0</v>
      </c>
      <c r="U172" s="67">
        <f t="shared" si="179"/>
        <v>0</v>
      </c>
      <c r="V172" s="67">
        <f t="shared" si="180"/>
        <v>0</v>
      </c>
      <c r="W172" s="67">
        <f t="shared" si="181"/>
        <v>0</v>
      </c>
      <c r="X172" s="67">
        <f t="shared" si="182"/>
        <v>0</v>
      </c>
      <c r="Y172" s="67">
        <f t="shared" si="183"/>
        <v>0</v>
      </c>
      <c r="Z172" s="67">
        <f t="shared" si="183"/>
        <v>0</v>
      </c>
      <c r="AA172" s="67">
        <f t="shared" si="183"/>
        <v>0</v>
      </c>
      <c r="AB172" s="68"/>
      <c r="AC172" s="1">
        <f t="shared" si="184"/>
        <v>0</v>
      </c>
      <c r="AD172" s="75"/>
      <c r="AE172" s="25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</row>
    <row r="173" spans="1:51" s="8" customFormat="1" ht="27.75" hidden="1" customHeight="1" x14ac:dyDescent="0.25">
      <c r="A173" s="123" t="s">
        <v>241</v>
      </c>
      <c r="B173" s="123" t="s">
        <v>242</v>
      </c>
      <c r="C173" s="54"/>
      <c r="D173" s="54"/>
      <c r="E173" s="87"/>
      <c r="F173" s="87"/>
      <c r="G173" s="88"/>
      <c r="H173" s="89"/>
      <c r="I173" s="90"/>
      <c r="J173" s="129"/>
      <c r="K173" s="128">
        <f t="shared" si="185"/>
        <v>0</v>
      </c>
      <c r="L173" s="128">
        <f t="shared" si="186"/>
        <v>0</v>
      </c>
      <c r="M173" s="130"/>
      <c r="N173" s="131"/>
      <c r="O173" s="171">
        <f t="shared" si="187"/>
        <v>0</v>
      </c>
      <c r="P173" s="171">
        <f t="shared" si="188"/>
        <v>0</v>
      </c>
      <c r="Q173" s="130"/>
      <c r="R173" s="133">
        <f t="shared" si="176"/>
        <v>0</v>
      </c>
      <c r="S173" s="67">
        <f t="shared" si="177"/>
        <v>0</v>
      </c>
      <c r="T173" s="67">
        <f t="shared" si="178"/>
        <v>0</v>
      </c>
      <c r="U173" s="67">
        <f t="shared" si="179"/>
        <v>0</v>
      </c>
      <c r="V173" s="67">
        <f t="shared" si="180"/>
        <v>0</v>
      </c>
      <c r="W173" s="67">
        <f t="shared" si="181"/>
        <v>0</v>
      </c>
      <c r="X173" s="67">
        <f t="shared" si="182"/>
        <v>0</v>
      </c>
      <c r="Y173" s="67">
        <f t="shared" si="183"/>
        <v>0</v>
      </c>
      <c r="Z173" s="67">
        <f t="shared" si="183"/>
        <v>0</v>
      </c>
      <c r="AA173" s="67">
        <f t="shared" si="183"/>
        <v>0</v>
      </c>
      <c r="AB173" s="68"/>
      <c r="AC173" s="1">
        <f t="shared" si="184"/>
        <v>0</v>
      </c>
      <c r="AD173" s="75"/>
      <c r="AE173" s="25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</row>
    <row r="174" spans="1:51" s="8" customFormat="1" ht="27.75" hidden="1" customHeight="1" x14ac:dyDescent="0.25">
      <c r="A174" s="123" t="s">
        <v>241</v>
      </c>
      <c r="B174" s="123" t="s">
        <v>242</v>
      </c>
      <c r="C174" s="54"/>
      <c r="D174" s="54"/>
      <c r="E174" s="87"/>
      <c r="F174" s="87"/>
      <c r="G174" s="88"/>
      <c r="H174" s="59"/>
      <c r="I174" s="70"/>
      <c r="J174" s="129"/>
      <c r="K174" s="128">
        <f t="shared" si="185"/>
        <v>0</v>
      </c>
      <c r="L174" s="128">
        <f t="shared" si="186"/>
        <v>0</v>
      </c>
      <c r="M174" s="130"/>
      <c r="N174" s="131"/>
      <c r="O174" s="171">
        <f t="shared" si="187"/>
        <v>0</v>
      </c>
      <c r="P174" s="171">
        <f t="shared" si="188"/>
        <v>0</v>
      </c>
      <c r="Q174" s="130"/>
      <c r="R174" s="133">
        <f t="shared" si="176"/>
        <v>0</v>
      </c>
      <c r="S174" s="67">
        <f t="shared" si="177"/>
        <v>0</v>
      </c>
      <c r="T174" s="67">
        <f t="shared" si="178"/>
        <v>0</v>
      </c>
      <c r="U174" s="67">
        <f t="shared" si="179"/>
        <v>0</v>
      </c>
      <c r="V174" s="67">
        <f t="shared" si="180"/>
        <v>0</v>
      </c>
      <c r="W174" s="67">
        <f t="shared" si="181"/>
        <v>0</v>
      </c>
      <c r="X174" s="67">
        <f t="shared" si="182"/>
        <v>0</v>
      </c>
      <c r="Y174" s="67">
        <f t="shared" si="183"/>
        <v>0</v>
      </c>
      <c r="Z174" s="67">
        <f t="shared" si="183"/>
        <v>0</v>
      </c>
      <c r="AA174" s="67">
        <f t="shared" si="183"/>
        <v>0</v>
      </c>
      <c r="AB174" s="68"/>
      <c r="AC174" s="1">
        <f t="shared" si="184"/>
        <v>0</v>
      </c>
      <c r="AD174" s="75"/>
      <c r="AE174" s="35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</row>
    <row r="175" spans="1:51" s="8" customFormat="1" ht="27.75" hidden="1" customHeight="1" x14ac:dyDescent="0.25">
      <c r="A175" s="123" t="s">
        <v>241</v>
      </c>
      <c r="B175" s="123" t="s">
        <v>242</v>
      </c>
      <c r="C175" s="54"/>
      <c r="D175" s="54"/>
      <c r="E175" s="87"/>
      <c r="F175" s="87"/>
      <c r="G175" s="88"/>
      <c r="H175" s="59"/>
      <c r="I175" s="70"/>
      <c r="J175" s="129"/>
      <c r="K175" s="128">
        <f t="shared" si="185"/>
        <v>0</v>
      </c>
      <c r="L175" s="128">
        <f t="shared" si="186"/>
        <v>0</v>
      </c>
      <c r="M175" s="130"/>
      <c r="N175" s="131"/>
      <c r="O175" s="171">
        <f t="shared" si="187"/>
        <v>0</v>
      </c>
      <c r="P175" s="171">
        <f t="shared" si="188"/>
        <v>0</v>
      </c>
      <c r="Q175" s="130"/>
      <c r="R175" s="133">
        <f t="shared" si="176"/>
        <v>0</v>
      </c>
      <c r="S175" s="67">
        <f t="shared" si="177"/>
        <v>0</v>
      </c>
      <c r="T175" s="67">
        <f t="shared" si="178"/>
        <v>0</v>
      </c>
      <c r="U175" s="67">
        <f t="shared" si="179"/>
        <v>0</v>
      </c>
      <c r="V175" s="67">
        <f t="shared" si="180"/>
        <v>0</v>
      </c>
      <c r="W175" s="67">
        <f t="shared" si="181"/>
        <v>0</v>
      </c>
      <c r="X175" s="67">
        <f t="shared" si="182"/>
        <v>0</v>
      </c>
      <c r="Y175" s="67">
        <f t="shared" si="183"/>
        <v>0</v>
      </c>
      <c r="Z175" s="67">
        <f t="shared" si="183"/>
        <v>0</v>
      </c>
      <c r="AA175" s="67">
        <f t="shared" si="183"/>
        <v>0</v>
      </c>
      <c r="AB175" s="68"/>
      <c r="AC175" s="1">
        <f t="shared" si="184"/>
        <v>0</v>
      </c>
      <c r="AD175" s="75"/>
      <c r="AE175" s="25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</row>
    <row r="176" spans="1:51" s="93" customFormat="1" ht="27.75" hidden="1" customHeight="1" x14ac:dyDescent="0.25">
      <c r="A176" s="123" t="s">
        <v>241</v>
      </c>
      <c r="B176" s="123" t="s">
        <v>242</v>
      </c>
      <c r="C176" s="54"/>
      <c r="D176" s="54"/>
      <c r="E176" s="87"/>
      <c r="F176" s="87"/>
      <c r="G176" s="88"/>
      <c r="H176" s="59"/>
      <c r="I176" s="70"/>
      <c r="J176" s="129"/>
      <c r="K176" s="128">
        <f t="shared" si="185"/>
        <v>0</v>
      </c>
      <c r="L176" s="128">
        <f t="shared" si="186"/>
        <v>0</v>
      </c>
      <c r="M176" s="130"/>
      <c r="N176" s="131"/>
      <c r="O176" s="171">
        <f t="shared" si="187"/>
        <v>0</v>
      </c>
      <c r="P176" s="171">
        <f t="shared" si="188"/>
        <v>0</v>
      </c>
      <c r="Q176" s="130"/>
      <c r="R176" s="133">
        <f t="shared" si="176"/>
        <v>0</v>
      </c>
      <c r="S176" s="67">
        <f t="shared" si="177"/>
        <v>0</v>
      </c>
      <c r="T176" s="67">
        <f t="shared" si="178"/>
        <v>0</v>
      </c>
      <c r="U176" s="67">
        <f t="shared" si="179"/>
        <v>0</v>
      </c>
      <c r="V176" s="67">
        <f t="shared" si="180"/>
        <v>0</v>
      </c>
      <c r="W176" s="67">
        <f t="shared" si="181"/>
        <v>0</v>
      </c>
      <c r="X176" s="67">
        <f t="shared" si="182"/>
        <v>0</v>
      </c>
      <c r="Y176" s="67">
        <f t="shared" si="183"/>
        <v>0</v>
      </c>
      <c r="Z176" s="67">
        <f t="shared" si="183"/>
        <v>0</v>
      </c>
      <c r="AA176" s="67">
        <f t="shared" si="183"/>
        <v>0</v>
      </c>
      <c r="AB176" s="68"/>
      <c r="AC176" s="1">
        <f t="shared" si="184"/>
        <v>0</v>
      </c>
      <c r="AD176" s="91"/>
      <c r="AE176" s="25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</row>
    <row r="177" spans="1:51" s="93" customFormat="1" ht="27.75" customHeight="1" x14ac:dyDescent="0.25">
      <c r="A177" s="123" t="s">
        <v>241</v>
      </c>
      <c r="B177" s="123" t="s">
        <v>242</v>
      </c>
      <c r="C177" s="54"/>
      <c r="D177" s="54"/>
      <c r="E177" s="96" t="s">
        <v>29</v>
      </c>
      <c r="F177" s="87"/>
      <c r="G177" s="88"/>
      <c r="H177" s="98" t="s">
        <v>902</v>
      </c>
      <c r="I177" s="70"/>
      <c r="J177" s="134">
        <v>1</v>
      </c>
      <c r="K177" s="101"/>
      <c r="L177" s="101"/>
      <c r="M177" s="135">
        <v>6</v>
      </c>
      <c r="N177" s="131"/>
      <c r="O177" s="171"/>
      <c r="P177" s="171"/>
      <c r="Q177" s="130"/>
      <c r="R177" s="138">
        <f>J177*M177*$R$8</f>
        <v>29.400000000000002</v>
      </c>
      <c r="S177" s="67"/>
      <c r="T177" s="67"/>
      <c r="U177" s="67"/>
      <c r="V177" s="67"/>
      <c r="W177" s="67"/>
      <c r="X177" s="67"/>
      <c r="Y177" s="67"/>
      <c r="Z177" s="67"/>
      <c r="AA177" s="67"/>
      <c r="AB177" s="68"/>
      <c r="AC177" s="1"/>
      <c r="AD177" s="91"/>
      <c r="AE177" s="25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</row>
    <row r="178" spans="1:51" s="8" customFormat="1" ht="27.75" customHeight="1" x14ac:dyDescent="0.25">
      <c r="A178" s="123" t="s">
        <v>241</v>
      </c>
      <c r="B178" s="123" t="s">
        <v>242</v>
      </c>
      <c r="C178" s="95"/>
      <c r="D178" s="95"/>
      <c r="E178" s="96" t="s">
        <v>29</v>
      </c>
      <c r="F178" s="96"/>
      <c r="G178" s="97"/>
      <c r="H178" s="98" t="s">
        <v>882</v>
      </c>
      <c r="I178" s="99"/>
      <c r="J178" s="134">
        <v>1</v>
      </c>
      <c r="K178" s="101">
        <f t="shared" si="185"/>
        <v>1</v>
      </c>
      <c r="L178" s="101">
        <f t="shared" si="186"/>
        <v>0</v>
      </c>
      <c r="M178" s="135">
        <v>8</v>
      </c>
      <c r="N178" s="136"/>
      <c r="O178" s="137">
        <f t="shared" si="187"/>
        <v>0</v>
      </c>
      <c r="P178" s="137">
        <f t="shared" si="188"/>
        <v>0</v>
      </c>
      <c r="Q178" s="135"/>
      <c r="R178" s="138">
        <f>J178*M178*$R$8</f>
        <v>39.200000000000003</v>
      </c>
      <c r="S178" s="105">
        <f>J178*M178*$S$8</f>
        <v>8</v>
      </c>
      <c r="T178" s="105">
        <f>K178*M178*$T$8</f>
        <v>12</v>
      </c>
      <c r="U178" s="105">
        <f>J178*M178*$U$8</f>
        <v>19.2</v>
      </c>
      <c r="V178" s="105">
        <f t="shared" si="180"/>
        <v>0</v>
      </c>
      <c r="W178" s="105">
        <f t="shared" si="181"/>
        <v>0</v>
      </c>
      <c r="X178" s="105">
        <f t="shared" si="182"/>
        <v>0</v>
      </c>
      <c r="Y178" s="105">
        <f t="shared" si="183"/>
        <v>8</v>
      </c>
      <c r="Z178" s="105">
        <f t="shared" si="183"/>
        <v>12</v>
      </c>
      <c r="AA178" s="105">
        <f t="shared" si="183"/>
        <v>19.2</v>
      </c>
      <c r="AB178" s="68"/>
      <c r="AC178" s="107">
        <f t="shared" si="184"/>
        <v>0</v>
      </c>
      <c r="AD178" s="75"/>
      <c r="AE178" s="35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</row>
    <row r="179" spans="1:51" s="122" customFormat="1" ht="27.75" customHeight="1" thickBot="1" x14ac:dyDescent="0.3">
      <c r="A179" s="108" t="s">
        <v>241</v>
      </c>
      <c r="B179" s="108" t="s">
        <v>242</v>
      </c>
      <c r="C179" s="109"/>
      <c r="D179" s="109"/>
      <c r="E179" s="110"/>
      <c r="F179" s="110"/>
      <c r="G179" s="111"/>
      <c r="H179" s="112" t="s">
        <v>906</v>
      </c>
      <c r="I179" s="113"/>
      <c r="J179" s="114"/>
      <c r="K179" s="115"/>
      <c r="L179" s="115"/>
      <c r="M179" s="116"/>
      <c r="N179" s="117"/>
      <c r="O179" s="115"/>
      <c r="P179" s="115"/>
      <c r="Q179" s="116"/>
      <c r="R179" s="118">
        <f t="shared" ref="R179:AA179" si="189">SUM(R166:R178)</f>
        <v>636.80000000000007</v>
      </c>
      <c r="S179" s="119">
        <f t="shared" si="189"/>
        <v>110</v>
      </c>
      <c r="T179" s="119">
        <f t="shared" si="189"/>
        <v>88</v>
      </c>
      <c r="U179" s="119">
        <f t="shared" si="189"/>
        <v>141.6</v>
      </c>
      <c r="V179" s="119">
        <f t="shared" si="189"/>
        <v>182</v>
      </c>
      <c r="W179" s="119">
        <f t="shared" si="189"/>
        <v>31.2</v>
      </c>
      <c r="X179" s="119">
        <f t="shared" si="189"/>
        <v>54.599999999999994</v>
      </c>
      <c r="Y179" s="119">
        <f t="shared" si="189"/>
        <v>292</v>
      </c>
      <c r="Z179" s="119">
        <f t="shared" si="189"/>
        <v>119.2</v>
      </c>
      <c r="AA179" s="119">
        <f t="shared" si="189"/>
        <v>196.2</v>
      </c>
      <c r="AB179" s="120"/>
      <c r="AC179" s="1"/>
      <c r="AD179" s="163">
        <f>R179/1800/0.6</f>
        <v>0.58962962962962973</v>
      </c>
      <c r="AE179" s="25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</row>
    <row r="180" spans="1:51" s="196" customFormat="1" ht="27.75" customHeight="1" thickTop="1" x14ac:dyDescent="0.25">
      <c r="A180" s="123" t="s">
        <v>378</v>
      </c>
      <c r="B180" s="123" t="s">
        <v>379</v>
      </c>
      <c r="C180" s="54"/>
      <c r="D180" s="54"/>
      <c r="E180" s="191"/>
      <c r="F180" s="86"/>
      <c r="G180" s="124"/>
      <c r="H180" s="59" t="s">
        <v>380</v>
      </c>
      <c r="I180" s="192"/>
      <c r="J180" s="129">
        <v>1</v>
      </c>
      <c r="K180" s="72">
        <f t="shared" ref="K180:K191" si="190">IF(J180&gt;0, 1, 0)</f>
        <v>1</v>
      </c>
      <c r="L180" s="72">
        <f t="shared" ref="L180:L191" si="191">J180-K180</f>
        <v>0</v>
      </c>
      <c r="M180" s="130">
        <v>26</v>
      </c>
      <c r="N180" s="131"/>
      <c r="O180" s="132">
        <f t="shared" ref="O180:O191" si="192">IF(N180&gt;0, 1, 0)</f>
        <v>0</v>
      </c>
      <c r="P180" s="132">
        <f t="shared" ref="P180:P191" si="193">N180-O180</f>
        <v>0</v>
      </c>
      <c r="Q180" s="126"/>
      <c r="R180" s="133">
        <f t="shared" ref="R180:R182" si="194">(K180*M180*$R$4)+(L180*M180*$R$5)+(O180*Q180*$R$6)+(P180*Q180*$R$7)</f>
        <v>83.2</v>
      </c>
      <c r="S180" s="193">
        <f t="shared" ref="S180:S182" si="195">J180*M180*$S$4</f>
        <v>26</v>
      </c>
      <c r="T180" s="193">
        <f t="shared" ref="T180:T182" si="196">K180*M180*$T$4</f>
        <v>26</v>
      </c>
      <c r="U180" s="193">
        <f t="shared" ref="U180:U182" si="197">J180*M180*$U$4</f>
        <v>31.2</v>
      </c>
      <c r="V180" s="193">
        <f t="shared" ref="V180:V182" si="198">N180*Q180*$V$6</f>
        <v>0</v>
      </c>
      <c r="W180" s="193">
        <f t="shared" ref="W180:W182" si="199">O180*Q180*$W$6</f>
        <v>0</v>
      </c>
      <c r="X180" s="193">
        <f t="shared" ref="X180:X182" si="200">N180*Q180*$X$6</f>
        <v>0</v>
      </c>
      <c r="Y180" s="193">
        <f t="shared" ref="Y180:AA182" si="201">S180+V180</f>
        <v>26</v>
      </c>
      <c r="Z180" s="193">
        <f t="shared" si="201"/>
        <v>26</v>
      </c>
      <c r="AA180" s="193">
        <f t="shared" si="201"/>
        <v>31.2</v>
      </c>
      <c r="AB180" s="194"/>
      <c r="AC180" s="195">
        <f t="shared" ref="AC180:AC182" si="202">R180-Y180-Z180-AA180</f>
        <v>0</v>
      </c>
      <c r="AD180" s="177"/>
      <c r="AE180" s="25"/>
      <c r="AF180" s="180"/>
      <c r="AG180" s="180"/>
      <c r="AH180" s="180"/>
      <c r="AI180" s="180"/>
      <c r="AJ180" s="180"/>
      <c r="AK180" s="180"/>
      <c r="AL180" s="180"/>
      <c r="AM180" s="180"/>
      <c r="AN180" s="180"/>
      <c r="AO180" s="180"/>
      <c r="AP180" s="180"/>
      <c r="AQ180" s="180"/>
      <c r="AR180" s="180"/>
      <c r="AS180" s="180"/>
      <c r="AT180" s="180"/>
      <c r="AU180" s="180"/>
      <c r="AV180" s="180"/>
      <c r="AW180" s="180"/>
      <c r="AX180" s="180"/>
      <c r="AY180" s="180"/>
    </row>
    <row r="181" spans="1:51" s="196" customFormat="1" ht="27.75" hidden="1" customHeight="1" x14ac:dyDescent="0.25">
      <c r="A181" s="197"/>
      <c r="B181" s="197"/>
      <c r="C181" s="198"/>
      <c r="D181" s="198"/>
      <c r="E181" s="199"/>
      <c r="F181" s="199"/>
      <c r="G181" s="170"/>
      <c r="H181" s="200"/>
      <c r="I181" s="70"/>
      <c r="J181" s="201"/>
      <c r="K181" s="128">
        <f t="shared" si="190"/>
        <v>0</v>
      </c>
      <c r="L181" s="128">
        <f t="shared" si="191"/>
        <v>0</v>
      </c>
      <c r="M181" s="202"/>
      <c r="N181" s="203"/>
      <c r="O181" s="171">
        <f t="shared" si="192"/>
        <v>0</v>
      </c>
      <c r="P181" s="171">
        <f t="shared" si="193"/>
        <v>0</v>
      </c>
      <c r="Q181" s="202"/>
      <c r="R181" s="204">
        <f t="shared" si="194"/>
        <v>0</v>
      </c>
      <c r="S181" s="193">
        <f t="shared" si="195"/>
        <v>0</v>
      </c>
      <c r="T181" s="193">
        <f t="shared" si="196"/>
        <v>0</v>
      </c>
      <c r="U181" s="193">
        <f t="shared" si="197"/>
        <v>0</v>
      </c>
      <c r="V181" s="193">
        <f t="shared" si="198"/>
        <v>0</v>
      </c>
      <c r="W181" s="193">
        <f t="shared" si="199"/>
        <v>0</v>
      </c>
      <c r="X181" s="193">
        <f t="shared" si="200"/>
        <v>0</v>
      </c>
      <c r="Y181" s="193">
        <f t="shared" si="201"/>
        <v>0</v>
      </c>
      <c r="Z181" s="193">
        <f t="shared" si="201"/>
        <v>0</v>
      </c>
      <c r="AA181" s="193">
        <f t="shared" si="201"/>
        <v>0</v>
      </c>
      <c r="AB181" s="194"/>
      <c r="AC181" s="195">
        <f t="shared" si="202"/>
        <v>0</v>
      </c>
      <c r="AD181" s="177"/>
      <c r="AE181" s="25"/>
      <c r="AF181" s="180"/>
      <c r="AG181" s="180"/>
      <c r="AH181" s="180"/>
      <c r="AI181" s="180"/>
      <c r="AJ181" s="180"/>
      <c r="AK181" s="180"/>
      <c r="AL181" s="180"/>
      <c r="AM181" s="180"/>
      <c r="AN181" s="180"/>
      <c r="AO181" s="180"/>
      <c r="AP181" s="180"/>
      <c r="AQ181" s="180"/>
      <c r="AR181" s="180"/>
      <c r="AS181" s="180"/>
      <c r="AT181" s="180"/>
      <c r="AU181" s="180"/>
      <c r="AV181" s="180"/>
      <c r="AW181" s="180"/>
      <c r="AX181" s="180"/>
      <c r="AY181" s="180"/>
    </row>
    <row r="182" spans="1:51" s="196" customFormat="1" ht="27.75" hidden="1" customHeight="1" x14ac:dyDescent="0.25">
      <c r="A182" s="197"/>
      <c r="B182" s="197"/>
      <c r="C182" s="198"/>
      <c r="D182" s="198"/>
      <c r="E182" s="199"/>
      <c r="F182" s="199"/>
      <c r="G182" s="170"/>
      <c r="H182" s="200"/>
      <c r="I182" s="70"/>
      <c r="J182" s="201"/>
      <c r="K182" s="128">
        <f t="shared" si="190"/>
        <v>0</v>
      </c>
      <c r="L182" s="128">
        <f t="shared" si="191"/>
        <v>0</v>
      </c>
      <c r="M182" s="202"/>
      <c r="N182" s="203"/>
      <c r="O182" s="171">
        <f t="shared" si="192"/>
        <v>0</v>
      </c>
      <c r="P182" s="171">
        <f t="shared" si="193"/>
        <v>0</v>
      </c>
      <c r="Q182" s="202"/>
      <c r="R182" s="204">
        <f t="shared" si="194"/>
        <v>0</v>
      </c>
      <c r="S182" s="193">
        <f t="shared" si="195"/>
        <v>0</v>
      </c>
      <c r="T182" s="193">
        <f t="shared" si="196"/>
        <v>0</v>
      </c>
      <c r="U182" s="193">
        <f t="shared" si="197"/>
        <v>0</v>
      </c>
      <c r="V182" s="193">
        <f t="shared" si="198"/>
        <v>0</v>
      </c>
      <c r="W182" s="193">
        <f t="shared" si="199"/>
        <v>0</v>
      </c>
      <c r="X182" s="193">
        <f t="shared" si="200"/>
        <v>0</v>
      </c>
      <c r="Y182" s="193">
        <f t="shared" si="201"/>
        <v>0</v>
      </c>
      <c r="Z182" s="193">
        <f t="shared" si="201"/>
        <v>0</v>
      </c>
      <c r="AA182" s="193">
        <f t="shared" si="201"/>
        <v>0</v>
      </c>
      <c r="AB182" s="194"/>
      <c r="AC182" s="195">
        <f t="shared" si="202"/>
        <v>0</v>
      </c>
      <c r="AD182" s="177"/>
      <c r="AE182" s="35"/>
      <c r="AF182" s="180"/>
      <c r="AG182" s="180"/>
      <c r="AH182" s="180"/>
      <c r="AI182" s="180"/>
      <c r="AJ182" s="180"/>
      <c r="AK182" s="180"/>
      <c r="AL182" s="180"/>
      <c r="AM182" s="180"/>
      <c r="AN182" s="180"/>
      <c r="AO182" s="180"/>
      <c r="AP182" s="180"/>
      <c r="AQ182" s="180"/>
      <c r="AR182" s="180"/>
      <c r="AS182" s="180"/>
      <c r="AT182" s="180"/>
      <c r="AU182" s="180"/>
      <c r="AV182" s="180"/>
      <c r="AW182" s="180"/>
      <c r="AX182" s="180"/>
      <c r="AY182" s="180"/>
    </row>
    <row r="183" spans="1:51" s="196" customFormat="1" ht="27.75" hidden="1" customHeight="1" x14ac:dyDescent="0.25">
      <c r="A183" s="197"/>
      <c r="B183" s="197"/>
      <c r="C183" s="198"/>
      <c r="D183" s="198"/>
      <c r="E183" s="199"/>
      <c r="F183" s="199"/>
      <c r="G183" s="170"/>
      <c r="H183" s="200"/>
      <c r="I183" s="70"/>
      <c r="J183" s="201"/>
      <c r="K183" s="128">
        <f t="shared" si="190"/>
        <v>0</v>
      </c>
      <c r="L183" s="128">
        <f t="shared" si="191"/>
        <v>0</v>
      </c>
      <c r="M183" s="202"/>
      <c r="N183" s="203"/>
      <c r="O183" s="171">
        <f t="shared" si="192"/>
        <v>0</v>
      </c>
      <c r="P183" s="171">
        <f t="shared" si="193"/>
        <v>0</v>
      </c>
      <c r="Q183" s="202"/>
      <c r="R183" s="205">
        <f t="shared" ref="R183:R191" si="203">(K183*M183*$R$3)+(L183*M183*$R$6)+(O183*Q183*$R$7)+(P183*Q183*$R$8)</f>
        <v>0</v>
      </c>
      <c r="S183" s="193"/>
      <c r="T183" s="193"/>
      <c r="U183" s="193"/>
      <c r="V183" s="193"/>
      <c r="W183" s="193"/>
      <c r="X183" s="193"/>
      <c r="Y183" s="193"/>
      <c r="Z183" s="193"/>
      <c r="AA183" s="193"/>
      <c r="AB183" s="194"/>
      <c r="AC183" s="195"/>
      <c r="AD183" s="177"/>
      <c r="AE183" s="25"/>
      <c r="AF183" s="180"/>
      <c r="AG183" s="180"/>
      <c r="AH183" s="180"/>
      <c r="AI183" s="180"/>
      <c r="AJ183" s="180"/>
      <c r="AK183" s="180"/>
      <c r="AL183" s="180"/>
      <c r="AM183" s="180"/>
      <c r="AN183" s="180"/>
      <c r="AO183" s="180"/>
      <c r="AP183" s="180"/>
      <c r="AQ183" s="180"/>
      <c r="AR183" s="180"/>
      <c r="AS183" s="180"/>
      <c r="AT183" s="180"/>
      <c r="AU183" s="180"/>
      <c r="AV183" s="180"/>
      <c r="AW183" s="180"/>
      <c r="AX183" s="180"/>
      <c r="AY183" s="180"/>
    </row>
    <row r="184" spans="1:51" s="196" customFormat="1" ht="27.75" hidden="1" customHeight="1" x14ac:dyDescent="0.25">
      <c r="A184" s="197"/>
      <c r="B184" s="197"/>
      <c r="C184" s="198"/>
      <c r="D184" s="198"/>
      <c r="E184" s="199"/>
      <c r="F184" s="199"/>
      <c r="G184" s="170"/>
      <c r="H184" s="200"/>
      <c r="I184" s="70"/>
      <c r="J184" s="201"/>
      <c r="K184" s="128">
        <f t="shared" si="190"/>
        <v>0</v>
      </c>
      <c r="L184" s="128">
        <f t="shared" si="191"/>
        <v>0</v>
      </c>
      <c r="M184" s="202"/>
      <c r="N184" s="203"/>
      <c r="O184" s="171">
        <f t="shared" si="192"/>
        <v>0</v>
      </c>
      <c r="P184" s="171">
        <f t="shared" si="193"/>
        <v>0</v>
      </c>
      <c r="Q184" s="202"/>
      <c r="R184" s="205">
        <f t="shared" si="203"/>
        <v>0</v>
      </c>
      <c r="S184" s="193"/>
      <c r="T184" s="193"/>
      <c r="U184" s="193"/>
      <c r="V184" s="193"/>
      <c r="W184" s="193"/>
      <c r="X184" s="193"/>
      <c r="Y184" s="193"/>
      <c r="Z184" s="193"/>
      <c r="AA184" s="193"/>
      <c r="AB184" s="194"/>
      <c r="AC184" s="195"/>
      <c r="AD184" s="177"/>
      <c r="AE184" s="25"/>
      <c r="AF184" s="180"/>
      <c r="AG184" s="180"/>
      <c r="AH184" s="180"/>
      <c r="AI184" s="180"/>
      <c r="AJ184" s="180"/>
      <c r="AK184" s="180"/>
      <c r="AL184" s="180"/>
      <c r="AM184" s="180"/>
      <c r="AN184" s="180"/>
      <c r="AO184" s="180"/>
      <c r="AP184" s="180"/>
      <c r="AQ184" s="180"/>
      <c r="AR184" s="180"/>
      <c r="AS184" s="180"/>
      <c r="AT184" s="180"/>
      <c r="AU184" s="180"/>
      <c r="AV184" s="180"/>
      <c r="AW184" s="180"/>
      <c r="AX184" s="180"/>
      <c r="AY184" s="180"/>
    </row>
    <row r="185" spans="1:51" s="196" customFormat="1" ht="27.75" hidden="1" customHeight="1" x14ac:dyDescent="0.25">
      <c r="A185" s="197"/>
      <c r="B185" s="197"/>
      <c r="C185" s="198"/>
      <c r="D185" s="198"/>
      <c r="E185" s="199"/>
      <c r="F185" s="199"/>
      <c r="G185" s="170"/>
      <c r="H185" s="200"/>
      <c r="I185" s="70"/>
      <c r="J185" s="201"/>
      <c r="K185" s="128">
        <f t="shared" si="190"/>
        <v>0</v>
      </c>
      <c r="L185" s="128">
        <f t="shared" si="191"/>
        <v>0</v>
      </c>
      <c r="M185" s="202"/>
      <c r="N185" s="203"/>
      <c r="O185" s="171">
        <f t="shared" si="192"/>
        <v>0</v>
      </c>
      <c r="P185" s="171">
        <f t="shared" si="193"/>
        <v>0</v>
      </c>
      <c r="Q185" s="202"/>
      <c r="R185" s="205">
        <f t="shared" si="203"/>
        <v>0</v>
      </c>
      <c r="S185" s="193"/>
      <c r="T185" s="193"/>
      <c r="U185" s="193"/>
      <c r="V185" s="193"/>
      <c r="W185" s="193"/>
      <c r="X185" s="193"/>
      <c r="Y185" s="193"/>
      <c r="Z185" s="193"/>
      <c r="AA185" s="193"/>
      <c r="AB185" s="194"/>
      <c r="AC185" s="195"/>
      <c r="AD185" s="177"/>
      <c r="AE185" s="25"/>
      <c r="AF185" s="180"/>
      <c r="AG185" s="180"/>
      <c r="AH185" s="180"/>
      <c r="AI185" s="180"/>
      <c r="AJ185" s="180"/>
      <c r="AK185" s="180"/>
      <c r="AL185" s="180"/>
      <c r="AM185" s="180"/>
      <c r="AN185" s="180"/>
      <c r="AO185" s="180"/>
      <c r="AP185" s="180"/>
      <c r="AQ185" s="180"/>
      <c r="AR185" s="180"/>
      <c r="AS185" s="180"/>
      <c r="AT185" s="180"/>
      <c r="AU185" s="180"/>
      <c r="AV185" s="180"/>
      <c r="AW185" s="180"/>
      <c r="AX185" s="180"/>
      <c r="AY185" s="180"/>
    </row>
    <row r="186" spans="1:51" s="196" customFormat="1" ht="27.75" hidden="1" customHeight="1" x14ac:dyDescent="0.25">
      <c r="A186" s="197"/>
      <c r="B186" s="197"/>
      <c r="C186" s="198"/>
      <c r="D186" s="198"/>
      <c r="E186" s="199"/>
      <c r="F186" s="199"/>
      <c r="G186" s="170"/>
      <c r="H186" s="200"/>
      <c r="I186" s="70"/>
      <c r="J186" s="201"/>
      <c r="K186" s="128">
        <f t="shared" si="190"/>
        <v>0</v>
      </c>
      <c r="L186" s="128">
        <f t="shared" si="191"/>
        <v>0</v>
      </c>
      <c r="M186" s="202"/>
      <c r="N186" s="203"/>
      <c r="O186" s="171">
        <f t="shared" si="192"/>
        <v>0</v>
      </c>
      <c r="P186" s="171">
        <f t="shared" si="193"/>
        <v>0</v>
      </c>
      <c r="Q186" s="202"/>
      <c r="R186" s="205">
        <f t="shared" si="203"/>
        <v>0</v>
      </c>
      <c r="S186" s="193"/>
      <c r="T186" s="193"/>
      <c r="U186" s="193"/>
      <c r="V186" s="193"/>
      <c r="W186" s="193"/>
      <c r="X186" s="193"/>
      <c r="Y186" s="193"/>
      <c r="Z186" s="193"/>
      <c r="AA186" s="193"/>
      <c r="AB186" s="194"/>
      <c r="AC186" s="195"/>
      <c r="AD186" s="177"/>
      <c r="AE186" s="35"/>
      <c r="AF186" s="180"/>
      <c r="AG186" s="180"/>
      <c r="AH186" s="180"/>
      <c r="AI186" s="180"/>
      <c r="AJ186" s="180"/>
      <c r="AK186" s="180"/>
      <c r="AL186" s="180"/>
      <c r="AM186" s="180"/>
      <c r="AN186" s="180"/>
      <c r="AO186" s="180"/>
      <c r="AP186" s="180"/>
      <c r="AQ186" s="180"/>
      <c r="AR186" s="180"/>
      <c r="AS186" s="180"/>
      <c r="AT186" s="180"/>
      <c r="AU186" s="180"/>
      <c r="AV186" s="180"/>
      <c r="AW186" s="180"/>
      <c r="AX186" s="180"/>
      <c r="AY186" s="180"/>
    </row>
    <row r="187" spans="1:51" s="196" customFormat="1" ht="27.75" hidden="1" customHeight="1" x14ac:dyDescent="0.25">
      <c r="A187" s="197"/>
      <c r="B187" s="197"/>
      <c r="C187" s="198"/>
      <c r="D187" s="198"/>
      <c r="E187" s="199"/>
      <c r="F187" s="199"/>
      <c r="G187" s="170"/>
      <c r="H187" s="206"/>
      <c r="I187" s="90"/>
      <c r="J187" s="201"/>
      <c r="K187" s="128">
        <f t="shared" si="190"/>
        <v>0</v>
      </c>
      <c r="L187" s="128">
        <f t="shared" si="191"/>
        <v>0</v>
      </c>
      <c r="M187" s="202"/>
      <c r="N187" s="203"/>
      <c r="O187" s="171">
        <f t="shared" si="192"/>
        <v>0</v>
      </c>
      <c r="P187" s="171">
        <f t="shared" si="193"/>
        <v>0</v>
      </c>
      <c r="Q187" s="202"/>
      <c r="R187" s="205">
        <f t="shared" si="203"/>
        <v>0</v>
      </c>
      <c r="S187" s="193"/>
      <c r="T187" s="193"/>
      <c r="U187" s="193"/>
      <c r="V187" s="193"/>
      <c r="W187" s="193"/>
      <c r="X187" s="193"/>
      <c r="Y187" s="193"/>
      <c r="Z187" s="193"/>
      <c r="AA187" s="193"/>
      <c r="AB187" s="194"/>
      <c r="AC187" s="195"/>
      <c r="AD187" s="177"/>
      <c r="AE187" s="25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  <c r="AU187" s="180"/>
      <c r="AV187" s="180"/>
      <c r="AW187" s="180"/>
      <c r="AX187" s="180"/>
      <c r="AY187" s="180"/>
    </row>
    <row r="188" spans="1:51" s="196" customFormat="1" ht="27.75" hidden="1" customHeight="1" x14ac:dyDescent="0.25">
      <c r="A188" s="197"/>
      <c r="B188" s="197"/>
      <c r="C188" s="198"/>
      <c r="D188" s="198"/>
      <c r="E188" s="199"/>
      <c r="F188" s="199"/>
      <c r="G188" s="170"/>
      <c r="H188" s="200"/>
      <c r="I188" s="70"/>
      <c r="J188" s="201"/>
      <c r="K188" s="128">
        <f t="shared" si="190"/>
        <v>0</v>
      </c>
      <c r="L188" s="128">
        <f t="shared" si="191"/>
        <v>0</v>
      </c>
      <c r="M188" s="202"/>
      <c r="N188" s="203"/>
      <c r="O188" s="171">
        <f t="shared" si="192"/>
        <v>0</v>
      </c>
      <c r="P188" s="171">
        <f t="shared" si="193"/>
        <v>0</v>
      </c>
      <c r="Q188" s="202"/>
      <c r="R188" s="205">
        <f t="shared" si="203"/>
        <v>0</v>
      </c>
      <c r="S188" s="193"/>
      <c r="T188" s="193"/>
      <c r="U188" s="193"/>
      <c r="V188" s="193"/>
      <c r="W188" s="193"/>
      <c r="X188" s="193"/>
      <c r="Y188" s="193"/>
      <c r="Z188" s="193"/>
      <c r="AA188" s="193"/>
      <c r="AB188" s="194"/>
      <c r="AC188" s="195"/>
      <c r="AD188" s="177"/>
      <c r="AE188" s="25"/>
      <c r="AF188" s="180"/>
      <c r="AG188" s="180"/>
      <c r="AH188" s="180"/>
      <c r="AI188" s="180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0"/>
      <c r="AT188" s="180"/>
      <c r="AU188" s="180"/>
      <c r="AV188" s="180"/>
      <c r="AW188" s="180"/>
      <c r="AX188" s="180"/>
      <c r="AY188" s="180"/>
    </row>
    <row r="189" spans="1:51" s="196" customFormat="1" ht="27.75" hidden="1" customHeight="1" x14ac:dyDescent="0.25">
      <c r="A189" s="197"/>
      <c r="B189" s="197"/>
      <c r="C189" s="198"/>
      <c r="D189" s="198"/>
      <c r="E189" s="199"/>
      <c r="F189" s="199"/>
      <c r="G189" s="170"/>
      <c r="H189" s="200"/>
      <c r="I189" s="70"/>
      <c r="J189" s="201"/>
      <c r="K189" s="128">
        <f t="shared" si="190"/>
        <v>0</v>
      </c>
      <c r="L189" s="128">
        <f t="shared" si="191"/>
        <v>0</v>
      </c>
      <c r="M189" s="202"/>
      <c r="N189" s="203"/>
      <c r="O189" s="171">
        <f t="shared" si="192"/>
        <v>0</v>
      </c>
      <c r="P189" s="171">
        <f t="shared" si="193"/>
        <v>0</v>
      </c>
      <c r="Q189" s="202"/>
      <c r="R189" s="205">
        <f t="shared" si="203"/>
        <v>0</v>
      </c>
      <c r="S189" s="193"/>
      <c r="T189" s="193"/>
      <c r="U189" s="193"/>
      <c r="V189" s="193"/>
      <c r="W189" s="193"/>
      <c r="X189" s="193"/>
      <c r="Y189" s="193"/>
      <c r="Z189" s="193"/>
      <c r="AA189" s="193"/>
      <c r="AB189" s="194"/>
      <c r="AC189" s="195"/>
      <c r="AD189" s="177"/>
      <c r="AE189" s="25"/>
      <c r="AF189" s="180"/>
      <c r="AG189" s="180"/>
      <c r="AH189" s="180"/>
      <c r="AI189" s="180"/>
      <c r="AJ189" s="180"/>
      <c r="AK189" s="180"/>
      <c r="AL189" s="180"/>
      <c r="AM189" s="180"/>
      <c r="AN189" s="180"/>
      <c r="AO189" s="180"/>
      <c r="AP189" s="180"/>
      <c r="AQ189" s="180"/>
      <c r="AR189" s="180"/>
      <c r="AS189" s="180"/>
      <c r="AT189" s="180"/>
      <c r="AU189" s="180"/>
      <c r="AV189" s="180"/>
      <c r="AW189" s="180"/>
      <c r="AX189" s="180"/>
      <c r="AY189" s="180"/>
    </row>
    <row r="190" spans="1:51" s="209" customFormat="1" ht="27.75" hidden="1" customHeight="1" x14ac:dyDescent="0.25">
      <c r="A190" s="197"/>
      <c r="B190" s="197"/>
      <c r="C190" s="198"/>
      <c r="D190" s="198"/>
      <c r="E190" s="199"/>
      <c r="F190" s="199"/>
      <c r="G190" s="170"/>
      <c r="H190" s="200"/>
      <c r="I190" s="70"/>
      <c r="J190" s="201"/>
      <c r="K190" s="128">
        <f t="shared" si="190"/>
        <v>0</v>
      </c>
      <c r="L190" s="128">
        <f t="shared" si="191"/>
        <v>0</v>
      </c>
      <c r="M190" s="202"/>
      <c r="N190" s="203"/>
      <c r="O190" s="171">
        <f t="shared" si="192"/>
        <v>0</v>
      </c>
      <c r="P190" s="171">
        <f t="shared" si="193"/>
        <v>0</v>
      </c>
      <c r="Q190" s="202"/>
      <c r="R190" s="205">
        <f t="shared" si="203"/>
        <v>0</v>
      </c>
      <c r="S190" s="193"/>
      <c r="T190" s="193"/>
      <c r="U190" s="193"/>
      <c r="V190" s="193"/>
      <c r="W190" s="193"/>
      <c r="X190" s="193"/>
      <c r="Y190" s="193"/>
      <c r="Z190" s="193"/>
      <c r="AA190" s="193"/>
      <c r="AB190" s="194"/>
      <c r="AC190" s="195"/>
      <c r="AD190" s="207"/>
      <c r="AE190" s="35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</row>
    <row r="191" spans="1:51" s="196" customFormat="1" ht="27.75" hidden="1" customHeight="1" x14ac:dyDescent="0.25">
      <c r="A191" s="197"/>
      <c r="B191" s="197"/>
      <c r="C191" s="198"/>
      <c r="D191" s="198"/>
      <c r="E191" s="199"/>
      <c r="F191" s="199"/>
      <c r="G191" s="170"/>
      <c r="H191" s="206"/>
      <c r="I191" s="90"/>
      <c r="J191" s="201"/>
      <c r="K191" s="128">
        <f t="shared" si="190"/>
        <v>0</v>
      </c>
      <c r="L191" s="128">
        <f t="shared" si="191"/>
        <v>0</v>
      </c>
      <c r="M191" s="202"/>
      <c r="N191" s="203"/>
      <c r="O191" s="171">
        <f t="shared" si="192"/>
        <v>0</v>
      </c>
      <c r="P191" s="171">
        <f t="shared" si="193"/>
        <v>0</v>
      </c>
      <c r="Q191" s="202"/>
      <c r="R191" s="205">
        <f t="shared" si="203"/>
        <v>0</v>
      </c>
      <c r="S191" s="193"/>
      <c r="T191" s="193"/>
      <c r="U191" s="193"/>
      <c r="V191" s="193"/>
      <c r="W191" s="193"/>
      <c r="X191" s="193"/>
      <c r="Y191" s="193"/>
      <c r="Z191" s="193"/>
      <c r="AA191" s="193"/>
      <c r="AB191" s="194"/>
      <c r="AC191" s="195"/>
      <c r="AD191" s="177"/>
      <c r="AE191" s="25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</row>
    <row r="192" spans="1:51" s="220" customFormat="1" ht="27.75" customHeight="1" thickBot="1" x14ac:dyDescent="0.3">
      <c r="A192" s="210"/>
      <c r="B192" s="210"/>
      <c r="C192" s="211"/>
      <c r="D192" s="211"/>
      <c r="E192" s="212"/>
      <c r="F192" s="212"/>
      <c r="G192" s="213"/>
      <c r="H192" s="112" t="s">
        <v>906</v>
      </c>
      <c r="I192" s="113"/>
      <c r="J192" s="214"/>
      <c r="K192" s="215"/>
      <c r="L192" s="215"/>
      <c r="M192" s="216"/>
      <c r="N192" s="217"/>
      <c r="O192" s="215"/>
      <c r="P192" s="215"/>
      <c r="Q192" s="216"/>
      <c r="R192" s="118">
        <f>SUM(R180:R191)</f>
        <v>83.2</v>
      </c>
      <c r="S192" s="218">
        <f t="shared" ref="S192:AA192" si="204">SUM(S180:S191)</f>
        <v>26</v>
      </c>
      <c r="T192" s="218">
        <f t="shared" si="204"/>
        <v>26</v>
      </c>
      <c r="U192" s="218">
        <f t="shared" si="204"/>
        <v>31.2</v>
      </c>
      <c r="V192" s="218">
        <f t="shared" si="204"/>
        <v>0</v>
      </c>
      <c r="W192" s="218">
        <f t="shared" si="204"/>
        <v>0</v>
      </c>
      <c r="X192" s="218">
        <f t="shared" si="204"/>
        <v>0</v>
      </c>
      <c r="Y192" s="218">
        <f t="shared" si="204"/>
        <v>26</v>
      </c>
      <c r="Z192" s="218">
        <f t="shared" si="204"/>
        <v>26</v>
      </c>
      <c r="AA192" s="218">
        <f t="shared" si="204"/>
        <v>31.2</v>
      </c>
      <c r="AB192" s="219"/>
      <c r="AC192" s="195"/>
      <c r="AD192" s="183">
        <f>R192/1800/0.6</f>
        <v>7.7037037037037043E-2</v>
      </c>
      <c r="AE192" s="25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180"/>
      <c r="AT192" s="180"/>
      <c r="AU192" s="180"/>
      <c r="AV192" s="180"/>
      <c r="AW192" s="180"/>
      <c r="AX192" s="180"/>
      <c r="AY192" s="180"/>
    </row>
    <row r="193" spans="1:51" s="196" customFormat="1" ht="27.75" customHeight="1" thickTop="1" x14ac:dyDescent="0.25">
      <c r="A193" s="123" t="s">
        <v>381</v>
      </c>
      <c r="B193" s="123" t="s">
        <v>93</v>
      </c>
      <c r="C193" s="54"/>
      <c r="D193" s="54"/>
      <c r="E193" s="221"/>
      <c r="F193" s="222"/>
      <c r="G193" s="223"/>
      <c r="H193" s="224" t="s">
        <v>380</v>
      </c>
      <c r="I193" s="192"/>
      <c r="J193" s="129"/>
      <c r="K193" s="72">
        <f>IF(J193&gt;0, 1, 0)</f>
        <v>0</v>
      </c>
      <c r="L193" s="72">
        <f>J193-K193</f>
        <v>0</v>
      </c>
      <c r="M193" s="130"/>
      <c r="N193" s="131">
        <v>1</v>
      </c>
      <c r="O193" s="132">
        <f>IF(N193&gt;0, 1, 0)</f>
        <v>1</v>
      </c>
      <c r="P193" s="132">
        <f>N193-O193</f>
        <v>0</v>
      </c>
      <c r="Q193" s="126">
        <v>13</v>
      </c>
      <c r="R193" s="133">
        <f t="shared" ref="R193:R195" si="205">(K193*M193*$R$4)+(L193*M193*$R$5)+(O193*Q193*$R$6)+(P193*Q193*$R$7)</f>
        <v>20.8</v>
      </c>
      <c r="S193" s="193">
        <f t="shared" ref="S193:S195" si="206">J193*M193*$S$4</f>
        <v>0</v>
      </c>
      <c r="T193" s="193">
        <f t="shared" ref="T193:T195" si="207">K193*M193*$T$4</f>
        <v>0</v>
      </c>
      <c r="U193" s="193">
        <f t="shared" ref="U193:U195" si="208">J193*M193*$U$4</f>
        <v>0</v>
      </c>
      <c r="V193" s="193">
        <f t="shared" ref="V193:V195" si="209">N193*Q193*$V$6</f>
        <v>13</v>
      </c>
      <c r="W193" s="193">
        <f t="shared" ref="W193:W195" si="210">O193*Q193*$W$6</f>
        <v>3.9</v>
      </c>
      <c r="X193" s="193">
        <f t="shared" ref="X193:X195" si="211">N193*Q193*$X$6</f>
        <v>3.9</v>
      </c>
      <c r="Y193" s="193">
        <f t="shared" ref="Y193:AA195" si="212">S193+V193</f>
        <v>13</v>
      </c>
      <c r="Z193" s="193">
        <f t="shared" si="212"/>
        <v>3.9</v>
      </c>
      <c r="AA193" s="193">
        <f t="shared" si="212"/>
        <v>3.9</v>
      </c>
      <c r="AB193" s="194"/>
      <c r="AC193" s="195">
        <f t="shared" ref="AC193:AC195" si="213">R193-Y193-Z193-AA193</f>
        <v>0</v>
      </c>
      <c r="AD193" s="177"/>
      <c r="AE193" s="25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180"/>
      <c r="AT193" s="180"/>
      <c r="AU193" s="180"/>
      <c r="AV193" s="180"/>
      <c r="AW193" s="180"/>
      <c r="AX193" s="180"/>
      <c r="AY193" s="180"/>
    </row>
    <row r="194" spans="1:51" s="8" customFormat="1" ht="27.75" hidden="1" customHeight="1" x14ac:dyDescent="0.25">
      <c r="A194" s="123"/>
      <c r="B194" s="123"/>
      <c r="C194" s="54"/>
      <c r="D194" s="54"/>
      <c r="E194" s="87"/>
      <c r="F194" s="87"/>
      <c r="G194" s="170"/>
      <c r="H194" s="59"/>
      <c r="I194" s="70"/>
      <c r="J194" s="129"/>
      <c r="K194" s="128">
        <f t="shared" ref="K194:K204" si="214">IF(J194&gt;0, 1, 0)</f>
        <v>0</v>
      </c>
      <c r="L194" s="128">
        <f t="shared" ref="L194:L204" si="215">J194-K194</f>
        <v>0</v>
      </c>
      <c r="M194" s="130"/>
      <c r="N194" s="131"/>
      <c r="O194" s="171">
        <f t="shared" ref="O194:O204" si="216">IF(N194&gt;0, 1, 0)</f>
        <v>0</v>
      </c>
      <c r="P194" s="171">
        <f t="shared" ref="P194:P204" si="217">N194-O194</f>
        <v>0</v>
      </c>
      <c r="Q194" s="130"/>
      <c r="R194" s="133">
        <f t="shared" si="205"/>
        <v>0</v>
      </c>
      <c r="S194" s="67">
        <f t="shared" si="206"/>
        <v>0</v>
      </c>
      <c r="T194" s="67">
        <f t="shared" si="207"/>
        <v>0</v>
      </c>
      <c r="U194" s="67">
        <f t="shared" si="208"/>
        <v>0</v>
      </c>
      <c r="V194" s="67">
        <f t="shared" si="209"/>
        <v>0</v>
      </c>
      <c r="W194" s="67">
        <f t="shared" si="210"/>
        <v>0</v>
      </c>
      <c r="X194" s="67">
        <f t="shared" si="211"/>
        <v>0</v>
      </c>
      <c r="Y194" s="67">
        <f t="shared" si="212"/>
        <v>0</v>
      </c>
      <c r="Z194" s="67">
        <f t="shared" si="212"/>
        <v>0</v>
      </c>
      <c r="AA194" s="67">
        <f t="shared" si="212"/>
        <v>0</v>
      </c>
      <c r="AB194" s="68"/>
      <c r="AC194" s="1">
        <f t="shared" si="213"/>
        <v>0</v>
      </c>
      <c r="AD194" s="75"/>
      <c r="AE194" s="35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</row>
    <row r="195" spans="1:51" s="8" customFormat="1" ht="27.75" hidden="1" customHeight="1" x14ac:dyDescent="0.25">
      <c r="A195" s="123"/>
      <c r="B195" s="123"/>
      <c r="C195" s="54"/>
      <c r="D195" s="54"/>
      <c r="E195" s="87"/>
      <c r="F195" s="87"/>
      <c r="G195" s="170"/>
      <c r="H195" s="59"/>
      <c r="I195" s="70"/>
      <c r="J195" s="129"/>
      <c r="K195" s="128">
        <f t="shared" si="214"/>
        <v>0</v>
      </c>
      <c r="L195" s="128">
        <f t="shared" si="215"/>
        <v>0</v>
      </c>
      <c r="M195" s="130"/>
      <c r="N195" s="131"/>
      <c r="O195" s="171">
        <f t="shared" si="216"/>
        <v>0</v>
      </c>
      <c r="P195" s="171">
        <f t="shared" si="217"/>
        <v>0</v>
      </c>
      <c r="Q195" s="130"/>
      <c r="R195" s="133">
        <f t="shared" si="205"/>
        <v>0</v>
      </c>
      <c r="S195" s="67">
        <f t="shared" si="206"/>
        <v>0</v>
      </c>
      <c r="T195" s="67">
        <f t="shared" si="207"/>
        <v>0</v>
      </c>
      <c r="U195" s="67">
        <f t="shared" si="208"/>
        <v>0</v>
      </c>
      <c r="V195" s="67">
        <f t="shared" si="209"/>
        <v>0</v>
      </c>
      <c r="W195" s="67">
        <f t="shared" si="210"/>
        <v>0</v>
      </c>
      <c r="X195" s="67">
        <f t="shared" si="211"/>
        <v>0</v>
      </c>
      <c r="Y195" s="67">
        <f t="shared" si="212"/>
        <v>0</v>
      </c>
      <c r="Z195" s="67">
        <f t="shared" si="212"/>
        <v>0</v>
      </c>
      <c r="AA195" s="67">
        <f t="shared" si="212"/>
        <v>0</v>
      </c>
      <c r="AB195" s="68"/>
      <c r="AC195" s="1">
        <f t="shared" si="213"/>
        <v>0</v>
      </c>
      <c r="AD195" s="75"/>
      <c r="AE195" s="25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</row>
    <row r="196" spans="1:51" s="8" customFormat="1" ht="27.75" hidden="1" customHeight="1" x14ac:dyDescent="0.25">
      <c r="A196" s="123"/>
      <c r="B196" s="123"/>
      <c r="C196" s="54"/>
      <c r="D196" s="54"/>
      <c r="E196" s="87"/>
      <c r="F196" s="87"/>
      <c r="G196" s="170"/>
      <c r="H196" s="59"/>
      <c r="I196" s="70"/>
      <c r="J196" s="129"/>
      <c r="K196" s="128">
        <f t="shared" si="214"/>
        <v>0</v>
      </c>
      <c r="L196" s="128">
        <f t="shared" si="215"/>
        <v>0</v>
      </c>
      <c r="M196" s="130"/>
      <c r="N196" s="131"/>
      <c r="O196" s="171">
        <f t="shared" si="216"/>
        <v>0</v>
      </c>
      <c r="P196" s="171">
        <f t="shared" si="217"/>
        <v>0</v>
      </c>
      <c r="Q196" s="130"/>
      <c r="R196" s="225">
        <f t="shared" ref="R196:R204" si="218">(K196*M196*$R$3)+(L196*M196*$R$6)+(O196*Q196*$R$7)+(P196*Q196*$R$8)</f>
        <v>0</v>
      </c>
      <c r="S196" s="67"/>
      <c r="T196" s="67"/>
      <c r="U196" s="67"/>
      <c r="V196" s="67"/>
      <c r="W196" s="67"/>
      <c r="X196" s="67"/>
      <c r="Y196" s="67"/>
      <c r="Z196" s="67"/>
      <c r="AA196" s="67"/>
      <c r="AB196" s="68"/>
      <c r="AC196" s="1"/>
      <c r="AD196" s="75"/>
      <c r="AE196" s="25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</row>
    <row r="197" spans="1:51" s="8" customFormat="1" ht="27.75" hidden="1" customHeight="1" x14ac:dyDescent="0.25">
      <c r="A197" s="123"/>
      <c r="B197" s="123"/>
      <c r="C197" s="54"/>
      <c r="D197" s="54"/>
      <c r="E197" s="87"/>
      <c r="F197" s="87"/>
      <c r="G197" s="88"/>
      <c r="H197" s="59"/>
      <c r="I197" s="70"/>
      <c r="J197" s="129"/>
      <c r="K197" s="128">
        <f t="shared" si="214"/>
        <v>0</v>
      </c>
      <c r="L197" s="128">
        <f t="shared" si="215"/>
        <v>0</v>
      </c>
      <c r="M197" s="130"/>
      <c r="N197" s="131"/>
      <c r="O197" s="171">
        <f t="shared" si="216"/>
        <v>0</v>
      </c>
      <c r="P197" s="171">
        <f t="shared" si="217"/>
        <v>0</v>
      </c>
      <c r="Q197" s="130"/>
      <c r="R197" s="225">
        <f t="shared" si="218"/>
        <v>0</v>
      </c>
      <c r="S197" s="67"/>
      <c r="T197" s="67"/>
      <c r="U197" s="67"/>
      <c r="V197" s="67"/>
      <c r="W197" s="67"/>
      <c r="X197" s="67"/>
      <c r="Y197" s="67"/>
      <c r="Z197" s="67"/>
      <c r="AA197" s="67"/>
      <c r="AB197" s="68"/>
      <c r="AC197" s="1"/>
      <c r="AD197" s="75"/>
      <c r="AE197" s="25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</row>
    <row r="198" spans="1:51" s="8" customFormat="1" ht="27.75" hidden="1" customHeight="1" x14ac:dyDescent="0.25">
      <c r="A198" s="123"/>
      <c r="B198" s="123"/>
      <c r="C198" s="54"/>
      <c r="D198" s="54"/>
      <c r="E198" s="87"/>
      <c r="F198" s="87"/>
      <c r="G198" s="88"/>
      <c r="H198" s="59"/>
      <c r="I198" s="70"/>
      <c r="J198" s="129"/>
      <c r="K198" s="128">
        <f t="shared" si="214"/>
        <v>0</v>
      </c>
      <c r="L198" s="128">
        <f t="shared" si="215"/>
        <v>0</v>
      </c>
      <c r="M198" s="130"/>
      <c r="N198" s="131"/>
      <c r="O198" s="171">
        <f t="shared" si="216"/>
        <v>0</v>
      </c>
      <c r="P198" s="171">
        <f t="shared" si="217"/>
        <v>0</v>
      </c>
      <c r="Q198" s="130"/>
      <c r="R198" s="225">
        <f t="shared" si="218"/>
        <v>0</v>
      </c>
      <c r="S198" s="67"/>
      <c r="T198" s="67"/>
      <c r="U198" s="67"/>
      <c r="V198" s="67"/>
      <c r="W198" s="67"/>
      <c r="X198" s="67"/>
      <c r="Y198" s="67"/>
      <c r="Z198" s="67"/>
      <c r="AA198" s="67"/>
      <c r="AB198" s="68"/>
      <c r="AC198" s="1"/>
      <c r="AD198" s="75"/>
      <c r="AE198" s="35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</row>
    <row r="199" spans="1:51" s="8" customFormat="1" ht="27.75" hidden="1" customHeight="1" x14ac:dyDescent="0.25">
      <c r="A199" s="123"/>
      <c r="B199" s="123"/>
      <c r="C199" s="54"/>
      <c r="D199" s="54"/>
      <c r="E199" s="87"/>
      <c r="F199" s="87"/>
      <c r="G199" s="88"/>
      <c r="H199" s="59"/>
      <c r="I199" s="70"/>
      <c r="J199" s="129"/>
      <c r="K199" s="128">
        <f t="shared" si="214"/>
        <v>0</v>
      </c>
      <c r="L199" s="128">
        <f t="shared" si="215"/>
        <v>0</v>
      </c>
      <c r="M199" s="130"/>
      <c r="N199" s="131"/>
      <c r="O199" s="171">
        <f t="shared" si="216"/>
        <v>0</v>
      </c>
      <c r="P199" s="171">
        <f t="shared" si="217"/>
        <v>0</v>
      </c>
      <c r="Q199" s="130"/>
      <c r="R199" s="225">
        <f t="shared" si="218"/>
        <v>0</v>
      </c>
      <c r="S199" s="67"/>
      <c r="T199" s="67"/>
      <c r="U199" s="67"/>
      <c r="V199" s="67"/>
      <c r="W199" s="67"/>
      <c r="X199" s="67"/>
      <c r="Y199" s="67"/>
      <c r="Z199" s="67"/>
      <c r="AA199" s="67"/>
      <c r="AB199" s="68"/>
      <c r="AC199" s="1"/>
      <c r="AD199" s="75"/>
      <c r="AE199" s="25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</row>
    <row r="200" spans="1:51" s="8" customFormat="1" ht="27.75" hidden="1" customHeight="1" x14ac:dyDescent="0.25">
      <c r="A200" s="123"/>
      <c r="B200" s="123"/>
      <c r="C200" s="54"/>
      <c r="D200" s="54"/>
      <c r="E200" s="87"/>
      <c r="F200" s="87"/>
      <c r="G200" s="88"/>
      <c r="H200" s="89"/>
      <c r="I200" s="90"/>
      <c r="J200" s="129"/>
      <c r="K200" s="128">
        <f t="shared" si="214"/>
        <v>0</v>
      </c>
      <c r="L200" s="128">
        <f t="shared" si="215"/>
        <v>0</v>
      </c>
      <c r="M200" s="130"/>
      <c r="N200" s="131"/>
      <c r="O200" s="171">
        <f t="shared" si="216"/>
        <v>0</v>
      </c>
      <c r="P200" s="171">
        <f t="shared" si="217"/>
        <v>0</v>
      </c>
      <c r="Q200" s="130"/>
      <c r="R200" s="225">
        <f t="shared" si="218"/>
        <v>0</v>
      </c>
      <c r="S200" s="67"/>
      <c r="T200" s="67"/>
      <c r="U200" s="67"/>
      <c r="V200" s="67"/>
      <c r="W200" s="67"/>
      <c r="X200" s="67"/>
      <c r="Y200" s="67"/>
      <c r="Z200" s="67"/>
      <c r="AA200" s="67"/>
      <c r="AB200" s="68"/>
      <c r="AC200" s="1"/>
      <c r="AD200" s="75"/>
      <c r="AE200" s="25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</row>
    <row r="201" spans="1:51" s="8" customFormat="1" ht="27.75" hidden="1" customHeight="1" x14ac:dyDescent="0.25">
      <c r="A201" s="123"/>
      <c r="B201" s="123"/>
      <c r="C201" s="54"/>
      <c r="D201" s="54"/>
      <c r="E201" s="87"/>
      <c r="F201" s="87"/>
      <c r="G201" s="88"/>
      <c r="H201" s="59"/>
      <c r="I201" s="70"/>
      <c r="J201" s="129"/>
      <c r="K201" s="128">
        <f t="shared" si="214"/>
        <v>0</v>
      </c>
      <c r="L201" s="128">
        <f t="shared" si="215"/>
        <v>0</v>
      </c>
      <c r="M201" s="130"/>
      <c r="N201" s="131"/>
      <c r="O201" s="171">
        <f t="shared" si="216"/>
        <v>0</v>
      </c>
      <c r="P201" s="171">
        <f t="shared" si="217"/>
        <v>0</v>
      </c>
      <c r="Q201" s="130"/>
      <c r="R201" s="225">
        <f t="shared" si="218"/>
        <v>0</v>
      </c>
      <c r="S201" s="67"/>
      <c r="T201" s="67"/>
      <c r="U201" s="67"/>
      <c r="V201" s="67"/>
      <c r="W201" s="67"/>
      <c r="X201" s="67"/>
      <c r="Y201" s="67"/>
      <c r="Z201" s="67"/>
      <c r="AA201" s="67"/>
      <c r="AB201" s="68"/>
      <c r="AC201" s="1"/>
      <c r="AD201" s="75"/>
      <c r="AE201" s="25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</row>
    <row r="202" spans="1:51" s="8" customFormat="1" ht="27.75" hidden="1" customHeight="1" x14ac:dyDescent="0.25">
      <c r="A202" s="123"/>
      <c r="B202" s="123"/>
      <c r="C202" s="54"/>
      <c r="D202" s="54"/>
      <c r="E202" s="87"/>
      <c r="F202" s="87"/>
      <c r="G202" s="88"/>
      <c r="H202" s="59"/>
      <c r="I202" s="70"/>
      <c r="J202" s="129"/>
      <c r="K202" s="128">
        <f t="shared" si="214"/>
        <v>0</v>
      </c>
      <c r="L202" s="128">
        <f t="shared" si="215"/>
        <v>0</v>
      </c>
      <c r="M202" s="130"/>
      <c r="N202" s="131"/>
      <c r="O202" s="171">
        <f t="shared" si="216"/>
        <v>0</v>
      </c>
      <c r="P202" s="171">
        <f t="shared" si="217"/>
        <v>0</v>
      </c>
      <c r="Q202" s="130"/>
      <c r="R202" s="225">
        <f t="shared" si="218"/>
        <v>0</v>
      </c>
      <c r="S202" s="67"/>
      <c r="T202" s="67"/>
      <c r="U202" s="67"/>
      <c r="V202" s="67"/>
      <c r="W202" s="67"/>
      <c r="X202" s="67"/>
      <c r="Y202" s="67"/>
      <c r="Z202" s="67"/>
      <c r="AA202" s="67"/>
      <c r="AB202" s="68"/>
      <c r="AC202" s="1"/>
      <c r="AD202" s="75"/>
      <c r="AE202" s="35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</row>
    <row r="203" spans="1:51" s="93" customFormat="1" ht="27.75" hidden="1" customHeight="1" x14ac:dyDescent="0.25">
      <c r="A203" s="123"/>
      <c r="B203" s="123"/>
      <c r="C203" s="54"/>
      <c r="D203" s="54"/>
      <c r="E203" s="87"/>
      <c r="F203" s="87"/>
      <c r="G203" s="88"/>
      <c r="H203" s="59"/>
      <c r="I203" s="70"/>
      <c r="J203" s="129"/>
      <c r="K203" s="128">
        <f t="shared" si="214"/>
        <v>0</v>
      </c>
      <c r="L203" s="128">
        <f t="shared" si="215"/>
        <v>0</v>
      </c>
      <c r="M203" s="130"/>
      <c r="N203" s="131"/>
      <c r="O203" s="171">
        <f t="shared" si="216"/>
        <v>0</v>
      </c>
      <c r="P203" s="171">
        <f t="shared" si="217"/>
        <v>0</v>
      </c>
      <c r="Q203" s="130"/>
      <c r="R203" s="225">
        <f t="shared" si="218"/>
        <v>0</v>
      </c>
      <c r="S203" s="67"/>
      <c r="T203" s="67"/>
      <c r="U203" s="67"/>
      <c r="V203" s="67"/>
      <c r="W203" s="67"/>
      <c r="X203" s="67"/>
      <c r="Y203" s="67"/>
      <c r="Z203" s="67"/>
      <c r="AA203" s="67"/>
      <c r="AB203" s="68"/>
      <c r="AC203" s="1"/>
      <c r="AD203" s="91"/>
      <c r="AE203" s="25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</row>
    <row r="204" spans="1:51" s="8" customFormat="1" ht="27.75" hidden="1" customHeight="1" x14ac:dyDescent="0.25">
      <c r="A204" s="123"/>
      <c r="B204" s="123"/>
      <c r="C204" s="54"/>
      <c r="D204" s="54"/>
      <c r="E204" s="87"/>
      <c r="F204" s="87"/>
      <c r="G204" s="88"/>
      <c r="H204" s="89"/>
      <c r="I204" s="90"/>
      <c r="J204" s="129"/>
      <c r="K204" s="128">
        <f t="shared" si="214"/>
        <v>0</v>
      </c>
      <c r="L204" s="128">
        <f t="shared" si="215"/>
        <v>0</v>
      </c>
      <c r="M204" s="130"/>
      <c r="N204" s="131"/>
      <c r="O204" s="171">
        <f t="shared" si="216"/>
        <v>0</v>
      </c>
      <c r="P204" s="171">
        <f t="shared" si="217"/>
        <v>0</v>
      </c>
      <c r="Q204" s="130"/>
      <c r="R204" s="225">
        <f t="shared" si="218"/>
        <v>0</v>
      </c>
      <c r="S204" s="67"/>
      <c r="T204" s="67"/>
      <c r="U204" s="67"/>
      <c r="V204" s="67"/>
      <c r="W204" s="67"/>
      <c r="X204" s="67"/>
      <c r="Y204" s="67"/>
      <c r="Z204" s="67"/>
      <c r="AA204" s="67"/>
      <c r="AB204" s="68"/>
      <c r="AC204" s="1"/>
      <c r="AD204" s="75"/>
      <c r="AE204" s="25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</row>
    <row r="205" spans="1:51" s="122" customFormat="1" ht="27.75" customHeight="1" thickBot="1" x14ac:dyDescent="0.3">
      <c r="A205" s="108"/>
      <c r="B205" s="108"/>
      <c r="C205" s="109"/>
      <c r="D205" s="109"/>
      <c r="E205" s="110"/>
      <c r="F205" s="110"/>
      <c r="G205" s="111"/>
      <c r="H205" s="112" t="s">
        <v>906</v>
      </c>
      <c r="I205" s="113"/>
      <c r="J205" s="114"/>
      <c r="K205" s="115"/>
      <c r="L205" s="115"/>
      <c r="M205" s="116"/>
      <c r="N205" s="117"/>
      <c r="O205" s="115"/>
      <c r="P205" s="115"/>
      <c r="Q205" s="116"/>
      <c r="R205" s="118">
        <f>SUM(R193:R204)</f>
        <v>20.8</v>
      </c>
      <c r="S205" s="119">
        <f>SUM(S193:S204)</f>
        <v>0</v>
      </c>
      <c r="T205" s="119">
        <f t="shared" ref="T205:AA205" si="219">SUM(T193:T204)</f>
        <v>0</v>
      </c>
      <c r="U205" s="119">
        <f t="shared" si="219"/>
        <v>0</v>
      </c>
      <c r="V205" s="119">
        <f t="shared" si="219"/>
        <v>13</v>
      </c>
      <c r="W205" s="119">
        <f t="shared" si="219"/>
        <v>3.9</v>
      </c>
      <c r="X205" s="119">
        <f t="shared" si="219"/>
        <v>3.9</v>
      </c>
      <c r="Y205" s="119">
        <f t="shared" si="219"/>
        <v>13</v>
      </c>
      <c r="Z205" s="119">
        <f t="shared" si="219"/>
        <v>3.9</v>
      </c>
      <c r="AA205" s="119">
        <f t="shared" si="219"/>
        <v>3.9</v>
      </c>
      <c r="AB205" s="120"/>
      <c r="AC205" s="1"/>
      <c r="AD205" s="121">
        <f>R205/1800/0.6</f>
        <v>1.9259259259259261E-2</v>
      </c>
      <c r="AE205" s="25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</row>
    <row r="206" spans="1:51" s="8" customFormat="1" ht="27.75" hidden="1" customHeight="1" thickTop="1" x14ac:dyDescent="0.25">
      <c r="A206" s="123"/>
      <c r="B206" s="123"/>
      <c r="C206" s="54"/>
      <c r="D206" s="54"/>
      <c r="E206" s="221"/>
      <c r="F206" s="222"/>
      <c r="G206" s="223"/>
      <c r="H206" s="224"/>
      <c r="I206" s="125"/>
      <c r="J206" s="129"/>
      <c r="K206" s="128">
        <f>IF(J206&gt;0, 1, 0)</f>
        <v>0</v>
      </c>
      <c r="L206" s="128">
        <f>J206-K206</f>
        <v>0</v>
      </c>
      <c r="M206" s="130"/>
      <c r="N206" s="131"/>
      <c r="O206" s="171">
        <f>IF(N206&gt;0, 1, 0)</f>
        <v>0</v>
      </c>
      <c r="P206" s="171">
        <f>N206-O206</f>
        <v>0</v>
      </c>
      <c r="Q206" s="126"/>
      <c r="R206" s="225">
        <f>(K206*M206*$R$3)+(L206*M206*$R$6)+(O206*Q206*$R$7)+(P206*Q206*$R$8)</f>
        <v>0</v>
      </c>
      <c r="S206" s="226">
        <f t="shared" ref="S206:AA217" si="220">(L206*N206*$R$3)+(M206*N206*$R$6)+(P206*R206*$R$7)+(Q206*R206*$R$8)</f>
        <v>0</v>
      </c>
      <c r="T206" s="226">
        <f t="shared" si="220"/>
        <v>0</v>
      </c>
      <c r="U206" s="226">
        <f t="shared" si="220"/>
        <v>0</v>
      </c>
      <c r="V206" s="226">
        <f t="shared" si="220"/>
        <v>0</v>
      </c>
      <c r="W206" s="226">
        <f t="shared" si="220"/>
        <v>0</v>
      </c>
      <c r="X206" s="226">
        <f t="shared" si="220"/>
        <v>0</v>
      </c>
      <c r="Y206" s="226">
        <f t="shared" si="220"/>
        <v>0</v>
      </c>
      <c r="Z206" s="226">
        <f t="shared" si="220"/>
        <v>0</v>
      </c>
      <c r="AA206" s="226">
        <f t="shared" si="220"/>
        <v>0</v>
      </c>
      <c r="AB206" s="68"/>
      <c r="AC206" s="1"/>
      <c r="AD206" s="75"/>
      <c r="AE206" s="35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</row>
    <row r="207" spans="1:51" s="8" customFormat="1" ht="27.75" hidden="1" customHeight="1" x14ac:dyDescent="0.25">
      <c r="A207" s="123"/>
      <c r="B207" s="123"/>
      <c r="C207" s="54"/>
      <c r="D207" s="54"/>
      <c r="E207" s="87"/>
      <c r="F207" s="87"/>
      <c r="G207" s="170"/>
      <c r="H207" s="59"/>
      <c r="I207" s="70"/>
      <c r="J207" s="129"/>
      <c r="K207" s="128">
        <f t="shared" ref="K207:K217" si="221">IF(J207&gt;0, 1, 0)</f>
        <v>0</v>
      </c>
      <c r="L207" s="128">
        <f t="shared" ref="L207:L217" si="222">J207-K207</f>
        <v>0</v>
      </c>
      <c r="M207" s="130"/>
      <c r="N207" s="131"/>
      <c r="O207" s="171">
        <f t="shared" ref="O207:O217" si="223">IF(N207&gt;0, 1, 0)</f>
        <v>0</v>
      </c>
      <c r="P207" s="171">
        <f t="shared" ref="P207:P217" si="224">N207-O207</f>
        <v>0</v>
      </c>
      <c r="Q207" s="130"/>
      <c r="R207" s="225">
        <f t="shared" ref="R207:R217" si="225">(K207*M207*$R$3)+(L207*M207*$R$6)+(O207*Q207*$R$7)+(P207*Q207*$R$8)</f>
        <v>0</v>
      </c>
      <c r="S207" s="226">
        <f t="shared" si="220"/>
        <v>0</v>
      </c>
      <c r="T207" s="226">
        <f t="shared" si="220"/>
        <v>0</v>
      </c>
      <c r="U207" s="226">
        <f t="shared" si="220"/>
        <v>0</v>
      </c>
      <c r="V207" s="226">
        <f t="shared" si="220"/>
        <v>0</v>
      </c>
      <c r="W207" s="226">
        <f t="shared" si="220"/>
        <v>0</v>
      </c>
      <c r="X207" s="226">
        <f t="shared" si="220"/>
        <v>0</v>
      </c>
      <c r="Y207" s="226">
        <f t="shared" si="220"/>
        <v>0</v>
      </c>
      <c r="Z207" s="226">
        <f t="shared" si="220"/>
        <v>0</v>
      </c>
      <c r="AA207" s="226">
        <f t="shared" si="220"/>
        <v>0</v>
      </c>
      <c r="AB207" s="68"/>
      <c r="AC207" s="1"/>
      <c r="AD207" s="75"/>
      <c r="AE207" s="25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</row>
    <row r="208" spans="1:51" s="8" customFormat="1" ht="27.75" hidden="1" customHeight="1" x14ac:dyDescent="0.25">
      <c r="A208" s="123"/>
      <c r="B208" s="123"/>
      <c r="C208" s="54"/>
      <c r="D208" s="54"/>
      <c r="E208" s="87"/>
      <c r="F208" s="87"/>
      <c r="G208" s="170"/>
      <c r="H208" s="59"/>
      <c r="I208" s="70"/>
      <c r="J208" s="129"/>
      <c r="K208" s="128">
        <f t="shared" si="221"/>
        <v>0</v>
      </c>
      <c r="L208" s="128">
        <f t="shared" si="222"/>
        <v>0</v>
      </c>
      <c r="M208" s="130"/>
      <c r="N208" s="131"/>
      <c r="O208" s="171">
        <f t="shared" si="223"/>
        <v>0</v>
      </c>
      <c r="P208" s="171">
        <f t="shared" si="224"/>
        <v>0</v>
      </c>
      <c r="Q208" s="130"/>
      <c r="R208" s="225">
        <f t="shared" si="225"/>
        <v>0</v>
      </c>
      <c r="S208" s="226">
        <f t="shared" si="220"/>
        <v>0</v>
      </c>
      <c r="T208" s="226">
        <f t="shared" si="220"/>
        <v>0</v>
      </c>
      <c r="U208" s="226">
        <f t="shared" si="220"/>
        <v>0</v>
      </c>
      <c r="V208" s="226">
        <f t="shared" si="220"/>
        <v>0</v>
      </c>
      <c r="W208" s="226">
        <f t="shared" si="220"/>
        <v>0</v>
      </c>
      <c r="X208" s="226">
        <f t="shared" si="220"/>
        <v>0</v>
      </c>
      <c r="Y208" s="226">
        <f t="shared" si="220"/>
        <v>0</v>
      </c>
      <c r="Z208" s="226">
        <f t="shared" si="220"/>
        <v>0</v>
      </c>
      <c r="AA208" s="226">
        <f t="shared" si="220"/>
        <v>0</v>
      </c>
      <c r="AB208" s="68"/>
      <c r="AC208" s="1"/>
      <c r="AD208" s="75"/>
      <c r="AE208" s="25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</row>
    <row r="209" spans="1:51" s="8" customFormat="1" ht="27.75" hidden="1" customHeight="1" x14ac:dyDescent="0.25">
      <c r="A209" s="123"/>
      <c r="B209" s="123"/>
      <c r="C209" s="54"/>
      <c r="D209" s="54"/>
      <c r="E209" s="87"/>
      <c r="F209" s="87"/>
      <c r="G209" s="170"/>
      <c r="H209" s="59"/>
      <c r="I209" s="70"/>
      <c r="J209" s="129"/>
      <c r="K209" s="128">
        <f t="shared" si="221"/>
        <v>0</v>
      </c>
      <c r="L209" s="128">
        <f t="shared" si="222"/>
        <v>0</v>
      </c>
      <c r="M209" s="130"/>
      <c r="N209" s="131"/>
      <c r="O209" s="171">
        <f t="shared" si="223"/>
        <v>0</v>
      </c>
      <c r="P209" s="171">
        <f t="shared" si="224"/>
        <v>0</v>
      </c>
      <c r="Q209" s="130"/>
      <c r="R209" s="225">
        <f t="shared" si="225"/>
        <v>0</v>
      </c>
      <c r="S209" s="226">
        <f t="shared" si="220"/>
        <v>0</v>
      </c>
      <c r="T209" s="226">
        <f t="shared" si="220"/>
        <v>0</v>
      </c>
      <c r="U209" s="226">
        <f t="shared" si="220"/>
        <v>0</v>
      </c>
      <c r="V209" s="226">
        <f t="shared" si="220"/>
        <v>0</v>
      </c>
      <c r="W209" s="226">
        <f t="shared" si="220"/>
        <v>0</v>
      </c>
      <c r="X209" s="226">
        <f t="shared" si="220"/>
        <v>0</v>
      </c>
      <c r="Y209" s="226">
        <f t="shared" si="220"/>
        <v>0</v>
      </c>
      <c r="Z209" s="226">
        <f t="shared" si="220"/>
        <v>0</v>
      </c>
      <c r="AA209" s="226">
        <f t="shared" si="220"/>
        <v>0</v>
      </c>
      <c r="AB209" s="68"/>
      <c r="AC209" s="1"/>
      <c r="AD209" s="75"/>
      <c r="AE209" s="25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</row>
    <row r="210" spans="1:51" s="8" customFormat="1" ht="27.75" hidden="1" customHeight="1" x14ac:dyDescent="0.25">
      <c r="A210" s="123"/>
      <c r="B210" s="123"/>
      <c r="C210" s="54"/>
      <c r="D210" s="54"/>
      <c r="E210" s="87"/>
      <c r="F210" s="87"/>
      <c r="G210" s="88"/>
      <c r="H210" s="59"/>
      <c r="I210" s="70"/>
      <c r="J210" s="129"/>
      <c r="K210" s="128">
        <f t="shared" si="221"/>
        <v>0</v>
      </c>
      <c r="L210" s="128">
        <f t="shared" si="222"/>
        <v>0</v>
      </c>
      <c r="M210" s="130"/>
      <c r="N210" s="131"/>
      <c r="O210" s="171">
        <f t="shared" si="223"/>
        <v>0</v>
      </c>
      <c r="P210" s="171">
        <f t="shared" si="224"/>
        <v>0</v>
      </c>
      <c r="Q210" s="130"/>
      <c r="R210" s="225">
        <f t="shared" si="225"/>
        <v>0</v>
      </c>
      <c r="S210" s="226">
        <f t="shared" si="220"/>
        <v>0</v>
      </c>
      <c r="T210" s="226">
        <f t="shared" si="220"/>
        <v>0</v>
      </c>
      <c r="U210" s="226">
        <f t="shared" si="220"/>
        <v>0</v>
      </c>
      <c r="V210" s="226">
        <f t="shared" si="220"/>
        <v>0</v>
      </c>
      <c r="W210" s="226">
        <f t="shared" si="220"/>
        <v>0</v>
      </c>
      <c r="X210" s="226">
        <f t="shared" si="220"/>
        <v>0</v>
      </c>
      <c r="Y210" s="226">
        <f t="shared" si="220"/>
        <v>0</v>
      </c>
      <c r="Z210" s="226">
        <f t="shared" si="220"/>
        <v>0</v>
      </c>
      <c r="AA210" s="226">
        <f t="shared" si="220"/>
        <v>0</v>
      </c>
      <c r="AB210" s="68"/>
      <c r="AC210" s="1"/>
      <c r="AD210" s="75"/>
      <c r="AE210" s="35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</row>
    <row r="211" spans="1:51" s="8" customFormat="1" ht="27.75" hidden="1" customHeight="1" x14ac:dyDescent="0.25">
      <c r="A211" s="123"/>
      <c r="B211" s="123"/>
      <c r="C211" s="54"/>
      <c r="D211" s="54"/>
      <c r="E211" s="87"/>
      <c r="F211" s="87"/>
      <c r="G211" s="88"/>
      <c r="H211" s="59"/>
      <c r="I211" s="70"/>
      <c r="J211" s="129"/>
      <c r="K211" s="128">
        <f t="shared" si="221"/>
        <v>0</v>
      </c>
      <c r="L211" s="128">
        <f t="shared" si="222"/>
        <v>0</v>
      </c>
      <c r="M211" s="130"/>
      <c r="N211" s="131"/>
      <c r="O211" s="171">
        <f t="shared" si="223"/>
        <v>0</v>
      </c>
      <c r="P211" s="171">
        <f t="shared" si="224"/>
        <v>0</v>
      </c>
      <c r="Q211" s="130"/>
      <c r="R211" s="225">
        <f t="shared" si="225"/>
        <v>0</v>
      </c>
      <c r="S211" s="226">
        <f t="shared" si="220"/>
        <v>0</v>
      </c>
      <c r="T211" s="226">
        <f t="shared" si="220"/>
        <v>0</v>
      </c>
      <c r="U211" s="226">
        <f t="shared" si="220"/>
        <v>0</v>
      </c>
      <c r="V211" s="226">
        <f t="shared" si="220"/>
        <v>0</v>
      </c>
      <c r="W211" s="226">
        <f t="shared" si="220"/>
        <v>0</v>
      </c>
      <c r="X211" s="226">
        <f t="shared" si="220"/>
        <v>0</v>
      </c>
      <c r="Y211" s="226">
        <f t="shared" si="220"/>
        <v>0</v>
      </c>
      <c r="Z211" s="226">
        <f t="shared" si="220"/>
        <v>0</v>
      </c>
      <c r="AA211" s="226">
        <f t="shared" si="220"/>
        <v>0</v>
      </c>
      <c r="AB211" s="68"/>
      <c r="AC211" s="1"/>
      <c r="AD211" s="75"/>
      <c r="AE211" s="25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</row>
    <row r="212" spans="1:51" s="8" customFormat="1" ht="27.75" hidden="1" customHeight="1" x14ac:dyDescent="0.25">
      <c r="A212" s="123"/>
      <c r="B212" s="123"/>
      <c r="C212" s="54"/>
      <c r="D212" s="54"/>
      <c r="E212" s="87"/>
      <c r="F212" s="87"/>
      <c r="G212" s="88"/>
      <c r="H212" s="59"/>
      <c r="I212" s="70"/>
      <c r="J212" s="129"/>
      <c r="K212" s="128">
        <f t="shared" si="221"/>
        <v>0</v>
      </c>
      <c r="L212" s="128">
        <f t="shared" si="222"/>
        <v>0</v>
      </c>
      <c r="M212" s="130"/>
      <c r="N212" s="131"/>
      <c r="O212" s="171">
        <f t="shared" si="223"/>
        <v>0</v>
      </c>
      <c r="P212" s="171">
        <f t="shared" si="224"/>
        <v>0</v>
      </c>
      <c r="Q212" s="130"/>
      <c r="R212" s="225">
        <f t="shared" si="225"/>
        <v>0</v>
      </c>
      <c r="S212" s="226">
        <f t="shared" si="220"/>
        <v>0</v>
      </c>
      <c r="T212" s="226">
        <f t="shared" si="220"/>
        <v>0</v>
      </c>
      <c r="U212" s="226">
        <f t="shared" si="220"/>
        <v>0</v>
      </c>
      <c r="V212" s="226">
        <f t="shared" si="220"/>
        <v>0</v>
      </c>
      <c r="W212" s="226">
        <f t="shared" si="220"/>
        <v>0</v>
      </c>
      <c r="X212" s="226">
        <f t="shared" si="220"/>
        <v>0</v>
      </c>
      <c r="Y212" s="226">
        <f t="shared" si="220"/>
        <v>0</v>
      </c>
      <c r="Z212" s="226">
        <f t="shared" si="220"/>
        <v>0</v>
      </c>
      <c r="AA212" s="226">
        <f t="shared" si="220"/>
        <v>0</v>
      </c>
      <c r="AB212" s="68"/>
      <c r="AC212" s="1"/>
      <c r="AD212" s="75"/>
      <c r="AE212" s="25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</row>
    <row r="213" spans="1:51" s="8" customFormat="1" ht="27.75" hidden="1" customHeight="1" x14ac:dyDescent="0.25">
      <c r="A213" s="123"/>
      <c r="B213" s="123"/>
      <c r="C213" s="54"/>
      <c r="D213" s="54"/>
      <c r="E213" s="87"/>
      <c r="F213" s="87"/>
      <c r="G213" s="88"/>
      <c r="H213" s="89"/>
      <c r="I213" s="90"/>
      <c r="J213" s="129"/>
      <c r="K213" s="128">
        <f t="shared" si="221"/>
        <v>0</v>
      </c>
      <c r="L213" s="128">
        <f t="shared" si="222"/>
        <v>0</v>
      </c>
      <c r="M213" s="130"/>
      <c r="N213" s="131"/>
      <c r="O213" s="171">
        <f t="shared" si="223"/>
        <v>0</v>
      </c>
      <c r="P213" s="171">
        <f t="shared" si="224"/>
        <v>0</v>
      </c>
      <c r="Q213" s="130"/>
      <c r="R213" s="225">
        <f t="shared" si="225"/>
        <v>0</v>
      </c>
      <c r="S213" s="226">
        <f t="shared" si="220"/>
        <v>0</v>
      </c>
      <c r="T213" s="226">
        <f t="shared" si="220"/>
        <v>0</v>
      </c>
      <c r="U213" s="226">
        <f t="shared" si="220"/>
        <v>0</v>
      </c>
      <c r="V213" s="226">
        <f t="shared" si="220"/>
        <v>0</v>
      </c>
      <c r="W213" s="226">
        <f t="shared" si="220"/>
        <v>0</v>
      </c>
      <c r="X213" s="226">
        <f t="shared" si="220"/>
        <v>0</v>
      </c>
      <c r="Y213" s="226">
        <f t="shared" si="220"/>
        <v>0</v>
      </c>
      <c r="Z213" s="226">
        <f t="shared" si="220"/>
        <v>0</v>
      </c>
      <c r="AA213" s="226">
        <f t="shared" si="220"/>
        <v>0</v>
      </c>
      <c r="AB213" s="68"/>
      <c r="AC213" s="1"/>
      <c r="AD213" s="75"/>
      <c r="AE213" s="25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</row>
    <row r="214" spans="1:51" s="8" customFormat="1" ht="27.75" hidden="1" customHeight="1" x14ac:dyDescent="0.25">
      <c r="A214" s="123"/>
      <c r="B214" s="123"/>
      <c r="C214" s="54"/>
      <c r="D214" s="54"/>
      <c r="E214" s="87"/>
      <c r="F214" s="87"/>
      <c r="G214" s="88"/>
      <c r="H214" s="59"/>
      <c r="I214" s="70"/>
      <c r="J214" s="129"/>
      <c r="K214" s="128">
        <f t="shared" si="221"/>
        <v>0</v>
      </c>
      <c r="L214" s="128">
        <f t="shared" si="222"/>
        <v>0</v>
      </c>
      <c r="M214" s="130"/>
      <c r="N214" s="131"/>
      <c r="O214" s="171">
        <f t="shared" si="223"/>
        <v>0</v>
      </c>
      <c r="P214" s="171">
        <f t="shared" si="224"/>
        <v>0</v>
      </c>
      <c r="Q214" s="130"/>
      <c r="R214" s="225">
        <f t="shared" si="225"/>
        <v>0</v>
      </c>
      <c r="S214" s="226">
        <f t="shared" si="220"/>
        <v>0</v>
      </c>
      <c r="T214" s="226">
        <f t="shared" si="220"/>
        <v>0</v>
      </c>
      <c r="U214" s="226">
        <f t="shared" si="220"/>
        <v>0</v>
      </c>
      <c r="V214" s="226">
        <f t="shared" si="220"/>
        <v>0</v>
      </c>
      <c r="W214" s="226">
        <f t="shared" si="220"/>
        <v>0</v>
      </c>
      <c r="X214" s="226">
        <f t="shared" si="220"/>
        <v>0</v>
      </c>
      <c r="Y214" s="226">
        <f t="shared" si="220"/>
        <v>0</v>
      </c>
      <c r="Z214" s="226">
        <f t="shared" si="220"/>
        <v>0</v>
      </c>
      <c r="AA214" s="226">
        <f t="shared" si="220"/>
        <v>0</v>
      </c>
      <c r="AB214" s="68"/>
      <c r="AC214" s="1"/>
      <c r="AD214" s="75"/>
      <c r="AE214" s="35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</row>
    <row r="215" spans="1:51" s="8" customFormat="1" ht="27.75" hidden="1" customHeight="1" x14ac:dyDescent="0.25">
      <c r="A215" s="123"/>
      <c r="B215" s="123"/>
      <c r="C215" s="54"/>
      <c r="D215" s="54"/>
      <c r="E215" s="87"/>
      <c r="F215" s="87"/>
      <c r="G215" s="88"/>
      <c r="H215" s="59"/>
      <c r="I215" s="70"/>
      <c r="J215" s="129"/>
      <c r="K215" s="128">
        <f t="shared" si="221"/>
        <v>0</v>
      </c>
      <c r="L215" s="128">
        <f t="shared" si="222"/>
        <v>0</v>
      </c>
      <c r="M215" s="130"/>
      <c r="N215" s="131"/>
      <c r="O215" s="171">
        <f t="shared" si="223"/>
        <v>0</v>
      </c>
      <c r="P215" s="171">
        <f t="shared" si="224"/>
        <v>0</v>
      </c>
      <c r="Q215" s="130"/>
      <c r="R215" s="225">
        <f t="shared" si="225"/>
        <v>0</v>
      </c>
      <c r="S215" s="226">
        <f t="shared" si="220"/>
        <v>0</v>
      </c>
      <c r="T215" s="226">
        <f t="shared" si="220"/>
        <v>0</v>
      </c>
      <c r="U215" s="226">
        <f t="shared" si="220"/>
        <v>0</v>
      </c>
      <c r="V215" s="226">
        <f t="shared" si="220"/>
        <v>0</v>
      </c>
      <c r="W215" s="226">
        <f t="shared" si="220"/>
        <v>0</v>
      </c>
      <c r="X215" s="226">
        <f t="shared" si="220"/>
        <v>0</v>
      </c>
      <c r="Y215" s="226">
        <f t="shared" si="220"/>
        <v>0</v>
      </c>
      <c r="Z215" s="226">
        <f t="shared" si="220"/>
        <v>0</v>
      </c>
      <c r="AA215" s="226">
        <f t="shared" si="220"/>
        <v>0</v>
      </c>
      <c r="AB215" s="68"/>
      <c r="AC215" s="1"/>
      <c r="AD215" s="75"/>
      <c r="AE215" s="25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</row>
    <row r="216" spans="1:51" s="93" customFormat="1" ht="27.75" hidden="1" customHeight="1" x14ac:dyDescent="0.25">
      <c r="A216" s="123"/>
      <c r="B216" s="123"/>
      <c r="C216" s="54"/>
      <c r="D216" s="54"/>
      <c r="E216" s="87"/>
      <c r="F216" s="87"/>
      <c r="G216" s="88"/>
      <c r="H216" s="59"/>
      <c r="I216" s="70"/>
      <c r="J216" s="129"/>
      <c r="K216" s="128">
        <f t="shared" si="221"/>
        <v>0</v>
      </c>
      <c r="L216" s="128">
        <f t="shared" si="222"/>
        <v>0</v>
      </c>
      <c r="M216" s="130"/>
      <c r="N216" s="131"/>
      <c r="O216" s="171">
        <f t="shared" si="223"/>
        <v>0</v>
      </c>
      <c r="P216" s="171">
        <f t="shared" si="224"/>
        <v>0</v>
      </c>
      <c r="Q216" s="130"/>
      <c r="R216" s="225">
        <f t="shared" si="225"/>
        <v>0</v>
      </c>
      <c r="S216" s="226">
        <f t="shared" si="220"/>
        <v>0</v>
      </c>
      <c r="T216" s="226">
        <f t="shared" si="220"/>
        <v>0</v>
      </c>
      <c r="U216" s="226">
        <f t="shared" si="220"/>
        <v>0</v>
      </c>
      <c r="V216" s="226">
        <f t="shared" si="220"/>
        <v>0</v>
      </c>
      <c r="W216" s="226">
        <f t="shared" si="220"/>
        <v>0</v>
      </c>
      <c r="X216" s="226">
        <f t="shared" si="220"/>
        <v>0</v>
      </c>
      <c r="Y216" s="226">
        <f t="shared" si="220"/>
        <v>0</v>
      </c>
      <c r="Z216" s="226">
        <f t="shared" si="220"/>
        <v>0</v>
      </c>
      <c r="AA216" s="226">
        <f t="shared" si="220"/>
        <v>0</v>
      </c>
      <c r="AB216" s="68"/>
      <c r="AC216" s="1"/>
      <c r="AD216" s="91"/>
      <c r="AE216" s="25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</row>
    <row r="217" spans="1:51" s="8" customFormat="1" ht="27.75" hidden="1" customHeight="1" x14ac:dyDescent="0.25">
      <c r="A217" s="123"/>
      <c r="B217" s="123"/>
      <c r="C217" s="54"/>
      <c r="D217" s="54"/>
      <c r="E217" s="87"/>
      <c r="F217" s="87"/>
      <c r="G217" s="88"/>
      <c r="H217" s="89"/>
      <c r="I217" s="90"/>
      <c r="J217" s="129"/>
      <c r="K217" s="128">
        <f t="shared" si="221"/>
        <v>0</v>
      </c>
      <c r="L217" s="128">
        <f t="shared" si="222"/>
        <v>0</v>
      </c>
      <c r="M217" s="130"/>
      <c r="N217" s="131"/>
      <c r="O217" s="171">
        <f t="shared" si="223"/>
        <v>0</v>
      </c>
      <c r="P217" s="171">
        <f t="shared" si="224"/>
        <v>0</v>
      </c>
      <c r="Q217" s="130"/>
      <c r="R217" s="225">
        <f t="shared" si="225"/>
        <v>0</v>
      </c>
      <c r="S217" s="226">
        <f t="shared" si="220"/>
        <v>0</v>
      </c>
      <c r="T217" s="226">
        <f t="shared" si="220"/>
        <v>0</v>
      </c>
      <c r="U217" s="226">
        <f t="shared" si="220"/>
        <v>0</v>
      </c>
      <c r="V217" s="226">
        <f t="shared" si="220"/>
        <v>0</v>
      </c>
      <c r="W217" s="226">
        <f t="shared" si="220"/>
        <v>0</v>
      </c>
      <c r="X217" s="226">
        <f t="shared" si="220"/>
        <v>0</v>
      </c>
      <c r="Y217" s="226">
        <f t="shared" si="220"/>
        <v>0</v>
      </c>
      <c r="Z217" s="226">
        <f t="shared" si="220"/>
        <v>0</v>
      </c>
      <c r="AA217" s="226">
        <f t="shared" si="220"/>
        <v>0</v>
      </c>
      <c r="AB217" s="68"/>
      <c r="AC217" s="1"/>
      <c r="AD217" s="75"/>
      <c r="AE217" s="25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</row>
    <row r="218" spans="1:51" s="122" customFormat="1" ht="27.75" hidden="1" customHeight="1" thickBot="1" x14ac:dyDescent="0.3">
      <c r="A218" s="108"/>
      <c r="B218" s="108"/>
      <c r="C218" s="109"/>
      <c r="D218" s="109"/>
      <c r="E218" s="110"/>
      <c r="F218" s="110"/>
      <c r="G218" s="111"/>
      <c r="H218" s="112" t="s">
        <v>906</v>
      </c>
      <c r="I218" s="113"/>
      <c r="J218" s="941"/>
      <c r="K218" s="115"/>
      <c r="L218" s="115"/>
      <c r="M218" s="116"/>
      <c r="N218" s="948"/>
      <c r="O218" s="115"/>
      <c r="P218" s="115"/>
      <c r="Q218" s="116"/>
      <c r="R218" s="118">
        <f>SUM(R206:R217)</f>
        <v>0</v>
      </c>
      <c r="S218" s="119">
        <f t="shared" ref="S218:AA218" si="226">SUM(S206:S217)</f>
        <v>0</v>
      </c>
      <c r="T218" s="119">
        <f t="shared" si="226"/>
        <v>0</v>
      </c>
      <c r="U218" s="119">
        <f t="shared" si="226"/>
        <v>0</v>
      </c>
      <c r="V218" s="119">
        <f t="shared" si="226"/>
        <v>0</v>
      </c>
      <c r="W218" s="119">
        <f t="shared" si="226"/>
        <v>0</v>
      </c>
      <c r="X218" s="119">
        <f t="shared" si="226"/>
        <v>0</v>
      </c>
      <c r="Y218" s="119">
        <f t="shared" si="226"/>
        <v>0</v>
      </c>
      <c r="Z218" s="119">
        <f t="shared" si="226"/>
        <v>0</v>
      </c>
      <c r="AA218" s="119">
        <f t="shared" si="226"/>
        <v>0</v>
      </c>
      <c r="AB218" s="68"/>
      <c r="AC218" s="1"/>
      <c r="AD218" s="75"/>
      <c r="AE218" s="35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</row>
    <row r="219" spans="1:51" s="8" customFormat="1" ht="27.75" hidden="1" customHeight="1" thickTop="1" x14ac:dyDescent="0.25">
      <c r="A219" s="123"/>
      <c r="B219" s="123"/>
      <c r="C219" s="54"/>
      <c r="D219" s="54"/>
      <c r="E219" s="221"/>
      <c r="F219" s="222"/>
      <c r="G219" s="223"/>
      <c r="H219" s="224"/>
      <c r="I219" s="125"/>
      <c r="J219" s="129"/>
      <c r="K219" s="128">
        <f>IF(J219&gt;0, 1, 0)</f>
        <v>0</v>
      </c>
      <c r="L219" s="128">
        <f>J219-K219</f>
        <v>0</v>
      </c>
      <c r="M219" s="130"/>
      <c r="N219" s="131"/>
      <c r="O219" s="171">
        <f>IF(N219&gt;0, 1, 0)</f>
        <v>0</v>
      </c>
      <c r="P219" s="171">
        <f>N219-O219</f>
        <v>0</v>
      </c>
      <c r="Q219" s="126"/>
      <c r="R219" s="225">
        <f>(K219*M219*$R$3)+(L219*M219*$R$6)+(O219*Q219*$R$7)+(P219*Q219*$R$8)</f>
        <v>0</v>
      </c>
      <c r="S219" s="226">
        <f t="shared" ref="S219:AA230" si="227">(L219*N219*$R$3)+(M219*N219*$R$6)+(P219*R219*$R$7)+(Q219*R219*$R$8)</f>
        <v>0</v>
      </c>
      <c r="T219" s="226">
        <f t="shared" si="227"/>
        <v>0</v>
      </c>
      <c r="U219" s="226">
        <f t="shared" si="227"/>
        <v>0</v>
      </c>
      <c r="V219" s="226">
        <f t="shared" si="227"/>
        <v>0</v>
      </c>
      <c r="W219" s="226">
        <f t="shared" si="227"/>
        <v>0</v>
      </c>
      <c r="X219" s="226">
        <f t="shared" si="227"/>
        <v>0</v>
      </c>
      <c r="Y219" s="226">
        <f t="shared" si="227"/>
        <v>0</v>
      </c>
      <c r="Z219" s="226">
        <f t="shared" si="227"/>
        <v>0</v>
      </c>
      <c r="AA219" s="226">
        <f t="shared" si="227"/>
        <v>0</v>
      </c>
      <c r="AB219" s="68"/>
      <c r="AC219" s="1"/>
      <c r="AD219" s="75"/>
      <c r="AE219" s="25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</row>
    <row r="220" spans="1:51" s="8" customFormat="1" ht="27.75" hidden="1" customHeight="1" x14ac:dyDescent="0.25">
      <c r="A220" s="123"/>
      <c r="B220" s="123"/>
      <c r="C220" s="54"/>
      <c r="D220" s="54"/>
      <c r="E220" s="87"/>
      <c r="F220" s="87"/>
      <c r="G220" s="170"/>
      <c r="H220" s="59"/>
      <c r="I220" s="70"/>
      <c r="J220" s="129"/>
      <c r="K220" s="128">
        <f t="shared" ref="K220:K230" si="228">IF(J220&gt;0, 1, 0)</f>
        <v>0</v>
      </c>
      <c r="L220" s="128">
        <f t="shared" ref="L220:L230" si="229">J220-K220</f>
        <v>0</v>
      </c>
      <c r="M220" s="130"/>
      <c r="N220" s="131"/>
      <c r="O220" s="171">
        <f t="shared" ref="O220:O230" si="230">IF(N220&gt;0, 1, 0)</f>
        <v>0</v>
      </c>
      <c r="P220" s="171">
        <f t="shared" ref="P220:P230" si="231">N220-O220</f>
        <v>0</v>
      </c>
      <c r="Q220" s="130"/>
      <c r="R220" s="225">
        <f t="shared" ref="R220:R230" si="232">(K220*M220*$R$3)+(L220*M220*$R$6)+(O220*Q220*$R$7)+(P220*Q220*$R$8)</f>
        <v>0</v>
      </c>
      <c r="S220" s="226">
        <f t="shared" si="227"/>
        <v>0</v>
      </c>
      <c r="T220" s="226">
        <f t="shared" si="227"/>
        <v>0</v>
      </c>
      <c r="U220" s="226">
        <f t="shared" si="227"/>
        <v>0</v>
      </c>
      <c r="V220" s="226">
        <f t="shared" si="227"/>
        <v>0</v>
      </c>
      <c r="W220" s="226">
        <f t="shared" si="227"/>
        <v>0</v>
      </c>
      <c r="X220" s="226">
        <f t="shared" si="227"/>
        <v>0</v>
      </c>
      <c r="Y220" s="226">
        <f t="shared" si="227"/>
        <v>0</v>
      </c>
      <c r="Z220" s="226">
        <f t="shared" si="227"/>
        <v>0</v>
      </c>
      <c r="AA220" s="226">
        <f t="shared" si="227"/>
        <v>0</v>
      </c>
      <c r="AB220" s="68"/>
      <c r="AC220" s="1"/>
      <c r="AD220" s="75"/>
      <c r="AE220" s="25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</row>
    <row r="221" spans="1:51" s="8" customFormat="1" ht="27.75" hidden="1" customHeight="1" x14ac:dyDescent="0.25">
      <c r="A221" s="123"/>
      <c r="B221" s="123"/>
      <c r="C221" s="54"/>
      <c r="D221" s="54"/>
      <c r="E221" s="87"/>
      <c r="F221" s="87"/>
      <c r="G221" s="170"/>
      <c r="H221" s="59"/>
      <c r="I221" s="70"/>
      <c r="J221" s="129"/>
      <c r="K221" s="128">
        <f t="shared" si="228"/>
        <v>0</v>
      </c>
      <c r="L221" s="128">
        <f t="shared" si="229"/>
        <v>0</v>
      </c>
      <c r="M221" s="130"/>
      <c r="N221" s="131"/>
      <c r="O221" s="171">
        <f t="shared" si="230"/>
        <v>0</v>
      </c>
      <c r="P221" s="171">
        <f t="shared" si="231"/>
        <v>0</v>
      </c>
      <c r="Q221" s="130"/>
      <c r="R221" s="225">
        <f t="shared" si="232"/>
        <v>0</v>
      </c>
      <c r="S221" s="226">
        <f t="shared" si="227"/>
        <v>0</v>
      </c>
      <c r="T221" s="226">
        <f t="shared" si="227"/>
        <v>0</v>
      </c>
      <c r="U221" s="226">
        <f t="shared" si="227"/>
        <v>0</v>
      </c>
      <c r="V221" s="226">
        <f t="shared" si="227"/>
        <v>0</v>
      </c>
      <c r="W221" s="226">
        <f t="shared" si="227"/>
        <v>0</v>
      </c>
      <c r="X221" s="226">
        <f t="shared" si="227"/>
        <v>0</v>
      </c>
      <c r="Y221" s="226">
        <f t="shared" si="227"/>
        <v>0</v>
      </c>
      <c r="Z221" s="226">
        <f t="shared" si="227"/>
        <v>0</v>
      </c>
      <c r="AA221" s="226">
        <f t="shared" si="227"/>
        <v>0</v>
      </c>
      <c r="AB221" s="68"/>
      <c r="AC221" s="1"/>
      <c r="AD221" s="75"/>
      <c r="AE221" s="25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</row>
    <row r="222" spans="1:51" s="8" customFormat="1" ht="27.75" hidden="1" customHeight="1" x14ac:dyDescent="0.25">
      <c r="A222" s="123"/>
      <c r="B222" s="123"/>
      <c r="C222" s="54"/>
      <c r="D222" s="54"/>
      <c r="E222" s="87"/>
      <c r="F222" s="87"/>
      <c r="G222" s="170"/>
      <c r="H222" s="59"/>
      <c r="I222" s="70"/>
      <c r="J222" s="129"/>
      <c r="K222" s="128">
        <f t="shared" si="228"/>
        <v>0</v>
      </c>
      <c r="L222" s="128">
        <f t="shared" si="229"/>
        <v>0</v>
      </c>
      <c r="M222" s="130"/>
      <c r="N222" s="131"/>
      <c r="O222" s="171">
        <f t="shared" si="230"/>
        <v>0</v>
      </c>
      <c r="P222" s="171">
        <f t="shared" si="231"/>
        <v>0</v>
      </c>
      <c r="Q222" s="130"/>
      <c r="R222" s="225">
        <f t="shared" si="232"/>
        <v>0</v>
      </c>
      <c r="S222" s="226">
        <f t="shared" si="227"/>
        <v>0</v>
      </c>
      <c r="T222" s="226">
        <f t="shared" si="227"/>
        <v>0</v>
      </c>
      <c r="U222" s="226">
        <f t="shared" si="227"/>
        <v>0</v>
      </c>
      <c r="V222" s="226">
        <f t="shared" si="227"/>
        <v>0</v>
      </c>
      <c r="W222" s="226">
        <f t="shared" si="227"/>
        <v>0</v>
      </c>
      <c r="X222" s="226">
        <f t="shared" si="227"/>
        <v>0</v>
      </c>
      <c r="Y222" s="226">
        <f t="shared" si="227"/>
        <v>0</v>
      </c>
      <c r="Z222" s="226">
        <f t="shared" si="227"/>
        <v>0</v>
      </c>
      <c r="AA222" s="226">
        <f t="shared" si="227"/>
        <v>0</v>
      </c>
      <c r="AB222" s="68"/>
      <c r="AC222" s="1"/>
      <c r="AD222" s="75"/>
      <c r="AE222" s="35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</row>
    <row r="223" spans="1:51" s="8" customFormat="1" ht="27.75" hidden="1" customHeight="1" x14ac:dyDescent="0.25">
      <c r="A223" s="123"/>
      <c r="B223" s="123"/>
      <c r="C223" s="54"/>
      <c r="D223" s="54"/>
      <c r="E223" s="87"/>
      <c r="F223" s="87"/>
      <c r="G223" s="88"/>
      <c r="H223" s="59"/>
      <c r="I223" s="70"/>
      <c r="J223" s="129"/>
      <c r="K223" s="128">
        <f t="shared" si="228"/>
        <v>0</v>
      </c>
      <c r="L223" s="128">
        <f t="shared" si="229"/>
        <v>0</v>
      </c>
      <c r="M223" s="130"/>
      <c r="N223" s="131"/>
      <c r="O223" s="171">
        <f t="shared" si="230"/>
        <v>0</v>
      </c>
      <c r="P223" s="171">
        <f t="shared" si="231"/>
        <v>0</v>
      </c>
      <c r="Q223" s="130"/>
      <c r="R223" s="225">
        <f t="shared" si="232"/>
        <v>0</v>
      </c>
      <c r="S223" s="226">
        <f t="shared" si="227"/>
        <v>0</v>
      </c>
      <c r="T223" s="226">
        <f t="shared" si="227"/>
        <v>0</v>
      </c>
      <c r="U223" s="226">
        <f t="shared" si="227"/>
        <v>0</v>
      </c>
      <c r="V223" s="226">
        <f t="shared" si="227"/>
        <v>0</v>
      </c>
      <c r="W223" s="226">
        <f t="shared" si="227"/>
        <v>0</v>
      </c>
      <c r="X223" s="226">
        <f t="shared" si="227"/>
        <v>0</v>
      </c>
      <c r="Y223" s="226">
        <f t="shared" si="227"/>
        <v>0</v>
      </c>
      <c r="Z223" s="226">
        <f t="shared" si="227"/>
        <v>0</v>
      </c>
      <c r="AA223" s="226">
        <f t="shared" si="227"/>
        <v>0</v>
      </c>
      <c r="AB223" s="68"/>
      <c r="AC223" s="1"/>
      <c r="AD223" s="75"/>
      <c r="AE223" s="25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</row>
    <row r="224" spans="1:51" s="8" customFormat="1" ht="27.75" hidden="1" customHeight="1" x14ac:dyDescent="0.25">
      <c r="A224" s="123"/>
      <c r="B224" s="123"/>
      <c r="C224" s="54"/>
      <c r="D224" s="54"/>
      <c r="E224" s="87"/>
      <c r="F224" s="87"/>
      <c r="G224" s="88"/>
      <c r="H224" s="59"/>
      <c r="I224" s="70"/>
      <c r="J224" s="129"/>
      <c r="K224" s="128">
        <f t="shared" si="228"/>
        <v>0</v>
      </c>
      <c r="L224" s="128">
        <f t="shared" si="229"/>
        <v>0</v>
      </c>
      <c r="M224" s="130"/>
      <c r="N224" s="131"/>
      <c r="O224" s="171">
        <f t="shared" si="230"/>
        <v>0</v>
      </c>
      <c r="P224" s="171">
        <f t="shared" si="231"/>
        <v>0</v>
      </c>
      <c r="Q224" s="130"/>
      <c r="R224" s="225">
        <f t="shared" si="232"/>
        <v>0</v>
      </c>
      <c r="S224" s="226">
        <f t="shared" si="227"/>
        <v>0</v>
      </c>
      <c r="T224" s="226">
        <f t="shared" si="227"/>
        <v>0</v>
      </c>
      <c r="U224" s="226">
        <f t="shared" si="227"/>
        <v>0</v>
      </c>
      <c r="V224" s="226">
        <f t="shared" si="227"/>
        <v>0</v>
      </c>
      <c r="W224" s="226">
        <f t="shared" si="227"/>
        <v>0</v>
      </c>
      <c r="X224" s="226">
        <f t="shared" si="227"/>
        <v>0</v>
      </c>
      <c r="Y224" s="226">
        <f t="shared" si="227"/>
        <v>0</v>
      </c>
      <c r="Z224" s="226">
        <f t="shared" si="227"/>
        <v>0</v>
      </c>
      <c r="AA224" s="226">
        <f t="shared" si="227"/>
        <v>0</v>
      </c>
      <c r="AB224" s="68"/>
      <c r="AC224" s="1"/>
      <c r="AD224" s="75"/>
      <c r="AE224" s="25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</row>
    <row r="225" spans="1:51" s="8" customFormat="1" ht="27.75" hidden="1" customHeight="1" x14ac:dyDescent="0.25">
      <c r="A225" s="123"/>
      <c r="B225" s="123"/>
      <c r="C225" s="54"/>
      <c r="D225" s="54"/>
      <c r="E225" s="87"/>
      <c r="F225" s="87"/>
      <c r="G225" s="88"/>
      <c r="H225" s="59"/>
      <c r="I225" s="70"/>
      <c r="J225" s="129"/>
      <c r="K225" s="128">
        <f t="shared" si="228"/>
        <v>0</v>
      </c>
      <c r="L225" s="128">
        <f t="shared" si="229"/>
        <v>0</v>
      </c>
      <c r="M225" s="130"/>
      <c r="N225" s="131"/>
      <c r="O225" s="171">
        <f t="shared" si="230"/>
        <v>0</v>
      </c>
      <c r="P225" s="171">
        <f t="shared" si="231"/>
        <v>0</v>
      </c>
      <c r="Q225" s="130"/>
      <c r="R225" s="225">
        <f t="shared" si="232"/>
        <v>0</v>
      </c>
      <c r="S225" s="226">
        <f t="shared" si="227"/>
        <v>0</v>
      </c>
      <c r="T225" s="226">
        <f t="shared" si="227"/>
        <v>0</v>
      </c>
      <c r="U225" s="226">
        <f t="shared" si="227"/>
        <v>0</v>
      </c>
      <c r="V225" s="226">
        <f t="shared" si="227"/>
        <v>0</v>
      </c>
      <c r="W225" s="226">
        <f t="shared" si="227"/>
        <v>0</v>
      </c>
      <c r="X225" s="226">
        <f t="shared" si="227"/>
        <v>0</v>
      </c>
      <c r="Y225" s="226">
        <f t="shared" si="227"/>
        <v>0</v>
      </c>
      <c r="Z225" s="226">
        <f t="shared" si="227"/>
        <v>0</v>
      </c>
      <c r="AA225" s="226">
        <f t="shared" si="227"/>
        <v>0</v>
      </c>
      <c r="AB225" s="68"/>
      <c r="AC225" s="1"/>
      <c r="AD225" s="75"/>
      <c r="AE225" s="25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</row>
    <row r="226" spans="1:51" s="8" customFormat="1" ht="27.75" hidden="1" customHeight="1" x14ac:dyDescent="0.25">
      <c r="A226" s="123"/>
      <c r="B226" s="123"/>
      <c r="C226" s="54"/>
      <c r="D226" s="54"/>
      <c r="E226" s="87"/>
      <c r="F226" s="87"/>
      <c r="G226" s="88"/>
      <c r="H226" s="89"/>
      <c r="I226" s="90"/>
      <c r="J226" s="129"/>
      <c r="K226" s="128">
        <f t="shared" si="228"/>
        <v>0</v>
      </c>
      <c r="L226" s="128">
        <f t="shared" si="229"/>
        <v>0</v>
      </c>
      <c r="M226" s="130"/>
      <c r="N226" s="131"/>
      <c r="O226" s="171">
        <f t="shared" si="230"/>
        <v>0</v>
      </c>
      <c r="P226" s="171">
        <f t="shared" si="231"/>
        <v>0</v>
      </c>
      <c r="Q226" s="130"/>
      <c r="R226" s="225">
        <f t="shared" si="232"/>
        <v>0</v>
      </c>
      <c r="S226" s="226">
        <f t="shared" si="227"/>
        <v>0</v>
      </c>
      <c r="T226" s="226">
        <f t="shared" si="227"/>
        <v>0</v>
      </c>
      <c r="U226" s="226">
        <f t="shared" si="227"/>
        <v>0</v>
      </c>
      <c r="V226" s="226">
        <f t="shared" si="227"/>
        <v>0</v>
      </c>
      <c r="W226" s="226">
        <f t="shared" si="227"/>
        <v>0</v>
      </c>
      <c r="X226" s="226">
        <f t="shared" si="227"/>
        <v>0</v>
      </c>
      <c r="Y226" s="226">
        <f t="shared" si="227"/>
        <v>0</v>
      </c>
      <c r="Z226" s="226">
        <f t="shared" si="227"/>
        <v>0</v>
      </c>
      <c r="AA226" s="226">
        <f t="shared" si="227"/>
        <v>0</v>
      </c>
      <c r="AB226" s="68"/>
      <c r="AC226" s="1"/>
      <c r="AD226" s="75"/>
      <c r="AE226" s="35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</row>
    <row r="227" spans="1:51" s="8" customFormat="1" ht="27.75" hidden="1" customHeight="1" x14ac:dyDescent="0.25">
      <c r="A227" s="123"/>
      <c r="B227" s="123"/>
      <c r="C227" s="54"/>
      <c r="D227" s="54"/>
      <c r="E227" s="87"/>
      <c r="F227" s="87"/>
      <c r="G227" s="88"/>
      <c r="H227" s="59"/>
      <c r="I227" s="70"/>
      <c r="J227" s="129"/>
      <c r="K227" s="128">
        <f t="shared" si="228"/>
        <v>0</v>
      </c>
      <c r="L227" s="128">
        <f t="shared" si="229"/>
        <v>0</v>
      </c>
      <c r="M227" s="130"/>
      <c r="N227" s="131"/>
      <c r="O227" s="171">
        <f t="shared" si="230"/>
        <v>0</v>
      </c>
      <c r="P227" s="171">
        <f t="shared" si="231"/>
        <v>0</v>
      </c>
      <c r="Q227" s="130"/>
      <c r="R227" s="225">
        <f t="shared" si="232"/>
        <v>0</v>
      </c>
      <c r="S227" s="226">
        <f t="shared" si="227"/>
        <v>0</v>
      </c>
      <c r="T227" s="226">
        <f t="shared" si="227"/>
        <v>0</v>
      </c>
      <c r="U227" s="226">
        <f t="shared" si="227"/>
        <v>0</v>
      </c>
      <c r="V227" s="226">
        <f t="shared" si="227"/>
        <v>0</v>
      </c>
      <c r="W227" s="226">
        <f t="shared" si="227"/>
        <v>0</v>
      </c>
      <c r="X227" s="226">
        <f t="shared" si="227"/>
        <v>0</v>
      </c>
      <c r="Y227" s="226">
        <f t="shared" si="227"/>
        <v>0</v>
      </c>
      <c r="Z227" s="226">
        <f t="shared" si="227"/>
        <v>0</v>
      </c>
      <c r="AA227" s="226">
        <f t="shared" si="227"/>
        <v>0</v>
      </c>
      <c r="AB227" s="68"/>
      <c r="AC227" s="1"/>
      <c r="AD227" s="75"/>
      <c r="AE227" s="25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</row>
    <row r="228" spans="1:51" s="8" customFormat="1" ht="27.75" hidden="1" customHeight="1" x14ac:dyDescent="0.25">
      <c r="A228" s="123"/>
      <c r="B228" s="123"/>
      <c r="C228" s="54"/>
      <c r="D228" s="54"/>
      <c r="E228" s="87"/>
      <c r="F228" s="87"/>
      <c r="G228" s="88"/>
      <c r="H228" s="59"/>
      <c r="I228" s="70"/>
      <c r="J228" s="129"/>
      <c r="K228" s="128">
        <f t="shared" si="228"/>
        <v>0</v>
      </c>
      <c r="L228" s="128">
        <f t="shared" si="229"/>
        <v>0</v>
      </c>
      <c r="M228" s="130"/>
      <c r="N228" s="131"/>
      <c r="O228" s="171">
        <f t="shared" si="230"/>
        <v>0</v>
      </c>
      <c r="P228" s="171">
        <f t="shared" si="231"/>
        <v>0</v>
      </c>
      <c r="Q228" s="130"/>
      <c r="R228" s="225">
        <f t="shared" si="232"/>
        <v>0</v>
      </c>
      <c r="S228" s="226">
        <f t="shared" si="227"/>
        <v>0</v>
      </c>
      <c r="T228" s="226">
        <f t="shared" si="227"/>
        <v>0</v>
      </c>
      <c r="U228" s="226">
        <f t="shared" si="227"/>
        <v>0</v>
      </c>
      <c r="V228" s="226">
        <f t="shared" si="227"/>
        <v>0</v>
      </c>
      <c r="W228" s="226">
        <f t="shared" si="227"/>
        <v>0</v>
      </c>
      <c r="X228" s="226">
        <f t="shared" si="227"/>
        <v>0</v>
      </c>
      <c r="Y228" s="226">
        <f t="shared" si="227"/>
        <v>0</v>
      </c>
      <c r="Z228" s="226">
        <f t="shared" si="227"/>
        <v>0</v>
      </c>
      <c r="AA228" s="226">
        <f t="shared" si="227"/>
        <v>0</v>
      </c>
      <c r="AB228" s="68"/>
      <c r="AC228" s="1"/>
      <c r="AD228" s="75"/>
      <c r="AE228" s="25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</row>
    <row r="229" spans="1:51" s="93" customFormat="1" ht="27.75" hidden="1" customHeight="1" x14ac:dyDescent="0.25">
      <c r="A229" s="123"/>
      <c r="B229" s="123"/>
      <c r="C229" s="54"/>
      <c r="D229" s="54"/>
      <c r="E229" s="87"/>
      <c r="F229" s="87"/>
      <c r="G229" s="88"/>
      <c r="H229" s="59"/>
      <c r="I229" s="70"/>
      <c r="J229" s="129"/>
      <c r="K229" s="128">
        <f t="shared" si="228"/>
        <v>0</v>
      </c>
      <c r="L229" s="128">
        <f t="shared" si="229"/>
        <v>0</v>
      </c>
      <c r="M229" s="130"/>
      <c r="N229" s="131"/>
      <c r="O229" s="171">
        <f t="shared" si="230"/>
        <v>0</v>
      </c>
      <c r="P229" s="171">
        <f t="shared" si="231"/>
        <v>0</v>
      </c>
      <c r="Q229" s="130"/>
      <c r="R229" s="225">
        <f t="shared" si="232"/>
        <v>0</v>
      </c>
      <c r="S229" s="226">
        <f t="shared" si="227"/>
        <v>0</v>
      </c>
      <c r="T229" s="226">
        <f t="shared" si="227"/>
        <v>0</v>
      </c>
      <c r="U229" s="226">
        <f t="shared" si="227"/>
        <v>0</v>
      </c>
      <c r="V229" s="226">
        <f t="shared" si="227"/>
        <v>0</v>
      </c>
      <c r="W229" s="226">
        <f t="shared" si="227"/>
        <v>0</v>
      </c>
      <c r="X229" s="226">
        <f t="shared" si="227"/>
        <v>0</v>
      </c>
      <c r="Y229" s="226">
        <f t="shared" si="227"/>
        <v>0</v>
      </c>
      <c r="Z229" s="226">
        <f t="shared" si="227"/>
        <v>0</v>
      </c>
      <c r="AA229" s="226">
        <f t="shared" si="227"/>
        <v>0</v>
      </c>
      <c r="AB229" s="68"/>
      <c r="AC229" s="1"/>
      <c r="AD229" s="91"/>
      <c r="AE229" s="25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</row>
    <row r="230" spans="1:51" s="8" customFormat="1" ht="27.75" hidden="1" customHeight="1" x14ac:dyDescent="0.25">
      <c r="A230" s="123"/>
      <c r="B230" s="123"/>
      <c r="C230" s="54"/>
      <c r="D230" s="54"/>
      <c r="E230" s="87"/>
      <c r="F230" s="87"/>
      <c r="G230" s="88"/>
      <c r="H230" s="89"/>
      <c r="I230" s="90"/>
      <c r="J230" s="129"/>
      <c r="K230" s="128">
        <f t="shared" si="228"/>
        <v>0</v>
      </c>
      <c r="L230" s="128">
        <f t="shared" si="229"/>
        <v>0</v>
      </c>
      <c r="M230" s="130"/>
      <c r="N230" s="131"/>
      <c r="O230" s="171">
        <f t="shared" si="230"/>
        <v>0</v>
      </c>
      <c r="P230" s="171">
        <f t="shared" si="231"/>
        <v>0</v>
      </c>
      <c r="Q230" s="130"/>
      <c r="R230" s="225">
        <f t="shared" si="232"/>
        <v>0</v>
      </c>
      <c r="S230" s="226">
        <f t="shared" si="227"/>
        <v>0</v>
      </c>
      <c r="T230" s="226">
        <f t="shared" si="227"/>
        <v>0</v>
      </c>
      <c r="U230" s="226">
        <f t="shared" si="227"/>
        <v>0</v>
      </c>
      <c r="V230" s="226">
        <f t="shared" si="227"/>
        <v>0</v>
      </c>
      <c r="W230" s="226">
        <f t="shared" si="227"/>
        <v>0</v>
      </c>
      <c r="X230" s="226">
        <f t="shared" si="227"/>
        <v>0</v>
      </c>
      <c r="Y230" s="226">
        <f t="shared" si="227"/>
        <v>0</v>
      </c>
      <c r="Z230" s="226">
        <f t="shared" si="227"/>
        <v>0</v>
      </c>
      <c r="AA230" s="226">
        <f t="shared" si="227"/>
        <v>0</v>
      </c>
      <c r="AB230" s="68"/>
      <c r="AC230" s="1"/>
      <c r="AD230" s="75"/>
      <c r="AE230" s="35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</row>
    <row r="231" spans="1:51" s="122" customFormat="1" ht="27.75" hidden="1" customHeight="1" thickBot="1" x14ac:dyDescent="0.3">
      <c r="A231" s="108"/>
      <c r="B231" s="108"/>
      <c r="C231" s="109"/>
      <c r="D231" s="109"/>
      <c r="E231" s="110"/>
      <c r="F231" s="110"/>
      <c r="G231" s="111"/>
      <c r="H231" s="112" t="s">
        <v>906</v>
      </c>
      <c r="I231" s="113"/>
      <c r="J231" s="941"/>
      <c r="K231" s="115"/>
      <c r="L231" s="115"/>
      <c r="M231" s="116"/>
      <c r="N231" s="948"/>
      <c r="O231" s="115"/>
      <c r="P231" s="115"/>
      <c r="Q231" s="116"/>
      <c r="R231" s="118">
        <f>SUM(R219:R230)</f>
        <v>0</v>
      </c>
      <c r="S231" s="119">
        <f t="shared" ref="S231:AA231" si="233">SUM(S219:S230)</f>
        <v>0</v>
      </c>
      <c r="T231" s="119">
        <f t="shared" si="233"/>
        <v>0</v>
      </c>
      <c r="U231" s="119">
        <f t="shared" si="233"/>
        <v>0</v>
      </c>
      <c r="V231" s="119">
        <f t="shared" si="233"/>
        <v>0</v>
      </c>
      <c r="W231" s="119">
        <f t="shared" si="233"/>
        <v>0</v>
      </c>
      <c r="X231" s="119">
        <f t="shared" si="233"/>
        <v>0</v>
      </c>
      <c r="Y231" s="119">
        <f t="shared" si="233"/>
        <v>0</v>
      </c>
      <c r="Z231" s="119">
        <f t="shared" si="233"/>
        <v>0</v>
      </c>
      <c r="AA231" s="119">
        <f t="shared" si="233"/>
        <v>0</v>
      </c>
      <c r="AB231" s="68"/>
      <c r="AC231" s="1"/>
      <c r="AD231" s="75"/>
      <c r="AE231" s="25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</row>
    <row r="232" spans="1:51" s="8" customFormat="1" ht="27.75" hidden="1" customHeight="1" thickTop="1" x14ac:dyDescent="0.25">
      <c r="A232" s="123"/>
      <c r="B232" s="123"/>
      <c r="C232" s="54"/>
      <c r="D232" s="54"/>
      <c r="E232" s="221"/>
      <c r="F232" s="222"/>
      <c r="G232" s="223"/>
      <c r="H232" s="224"/>
      <c r="I232" s="125"/>
      <c r="J232" s="129"/>
      <c r="K232" s="128">
        <f>IF(J232&gt;0, 1, 0)</f>
        <v>0</v>
      </c>
      <c r="L232" s="128">
        <f>J232-K232</f>
        <v>0</v>
      </c>
      <c r="M232" s="130"/>
      <c r="N232" s="131"/>
      <c r="O232" s="171">
        <f>IF(N232&gt;0, 1, 0)</f>
        <v>0</v>
      </c>
      <c r="P232" s="171">
        <f>N232-O232</f>
        <v>0</v>
      </c>
      <c r="Q232" s="126"/>
      <c r="R232" s="225">
        <f>(K232*M232*$R$3)+(L232*M232*$R$6)+(O232*Q232*$R$7)+(P232*Q232*$R$8)</f>
        <v>0</v>
      </c>
      <c r="S232" s="226">
        <f t="shared" ref="S232:AA243" si="234">(L232*N232*$R$3)+(M232*N232*$R$6)+(P232*R232*$R$7)+(Q232*R232*$R$8)</f>
        <v>0</v>
      </c>
      <c r="T232" s="226">
        <f t="shared" si="234"/>
        <v>0</v>
      </c>
      <c r="U232" s="226">
        <f t="shared" si="234"/>
        <v>0</v>
      </c>
      <c r="V232" s="226">
        <f t="shared" si="234"/>
        <v>0</v>
      </c>
      <c r="W232" s="226">
        <f t="shared" si="234"/>
        <v>0</v>
      </c>
      <c r="X232" s="226">
        <f t="shared" si="234"/>
        <v>0</v>
      </c>
      <c r="Y232" s="226">
        <f t="shared" si="234"/>
        <v>0</v>
      </c>
      <c r="Z232" s="226">
        <f t="shared" si="234"/>
        <v>0</v>
      </c>
      <c r="AA232" s="226">
        <f t="shared" si="234"/>
        <v>0</v>
      </c>
      <c r="AB232" s="68"/>
      <c r="AC232" s="1"/>
      <c r="AD232" s="75"/>
      <c r="AE232" s="25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</row>
    <row r="233" spans="1:51" s="8" customFormat="1" ht="27.75" hidden="1" customHeight="1" x14ac:dyDescent="0.25">
      <c r="A233" s="123"/>
      <c r="B233" s="123"/>
      <c r="C233" s="54"/>
      <c r="D233" s="54"/>
      <c r="E233" s="87"/>
      <c r="F233" s="87"/>
      <c r="G233" s="170"/>
      <c r="H233" s="59"/>
      <c r="I233" s="70"/>
      <c r="J233" s="129"/>
      <c r="K233" s="128">
        <f t="shared" ref="K233:K243" si="235">IF(J233&gt;0, 1, 0)</f>
        <v>0</v>
      </c>
      <c r="L233" s="128">
        <f t="shared" ref="L233:L243" si="236">J233-K233</f>
        <v>0</v>
      </c>
      <c r="M233" s="130"/>
      <c r="N233" s="131"/>
      <c r="O233" s="171">
        <f t="shared" ref="O233:O243" si="237">IF(N233&gt;0, 1, 0)</f>
        <v>0</v>
      </c>
      <c r="P233" s="171">
        <f t="shared" ref="P233:P243" si="238">N233-O233</f>
        <v>0</v>
      </c>
      <c r="Q233" s="130"/>
      <c r="R233" s="225">
        <f t="shared" ref="R233:R243" si="239">(K233*M233*$R$3)+(L233*M233*$R$6)+(O233*Q233*$R$7)+(P233*Q233*$R$8)</f>
        <v>0</v>
      </c>
      <c r="S233" s="226">
        <f t="shared" si="234"/>
        <v>0</v>
      </c>
      <c r="T233" s="226">
        <f t="shared" si="234"/>
        <v>0</v>
      </c>
      <c r="U233" s="226">
        <f t="shared" si="234"/>
        <v>0</v>
      </c>
      <c r="V233" s="226">
        <f t="shared" si="234"/>
        <v>0</v>
      </c>
      <c r="W233" s="226">
        <f t="shared" si="234"/>
        <v>0</v>
      </c>
      <c r="X233" s="226">
        <f t="shared" si="234"/>
        <v>0</v>
      </c>
      <c r="Y233" s="226">
        <f t="shared" si="234"/>
        <v>0</v>
      </c>
      <c r="Z233" s="226">
        <f t="shared" si="234"/>
        <v>0</v>
      </c>
      <c r="AA233" s="226">
        <f t="shared" si="234"/>
        <v>0</v>
      </c>
      <c r="AB233" s="68"/>
      <c r="AC233" s="1"/>
      <c r="AD233" s="75"/>
      <c r="AE233" s="25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</row>
    <row r="234" spans="1:51" s="8" customFormat="1" ht="27.75" hidden="1" customHeight="1" x14ac:dyDescent="0.25">
      <c r="A234" s="123"/>
      <c r="B234" s="123"/>
      <c r="C234" s="54"/>
      <c r="D234" s="54"/>
      <c r="E234" s="87"/>
      <c r="F234" s="87"/>
      <c r="G234" s="170"/>
      <c r="H234" s="59"/>
      <c r="I234" s="70"/>
      <c r="J234" s="129"/>
      <c r="K234" s="128">
        <f t="shared" si="235"/>
        <v>0</v>
      </c>
      <c r="L234" s="128">
        <f t="shared" si="236"/>
        <v>0</v>
      </c>
      <c r="M234" s="130"/>
      <c r="N234" s="131"/>
      <c r="O234" s="171">
        <f t="shared" si="237"/>
        <v>0</v>
      </c>
      <c r="P234" s="171">
        <f t="shared" si="238"/>
        <v>0</v>
      </c>
      <c r="Q234" s="130"/>
      <c r="R234" s="225">
        <f t="shared" si="239"/>
        <v>0</v>
      </c>
      <c r="S234" s="226">
        <f t="shared" si="234"/>
        <v>0</v>
      </c>
      <c r="T234" s="226">
        <f t="shared" si="234"/>
        <v>0</v>
      </c>
      <c r="U234" s="226">
        <f t="shared" si="234"/>
        <v>0</v>
      </c>
      <c r="V234" s="226">
        <f t="shared" si="234"/>
        <v>0</v>
      </c>
      <c r="W234" s="226">
        <f t="shared" si="234"/>
        <v>0</v>
      </c>
      <c r="X234" s="226">
        <f t="shared" si="234"/>
        <v>0</v>
      </c>
      <c r="Y234" s="226">
        <f t="shared" si="234"/>
        <v>0</v>
      </c>
      <c r="Z234" s="226">
        <f t="shared" si="234"/>
        <v>0</v>
      </c>
      <c r="AA234" s="226">
        <f t="shared" si="234"/>
        <v>0</v>
      </c>
      <c r="AB234" s="68"/>
      <c r="AC234" s="1"/>
      <c r="AD234" s="75"/>
      <c r="AE234" s="35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</row>
    <row r="235" spans="1:51" s="8" customFormat="1" ht="27.75" hidden="1" customHeight="1" x14ac:dyDescent="0.25">
      <c r="A235" s="123"/>
      <c r="B235" s="123"/>
      <c r="C235" s="54"/>
      <c r="D235" s="54"/>
      <c r="E235" s="87"/>
      <c r="F235" s="87"/>
      <c r="G235" s="170"/>
      <c r="H235" s="59"/>
      <c r="I235" s="70"/>
      <c r="J235" s="129"/>
      <c r="K235" s="128">
        <f t="shared" si="235"/>
        <v>0</v>
      </c>
      <c r="L235" s="128">
        <f t="shared" si="236"/>
        <v>0</v>
      </c>
      <c r="M235" s="130"/>
      <c r="N235" s="131"/>
      <c r="O235" s="171">
        <f t="shared" si="237"/>
        <v>0</v>
      </c>
      <c r="P235" s="171">
        <f t="shared" si="238"/>
        <v>0</v>
      </c>
      <c r="Q235" s="130"/>
      <c r="R235" s="225">
        <f t="shared" si="239"/>
        <v>0</v>
      </c>
      <c r="S235" s="226">
        <f t="shared" si="234"/>
        <v>0</v>
      </c>
      <c r="T235" s="226">
        <f t="shared" si="234"/>
        <v>0</v>
      </c>
      <c r="U235" s="226">
        <f t="shared" si="234"/>
        <v>0</v>
      </c>
      <c r="V235" s="226">
        <f t="shared" si="234"/>
        <v>0</v>
      </c>
      <c r="W235" s="226">
        <f t="shared" si="234"/>
        <v>0</v>
      </c>
      <c r="X235" s="226">
        <f t="shared" si="234"/>
        <v>0</v>
      </c>
      <c r="Y235" s="226">
        <f t="shared" si="234"/>
        <v>0</v>
      </c>
      <c r="Z235" s="226">
        <f t="shared" si="234"/>
        <v>0</v>
      </c>
      <c r="AA235" s="226">
        <f t="shared" si="234"/>
        <v>0</v>
      </c>
      <c r="AB235" s="68"/>
      <c r="AC235" s="1"/>
      <c r="AD235" s="75"/>
      <c r="AE235" s="25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</row>
    <row r="236" spans="1:51" s="8" customFormat="1" ht="27.75" hidden="1" customHeight="1" x14ac:dyDescent="0.25">
      <c r="A236" s="123"/>
      <c r="B236" s="123"/>
      <c r="C236" s="54"/>
      <c r="D236" s="54"/>
      <c r="E236" s="87"/>
      <c r="F236" s="87"/>
      <c r="G236" s="88"/>
      <c r="H236" s="59"/>
      <c r="I236" s="70"/>
      <c r="J236" s="129"/>
      <c r="K236" s="128">
        <f t="shared" si="235"/>
        <v>0</v>
      </c>
      <c r="L236" s="128">
        <f t="shared" si="236"/>
        <v>0</v>
      </c>
      <c r="M236" s="130"/>
      <c r="N236" s="131"/>
      <c r="O236" s="171">
        <f t="shared" si="237"/>
        <v>0</v>
      </c>
      <c r="P236" s="171">
        <f t="shared" si="238"/>
        <v>0</v>
      </c>
      <c r="Q236" s="130"/>
      <c r="R236" s="225">
        <f t="shared" si="239"/>
        <v>0</v>
      </c>
      <c r="S236" s="226">
        <f t="shared" si="234"/>
        <v>0</v>
      </c>
      <c r="T236" s="226">
        <f t="shared" si="234"/>
        <v>0</v>
      </c>
      <c r="U236" s="226">
        <f t="shared" si="234"/>
        <v>0</v>
      </c>
      <c r="V236" s="226">
        <f t="shared" si="234"/>
        <v>0</v>
      </c>
      <c r="W236" s="226">
        <f t="shared" si="234"/>
        <v>0</v>
      </c>
      <c r="X236" s="226">
        <f t="shared" si="234"/>
        <v>0</v>
      </c>
      <c r="Y236" s="226">
        <f t="shared" si="234"/>
        <v>0</v>
      </c>
      <c r="Z236" s="226">
        <f t="shared" si="234"/>
        <v>0</v>
      </c>
      <c r="AA236" s="226">
        <f t="shared" si="234"/>
        <v>0</v>
      </c>
      <c r="AB236" s="68"/>
      <c r="AC236" s="1"/>
      <c r="AD236" s="75"/>
      <c r="AE236" s="25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</row>
    <row r="237" spans="1:51" s="8" customFormat="1" ht="27.75" hidden="1" customHeight="1" x14ac:dyDescent="0.25">
      <c r="A237" s="123"/>
      <c r="B237" s="123"/>
      <c r="C237" s="54"/>
      <c r="D237" s="54"/>
      <c r="E237" s="87"/>
      <c r="F237" s="87"/>
      <c r="G237" s="88"/>
      <c r="H237" s="59"/>
      <c r="I237" s="70"/>
      <c r="J237" s="129"/>
      <c r="K237" s="128">
        <f t="shared" si="235"/>
        <v>0</v>
      </c>
      <c r="L237" s="128">
        <f t="shared" si="236"/>
        <v>0</v>
      </c>
      <c r="M237" s="130"/>
      <c r="N237" s="131"/>
      <c r="O237" s="171">
        <f t="shared" si="237"/>
        <v>0</v>
      </c>
      <c r="P237" s="171">
        <f t="shared" si="238"/>
        <v>0</v>
      </c>
      <c r="Q237" s="130"/>
      <c r="R237" s="225">
        <f t="shared" si="239"/>
        <v>0</v>
      </c>
      <c r="S237" s="226">
        <f t="shared" si="234"/>
        <v>0</v>
      </c>
      <c r="T237" s="226">
        <f t="shared" si="234"/>
        <v>0</v>
      </c>
      <c r="U237" s="226">
        <f t="shared" si="234"/>
        <v>0</v>
      </c>
      <c r="V237" s="226">
        <f t="shared" si="234"/>
        <v>0</v>
      </c>
      <c r="W237" s="226">
        <f t="shared" si="234"/>
        <v>0</v>
      </c>
      <c r="X237" s="226">
        <f t="shared" si="234"/>
        <v>0</v>
      </c>
      <c r="Y237" s="226">
        <f t="shared" si="234"/>
        <v>0</v>
      </c>
      <c r="Z237" s="226">
        <f t="shared" si="234"/>
        <v>0</v>
      </c>
      <c r="AA237" s="226">
        <f t="shared" si="234"/>
        <v>0</v>
      </c>
      <c r="AB237" s="68"/>
      <c r="AC237" s="1"/>
      <c r="AD237" s="75"/>
      <c r="AE237" s="25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</row>
    <row r="238" spans="1:51" s="8" customFormat="1" ht="27.75" hidden="1" customHeight="1" x14ac:dyDescent="0.25">
      <c r="A238" s="123"/>
      <c r="B238" s="123"/>
      <c r="C238" s="54"/>
      <c r="D238" s="54"/>
      <c r="E238" s="87"/>
      <c r="F238" s="87"/>
      <c r="G238" s="88"/>
      <c r="H238" s="59"/>
      <c r="I238" s="70"/>
      <c r="J238" s="129"/>
      <c r="K238" s="128">
        <f t="shared" si="235"/>
        <v>0</v>
      </c>
      <c r="L238" s="128">
        <f t="shared" si="236"/>
        <v>0</v>
      </c>
      <c r="M238" s="130"/>
      <c r="N238" s="131"/>
      <c r="O238" s="171">
        <f t="shared" si="237"/>
        <v>0</v>
      </c>
      <c r="P238" s="171">
        <f t="shared" si="238"/>
        <v>0</v>
      </c>
      <c r="Q238" s="130"/>
      <c r="R238" s="225">
        <f t="shared" si="239"/>
        <v>0</v>
      </c>
      <c r="S238" s="226">
        <f t="shared" si="234"/>
        <v>0</v>
      </c>
      <c r="T238" s="226">
        <f t="shared" si="234"/>
        <v>0</v>
      </c>
      <c r="U238" s="226">
        <f t="shared" si="234"/>
        <v>0</v>
      </c>
      <c r="V238" s="226">
        <f t="shared" si="234"/>
        <v>0</v>
      </c>
      <c r="W238" s="226">
        <f t="shared" si="234"/>
        <v>0</v>
      </c>
      <c r="X238" s="226">
        <f t="shared" si="234"/>
        <v>0</v>
      </c>
      <c r="Y238" s="226">
        <f t="shared" si="234"/>
        <v>0</v>
      </c>
      <c r="Z238" s="226">
        <f t="shared" si="234"/>
        <v>0</v>
      </c>
      <c r="AA238" s="226">
        <f t="shared" si="234"/>
        <v>0</v>
      </c>
      <c r="AB238" s="68"/>
      <c r="AC238" s="1"/>
      <c r="AD238" s="75"/>
      <c r="AE238" s="35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</row>
    <row r="239" spans="1:51" s="8" customFormat="1" ht="27.75" hidden="1" customHeight="1" x14ac:dyDescent="0.25">
      <c r="A239" s="123"/>
      <c r="B239" s="123"/>
      <c r="C239" s="54"/>
      <c r="D239" s="54"/>
      <c r="E239" s="87"/>
      <c r="F239" s="87"/>
      <c r="G239" s="88"/>
      <c r="H239" s="89"/>
      <c r="I239" s="90"/>
      <c r="J239" s="129"/>
      <c r="K239" s="128">
        <f t="shared" si="235"/>
        <v>0</v>
      </c>
      <c r="L239" s="128">
        <f t="shared" si="236"/>
        <v>0</v>
      </c>
      <c r="M239" s="130"/>
      <c r="N239" s="131"/>
      <c r="O239" s="171">
        <f t="shared" si="237"/>
        <v>0</v>
      </c>
      <c r="P239" s="171">
        <f t="shared" si="238"/>
        <v>0</v>
      </c>
      <c r="Q239" s="130"/>
      <c r="R239" s="225">
        <f t="shared" si="239"/>
        <v>0</v>
      </c>
      <c r="S239" s="226">
        <f t="shared" si="234"/>
        <v>0</v>
      </c>
      <c r="T239" s="226">
        <f t="shared" si="234"/>
        <v>0</v>
      </c>
      <c r="U239" s="226">
        <f t="shared" si="234"/>
        <v>0</v>
      </c>
      <c r="V239" s="226">
        <f t="shared" si="234"/>
        <v>0</v>
      </c>
      <c r="W239" s="226">
        <f t="shared" si="234"/>
        <v>0</v>
      </c>
      <c r="X239" s="226">
        <f t="shared" si="234"/>
        <v>0</v>
      </c>
      <c r="Y239" s="226">
        <f t="shared" si="234"/>
        <v>0</v>
      </c>
      <c r="Z239" s="226">
        <f t="shared" si="234"/>
        <v>0</v>
      </c>
      <c r="AA239" s="226">
        <f t="shared" si="234"/>
        <v>0</v>
      </c>
      <c r="AB239" s="68"/>
      <c r="AC239" s="1"/>
      <c r="AD239" s="75"/>
      <c r="AE239" s="25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</row>
    <row r="240" spans="1:51" s="8" customFormat="1" ht="27.75" hidden="1" customHeight="1" x14ac:dyDescent="0.25">
      <c r="A240" s="123"/>
      <c r="B240" s="123"/>
      <c r="C240" s="54"/>
      <c r="D240" s="54"/>
      <c r="E240" s="87"/>
      <c r="F240" s="87"/>
      <c r="G240" s="88"/>
      <c r="H240" s="59"/>
      <c r="I240" s="70"/>
      <c r="J240" s="129"/>
      <c r="K240" s="128">
        <f t="shared" si="235"/>
        <v>0</v>
      </c>
      <c r="L240" s="128">
        <f t="shared" si="236"/>
        <v>0</v>
      </c>
      <c r="M240" s="130"/>
      <c r="N240" s="131"/>
      <c r="O240" s="171">
        <f t="shared" si="237"/>
        <v>0</v>
      </c>
      <c r="P240" s="171">
        <f t="shared" si="238"/>
        <v>0</v>
      </c>
      <c r="Q240" s="130"/>
      <c r="R240" s="225">
        <f t="shared" si="239"/>
        <v>0</v>
      </c>
      <c r="S240" s="226">
        <f t="shared" si="234"/>
        <v>0</v>
      </c>
      <c r="T240" s="226">
        <f t="shared" si="234"/>
        <v>0</v>
      </c>
      <c r="U240" s="226">
        <f t="shared" si="234"/>
        <v>0</v>
      </c>
      <c r="V240" s="226">
        <f t="shared" si="234"/>
        <v>0</v>
      </c>
      <c r="W240" s="226">
        <f t="shared" si="234"/>
        <v>0</v>
      </c>
      <c r="X240" s="226">
        <f t="shared" si="234"/>
        <v>0</v>
      </c>
      <c r="Y240" s="226">
        <f t="shared" si="234"/>
        <v>0</v>
      </c>
      <c r="Z240" s="226">
        <f t="shared" si="234"/>
        <v>0</v>
      </c>
      <c r="AA240" s="226">
        <f t="shared" si="234"/>
        <v>0</v>
      </c>
      <c r="AB240" s="68"/>
      <c r="AC240" s="1"/>
      <c r="AD240" s="75"/>
      <c r="AE240" s="25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</row>
    <row r="241" spans="1:51" s="8" customFormat="1" ht="27.75" hidden="1" customHeight="1" x14ac:dyDescent="0.25">
      <c r="A241" s="123"/>
      <c r="B241" s="123"/>
      <c r="C241" s="54"/>
      <c r="D241" s="54"/>
      <c r="E241" s="87"/>
      <c r="F241" s="87"/>
      <c r="G241" s="88"/>
      <c r="H241" s="59"/>
      <c r="I241" s="70"/>
      <c r="J241" s="129"/>
      <c r="K241" s="128">
        <f t="shared" si="235"/>
        <v>0</v>
      </c>
      <c r="L241" s="128">
        <f t="shared" si="236"/>
        <v>0</v>
      </c>
      <c r="M241" s="130"/>
      <c r="N241" s="131"/>
      <c r="O241" s="171">
        <f t="shared" si="237"/>
        <v>0</v>
      </c>
      <c r="P241" s="171">
        <f t="shared" si="238"/>
        <v>0</v>
      </c>
      <c r="Q241" s="130"/>
      <c r="R241" s="225">
        <f t="shared" si="239"/>
        <v>0</v>
      </c>
      <c r="S241" s="226">
        <f t="shared" si="234"/>
        <v>0</v>
      </c>
      <c r="T241" s="226">
        <f t="shared" si="234"/>
        <v>0</v>
      </c>
      <c r="U241" s="226">
        <f t="shared" si="234"/>
        <v>0</v>
      </c>
      <c r="V241" s="226">
        <f t="shared" si="234"/>
        <v>0</v>
      </c>
      <c r="W241" s="226">
        <f t="shared" si="234"/>
        <v>0</v>
      </c>
      <c r="X241" s="226">
        <f t="shared" si="234"/>
        <v>0</v>
      </c>
      <c r="Y241" s="226">
        <f t="shared" si="234"/>
        <v>0</v>
      </c>
      <c r="Z241" s="226">
        <f t="shared" si="234"/>
        <v>0</v>
      </c>
      <c r="AA241" s="226">
        <f t="shared" si="234"/>
        <v>0</v>
      </c>
      <c r="AB241" s="68"/>
      <c r="AC241" s="1"/>
      <c r="AD241" s="75"/>
      <c r="AE241" s="25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</row>
    <row r="242" spans="1:51" s="93" customFormat="1" ht="27.75" hidden="1" customHeight="1" x14ac:dyDescent="0.25">
      <c r="A242" s="123"/>
      <c r="B242" s="123"/>
      <c r="C242" s="54"/>
      <c r="D242" s="54"/>
      <c r="E242" s="87"/>
      <c r="F242" s="87"/>
      <c r="G242" s="88"/>
      <c r="H242" s="59"/>
      <c r="I242" s="70"/>
      <c r="J242" s="129"/>
      <c r="K242" s="128">
        <f t="shared" si="235"/>
        <v>0</v>
      </c>
      <c r="L242" s="128">
        <f t="shared" si="236"/>
        <v>0</v>
      </c>
      <c r="M242" s="130"/>
      <c r="N242" s="131"/>
      <c r="O242" s="171">
        <f t="shared" si="237"/>
        <v>0</v>
      </c>
      <c r="P242" s="171">
        <f t="shared" si="238"/>
        <v>0</v>
      </c>
      <c r="Q242" s="130"/>
      <c r="R242" s="225">
        <f t="shared" si="239"/>
        <v>0</v>
      </c>
      <c r="S242" s="226">
        <f t="shared" si="234"/>
        <v>0</v>
      </c>
      <c r="T242" s="226">
        <f t="shared" si="234"/>
        <v>0</v>
      </c>
      <c r="U242" s="226">
        <f t="shared" si="234"/>
        <v>0</v>
      </c>
      <c r="V242" s="226">
        <f t="shared" si="234"/>
        <v>0</v>
      </c>
      <c r="W242" s="226">
        <f t="shared" si="234"/>
        <v>0</v>
      </c>
      <c r="X242" s="226">
        <f t="shared" si="234"/>
        <v>0</v>
      </c>
      <c r="Y242" s="226">
        <f t="shared" si="234"/>
        <v>0</v>
      </c>
      <c r="Z242" s="226">
        <f t="shared" si="234"/>
        <v>0</v>
      </c>
      <c r="AA242" s="226">
        <f t="shared" si="234"/>
        <v>0</v>
      </c>
      <c r="AB242" s="68"/>
      <c r="AC242" s="1"/>
      <c r="AD242" s="91"/>
      <c r="AE242" s="35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</row>
    <row r="243" spans="1:51" s="8" customFormat="1" ht="27.75" hidden="1" customHeight="1" x14ac:dyDescent="0.25">
      <c r="A243" s="123"/>
      <c r="B243" s="123"/>
      <c r="C243" s="54"/>
      <c r="D243" s="54"/>
      <c r="E243" s="87"/>
      <c r="F243" s="87"/>
      <c r="G243" s="88"/>
      <c r="H243" s="89"/>
      <c r="I243" s="90"/>
      <c r="J243" s="129"/>
      <c r="K243" s="128">
        <f t="shared" si="235"/>
        <v>0</v>
      </c>
      <c r="L243" s="128">
        <f t="shared" si="236"/>
        <v>0</v>
      </c>
      <c r="M243" s="130"/>
      <c r="N243" s="131"/>
      <c r="O243" s="171">
        <f t="shared" si="237"/>
        <v>0</v>
      </c>
      <c r="P243" s="171">
        <f t="shared" si="238"/>
        <v>0</v>
      </c>
      <c r="Q243" s="130"/>
      <c r="R243" s="225">
        <f t="shared" si="239"/>
        <v>0</v>
      </c>
      <c r="S243" s="226">
        <f t="shared" si="234"/>
        <v>0</v>
      </c>
      <c r="T243" s="226">
        <f t="shared" si="234"/>
        <v>0</v>
      </c>
      <c r="U243" s="226">
        <f t="shared" si="234"/>
        <v>0</v>
      </c>
      <c r="V243" s="226">
        <f t="shared" si="234"/>
        <v>0</v>
      </c>
      <c r="W243" s="226">
        <f t="shared" si="234"/>
        <v>0</v>
      </c>
      <c r="X243" s="226">
        <f t="shared" si="234"/>
        <v>0</v>
      </c>
      <c r="Y243" s="226">
        <f t="shared" si="234"/>
        <v>0</v>
      </c>
      <c r="Z243" s="226">
        <f t="shared" si="234"/>
        <v>0</v>
      </c>
      <c r="AA243" s="226">
        <f t="shared" si="234"/>
        <v>0</v>
      </c>
      <c r="AB243" s="68"/>
      <c r="AC243" s="1"/>
      <c r="AD243" s="75"/>
      <c r="AE243" s="25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</row>
    <row r="244" spans="1:51" s="122" customFormat="1" ht="27.75" hidden="1" customHeight="1" thickBot="1" x14ac:dyDescent="0.3">
      <c r="A244" s="108"/>
      <c r="B244" s="108"/>
      <c r="C244" s="109"/>
      <c r="D244" s="109"/>
      <c r="E244" s="110"/>
      <c r="F244" s="110"/>
      <c r="G244" s="111"/>
      <c r="H244" s="112" t="s">
        <v>906</v>
      </c>
      <c r="I244" s="113"/>
      <c r="J244" s="941"/>
      <c r="K244" s="115"/>
      <c r="L244" s="115"/>
      <c r="M244" s="116"/>
      <c r="N244" s="948"/>
      <c r="O244" s="115"/>
      <c r="P244" s="115"/>
      <c r="Q244" s="116"/>
      <c r="R244" s="118">
        <f>SUM(R232:R243)</f>
        <v>0</v>
      </c>
      <c r="S244" s="119">
        <f t="shared" ref="S244:AA244" si="240">SUM(S232:S243)</f>
        <v>0</v>
      </c>
      <c r="T244" s="119">
        <f t="shared" si="240"/>
        <v>0</v>
      </c>
      <c r="U244" s="119">
        <f t="shared" si="240"/>
        <v>0</v>
      </c>
      <c r="V244" s="119">
        <f t="shared" si="240"/>
        <v>0</v>
      </c>
      <c r="W244" s="119">
        <f t="shared" si="240"/>
        <v>0</v>
      </c>
      <c r="X244" s="119">
        <f t="shared" si="240"/>
        <v>0</v>
      </c>
      <c r="Y244" s="119">
        <f t="shared" si="240"/>
        <v>0</v>
      </c>
      <c r="Z244" s="119">
        <f t="shared" si="240"/>
        <v>0</v>
      </c>
      <c r="AA244" s="119">
        <f t="shared" si="240"/>
        <v>0</v>
      </c>
      <c r="AB244" s="68"/>
      <c r="AC244" s="1"/>
      <c r="AD244" s="75"/>
      <c r="AE244" s="25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</row>
    <row r="245" spans="1:51" s="8" customFormat="1" ht="27.75" hidden="1" customHeight="1" thickTop="1" x14ac:dyDescent="0.25">
      <c r="A245" s="123"/>
      <c r="B245" s="123"/>
      <c r="C245" s="54"/>
      <c r="D245" s="54"/>
      <c r="E245" s="221"/>
      <c r="F245" s="222"/>
      <c r="G245" s="223"/>
      <c r="H245" s="224"/>
      <c r="I245" s="125"/>
      <c r="J245" s="129"/>
      <c r="K245" s="128">
        <f>IF(J245&gt;0, 1, 0)</f>
        <v>0</v>
      </c>
      <c r="L245" s="128">
        <f>J245-K245</f>
        <v>0</v>
      </c>
      <c r="M245" s="130"/>
      <c r="N245" s="131"/>
      <c r="O245" s="171">
        <f>IF(N245&gt;0, 1, 0)</f>
        <v>0</v>
      </c>
      <c r="P245" s="171">
        <f>N245-O245</f>
        <v>0</v>
      </c>
      <c r="Q245" s="126"/>
      <c r="R245" s="225">
        <f>(K245*M245*$R$3)+(L245*M245*$R$6)+(O245*Q245*$R$7)+(P245*Q245*$R$8)</f>
        <v>0</v>
      </c>
      <c r="S245" s="226">
        <f t="shared" ref="S245:AA256" si="241">(L245*N245*$R$3)+(M245*N245*$R$6)+(P245*R245*$R$7)+(Q245*R245*$R$8)</f>
        <v>0</v>
      </c>
      <c r="T245" s="226">
        <f t="shared" si="241"/>
        <v>0</v>
      </c>
      <c r="U245" s="226">
        <f t="shared" si="241"/>
        <v>0</v>
      </c>
      <c r="V245" s="226">
        <f t="shared" si="241"/>
        <v>0</v>
      </c>
      <c r="W245" s="226">
        <f t="shared" si="241"/>
        <v>0</v>
      </c>
      <c r="X245" s="226">
        <f t="shared" si="241"/>
        <v>0</v>
      </c>
      <c r="Y245" s="226">
        <f t="shared" si="241"/>
        <v>0</v>
      </c>
      <c r="Z245" s="226">
        <f t="shared" si="241"/>
        <v>0</v>
      </c>
      <c r="AA245" s="226">
        <f t="shared" si="241"/>
        <v>0</v>
      </c>
      <c r="AB245" s="68"/>
      <c r="AC245" s="1"/>
      <c r="AD245" s="75"/>
      <c r="AE245" s="25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</row>
    <row r="246" spans="1:51" s="8" customFormat="1" ht="27.75" hidden="1" customHeight="1" x14ac:dyDescent="0.25">
      <c r="A246" s="123"/>
      <c r="B246" s="123"/>
      <c r="C246" s="54"/>
      <c r="D246" s="54"/>
      <c r="E246" s="87"/>
      <c r="F246" s="87"/>
      <c r="G246" s="170"/>
      <c r="H246" s="59"/>
      <c r="I246" s="70"/>
      <c r="J246" s="129"/>
      <c r="K246" s="128">
        <f t="shared" ref="K246:K256" si="242">IF(J246&gt;0, 1, 0)</f>
        <v>0</v>
      </c>
      <c r="L246" s="128">
        <f t="shared" ref="L246:L256" si="243">J246-K246</f>
        <v>0</v>
      </c>
      <c r="M246" s="130"/>
      <c r="N246" s="131"/>
      <c r="O246" s="171">
        <f t="shared" ref="O246:O256" si="244">IF(N246&gt;0, 1, 0)</f>
        <v>0</v>
      </c>
      <c r="P246" s="171">
        <f t="shared" ref="P246:P256" si="245">N246-O246</f>
        <v>0</v>
      </c>
      <c r="Q246" s="130"/>
      <c r="R246" s="225">
        <f t="shared" ref="R246:R256" si="246">(K246*M246*$R$3)+(L246*M246*$R$6)+(O246*Q246*$R$7)+(P246*Q246*$R$8)</f>
        <v>0</v>
      </c>
      <c r="S246" s="226">
        <f t="shared" si="241"/>
        <v>0</v>
      </c>
      <c r="T246" s="226">
        <f t="shared" si="241"/>
        <v>0</v>
      </c>
      <c r="U246" s="226">
        <f t="shared" si="241"/>
        <v>0</v>
      </c>
      <c r="V246" s="226">
        <f t="shared" si="241"/>
        <v>0</v>
      </c>
      <c r="W246" s="226">
        <f t="shared" si="241"/>
        <v>0</v>
      </c>
      <c r="X246" s="226">
        <f t="shared" si="241"/>
        <v>0</v>
      </c>
      <c r="Y246" s="226">
        <f t="shared" si="241"/>
        <v>0</v>
      </c>
      <c r="Z246" s="226">
        <f t="shared" si="241"/>
        <v>0</v>
      </c>
      <c r="AA246" s="226">
        <f t="shared" si="241"/>
        <v>0</v>
      </c>
      <c r="AB246" s="68"/>
      <c r="AC246" s="1"/>
      <c r="AD246" s="75"/>
      <c r="AE246" s="35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</row>
    <row r="247" spans="1:51" s="8" customFormat="1" ht="27.75" hidden="1" customHeight="1" x14ac:dyDescent="0.25">
      <c r="A247" s="123"/>
      <c r="B247" s="123"/>
      <c r="C247" s="54"/>
      <c r="D247" s="54"/>
      <c r="E247" s="87"/>
      <c r="F247" s="87"/>
      <c r="G247" s="170"/>
      <c r="H247" s="59"/>
      <c r="I247" s="70"/>
      <c r="J247" s="129"/>
      <c r="K247" s="128">
        <f t="shared" si="242"/>
        <v>0</v>
      </c>
      <c r="L247" s="128">
        <f t="shared" si="243"/>
        <v>0</v>
      </c>
      <c r="M247" s="130"/>
      <c r="N247" s="131"/>
      <c r="O247" s="171">
        <f t="shared" si="244"/>
        <v>0</v>
      </c>
      <c r="P247" s="171">
        <f t="shared" si="245"/>
        <v>0</v>
      </c>
      <c r="Q247" s="130"/>
      <c r="R247" s="225">
        <f t="shared" si="246"/>
        <v>0</v>
      </c>
      <c r="S247" s="226">
        <f t="shared" si="241"/>
        <v>0</v>
      </c>
      <c r="T247" s="226">
        <f t="shared" si="241"/>
        <v>0</v>
      </c>
      <c r="U247" s="226">
        <f t="shared" si="241"/>
        <v>0</v>
      </c>
      <c r="V247" s="226">
        <f t="shared" si="241"/>
        <v>0</v>
      </c>
      <c r="W247" s="226">
        <f t="shared" si="241"/>
        <v>0</v>
      </c>
      <c r="X247" s="226">
        <f t="shared" si="241"/>
        <v>0</v>
      </c>
      <c r="Y247" s="226">
        <f t="shared" si="241"/>
        <v>0</v>
      </c>
      <c r="Z247" s="226">
        <f t="shared" si="241"/>
        <v>0</v>
      </c>
      <c r="AA247" s="226">
        <f t="shared" si="241"/>
        <v>0</v>
      </c>
      <c r="AB247" s="68"/>
      <c r="AC247" s="1"/>
      <c r="AD247" s="75"/>
      <c r="AE247" s="25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</row>
    <row r="248" spans="1:51" s="8" customFormat="1" ht="27.75" hidden="1" customHeight="1" x14ac:dyDescent="0.25">
      <c r="A248" s="123"/>
      <c r="B248" s="123"/>
      <c r="C248" s="54"/>
      <c r="D248" s="54"/>
      <c r="E248" s="87"/>
      <c r="F248" s="87"/>
      <c r="G248" s="170"/>
      <c r="H248" s="59"/>
      <c r="I248" s="70"/>
      <c r="J248" s="129"/>
      <c r="K248" s="128">
        <f t="shared" si="242"/>
        <v>0</v>
      </c>
      <c r="L248" s="128">
        <f t="shared" si="243"/>
        <v>0</v>
      </c>
      <c r="M248" s="130"/>
      <c r="N248" s="131"/>
      <c r="O248" s="171">
        <f t="shared" si="244"/>
        <v>0</v>
      </c>
      <c r="P248" s="171">
        <f t="shared" si="245"/>
        <v>0</v>
      </c>
      <c r="Q248" s="130"/>
      <c r="R248" s="225">
        <f t="shared" si="246"/>
        <v>0</v>
      </c>
      <c r="S248" s="226">
        <f t="shared" si="241"/>
        <v>0</v>
      </c>
      <c r="T248" s="226">
        <f t="shared" si="241"/>
        <v>0</v>
      </c>
      <c r="U248" s="226">
        <f t="shared" si="241"/>
        <v>0</v>
      </c>
      <c r="V248" s="226">
        <f t="shared" si="241"/>
        <v>0</v>
      </c>
      <c r="W248" s="226">
        <f t="shared" si="241"/>
        <v>0</v>
      </c>
      <c r="X248" s="226">
        <f t="shared" si="241"/>
        <v>0</v>
      </c>
      <c r="Y248" s="226">
        <f t="shared" si="241"/>
        <v>0</v>
      </c>
      <c r="Z248" s="226">
        <f t="shared" si="241"/>
        <v>0</v>
      </c>
      <c r="AA248" s="226">
        <f t="shared" si="241"/>
        <v>0</v>
      </c>
      <c r="AB248" s="68"/>
      <c r="AC248" s="1"/>
      <c r="AD248" s="75"/>
      <c r="AE248" s="25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</row>
    <row r="249" spans="1:51" s="8" customFormat="1" ht="27.75" hidden="1" customHeight="1" x14ac:dyDescent="0.25">
      <c r="A249" s="123"/>
      <c r="B249" s="123"/>
      <c r="C249" s="54"/>
      <c r="D249" s="54"/>
      <c r="E249" s="87"/>
      <c r="F249" s="87"/>
      <c r="G249" s="88"/>
      <c r="H249" s="59"/>
      <c r="I249" s="70"/>
      <c r="J249" s="129"/>
      <c r="K249" s="128">
        <f t="shared" si="242"/>
        <v>0</v>
      </c>
      <c r="L249" s="128">
        <f t="shared" si="243"/>
        <v>0</v>
      </c>
      <c r="M249" s="130"/>
      <c r="N249" s="131"/>
      <c r="O249" s="171">
        <f t="shared" si="244"/>
        <v>0</v>
      </c>
      <c r="P249" s="171">
        <f t="shared" si="245"/>
        <v>0</v>
      </c>
      <c r="Q249" s="130"/>
      <c r="R249" s="225">
        <f t="shared" si="246"/>
        <v>0</v>
      </c>
      <c r="S249" s="226">
        <f t="shared" si="241"/>
        <v>0</v>
      </c>
      <c r="T249" s="226">
        <f t="shared" si="241"/>
        <v>0</v>
      </c>
      <c r="U249" s="226">
        <f t="shared" si="241"/>
        <v>0</v>
      </c>
      <c r="V249" s="226">
        <f t="shared" si="241"/>
        <v>0</v>
      </c>
      <c r="W249" s="226">
        <f t="shared" si="241"/>
        <v>0</v>
      </c>
      <c r="X249" s="226">
        <f t="shared" si="241"/>
        <v>0</v>
      </c>
      <c r="Y249" s="226">
        <f t="shared" si="241"/>
        <v>0</v>
      </c>
      <c r="Z249" s="226">
        <f t="shared" si="241"/>
        <v>0</v>
      </c>
      <c r="AA249" s="226">
        <f t="shared" si="241"/>
        <v>0</v>
      </c>
      <c r="AB249" s="68"/>
      <c r="AC249" s="1"/>
      <c r="AD249" s="75"/>
      <c r="AE249" s="25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</row>
    <row r="250" spans="1:51" s="8" customFormat="1" ht="27.75" hidden="1" customHeight="1" x14ac:dyDescent="0.25">
      <c r="A250" s="123"/>
      <c r="B250" s="123"/>
      <c r="C250" s="54"/>
      <c r="D250" s="54"/>
      <c r="E250" s="87"/>
      <c r="F250" s="87"/>
      <c r="G250" s="88"/>
      <c r="H250" s="59"/>
      <c r="I250" s="70"/>
      <c r="J250" s="129"/>
      <c r="K250" s="128">
        <f t="shared" si="242"/>
        <v>0</v>
      </c>
      <c r="L250" s="128">
        <f t="shared" si="243"/>
        <v>0</v>
      </c>
      <c r="M250" s="130"/>
      <c r="N250" s="131"/>
      <c r="O250" s="171">
        <f t="shared" si="244"/>
        <v>0</v>
      </c>
      <c r="P250" s="171">
        <f t="shared" si="245"/>
        <v>0</v>
      </c>
      <c r="Q250" s="130"/>
      <c r="R250" s="225">
        <f t="shared" si="246"/>
        <v>0</v>
      </c>
      <c r="S250" s="226">
        <f t="shared" si="241"/>
        <v>0</v>
      </c>
      <c r="T250" s="226">
        <f t="shared" si="241"/>
        <v>0</v>
      </c>
      <c r="U250" s="226">
        <f t="shared" si="241"/>
        <v>0</v>
      </c>
      <c r="V250" s="226">
        <f t="shared" si="241"/>
        <v>0</v>
      </c>
      <c r="W250" s="226">
        <f t="shared" si="241"/>
        <v>0</v>
      </c>
      <c r="X250" s="226">
        <f t="shared" si="241"/>
        <v>0</v>
      </c>
      <c r="Y250" s="226">
        <f t="shared" si="241"/>
        <v>0</v>
      </c>
      <c r="Z250" s="226">
        <f t="shared" si="241"/>
        <v>0</v>
      </c>
      <c r="AA250" s="226">
        <f t="shared" si="241"/>
        <v>0</v>
      </c>
      <c r="AB250" s="68"/>
      <c r="AC250" s="1"/>
      <c r="AD250" s="75"/>
      <c r="AE250" s="35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</row>
    <row r="251" spans="1:51" s="8" customFormat="1" ht="27.75" hidden="1" customHeight="1" x14ac:dyDescent="0.25">
      <c r="A251" s="123"/>
      <c r="B251" s="123"/>
      <c r="C251" s="54"/>
      <c r="D251" s="54"/>
      <c r="E251" s="87"/>
      <c r="F251" s="87"/>
      <c r="G251" s="88"/>
      <c r="H251" s="59"/>
      <c r="I251" s="70"/>
      <c r="J251" s="129"/>
      <c r="K251" s="128">
        <f t="shared" si="242"/>
        <v>0</v>
      </c>
      <c r="L251" s="128">
        <f t="shared" si="243"/>
        <v>0</v>
      </c>
      <c r="M251" s="130"/>
      <c r="N251" s="131"/>
      <c r="O251" s="171">
        <f t="shared" si="244"/>
        <v>0</v>
      </c>
      <c r="P251" s="171">
        <f t="shared" si="245"/>
        <v>0</v>
      </c>
      <c r="Q251" s="130"/>
      <c r="R251" s="225">
        <f t="shared" si="246"/>
        <v>0</v>
      </c>
      <c r="S251" s="226">
        <f t="shared" si="241"/>
        <v>0</v>
      </c>
      <c r="T251" s="226">
        <f t="shared" si="241"/>
        <v>0</v>
      </c>
      <c r="U251" s="226">
        <f t="shared" si="241"/>
        <v>0</v>
      </c>
      <c r="V251" s="226">
        <f t="shared" si="241"/>
        <v>0</v>
      </c>
      <c r="W251" s="226">
        <f t="shared" si="241"/>
        <v>0</v>
      </c>
      <c r="X251" s="226">
        <f t="shared" si="241"/>
        <v>0</v>
      </c>
      <c r="Y251" s="226">
        <f t="shared" si="241"/>
        <v>0</v>
      </c>
      <c r="Z251" s="226">
        <f t="shared" si="241"/>
        <v>0</v>
      </c>
      <c r="AA251" s="226">
        <f t="shared" si="241"/>
        <v>0</v>
      </c>
      <c r="AB251" s="68"/>
      <c r="AC251" s="1"/>
      <c r="AD251" s="75"/>
      <c r="AE251" s="25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</row>
    <row r="252" spans="1:51" s="8" customFormat="1" ht="27.75" hidden="1" customHeight="1" x14ac:dyDescent="0.25">
      <c r="A252" s="123"/>
      <c r="B252" s="123"/>
      <c r="C252" s="54"/>
      <c r="D252" s="54"/>
      <c r="E252" s="87"/>
      <c r="F252" s="87"/>
      <c r="G252" s="88"/>
      <c r="H252" s="89"/>
      <c r="I252" s="90"/>
      <c r="J252" s="129"/>
      <c r="K252" s="128">
        <f t="shared" si="242"/>
        <v>0</v>
      </c>
      <c r="L252" s="128">
        <f t="shared" si="243"/>
        <v>0</v>
      </c>
      <c r="M252" s="130"/>
      <c r="N252" s="131"/>
      <c r="O252" s="171">
        <f t="shared" si="244"/>
        <v>0</v>
      </c>
      <c r="P252" s="171">
        <f t="shared" si="245"/>
        <v>0</v>
      </c>
      <c r="Q252" s="130"/>
      <c r="R252" s="225">
        <f t="shared" si="246"/>
        <v>0</v>
      </c>
      <c r="S252" s="226">
        <f t="shared" si="241"/>
        <v>0</v>
      </c>
      <c r="T252" s="226">
        <f t="shared" si="241"/>
        <v>0</v>
      </c>
      <c r="U252" s="226">
        <f t="shared" si="241"/>
        <v>0</v>
      </c>
      <c r="V252" s="226">
        <f t="shared" si="241"/>
        <v>0</v>
      </c>
      <c r="W252" s="226">
        <f t="shared" si="241"/>
        <v>0</v>
      </c>
      <c r="X252" s="226">
        <f t="shared" si="241"/>
        <v>0</v>
      </c>
      <c r="Y252" s="226">
        <f t="shared" si="241"/>
        <v>0</v>
      </c>
      <c r="Z252" s="226">
        <f t="shared" si="241"/>
        <v>0</v>
      </c>
      <c r="AA252" s="226">
        <f t="shared" si="241"/>
        <v>0</v>
      </c>
      <c r="AB252" s="68"/>
      <c r="AC252" s="1"/>
      <c r="AD252" s="75"/>
      <c r="AE252" s="25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</row>
    <row r="253" spans="1:51" s="8" customFormat="1" ht="27.75" hidden="1" customHeight="1" x14ac:dyDescent="0.25">
      <c r="A253" s="123"/>
      <c r="B253" s="123"/>
      <c r="C253" s="54"/>
      <c r="D253" s="54"/>
      <c r="E253" s="87"/>
      <c r="F253" s="87"/>
      <c r="G253" s="88"/>
      <c r="H253" s="59"/>
      <c r="I253" s="70"/>
      <c r="J253" s="129"/>
      <c r="K253" s="128">
        <f t="shared" si="242"/>
        <v>0</v>
      </c>
      <c r="L253" s="128">
        <f t="shared" si="243"/>
        <v>0</v>
      </c>
      <c r="M253" s="130"/>
      <c r="N253" s="131"/>
      <c r="O253" s="171">
        <f t="shared" si="244"/>
        <v>0</v>
      </c>
      <c r="P253" s="171">
        <f t="shared" si="245"/>
        <v>0</v>
      </c>
      <c r="Q253" s="130"/>
      <c r="R253" s="225">
        <f t="shared" si="246"/>
        <v>0</v>
      </c>
      <c r="S253" s="226">
        <f t="shared" si="241"/>
        <v>0</v>
      </c>
      <c r="T253" s="226">
        <f t="shared" si="241"/>
        <v>0</v>
      </c>
      <c r="U253" s="226">
        <f t="shared" si="241"/>
        <v>0</v>
      </c>
      <c r="V253" s="226">
        <f t="shared" si="241"/>
        <v>0</v>
      </c>
      <c r="W253" s="226">
        <f t="shared" si="241"/>
        <v>0</v>
      </c>
      <c r="X253" s="226">
        <f t="shared" si="241"/>
        <v>0</v>
      </c>
      <c r="Y253" s="226">
        <f t="shared" si="241"/>
        <v>0</v>
      </c>
      <c r="Z253" s="226">
        <f t="shared" si="241"/>
        <v>0</v>
      </c>
      <c r="AA253" s="226">
        <f t="shared" si="241"/>
        <v>0</v>
      </c>
      <c r="AB253" s="68"/>
      <c r="AC253" s="1"/>
      <c r="AD253" s="75"/>
      <c r="AE253" s="25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</row>
    <row r="254" spans="1:51" s="8" customFormat="1" ht="27.75" hidden="1" customHeight="1" x14ac:dyDescent="0.25">
      <c r="A254" s="123"/>
      <c r="B254" s="123"/>
      <c r="C254" s="54"/>
      <c r="D254" s="54"/>
      <c r="E254" s="87"/>
      <c r="F254" s="87"/>
      <c r="G254" s="88"/>
      <c r="H254" s="59"/>
      <c r="I254" s="70"/>
      <c r="J254" s="129"/>
      <c r="K254" s="128">
        <f t="shared" si="242"/>
        <v>0</v>
      </c>
      <c r="L254" s="128">
        <f t="shared" si="243"/>
        <v>0</v>
      </c>
      <c r="M254" s="130"/>
      <c r="N254" s="131"/>
      <c r="O254" s="171">
        <f t="shared" si="244"/>
        <v>0</v>
      </c>
      <c r="P254" s="171">
        <f t="shared" si="245"/>
        <v>0</v>
      </c>
      <c r="Q254" s="130"/>
      <c r="R254" s="225">
        <f t="shared" si="246"/>
        <v>0</v>
      </c>
      <c r="S254" s="226">
        <f t="shared" si="241"/>
        <v>0</v>
      </c>
      <c r="T254" s="226">
        <f t="shared" si="241"/>
        <v>0</v>
      </c>
      <c r="U254" s="226">
        <f t="shared" si="241"/>
        <v>0</v>
      </c>
      <c r="V254" s="226">
        <f t="shared" si="241"/>
        <v>0</v>
      </c>
      <c r="W254" s="226">
        <f t="shared" si="241"/>
        <v>0</v>
      </c>
      <c r="X254" s="226">
        <f t="shared" si="241"/>
        <v>0</v>
      </c>
      <c r="Y254" s="226">
        <f t="shared" si="241"/>
        <v>0</v>
      </c>
      <c r="Z254" s="226">
        <f t="shared" si="241"/>
        <v>0</v>
      </c>
      <c r="AA254" s="226">
        <f t="shared" si="241"/>
        <v>0</v>
      </c>
      <c r="AB254" s="68"/>
      <c r="AC254" s="1"/>
      <c r="AD254" s="75"/>
      <c r="AE254" s="35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</row>
    <row r="255" spans="1:51" s="93" customFormat="1" ht="27.75" hidden="1" customHeight="1" x14ac:dyDescent="0.25">
      <c r="A255" s="123"/>
      <c r="B255" s="123"/>
      <c r="C255" s="54"/>
      <c r="D255" s="54"/>
      <c r="E255" s="87"/>
      <c r="F255" s="87"/>
      <c r="G255" s="88"/>
      <c r="H255" s="59"/>
      <c r="I255" s="70"/>
      <c r="J255" s="129"/>
      <c r="K255" s="128">
        <f t="shared" si="242"/>
        <v>0</v>
      </c>
      <c r="L255" s="128">
        <f t="shared" si="243"/>
        <v>0</v>
      </c>
      <c r="M255" s="130"/>
      <c r="N255" s="131"/>
      <c r="O255" s="171">
        <f t="shared" si="244"/>
        <v>0</v>
      </c>
      <c r="P255" s="171">
        <f t="shared" si="245"/>
        <v>0</v>
      </c>
      <c r="Q255" s="130"/>
      <c r="R255" s="225">
        <f t="shared" si="246"/>
        <v>0</v>
      </c>
      <c r="S255" s="226">
        <f t="shared" si="241"/>
        <v>0</v>
      </c>
      <c r="T255" s="226">
        <f t="shared" si="241"/>
        <v>0</v>
      </c>
      <c r="U255" s="226">
        <f t="shared" si="241"/>
        <v>0</v>
      </c>
      <c r="V255" s="226">
        <f t="shared" si="241"/>
        <v>0</v>
      </c>
      <c r="W255" s="226">
        <f t="shared" si="241"/>
        <v>0</v>
      </c>
      <c r="X255" s="226">
        <f t="shared" si="241"/>
        <v>0</v>
      </c>
      <c r="Y255" s="226">
        <f t="shared" si="241"/>
        <v>0</v>
      </c>
      <c r="Z255" s="226">
        <f t="shared" si="241"/>
        <v>0</v>
      </c>
      <c r="AA255" s="226">
        <f t="shared" si="241"/>
        <v>0</v>
      </c>
      <c r="AB255" s="68"/>
      <c r="AC255" s="1"/>
      <c r="AD255" s="91"/>
      <c r="AE255" s="25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</row>
    <row r="256" spans="1:51" s="8" customFormat="1" ht="27.75" hidden="1" customHeight="1" x14ac:dyDescent="0.25">
      <c r="A256" s="123"/>
      <c r="B256" s="123"/>
      <c r="C256" s="54"/>
      <c r="D256" s="54"/>
      <c r="E256" s="87"/>
      <c r="F256" s="87"/>
      <c r="G256" s="88"/>
      <c r="H256" s="89"/>
      <c r="I256" s="90"/>
      <c r="J256" s="129"/>
      <c r="K256" s="128">
        <f t="shared" si="242"/>
        <v>0</v>
      </c>
      <c r="L256" s="128">
        <f t="shared" si="243"/>
        <v>0</v>
      </c>
      <c r="M256" s="130"/>
      <c r="N256" s="131"/>
      <c r="O256" s="171">
        <f t="shared" si="244"/>
        <v>0</v>
      </c>
      <c r="P256" s="171">
        <f t="shared" si="245"/>
        <v>0</v>
      </c>
      <c r="Q256" s="130"/>
      <c r="R256" s="225">
        <f t="shared" si="246"/>
        <v>0</v>
      </c>
      <c r="S256" s="226">
        <f t="shared" si="241"/>
        <v>0</v>
      </c>
      <c r="T256" s="226">
        <f t="shared" si="241"/>
        <v>0</v>
      </c>
      <c r="U256" s="226">
        <f t="shared" si="241"/>
        <v>0</v>
      </c>
      <c r="V256" s="226">
        <f t="shared" si="241"/>
        <v>0</v>
      </c>
      <c r="W256" s="226">
        <f t="shared" si="241"/>
        <v>0</v>
      </c>
      <c r="X256" s="226">
        <f t="shared" si="241"/>
        <v>0</v>
      </c>
      <c r="Y256" s="226">
        <f t="shared" si="241"/>
        <v>0</v>
      </c>
      <c r="Z256" s="226">
        <f t="shared" si="241"/>
        <v>0</v>
      </c>
      <c r="AA256" s="226">
        <f t="shared" si="241"/>
        <v>0</v>
      </c>
      <c r="AB256" s="68"/>
      <c r="AC256" s="1"/>
      <c r="AD256" s="75"/>
      <c r="AE256" s="25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</row>
    <row r="257" spans="1:51" s="122" customFormat="1" ht="27.75" hidden="1" customHeight="1" thickBot="1" x14ac:dyDescent="0.3">
      <c r="A257" s="108"/>
      <c r="B257" s="108"/>
      <c r="C257" s="109"/>
      <c r="D257" s="109"/>
      <c r="E257" s="110"/>
      <c r="F257" s="110"/>
      <c r="G257" s="111"/>
      <c r="H257" s="112" t="s">
        <v>906</v>
      </c>
      <c r="I257" s="113"/>
      <c r="J257" s="941"/>
      <c r="K257" s="115"/>
      <c r="L257" s="115"/>
      <c r="M257" s="116"/>
      <c r="N257" s="948"/>
      <c r="O257" s="115"/>
      <c r="P257" s="115"/>
      <c r="Q257" s="116"/>
      <c r="R257" s="118">
        <f>SUM(R245:R256)</f>
        <v>0</v>
      </c>
      <c r="S257" s="119">
        <f t="shared" ref="S257:AA257" si="247">SUM(S245:S256)</f>
        <v>0</v>
      </c>
      <c r="T257" s="119">
        <f t="shared" si="247"/>
        <v>0</v>
      </c>
      <c r="U257" s="119">
        <f t="shared" si="247"/>
        <v>0</v>
      </c>
      <c r="V257" s="119">
        <f t="shared" si="247"/>
        <v>0</v>
      </c>
      <c r="W257" s="119">
        <f t="shared" si="247"/>
        <v>0</v>
      </c>
      <c r="X257" s="119">
        <f t="shared" si="247"/>
        <v>0</v>
      </c>
      <c r="Y257" s="119">
        <f t="shared" si="247"/>
        <v>0</v>
      </c>
      <c r="Z257" s="119">
        <f t="shared" si="247"/>
        <v>0</v>
      </c>
      <c r="AA257" s="119">
        <f t="shared" si="247"/>
        <v>0</v>
      </c>
      <c r="AB257" s="68"/>
      <c r="AC257" s="1"/>
      <c r="AD257" s="75"/>
      <c r="AE257" s="25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</row>
    <row r="258" spans="1:51" s="8" customFormat="1" ht="27.75" hidden="1" customHeight="1" thickTop="1" x14ac:dyDescent="0.25">
      <c r="A258" s="123"/>
      <c r="B258" s="123"/>
      <c r="C258" s="54"/>
      <c r="D258" s="54"/>
      <c r="E258" s="221"/>
      <c r="F258" s="222"/>
      <c r="G258" s="223"/>
      <c r="H258" s="224"/>
      <c r="I258" s="125"/>
      <c r="J258" s="129"/>
      <c r="K258" s="128">
        <f>IF(J258&gt;0, 1, 0)</f>
        <v>0</v>
      </c>
      <c r="L258" s="128">
        <f>J258-K258</f>
        <v>0</v>
      </c>
      <c r="M258" s="130"/>
      <c r="N258" s="131"/>
      <c r="O258" s="171">
        <f>IF(N258&gt;0, 1, 0)</f>
        <v>0</v>
      </c>
      <c r="P258" s="171">
        <f>N258-O258</f>
        <v>0</v>
      </c>
      <c r="Q258" s="126"/>
      <c r="R258" s="225">
        <f>(K258*M258*$R$3)+(L258*M258*$R$6)+(O258*Q258*$R$7)+(P258*Q258*$R$8)</f>
        <v>0</v>
      </c>
      <c r="S258" s="226">
        <f t="shared" ref="S258:AA269" si="248">(L258*N258*$R$3)+(M258*N258*$R$6)+(P258*R258*$R$7)+(Q258*R258*$R$8)</f>
        <v>0</v>
      </c>
      <c r="T258" s="226">
        <f t="shared" si="248"/>
        <v>0</v>
      </c>
      <c r="U258" s="226">
        <f t="shared" si="248"/>
        <v>0</v>
      </c>
      <c r="V258" s="226">
        <f t="shared" si="248"/>
        <v>0</v>
      </c>
      <c r="W258" s="226">
        <f t="shared" si="248"/>
        <v>0</v>
      </c>
      <c r="X258" s="226">
        <f t="shared" si="248"/>
        <v>0</v>
      </c>
      <c r="Y258" s="226">
        <f t="shared" si="248"/>
        <v>0</v>
      </c>
      <c r="Z258" s="226">
        <f t="shared" si="248"/>
        <v>0</v>
      </c>
      <c r="AA258" s="226">
        <f t="shared" si="248"/>
        <v>0</v>
      </c>
      <c r="AB258" s="68"/>
      <c r="AC258" s="1"/>
      <c r="AD258" s="75"/>
      <c r="AE258" s="35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</row>
    <row r="259" spans="1:51" s="8" customFormat="1" ht="27.75" hidden="1" customHeight="1" x14ac:dyDescent="0.25">
      <c r="A259" s="123"/>
      <c r="B259" s="123"/>
      <c r="C259" s="54"/>
      <c r="D259" s="54"/>
      <c r="E259" s="87"/>
      <c r="F259" s="87"/>
      <c r="G259" s="170"/>
      <c r="H259" s="59"/>
      <c r="I259" s="70"/>
      <c r="J259" s="129"/>
      <c r="K259" s="128">
        <f t="shared" ref="K259:K269" si="249">IF(J259&gt;0, 1, 0)</f>
        <v>0</v>
      </c>
      <c r="L259" s="128">
        <f t="shared" ref="L259:L269" si="250">J259-K259</f>
        <v>0</v>
      </c>
      <c r="M259" s="130"/>
      <c r="N259" s="131"/>
      <c r="O259" s="171">
        <f t="shared" ref="O259:O269" si="251">IF(N259&gt;0, 1, 0)</f>
        <v>0</v>
      </c>
      <c r="P259" s="171">
        <f t="shared" ref="P259:P269" si="252">N259-O259</f>
        <v>0</v>
      </c>
      <c r="Q259" s="130"/>
      <c r="R259" s="225">
        <f t="shared" ref="R259:R269" si="253">(K259*M259*$R$3)+(L259*M259*$R$6)+(O259*Q259*$R$7)+(P259*Q259*$R$8)</f>
        <v>0</v>
      </c>
      <c r="S259" s="226">
        <f t="shared" si="248"/>
        <v>0</v>
      </c>
      <c r="T259" s="226">
        <f t="shared" si="248"/>
        <v>0</v>
      </c>
      <c r="U259" s="226">
        <f t="shared" si="248"/>
        <v>0</v>
      </c>
      <c r="V259" s="226">
        <f t="shared" si="248"/>
        <v>0</v>
      </c>
      <c r="W259" s="226">
        <f t="shared" si="248"/>
        <v>0</v>
      </c>
      <c r="X259" s="226">
        <f t="shared" si="248"/>
        <v>0</v>
      </c>
      <c r="Y259" s="226">
        <f t="shared" si="248"/>
        <v>0</v>
      </c>
      <c r="Z259" s="226">
        <f t="shared" si="248"/>
        <v>0</v>
      </c>
      <c r="AA259" s="226">
        <f t="shared" si="248"/>
        <v>0</v>
      </c>
      <c r="AB259" s="68"/>
      <c r="AC259" s="1"/>
      <c r="AD259" s="75"/>
      <c r="AE259" s="25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</row>
    <row r="260" spans="1:51" s="8" customFormat="1" ht="27.75" hidden="1" customHeight="1" x14ac:dyDescent="0.25">
      <c r="A260" s="123"/>
      <c r="B260" s="123"/>
      <c r="C260" s="54"/>
      <c r="D260" s="54"/>
      <c r="E260" s="87"/>
      <c r="F260" s="87"/>
      <c r="G260" s="170"/>
      <c r="H260" s="59"/>
      <c r="I260" s="70"/>
      <c r="J260" s="129"/>
      <c r="K260" s="128">
        <f t="shared" si="249"/>
        <v>0</v>
      </c>
      <c r="L260" s="128">
        <f t="shared" si="250"/>
        <v>0</v>
      </c>
      <c r="M260" s="130"/>
      <c r="N260" s="131"/>
      <c r="O260" s="171">
        <f t="shared" si="251"/>
        <v>0</v>
      </c>
      <c r="P260" s="171">
        <f t="shared" si="252"/>
        <v>0</v>
      </c>
      <c r="Q260" s="130"/>
      <c r="R260" s="225">
        <f t="shared" si="253"/>
        <v>0</v>
      </c>
      <c r="S260" s="226">
        <f t="shared" si="248"/>
        <v>0</v>
      </c>
      <c r="T260" s="226">
        <f t="shared" si="248"/>
        <v>0</v>
      </c>
      <c r="U260" s="226">
        <f t="shared" si="248"/>
        <v>0</v>
      </c>
      <c r="V260" s="226">
        <f t="shared" si="248"/>
        <v>0</v>
      </c>
      <c r="W260" s="226">
        <f t="shared" si="248"/>
        <v>0</v>
      </c>
      <c r="X260" s="226">
        <f t="shared" si="248"/>
        <v>0</v>
      </c>
      <c r="Y260" s="226">
        <f t="shared" si="248"/>
        <v>0</v>
      </c>
      <c r="Z260" s="226">
        <f t="shared" si="248"/>
        <v>0</v>
      </c>
      <c r="AA260" s="226">
        <f t="shared" si="248"/>
        <v>0</v>
      </c>
      <c r="AB260" s="68"/>
      <c r="AC260" s="1"/>
      <c r="AD260" s="75"/>
      <c r="AE260" s="25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</row>
    <row r="261" spans="1:51" s="8" customFormat="1" ht="27.75" hidden="1" customHeight="1" x14ac:dyDescent="0.25">
      <c r="A261" s="123"/>
      <c r="B261" s="123"/>
      <c r="C261" s="54"/>
      <c r="D261" s="54"/>
      <c r="E261" s="87"/>
      <c r="F261" s="87"/>
      <c r="G261" s="170"/>
      <c r="H261" s="59"/>
      <c r="I261" s="70"/>
      <c r="J261" s="129"/>
      <c r="K261" s="128">
        <f t="shared" si="249"/>
        <v>0</v>
      </c>
      <c r="L261" s="128">
        <f t="shared" si="250"/>
        <v>0</v>
      </c>
      <c r="M261" s="130"/>
      <c r="N261" s="131"/>
      <c r="O261" s="171">
        <f t="shared" si="251"/>
        <v>0</v>
      </c>
      <c r="P261" s="171">
        <f t="shared" si="252"/>
        <v>0</v>
      </c>
      <c r="Q261" s="130"/>
      <c r="R261" s="225">
        <f t="shared" si="253"/>
        <v>0</v>
      </c>
      <c r="S261" s="226">
        <f t="shared" si="248"/>
        <v>0</v>
      </c>
      <c r="T261" s="226">
        <f t="shared" si="248"/>
        <v>0</v>
      </c>
      <c r="U261" s="226">
        <f t="shared" si="248"/>
        <v>0</v>
      </c>
      <c r="V261" s="226">
        <f t="shared" si="248"/>
        <v>0</v>
      </c>
      <c r="W261" s="226">
        <f t="shared" si="248"/>
        <v>0</v>
      </c>
      <c r="X261" s="226">
        <f t="shared" si="248"/>
        <v>0</v>
      </c>
      <c r="Y261" s="226">
        <f t="shared" si="248"/>
        <v>0</v>
      </c>
      <c r="Z261" s="226">
        <f t="shared" si="248"/>
        <v>0</v>
      </c>
      <c r="AA261" s="226">
        <f t="shared" si="248"/>
        <v>0</v>
      </c>
      <c r="AB261" s="68"/>
      <c r="AC261" s="1"/>
      <c r="AD261" s="75"/>
      <c r="AE261" s="25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</row>
    <row r="262" spans="1:51" s="8" customFormat="1" ht="27.75" hidden="1" customHeight="1" x14ac:dyDescent="0.25">
      <c r="A262" s="123"/>
      <c r="B262" s="123"/>
      <c r="C262" s="54"/>
      <c r="D262" s="54"/>
      <c r="E262" s="87"/>
      <c r="F262" s="87"/>
      <c r="G262" s="88"/>
      <c r="H262" s="59"/>
      <c r="I262" s="70"/>
      <c r="J262" s="129"/>
      <c r="K262" s="128">
        <f t="shared" si="249"/>
        <v>0</v>
      </c>
      <c r="L262" s="128">
        <f t="shared" si="250"/>
        <v>0</v>
      </c>
      <c r="M262" s="130"/>
      <c r="N262" s="131"/>
      <c r="O262" s="171">
        <f t="shared" si="251"/>
        <v>0</v>
      </c>
      <c r="P262" s="171">
        <f t="shared" si="252"/>
        <v>0</v>
      </c>
      <c r="Q262" s="130"/>
      <c r="R262" s="225">
        <f t="shared" si="253"/>
        <v>0</v>
      </c>
      <c r="S262" s="226">
        <f t="shared" si="248"/>
        <v>0</v>
      </c>
      <c r="T262" s="226">
        <f t="shared" si="248"/>
        <v>0</v>
      </c>
      <c r="U262" s="226">
        <f t="shared" si="248"/>
        <v>0</v>
      </c>
      <c r="V262" s="226">
        <f t="shared" si="248"/>
        <v>0</v>
      </c>
      <c r="W262" s="226">
        <f t="shared" si="248"/>
        <v>0</v>
      </c>
      <c r="X262" s="226">
        <f t="shared" si="248"/>
        <v>0</v>
      </c>
      <c r="Y262" s="226">
        <f t="shared" si="248"/>
        <v>0</v>
      </c>
      <c r="Z262" s="226">
        <f t="shared" si="248"/>
        <v>0</v>
      </c>
      <c r="AA262" s="226">
        <f t="shared" si="248"/>
        <v>0</v>
      </c>
      <c r="AB262" s="68"/>
      <c r="AC262" s="1"/>
      <c r="AD262" s="75"/>
      <c r="AE262" s="35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</row>
    <row r="263" spans="1:51" s="8" customFormat="1" ht="27.75" hidden="1" customHeight="1" x14ac:dyDescent="0.25">
      <c r="A263" s="123"/>
      <c r="B263" s="123"/>
      <c r="C263" s="54"/>
      <c r="D263" s="54"/>
      <c r="E263" s="87"/>
      <c r="F263" s="87"/>
      <c r="G263" s="88"/>
      <c r="H263" s="59"/>
      <c r="I263" s="70"/>
      <c r="J263" s="129"/>
      <c r="K263" s="128">
        <f t="shared" si="249"/>
        <v>0</v>
      </c>
      <c r="L263" s="128">
        <f t="shared" si="250"/>
        <v>0</v>
      </c>
      <c r="M263" s="130"/>
      <c r="N263" s="131"/>
      <c r="O263" s="171">
        <f t="shared" si="251"/>
        <v>0</v>
      </c>
      <c r="P263" s="171">
        <f t="shared" si="252"/>
        <v>0</v>
      </c>
      <c r="Q263" s="130"/>
      <c r="R263" s="225">
        <f t="shared" si="253"/>
        <v>0</v>
      </c>
      <c r="S263" s="226">
        <f t="shared" si="248"/>
        <v>0</v>
      </c>
      <c r="T263" s="226">
        <f t="shared" si="248"/>
        <v>0</v>
      </c>
      <c r="U263" s="226">
        <f t="shared" si="248"/>
        <v>0</v>
      </c>
      <c r="V263" s="226">
        <f t="shared" si="248"/>
        <v>0</v>
      </c>
      <c r="W263" s="226">
        <f t="shared" si="248"/>
        <v>0</v>
      </c>
      <c r="X263" s="226">
        <f t="shared" si="248"/>
        <v>0</v>
      </c>
      <c r="Y263" s="226">
        <f t="shared" si="248"/>
        <v>0</v>
      </c>
      <c r="Z263" s="226">
        <f t="shared" si="248"/>
        <v>0</v>
      </c>
      <c r="AA263" s="226">
        <f t="shared" si="248"/>
        <v>0</v>
      </c>
      <c r="AB263" s="68"/>
      <c r="AC263" s="1"/>
      <c r="AD263" s="75"/>
      <c r="AE263" s="25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</row>
    <row r="264" spans="1:51" s="8" customFormat="1" ht="27.75" hidden="1" customHeight="1" x14ac:dyDescent="0.25">
      <c r="A264" s="123"/>
      <c r="B264" s="123"/>
      <c r="C264" s="54"/>
      <c r="D264" s="54"/>
      <c r="E264" s="87"/>
      <c r="F264" s="87"/>
      <c r="G264" s="88"/>
      <c r="H264" s="59"/>
      <c r="I264" s="70"/>
      <c r="J264" s="129"/>
      <c r="K264" s="128">
        <f t="shared" si="249"/>
        <v>0</v>
      </c>
      <c r="L264" s="128">
        <f t="shared" si="250"/>
        <v>0</v>
      </c>
      <c r="M264" s="130"/>
      <c r="N264" s="131"/>
      <c r="O264" s="171">
        <f t="shared" si="251"/>
        <v>0</v>
      </c>
      <c r="P264" s="171">
        <f t="shared" si="252"/>
        <v>0</v>
      </c>
      <c r="Q264" s="130"/>
      <c r="R264" s="225">
        <f t="shared" si="253"/>
        <v>0</v>
      </c>
      <c r="S264" s="226">
        <f t="shared" si="248"/>
        <v>0</v>
      </c>
      <c r="T264" s="226">
        <f t="shared" si="248"/>
        <v>0</v>
      </c>
      <c r="U264" s="226">
        <f t="shared" si="248"/>
        <v>0</v>
      </c>
      <c r="V264" s="226">
        <f t="shared" si="248"/>
        <v>0</v>
      </c>
      <c r="W264" s="226">
        <f t="shared" si="248"/>
        <v>0</v>
      </c>
      <c r="X264" s="226">
        <f t="shared" si="248"/>
        <v>0</v>
      </c>
      <c r="Y264" s="226">
        <f t="shared" si="248"/>
        <v>0</v>
      </c>
      <c r="Z264" s="226">
        <f t="shared" si="248"/>
        <v>0</v>
      </c>
      <c r="AA264" s="226">
        <f t="shared" si="248"/>
        <v>0</v>
      </c>
      <c r="AB264" s="68"/>
      <c r="AC264" s="1"/>
      <c r="AD264" s="75"/>
      <c r="AE264" s="25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</row>
    <row r="265" spans="1:51" s="8" customFormat="1" ht="27.75" hidden="1" customHeight="1" x14ac:dyDescent="0.25">
      <c r="A265" s="123"/>
      <c r="B265" s="123"/>
      <c r="C265" s="54"/>
      <c r="D265" s="54"/>
      <c r="E265" s="87"/>
      <c r="F265" s="87"/>
      <c r="G265" s="88"/>
      <c r="H265" s="89"/>
      <c r="I265" s="90"/>
      <c r="J265" s="129"/>
      <c r="K265" s="128">
        <f t="shared" si="249"/>
        <v>0</v>
      </c>
      <c r="L265" s="128">
        <f t="shared" si="250"/>
        <v>0</v>
      </c>
      <c r="M265" s="130"/>
      <c r="N265" s="131"/>
      <c r="O265" s="171">
        <f t="shared" si="251"/>
        <v>0</v>
      </c>
      <c r="P265" s="171">
        <f t="shared" si="252"/>
        <v>0</v>
      </c>
      <c r="Q265" s="130"/>
      <c r="R265" s="225">
        <f t="shared" si="253"/>
        <v>0</v>
      </c>
      <c r="S265" s="226">
        <f t="shared" si="248"/>
        <v>0</v>
      </c>
      <c r="T265" s="226">
        <f t="shared" si="248"/>
        <v>0</v>
      </c>
      <c r="U265" s="226">
        <f t="shared" si="248"/>
        <v>0</v>
      </c>
      <c r="V265" s="226">
        <f t="shared" si="248"/>
        <v>0</v>
      </c>
      <c r="W265" s="226">
        <f t="shared" si="248"/>
        <v>0</v>
      </c>
      <c r="X265" s="226">
        <f t="shared" si="248"/>
        <v>0</v>
      </c>
      <c r="Y265" s="226">
        <f t="shared" si="248"/>
        <v>0</v>
      </c>
      <c r="Z265" s="226">
        <f t="shared" si="248"/>
        <v>0</v>
      </c>
      <c r="AA265" s="226">
        <f t="shared" si="248"/>
        <v>0</v>
      </c>
      <c r="AB265" s="68"/>
      <c r="AC265" s="1"/>
      <c r="AD265" s="75"/>
      <c r="AE265" s="25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</row>
    <row r="266" spans="1:51" s="8" customFormat="1" ht="27.75" hidden="1" customHeight="1" x14ac:dyDescent="0.25">
      <c r="A266" s="123"/>
      <c r="B266" s="123"/>
      <c r="C266" s="54"/>
      <c r="D266" s="54"/>
      <c r="E266" s="87"/>
      <c r="F266" s="87"/>
      <c r="G266" s="88"/>
      <c r="H266" s="59"/>
      <c r="I266" s="70"/>
      <c r="J266" s="129"/>
      <c r="K266" s="128">
        <f t="shared" si="249"/>
        <v>0</v>
      </c>
      <c r="L266" s="128">
        <f t="shared" si="250"/>
        <v>0</v>
      </c>
      <c r="M266" s="130"/>
      <c r="N266" s="131"/>
      <c r="O266" s="171">
        <f t="shared" si="251"/>
        <v>0</v>
      </c>
      <c r="P266" s="171">
        <f t="shared" si="252"/>
        <v>0</v>
      </c>
      <c r="Q266" s="130"/>
      <c r="R266" s="225">
        <f t="shared" si="253"/>
        <v>0</v>
      </c>
      <c r="S266" s="226">
        <f t="shared" si="248"/>
        <v>0</v>
      </c>
      <c r="T266" s="226">
        <f t="shared" si="248"/>
        <v>0</v>
      </c>
      <c r="U266" s="226">
        <f t="shared" si="248"/>
        <v>0</v>
      </c>
      <c r="V266" s="226">
        <f t="shared" si="248"/>
        <v>0</v>
      </c>
      <c r="W266" s="226">
        <f t="shared" si="248"/>
        <v>0</v>
      </c>
      <c r="X266" s="226">
        <f t="shared" si="248"/>
        <v>0</v>
      </c>
      <c r="Y266" s="226">
        <f t="shared" si="248"/>
        <v>0</v>
      </c>
      <c r="Z266" s="226">
        <f t="shared" si="248"/>
        <v>0</v>
      </c>
      <c r="AA266" s="226">
        <f t="shared" si="248"/>
        <v>0</v>
      </c>
      <c r="AB266" s="68"/>
      <c r="AC266" s="1"/>
      <c r="AD266" s="75"/>
      <c r="AE266" s="35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</row>
    <row r="267" spans="1:51" s="8" customFormat="1" ht="27.75" hidden="1" customHeight="1" x14ac:dyDescent="0.25">
      <c r="A267" s="123"/>
      <c r="B267" s="123"/>
      <c r="C267" s="54"/>
      <c r="D267" s="54"/>
      <c r="E267" s="87"/>
      <c r="F267" s="87"/>
      <c r="G267" s="88"/>
      <c r="H267" s="59"/>
      <c r="I267" s="70"/>
      <c r="J267" s="129"/>
      <c r="K267" s="128">
        <f t="shared" si="249"/>
        <v>0</v>
      </c>
      <c r="L267" s="128">
        <f t="shared" si="250"/>
        <v>0</v>
      </c>
      <c r="M267" s="130"/>
      <c r="N267" s="131"/>
      <c r="O267" s="171">
        <f t="shared" si="251"/>
        <v>0</v>
      </c>
      <c r="P267" s="171">
        <f t="shared" si="252"/>
        <v>0</v>
      </c>
      <c r="Q267" s="130"/>
      <c r="R267" s="225">
        <f t="shared" si="253"/>
        <v>0</v>
      </c>
      <c r="S267" s="226">
        <f t="shared" si="248"/>
        <v>0</v>
      </c>
      <c r="T267" s="226">
        <f t="shared" si="248"/>
        <v>0</v>
      </c>
      <c r="U267" s="226">
        <f t="shared" si="248"/>
        <v>0</v>
      </c>
      <c r="V267" s="226">
        <f t="shared" si="248"/>
        <v>0</v>
      </c>
      <c r="W267" s="226">
        <f t="shared" si="248"/>
        <v>0</v>
      </c>
      <c r="X267" s="226">
        <f t="shared" si="248"/>
        <v>0</v>
      </c>
      <c r="Y267" s="226">
        <f t="shared" si="248"/>
        <v>0</v>
      </c>
      <c r="Z267" s="226">
        <f t="shared" si="248"/>
        <v>0</v>
      </c>
      <c r="AA267" s="226">
        <f t="shared" si="248"/>
        <v>0</v>
      </c>
      <c r="AB267" s="68"/>
      <c r="AC267" s="1"/>
      <c r="AD267" s="75"/>
      <c r="AE267" s="25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</row>
    <row r="268" spans="1:51" s="93" customFormat="1" ht="27.75" hidden="1" customHeight="1" x14ac:dyDescent="0.25">
      <c r="A268" s="123"/>
      <c r="B268" s="123"/>
      <c r="C268" s="54"/>
      <c r="D268" s="54"/>
      <c r="E268" s="87"/>
      <c r="F268" s="87"/>
      <c r="G268" s="88"/>
      <c r="H268" s="59"/>
      <c r="I268" s="70"/>
      <c r="J268" s="129"/>
      <c r="K268" s="128">
        <f t="shared" si="249"/>
        <v>0</v>
      </c>
      <c r="L268" s="128">
        <f t="shared" si="250"/>
        <v>0</v>
      </c>
      <c r="M268" s="130"/>
      <c r="N268" s="131"/>
      <c r="O268" s="171">
        <f t="shared" si="251"/>
        <v>0</v>
      </c>
      <c r="P268" s="171">
        <f t="shared" si="252"/>
        <v>0</v>
      </c>
      <c r="Q268" s="130"/>
      <c r="R268" s="225">
        <f t="shared" si="253"/>
        <v>0</v>
      </c>
      <c r="S268" s="226">
        <f t="shared" si="248"/>
        <v>0</v>
      </c>
      <c r="T268" s="226">
        <f t="shared" si="248"/>
        <v>0</v>
      </c>
      <c r="U268" s="226">
        <f t="shared" si="248"/>
        <v>0</v>
      </c>
      <c r="V268" s="226">
        <f t="shared" si="248"/>
        <v>0</v>
      </c>
      <c r="W268" s="226">
        <f t="shared" si="248"/>
        <v>0</v>
      </c>
      <c r="X268" s="226">
        <f t="shared" si="248"/>
        <v>0</v>
      </c>
      <c r="Y268" s="226">
        <f t="shared" si="248"/>
        <v>0</v>
      </c>
      <c r="Z268" s="226">
        <f t="shared" si="248"/>
        <v>0</v>
      </c>
      <c r="AA268" s="226">
        <f t="shared" si="248"/>
        <v>0</v>
      </c>
      <c r="AB268" s="68"/>
      <c r="AC268" s="1"/>
      <c r="AD268" s="91"/>
      <c r="AE268" s="25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</row>
    <row r="269" spans="1:51" s="8" customFormat="1" ht="27.75" hidden="1" customHeight="1" x14ac:dyDescent="0.25">
      <c r="A269" s="123"/>
      <c r="B269" s="123"/>
      <c r="C269" s="54"/>
      <c r="D269" s="54"/>
      <c r="E269" s="87"/>
      <c r="F269" s="87"/>
      <c r="G269" s="88"/>
      <c r="H269" s="89"/>
      <c r="I269" s="90"/>
      <c r="J269" s="129"/>
      <c r="K269" s="128">
        <f t="shared" si="249"/>
        <v>0</v>
      </c>
      <c r="L269" s="128">
        <f t="shared" si="250"/>
        <v>0</v>
      </c>
      <c r="M269" s="130"/>
      <c r="N269" s="131"/>
      <c r="O269" s="171">
        <f t="shared" si="251"/>
        <v>0</v>
      </c>
      <c r="P269" s="171">
        <f t="shared" si="252"/>
        <v>0</v>
      </c>
      <c r="Q269" s="130"/>
      <c r="R269" s="225">
        <f t="shared" si="253"/>
        <v>0</v>
      </c>
      <c r="S269" s="226">
        <f t="shared" si="248"/>
        <v>0</v>
      </c>
      <c r="T269" s="226">
        <f t="shared" si="248"/>
        <v>0</v>
      </c>
      <c r="U269" s="226">
        <f t="shared" si="248"/>
        <v>0</v>
      </c>
      <c r="V269" s="226">
        <f t="shared" si="248"/>
        <v>0</v>
      </c>
      <c r="W269" s="226">
        <f t="shared" si="248"/>
        <v>0</v>
      </c>
      <c r="X269" s="226">
        <f t="shared" si="248"/>
        <v>0</v>
      </c>
      <c r="Y269" s="226">
        <f t="shared" si="248"/>
        <v>0</v>
      </c>
      <c r="Z269" s="226">
        <f t="shared" si="248"/>
        <v>0</v>
      </c>
      <c r="AA269" s="226">
        <f t="shared" si="248"/>
        <v>0</v>
      </c>
      <c r="AB269" s="68"/>
      <c r="AC269" s="1"/>
      <c r="AD269" s="75"/>
      <c r="AE269" s="25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</row>
    <row r="270" spans="1:51" s="122" customFormat="1" ht="27.75" hidden="1" customHeight="1" x14ac:dyDescent="0.25">
      <c r="A270" s="227"/>
      <c r="B270" s="227"/>
      <c r="C270" s="228"/>
      <c r="D270" s="228"/>
      <c r="E270" s="229"/>
      <c r="F270" s="229"/>
      <c r="G270" s="230"/>
      <c r="H270" s="231" t="s">
        <v>906</v>
      </c>
      <c r="I270" s="232"/>
      <c r="J270" s="945"/>
      <c r="K270" s="234"/>
      <c r="L270" s="234"/>
      <c r="M270" s="235"/>
      <c r="N270" s="950"/>
      <c r="O270" s="234"/>
      <c r="P270" s="234"/>
      <c r="Q270" s="235"/>
      <c r="R270" s="237">
        <f>SUM(R258:R269)</f>
        <v>0</v>
      </c>
      <c r="S270" s="238">
        <f t="shared" ref="S270:AA270" si="254">SUM(S258:S269)</f>
        <v>0</v>
      </c>
      <c r="T270" s="238">
        <f t="shared" si="254"/>
        <v>0</v>
      </c>
      <c r="U270" s="238">
        <f t="shared" si="254"/>
        <v>0</v>
      </c>
      <c r="V270" s="238">
        <f t="shared" si="254"/>
        <v>0</v>
      </c>
      <c r="W270" s="238">
        <f t="shared" si="254"/>
        <v>0</v>
      </c>
      <c r="X270" s="238">
        <f t="shared" si="254"/>
        <v>0</v>
      </c>
      <c r="Y270" s="238">
        <f t="shared" si="254"/>
        <v>0</v>
      </c>
      <c r="Z270" s="238">
        <f t="shared" si="254"/>
        <v>0</v>
      </c>
      <c r="AA270" s="238">
        <f t="shared" si="254"/>
        <v>0</v>
      </c>
      <c r="AB270" s="68"/>
      <c r="AC270" s="1"/>
      <c r="AD270" s="75"/>
      <c r="AE270" s="35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</row>
    <row r="271" spans="1:51" ht="27.75" customHeight="1" thickTop="1" x14ac:dyDescent="0.25">
      <c r="A271" s="239"/>
      <c r="B271" s="239"/>
      <c r="C271" s="240"/>
      <c r="D271" s="240"/>
      <c r="E271" s="241"/>
      <c r="F271" s="241"/>
      <c r="G271" s="242"/>
      <c r="H271" s="243"/>
      <c r="I271" s="244"/>
      <c r="J271" s="243"/>
      <c r="K271" s="243"/>
      <c r="L271" s="243"/>
      <c r="M271" s="243"/>
      <c r="N271" s="243"/>
      <c r="O271" s="240"/>
      <c r="P271" s="246"/>
      <c r="Q271" s="247"/>
      <c r="R271" s="249">
        <f t="shared" ref="R271:AA271" si="255">R270+R257+R244+R231+R218+R205+R192+R179+R165+R152+R138+R125+R112+R99+R86+R73+R60+R47+R34+R21</f>
        <v>5559.9999999999991</v>
      </c>
      <c r="S271" s="250" t="e">
        <f t="shared" si="255"/>
        <v>#REF!</v>
      </c>
      <c r="T271" s="250" t="e">
        <f t="shared" si="255"/>
        <v>#REF!</v>
      </c>
      <c r="U271" s="250" t="e">
        <f t="shared" si="255"/>
        <v>#REF!</v>
      </c>
      <c r="V271" s="250" t="e">
        <f t="shared" si="255"/>
        <v>#REF!</v>
      </c>
      <c r="W271" s="250" t="e">
        <f t="shared" si="255"/>
        <v>#REF!</v>
      </c>
      <c r="X271" s="250" t="e">
        <f t="shared" si="255"/>
        <v>#REF!</v>
      </c>
      <c r="Y271" s="250" t="e">
        <f t="shared" si="255"/>
        <v>#REF!</v>
      </c>
      <c r="Z271" s="250" t="e">
        <f t="shared" si="255"/>
        <v>#REF!</v>
      </c>
      <c r="AA271" s="250" t="e">
        <f t="shared" si="255"/>
        <v>#REF!</v>
      </c>
      <c r="AB271" s="68"/>
      <c r="AC271" s="1"/>
      <c r="AD271" s="75"/>
      <c r="AE271" s="25"/>
    </row>
    <row r="272" spans="1:51" s="4" customFormat="1" ht="25.5" customHeight="1" x14ac:dyDescent="0.25">
      <c r="A272" s="251" t="s">
        <v>461</v>
      </c>
      <c r="B272" s="251"/>
      <c r="C272" s="67"/>
      <c r="D272" s="67"/>
      <c r="E272" s="151"/>
      <c r="F272" s="151"/>
      <c r="G272" s="153"/>
      <c r="H272" s="80" t="s">
        <v>460</v>
      </c>
      <c r="I272" s="252"/>
      <c r="J272" s="946">
        <v>1</v>
      </c>
      <c r="K272" s="67"/>
      <c r="L272" s="67"/>
      <c r="M272" s="251">
        <v>6</v>
      </c>
      <c r="N272" s="946">
        <v>1</v>
      </c>
      <c r="O272" s="67"/>
      <c r="P272" s="67"/>
      <c r="Q272" s="251">
        <v>6</v>
      </c>
      <c r="R272" s="253"/>
      <c r="AD272" s="254"/>
      <c r="AE272" s="25"/>
    </row>
    <row r="273" spans="1:30" s="4" customFormat="1" x14ac:dyDescent="0.25">
      <c r="A273" s="255"/>
      <c r="B273" s="255"/>
      <c r="E273" s="256"/>
      <c r="F273" s="256"/>
      <c r="G273" s="257"/>
      <c r="H273" s="258"/>
      <c r="I273" s="259"/>
      <c r="J273" s="947"/>
      <c r="M273" s="255"/>
      <c r="N273" s="947"/>
      <c r="Q273" s="255"/>
      <c r="R273" s="260"/>
      <c r="AD273" s="254"/>
    </row>
    <row r="274" spans="1:30" s="4" customFormat="1" x14ac:dyDescent="0.25">
      <c r="A274" s="255"/>
      <c r="B274" s="255"/>
      <c r="E274" s="256"/>
      <c r="F274" s="256"/>
      <c r="G274" s="257"/>
      <c r="H274" s="258"/>
      <c r="I274" s="259"/>
      <c r="J274" s="947"/>
      <c r="M274" s="255"/>
      <c r="N274" s="947"/>
      <c r="Q274" s="255"/>
      <c r="R274" s="260"/>
      <c r="AD274" s="254"/>
    </row>
    <row r="275" spans="1:30" s="4" customFormat="1" x14ac:dyDescent="0.25">
      <c r="A275" s="255"/>
      <c r="B275" s="255"/>
      <c r="E275" s="256"/>
      <c r="F275" s="256"/>
      <c r="G275" s="257"/>
      <c r="H275" s="258"/>
      <c r="I275" s="259"/>
      <c r="J275" s="947"/>
      <c r="M275" s="255"/>
      <c r="N275" s="947"/>
      <c r="Q275" s="255"/>
      <c r="R275" s="260"/>
      <c r="AD275" s="254"/>
    </row>
    <row r="276" spans="1:30" s="4" customFormat="1" x14ac:dyDescent="0.25">
      <c r="A276" s="255"/>
      <c r="B276" s="255"/>
      <c r="E276" s="256"/>
      <c r="F276" s="256"/>
      <c r="G276" s="257"/>
      <c r="H276" s="258"/>
      <c r="I276" s="259"/>
      <c r="J276" s="947"/>
      <c r="M276" s="255"/>
      <c r="N276" s="947"/>
      <c r="Q276" s="255"/>
      <c r="R276" s="260"/>
      <c r="AD276" s="254"/>
    </row>
    <row r="277" spans="1:30" s="4" customFormat="1" x14ac:dyDescent="0.25">
      <c r="A277" s="255"/>
      <c r="B277" s="255"/>
      <c r="E277" s="256"/>
      <c r="F277" s="256"/>
      <c r="G277" s="257"/>
      <c r="H277" s="258"/>
      <c r="I277" s="259"/>
      <c r="J277" s="947"/>
      <c r="M277" s="255"/>
      <c r="N277" s="947"/>
      <c r="Q277" s="255"/>
      <c r="R277" s="260"/>
      <c r="AD277" s="254"/>
    </row>
    <row r="278" spans="1:30" s="4" customFormat="1" x14ac:dyDescent="0.25">
      <c r="A278" s="255"/>
      <c r="B278" s="255"/>
      <c r="E278" s="256"/>
      <c r="F278" s="256"/>
      <c r="G278" s="257"/>
      <c r="H278" s="258"/>
      <c r="I278" s="259"/>
      <c r="J278" s="947"/>
      <c r="M278" s="255"/>
      <c r="N278" s="947"/>
      <c r="Q278" s="255"/>
      <c r="R278" s="260"/>
      <c r="AD278" s="254"/>
    </row>
    <row r="279" spans="1:30" s="4" customFormat="1" x14ac:dyDescent="0.25">
      <c r="A279" s="255"/>
      <c r="B279" s="255"/>
      <c r="E279" s="256"/>
      <c r="F279" s="256"/>
      <c r="G279" s="257"/>
      <c r="H279" s="258"/>
      <c r="I279" s="259"/>
      <c r="J279" s="947"/>
      <c r="M279" s="255"/>
      <c r="N279" s="947"/>
      <c r="Q279" s="255"/>
      <c r="R279" s="260"/>
      <c r="AD279" s="254"/>
    </row>
    <row r="280" spans="1:30" s="4" customFormat="1" x14ac:dyDescent="0.25">
      <c r="A280" s="255"/>
      <c r="B280" s="255"/>
      <c r="E280" s="256"/>
      <c r="F280" s="256"/>
      <c r="G280" s="257"/>
      <c r="H280" s="258"/>
      <c r="I280" s="259"/>
      <c r="J280" s="947"/>
      <c r="M280" s="255"/>
      <c r="N280" s="947"/>
      <c r="Q280" s="255"/>
      <c r="R280" s="260"/>
      <c r="AD280" s="254"/>
    </row>
    <row r="281" spans="1:30" s="4" customFormat="1" x14ac:dyDescent="0.25">
      <c r="A281" s="255"/>
      <c r="B281" s="255"/>
      <c r="E281" s="256"/>
      <c r="F281" s="256"/>
      <c r="G281" s="257"/>
      <c r="H281" s="258"/>
      <c r="I281" s="259"/>
      <c r="J281" s="947"/>
      <c r="M281" s="255"/>
      <c r="N281" s="947"/>
      <c r="Q281" s="255"/>
      <c r="R281" s="260"/>
      <c r="AD281" s="254"/>
    </row>
    <row r="282" spans="1:30" s="4" customFormat="1" x14ac:dyDescent="0.25">
      <c r="A282" s="255"/>
      <c r="B282" s="255"/>
      <c r="E282" s="256"/>
      <c r="F282" s="256"/>
      <c r="G282" s="257"/>
      <c r="H282" s="258"/>
      <c r="I282" s="259"/>
      <c r="J282" s="947"/>
      <c r="M282" s="255"/>
      <c r="N282" s="947"/>
      <c r="Q282" s="255"/>
      <c r="R282" s="260"/>
      <c r="AD282" s="254"/>
    </row>
    <row r="283" spans="1:30" s="4" customFormat="1" x14ac:dyDescent="0.25">
      <c r="A283" s="255"/>
      <c r="B283" s="255"/>
      <c r="E283" s="256"/>
      <c r="F283" s="256"/>
      <c r="G283" s="257"/>
      <c r="H283" s="258"/>
      <c r="I283" s="259"/>
      <c r="J283" s="947"/>
      <c r="M283" s="255"/>
      <c r="N283" s="947"/>
      <c r="Q283" s="255"/>
      <c r="R283" s="260"/>
      <c r="AD283" s="254"/>
    </row>
    <row r="284" spans="1:30" s="4" customFormat="1" x14ac:dyDescent="0.25">
      <c r="A284" s="255"/>
      <c r="B284" s="255"/>
      <c r="E284" s="256"/>
      <c r="F284" s="256"/>
      <c r="G284" s="257"/>
      <c r="H284" s="258"/>
      <c r="I284" s="259"/>
      <c r="J284" s="947"/>
      <c r="M284" s="255"/>
      <c r="N284" s="947"/>
      <c r="Q284" s="255"/>
      <c r="R284" s="260"/>
      <c r="AD284" s="254"/>
    </row>
    <row r="285" spans="1:30" s="4" customFormat="1" x14ac:dyDescent="0.25">
      <c r="A285" s="255"/>
      <c r="B285" s="255"/>
      <c r="E285" s="256"/>
      <c r="F285" s="256"/>
      <c r="G285" s="257"/>
      <c r="H285" s="258"/>
      <c r="I285" s="259"/>
      <c r="J285" s="947"/>
      <c r="M285" s="255"/>
      <c r="N285" s="947"/>
      <c r="Q285" s="255"/>
      <c r="R285" s="260"/>
      <c r="AD285" s="254"/>
    </row>
    <row r="286" spans="1:30" s="4" customFormat="1" x14ac:dyDescent="0.25">
      <c r="A286" s="255"/>
      <c r="B286" s="255"/>
      <c r="E286" s="256"/>
      <c r="F286" s="256"/>
      <c r="G286" s="257"/>
      <c r="H286" s="258"/>
      <c r="I286" s="259"/>
      <c r="J286" s="947"/>
      <c r="M286" s="255"/>
      <c r="N286" s="947"/>
      <c r="Q286" s="255"/>
      <c r="R286" s="260"/>
      <c r="AD286" s="254"/>
    </row>
    <row r="287" spans="1:30" s="4" customFormat="1" x14ac:dyDescent="0.25">
      <c r="A287" s="255"/>
      <c r="B287" s="255"/>
      <c r="E287" s="256"/>
      <c r="F287" s="256"/>
      <c r="G287" s="257"/>
      <c r="H287" s="258"/>
      <c r="I287" s="259"/>
      <c r="J287" s="947"/>
      <c r="M287" s="255"/>
      <c r="N287" s="947"/>
      <c r="Q287" s="255"/>
      <c r="R287" s="260"/>
      <c r="AD287" s="254"/>
    </row>
    <row r="288" spans="1:30" s="4" customFormat="1" x14ac:dyDescent="0.25">
      <c r="A288" s="255"/>
      <c r="B288" s="255"/>
      <c r="E288" s="256"/>
      <c r="F288" s="256"/>
      <c r="G288" s="257"/>
      <c r="H288" s="258"/>
      <c r="I288" s="259"/>
      <c r="J288" s="947"/>
      <c r="M288" s="255"/>
      <c r="N288" s="947"/>
      <c r="Q288" s="255"/>
      <c r="R288" s="260"/>
      <c r="AD288" s="254"/>
    </row>
    <row r="289" spans="1:30" s="4" customFormat="1" x14ac:dyDescent="0.25">
      <c r="A289" s="255"/>
      <c r="B289" s="255"/>
      <c r="E289" s="256"/>
      <c r="F289" s="256"/>
      <c r="G289" s="257"/>
      <c r="H289" s="258"/>
      <c r="I289" s="259"/>
      <c r="J289" s="947"/>
      <c r="M289" s="255"/>
      <c r="N289" s="947"/>
      <c r="Q289" s="255"/>
      <c r="R289" s="260"/>
      <c r="AD289" s="254"/>
    </row>
    <row r="290" spans="1:30" s="4" customFormat="1" x14ac:dyDescent="0.25">
      <c r="A290" s="255"/>
      <c r="B290" s="255"/>
      <c r="E290" s="256"/>
      <c r="F290" s="256"/>
      <c r="G290" s="257"/>
      <c r="H290" s="258"/>
      <c r="I290" s="259"/>
      <c r="J290" s="947"/>
      <c r="M290" s="255"/>
      <c r="N290" s="947"/>
      <c r="Q290" s="255"/>
      <c r="R290" s="260"/>
      <c r="AD290" s="254"/>
    </row>
    <row r="291" spans="1:30" s="4" customFormat="1" x14ac:dyDescent="0.25">
      <c r="A291" s="255"/>
      <c r="B291" s="255"/>
      <c r="E291" s="256"/>
      <c r="F291" s="256"/>
      <c r="G291" s="257"/>
      <c r="H291" s="258"/>
      <c r="I291" s="259"/>
      <c r="J291" s="947"/>
      <c r="M291" s="255"/>
      <c r="N291" s="947"/>
      <c r="Q291" s="255"/>
      <c r="R291" s="260"/>
      <c r="AD291" s="254"/>
    </row>
    <row r="292" spans="1:30" s="4" customFormat="1" x14ac:dyDescent="0.25">
      <c r="A292" s="255"/>
      <c r="B292" s="255"/>
      <c r="E292" s="256"/>
      <c r="F292" s="256"/>
      <c r="G292" s="257"/>
      <c r="H292" s="258"/>
      <c r="I292" s="259"/>
      <c r="J292" s="947"/>
      <c r="M292" s="255"/>
      <c r="N292" s="947"/>
      <c r="Q292" s="255"/>
      <c r="R292" s="260"/>
      <c r="AD292" s="254"/>
    </row>
    <row r="293" spans="1:30" s="4" customFormat="1" x14ac:dyDescent="0.25">
      <c r="A293" s="255"/>
      <c r="B293" s="255"/>
      <c r="E293" s="256"/>
      <c r="F293" s="256"/>
      <c r="G293" s="257"/>
      <c r="H293" s="258"/>
      <c r="I293" s="259"/>
      <c r="J293" s="947"/>
      <c r="M293" s="255"/>
      <c r="N293" s="947"/>
      <c r="Q293" s="255"/>
      <c r="R293" s="260"/>
      <c r="AD293" s="254"/>
    </row>
    <row r="294" spans="1:30" s="4" customFormat="1" x14ac:dyDescent="0.25">
      <c r="A294" s="255"/>
      <c r="B294" s="255"/>
      <c r="E294" s="256"/>
      <c r="F294" s="256"/>
      <c r="G294" s="257"/>
      <c r="H294" s="258"/>
      <c r="I294" s="259"/>
      <c r="J294" s="947"/>
      <c r="M294" s="255"/>
      <c r="N294" s="947"/>
      <c r="Q294" s="255"/>
      <c r="R294" s="260"/>
      <c r="AD294" s="254"/>
    </row>
    <row r="295" spans="1:30" s="4" customFormat="1" x14ac:dyDescent="0.25">
      <c r="A295" s="255"/>
      <c r="B295" s="255"/>
      <c r="E295" s="256"/>
      <c r="F295" s="256"/>
      <c r="G295" s="257"/>
      <c r="H295" s="258"/>
      <c r="I295" s="259"/>
      <c r="J295" s="947"/>
      <c r="M295" s="255"/>
      <c r="N295" s="947"/>
      <c r="Q295" s="255"/>
      <c r="R295" s="260"/>
      <c r="AD295" s="254"/>
    </row>
    <row r="296" spans="1:30" s="4" customFormat="1" x14ac:dyDescent="0.25">
      <c r="A296" s="255"/>
      <c r="B296" s="255"/>
      <c r="E296" s="256"/>
      <c r="F296" s="256"/>
      <c r="G296" s="257"/>
      <c r="H296" s="258"/>
      <c r="I296" s="259"/>
      <c r="J296" s="947"/>
      <c r="M296" s="255"/>
      <c r="N296" s="947"/>
      <c r="Q296" s="255"/>
      <c r="R296" s="260"/>
      <c r="AD296" s="254"/>
    </row>
    <row r="297" spans="1:30" s="4" customFormat="1" x14ac:dyDescent="0.25">
      <c r="A297" s="255"/>
      <c r="B297" s="255"/>
      <c r="E297" s="256"/>
      <c r="F297" s="256"/>
      <c r="G297" s="257"/>
      <c r="H297" s="258"/>
      <c r="I297" s="259"/>
      <c r="J297" s="947"/>
      <c r="M297" s="255"/>
      <c r="N297" s="947"/>
      <c r="Q297" s="255"/>
      <c r="R297" s="260"/>
      <c r="AD297" s="254"/>
    </row>
    <row r="298" spans="1:30" s="4" customFormat="1" x14ac:dyDescent="0.25">
      <c r="A298" s="255"/>
      <c r="B298" s="255"/>
      <c r="E298" s="256"/>
      <c r="F298" s="256"/>
      <c r="G298" s="257"/>
      <c r="H298" s="258"/>
      <c r="I298" s="259"/>
      <c r="J298" s="947"/>
      <c r="M298" s="255"/>
      <c r="N298" s="947"/>
      <c r="Q298" s="255"/>
      <c r="R298" s="260"/>
      <c r="AD298" s="254"/>
    </row>
    <row r="299" spans="1:30" s="4" customFormat="1" x14ac:dyDescent="0.25">
      <c r="A299" s="255"/>
      <c r="B299" s="255"/>
      <c r="E299" s="256"/>
      <c r="F299" s="256"/>
      <c r="G299" s="257"/>
      <c r="H299" s="258"/>
      <c r="I299" s="259"/>
      <c r="J299" s="947"/>
      <c r="M299" s="255"/>
      <c r="N299" s="947"/>
      <c r="Q299" s="255"/>
      <c r="R299" s="260"/>
      <c r="AD299" s="254"/>
    </row>
    <row r="300" spans="1:30" s="4" customFormat="1" x14ac:dyDescent="0.25">
      <c r="A300" s="255"/>
      <c r="B300" s="255"/>
      <c r="E300" s="256"/>
      <c r="F300" s="256"/>
      <c r="G300" s="257"/>
      <c r="H300" s="258"/>
      <c r="I300" s="259"/>
      <c r="J300" s="947"/>
      <c r="M300" s="255"/>
      <c r="N300" s="947"/>
      <c r="Q300" s="255"/>
      <c r="R300" s="260"/>
      <c r="AD300" s="254"/>
    </row>
    <row r="301" spans="1:30" s="4" customFormat="1" x14ac:dyDescent="0.25">
      <c r="A301" s="255"/>
      <c r="B301" s="255"/>
      <c r="E301" s="256"/>
      <c r="F301" s="256"/>
      <c r="G301" s="257"/>
      <c r="H301" s="258"/>
      <c r="I301" s="259"/>
      <c r="J301" s="947"/>
      <c r="M301" s="255"/>
      <c r="N301" s="947"/>
      <c r="Q301" s="255"/>
      <c r="R301" s="260"/>
      <c r="AD301" s="254"/>
    </row>
    <row r="302" spans="1:30" s="4" customFormat="1" x14ac:dyDescent="0.25">
      <c r="A302" s="255"/>
      <c r="B302" s="255"/>
      <c r="E302" s="256"/>
      <c r="F302" s="256"/>
      <c r="G302" s="257"/>
      <c r="H302" s="258"/>
      <c r="I302" s="259"/>
      <c r="J302" s="947"/>
      <c r="M302" s="255"/>
      <c r="N302" s="947"/>
      <c r="Q302" s="255"/>
      <c r="R302" s="260"/>
      <c r="AD302" s="254"/>
    </row>
    <row r="303" spans="1:30" s="4" customFormat="1" x14ac:dyDescent="0.25">
      <c r="A303" s="255"/>
      <c r="B303" s="255"/>
      <c r="E303" s="256"/>
      <c r="F303" s="256"/>
      <c r="G303" s="257"/>
      <c r="H303" s="258"/>
      <c r="I303" s="259"/>
      <c r="J303" s="947"/>
      <c r="M303" s="255"/>
      <c r="N303" s="947"/>
      <c r="Q303" s="255"/>
      <c r="R303" s="260"/>
      <c r="AD303" s="254"/>
    </row>
    <row r="304" spans="1:30" s="4" customFormat="1" x14ac:dyDescent="0.25">
      <c r="A304" s="255"/>
      <c r="B304" s="255"/>
      <c r="E304" s="256"/>
      <c r="F304" s="256"/>
      <c r="G304" s="257"/>
      <c r="H304" s="258"/>
      <c r="I304" s="259"/>
      <c r="J304" s="947"/>
      <c r="M304" s="255"/>
      <c r="N304" s="947"/>
      <c r="Q304" s="255"/>
      <c r="R304" s="260"/>
      <c r="AD304" s="254"/>
    </row>
    <row r="305" spans="1:30" s="4" customFormat="1" x14ac:dyDescent="0.25">
      <c r="A305" s="255"/>
      <c r="B305" s="255"/>
      <c r="E305" s="256"/>
      <c r="F305" s="256"/>
      <c r="G305" s="257"/>
      <c r="H305" s="258"/>
      <c r="I305" s="259"/>
      <c r="J305" s="947"/>
      <c r="M305" s="255"/>
      <c r="N305" s="947"/>
      <c r="Q305" s="255"/>
      <c r="R305" s="260"/>
      <c r="AD305" s="254"/>
    </row>
    <row r="306" spans="1:30" s="4" customFormat="1" x14ac:dyDescent="0.25">
      <c r="A306" s="255"/>
      <c r="B306" s="255"/>
      <c r="E306" s="256"/>
      <c r="F306" s="256"/>
      <c r="G306" s="257"/>
      <c r="H306" s="258"/>
      <c r="I306" s="259"/>
      <c r="J306" s="947"/>
      <c r="M306" s="255"/>
      <c r="N306" s="947"/>
      <c r="Q306" s="255"/>
      <c r="R306" s="260"/>
      <c r="AD306" s="254"/>
    </row>
    <row r="307" spans="1:30" s="4" customFormat="1" x14ac:dyDescent="0.25">
      <c r="A307" s="255"/>
      <c r="B307" s="255"/>
      <c r="E307" s="256"/>
      <c r="F307" s="256"/>
      <c r="G307" s="257"/>
      <c r="H307" s="258"/>
      <c r="I307" s="259"/>
      <c r="J307" s="947"/>
      <c r="M307" s="255"/>
      <c r="N307" s="947"/>
      <c r="Q307" s="255"/>
      <c r="R307" s="260"/>
      <c r="AD307" s="254"/>
    </row>
    <row r="308" spans="1:30" s="4" customFormat="1" x14ac:dyDescent="0.25">
      <c r="A308" s="255"/>
      <c r="B308" s="255"/>
      <c r="E308" s="256"/>
      <c r="F308" s="256"/>
      <c r="G308" s="257"/>
      <c r="H308" s="258"/>
      <c r="I308" s="259"/>
      <c r="J308" s="947"/>
      <c r="M308" s="255"/>
      <c r="N308" s="947"/>
      <c r="Q308" s="255"/>
      <c r="R308" s="260"/>
      <c r="AD308" s="254"/>
    </row>
    <row r="309" spans="1:30" s="4" customFormat="1" x14ac:dyDescent="0.25">
      <c r="A309" s="255"/>
      <c r="B309" s="255"/>
      <c r="E309" s="256"/>
      <c r="F309" s="256"/>
      <c r="G309" s="257"/>
      <c r="H309" s="258"/>
      <c r="I309" s="259"/>
      <c r="J309" s="947"/>
      <c r="M309" s="255"/>
      <c r="N309" s="947"/>
      <c r="Q309" s="255"/>
      <c r="R309" s="260"/>
      <c r="AD309" s="254"/>
    </row>
    <row r="310" spans="1:30" s="4" customFormat="1" x14ac:dyDescent="0.25">
      <c r="A310" s="255"/>
      <c r="B310" s="255"/>
      <c r="E310" s="256"/>
      <c r="F310" s="256"/>
      <c r="G310" s="257"/>
      <c r="H310" s="258"/>
      <c r="I310" s="259"/>
      <c r="J310" s="947"/>
      <c r="M310" s="255"/>
      <c r="N310" s="947"/>
      <c r="Q310" s="255"/>
      <c r="R310" s="260"/>
      <c r="AD310" s="254"/>
    </row>
    <row r="311" spans="1:30" s="4" customFormat="1" x14ac:dyDescent="0.25">
      <c r="A311" s="255"/>
      <c r="B311" s="255"/>
      <c r="E311" s="256"/>
      <c r="F311" s="256"/>
      <c r="G311" s="257"/>
      <c r="H311" s="258"/>
      <c r="I311" s="259"/>
      <c r="J311" s="947"/>
      <c r="M311" s="255"/>
      <c r="N311" s="947"/>
      <c r="Q311" s="255"/>
      <c r="R311" s="260"/>
      <c r="AD311" s="254"/>
    </row>
    <row r="312" spans="1:30" s="4" customFormat="1" x14ac:dyDescent="0.25">
      <c r="A312" s="255"/>
      <c r="B312" s="255"/>
      <c r="E312" s="256"/>
      <c r="F312" s="256"/>
      <c r="G312" s="257"/>
      <c r="H312" s="258"/>
      <c r="I312" s="259"/>
      <c r="J312" s="947"/>
      <c r="M312" s="255"/>
      <c r="N312" s="947"/>
      <c r="Q312" s="255"/>
      <c r="R312" s="260"/>
      <c r="AD312" s="254"/>
    </row>
    <row r="313" spans="1:30" s="4" customFormat="1" x14ac:dyDescent="0.25">
      <c r="A313" s="255"/>
      <c r="B313" s="255"/>
      <c r="E313" s="256"/>
      <c r="F313" s="256"/>
      <c r="G313" s="257"/>
      <c r="H313" s="258"/>
      <c r="I313" s="259"/>
      <c r="J313" s="947"/>
      <c r="M313" s="255"/>
      <c r="N313" s="947"/>
      <c r="Q313" s="255"/>
      <c r="R313" s="260"/>
      <c r="AD313" s="254"/>
    </row>
    <row r="314" spans="1:30" s="4" customFormat="1" x14ac:dyDescent="0.25">
      <c r="A314" s="255"/>
      <c r="B314" s="255"/>
      <c r="E314" s="256"/>
      <c r="F314" s="256"/>
      <c r="G314" s="257"/>
      <c r="H314" s="258"/>
      <c r="I314" s="259"/>
      <c r="J314" s="947"/>
      <c r="M314" s="255"/>
      <c r="N314" s="947"/>
      <c r="Q314" s="255"/>
      <c r="R314" s="260"/>
      <c r="AD314" s="254"/>
    </row>
    <row r="315" spans="1:30" s="4" customFormat="1" x14ac:dyDescent="0.25">
      <c r="A315" s="255"/>
      <c r="B315" s="255"/>
      <c r="E315" s="256"/>
      <c r="F315" s="256"/>
      <c r="G315" s="257"/>
      <c r="H315" s="258"/>
      <c r="I315" s="259"/>
      <c r="J315" s="947"/>
      <c r="M315" s="255"/>
      <c r="N315" s="947"/>
      <c r="Q315" s="255"/>
      <c r="R315" s="260"/>
      <c r="AD315" s="254"/>
    </row>
    <row r="316" spans="1:30" s="4" customFormat="1" x14ac:dyDescent="0.25">
      <c r="A316" s="255"/>
      <c r="B316" s="255"/>
      <c r="E316" s="256"/>
      <c r="F316" s="256"/>
      <c r="G316" s="257"/>
      <c r="H316" s="258"/>
      <c r="I316" s="259"/>
      <c r="J316" s="947"/>
      <c r="M316" s="255"/>
      <c r="N316" s="947"/>
      <c r="Q316" s="255"/>
      <c r="R316" s="260"/>
      <c r="AD316" s="254"/>
    </row>
    <row r="317" spans="1:30" s="4" customFormat="1" x14ac:dyDescent="0.25">
      <c r="A317" s="255"/>
      <c r="B317" s="255"/>
      <c r="E317" s="256"/>
      <c r="F317" s="256"/>
      <c r="G317" s="257"/>
      <c r="H317" s="258"/>
      <c r="I317" s="259"/>
      <c r="J317" s="947"/>
      <c r="M317" s="255"/>
      <c r="N317" s="947"/>
      <c r="Q317" s="255"/>
      <c r="R317" s="260"/>
      <c r="AD317" s="254"/>
    </row>
    <row r="318" spans="1:30" s="4" customFormat="1" x14ac:dyDescent="0.25">
      <c r="A318" s="255"/>
      <c r="B318" s="255"/>
      <c r="E318" s="256"/>
      <c r="F318" s="256"/>
      <c r="G318" s="257"/>
      <c r="H318" s="258"/>
      <c r="I318" s="259"/>
      <c r="J318" s="947"/>
      <c r="M318" s="255"/>
      <c r="N318" s="947"/>
      <c r="Q318" s="255"/>
      <c r="R318" s="260"/>
      <c r="AD318" s="254"/>
    </row>
    <row r="319" spans="1:30" s="4" customFormat="1" x14ac:dyDescent="0.25">
      <c r="A319" s="255"/>
      <c r="B319" s="255"/>
      <c r="E319" s="256"/>
      <c r="F319" s="256"/>
      <c r="G319" s="257"/>
      <c r="H319" s="258"/>
      <c r="I319" s="259"/>
      <c r="J319" s="947"/>
      <c r="M319" s="255"/>
      <c r="N319" s="947"/>
      <c r="Q319" s="255"/>
      <c r="R319" s="260"/>
      <c r="AD319" s="254"/>
    </row>
    <row r="320" spans="1:30" s="4" customFormat="1" x14ac:dyDescent="0.25">
      <c r="A320" s="255"/>
      <c r="B320" s="255"/>
      <c r="E320" s="256"/>
      <c r="F320" s="256"/>
      <c r="G320" s="257"/>
      <c r="H320" s="258"/>
      <c r="I320" s="259"/>
      <c r="J320" s="947"/>
      <c r="M320" s="255"/>
      <c r="N320" s="947"/>
      <c r="Q320" s="255"/>
      <c r="R320" s="260"/>
      <c r="AD320" s="254"/>
    </row>
    <row r="321" spans="1:30" s="4" customFormat="1" x14ac:dyDescent="0.25">
      <c r="A321" s="255"/>
      <c r="B321" s="255"/>
      <c r="E321" s="256"/>
      <c r="F321" s="256"/>
      <c r="G321" s="257"/>
      <c r="H321" s="258"/>
      <c r="I321" s="259"/>
      <c r="J321" s="947"/>
      <c r="M321" s="255"/>
      <c r="N321" s="947"/>
      <c r="Q321" s="255"/>
      <c r="R321" s="260"/>
      <c r="AD321" s="254"/>
    </row>
    <row r="322" spans="1:30" s="4" customFormat="1" x14ac:dyDescent="0.25">
      <c r="A322" s="255"/>
      <c r="B322" s="255"/>
      <c r="E322" s="256"/>
      <c r="F322" s="256"/>
      <c r="G322" s="257"/>
      <c r="H322" s="258"/>
      <c r="I322" s="259"/>
      <c r="J322" s="947"/>
      <c r="M322" s="255"/>
      <c r="N322" s="947"/>
      <c r="Q322" s="255"/>
      <c r="R322" s="260"/>
      <c r="AD322" s="254"/>
    </row>
    <row r="323" spans="1:30" s="4" customFormat="1" x14ac:dyDescent="0.25">
      <c r="A323" s="255"/>
      <c r="B323" s="255"/>
      <c r="E323" s="256"/>
      <c r="F323" s="256"/>
      <c r="G323" s="257"/>
      <c r="H323" s="258"/>
      <c r="I323" s="259"/>
      <c r="J323" s="947"/>
      <c r="M323" s="255"/>
      <c r="N323" s="947"/>
      <c r="Q323" s="255"/>
      <c r="R323" s="260"/>
      <c r="AD323" s="254"/>
    </row>
    <row r="324" spans="1:30" s="4" customFormat="1" x14ac:dyDescent="0.25">
      <c r="A324" s="255"/>
      <c r="B324" s="255"/>
      <c r="E324" s="256"/>
      <c r="F324" s="256"/>
      <c r="G324" s="257"/>
      <c r="H324" s="258"/>
      <c r="I324" s="259"/>
      <c r="J324" s="947"/>
      <c r="M324" s="255"/>
      <c r="N324" s="947"/>
      <c r="Q324" s="255"/>
      <c r="R324" s="260"/>
      <c r="AD324" s="254"/>
    </row>
    <row r="325" spans="1:30" s="4" customFormat="1" x14ac:dyDescent="0.25">
      <c r="A325" s="255"/>
      <c r="B325" s="255"/>
      <c r="E325" s="256"/>
      <c r="F325" s="256"/>
      <c r="G325" s="257"/>
      <c r="H325" s="258"/>
      <c r="I325" s="259"/>
      <c r="J325" s="947"/>
      <c r="M325" s="255"/>
      <c r="N325" s="947"/>
      <c r="Q325" s="255"/>
      <c r="R325" s="260"/>
      <c r="AD325" s="254"/>
    </row>
    <row r="326" spans="1:30" s="4" customFormat="1" x14ac:dyDescent="0.25">
      <c r="A326" s="255"/>
      <c r="B326" s="255"/>
      <c r="E326" s="256"/>
      <c r="F326" s="256"/>
      <c r="G326" s="257"/>
      <c r="H326" s="258"/>
      <c r="I326" s="259"/>
      <c r="J326" s="947"/>
      <c r="M326" s="255"/>
      <c r="N326" s="947"/>
      <c r="Q326" s="255"/>
      <c r="R326" s="260"/>
      <c r="AD326" s="254"/>
    </row>
    <row r="327" spans="1:30" s="4" customFormat="1" x14ac:dyDescent="0.25">
      <c r="A327" s="255"/>
      <c r="B327" s="255"/>
      <c r="E327" s="256"/>
      <c r="F327" s="256"/>
      <c r="G327" s="257"/>
      <c r="H327" s="258"/>
      <c r="I327" s="259"/>
      <c r="J327" s="947"/>
      <c r="M327" s="255"/>
      <c r="N327" s="947"/>
      <c r="Q327" s="255"/>
      <c r="R327" s="260"/>
      <c r="AD327" s="254"/>
    </row>
    <row r="328" spans="1:30" s="4" customFormat="1" x14ac:dyDescent="0.25">
      <c r="A328" s="255"/>
      <c r="B328" s="255"/>
      <c r="E328" s="256"/>
      <c r="F328" s="256"/>
      <c r="G328" s="257"/>
      <c r="H328" s="258"/>
      <c r="I328" s="259"/>
      <c r="J328" s="947"/>
      <c r="M328" s="255"/>
      <c r="N328" s="947"/>
      <c r="Q328" s="255"/>
      <c r="R328" s="260"/>
      <c r="AD328" s="254"/>
    </row>
    <row r="329" spans="1:30" s="4" customFormat="1" x14ac:dyDescent="0.25">
      <c r="A329" s="255"/>
      <c r="B329" s="255"/>
      <c r="E329" s="256"/>
      <c r="F329" s="256"/>
      <c r="G329" s="257"/>
      <c r="H329" s="258"/>
      <c r="I329" s="259"/>
      <c r="J329" s="947"/>
      <c r="M329" s="255"/>
      <c r="N329" s="947"/>
      <c r="Q329" s="255"/>
      <c r="R329" s="260"/>
      <c r="AD329" s="254"/>
    </row>
    <row r="330" spans="1:30" s="4" customFormat="1" x14ac:dyDescent="0.25">
      <c r="A330" s="255"/>
      <c r="B330" s="255"/>
      <c r="E330" s="256"/>
      <c r="F330" s="256"/>
      <c r="G330" s="257"/>
      <c r="H330" s="258"/>
      <c r="I330" s="259"/>
      <c r="J330" s="947"/>
      <c r="M330" s="255"/>
      <c r="N330" s="947"/>
      <c r="Q330" s="255"/>
      <c r="R330" s="260"/>
      <c r="AD330" s="254"/>
    </row>
    <row r="331" spans="1:30" s="4" customFormat="1" x14ac:dyDescent="0.25">
      <c r="A331" s="255"/>
      <c r="B331" s="255"/>
      <c r="E331" s="256"/>
      <c r="F331" s="256"/>
      <c r="G331" s="257"/>
      <c r="H331" s="258"/>
      <c r="I331" s="259"/>
      <c r="J331" s="947"/>
      <c r="M331" s="255"/>
      <c r="N331" s="947"/>
      <c r="Q331" s="255"/>
      <c r="R331" s="260"/>
      <c r="AD331" s="254"/>
    </row>
    <row r="332" spans="1:30" s="4" customFormat="1" x14ac:dyDescent="0.25">
      <c r="A332" s="255"/>
      <c r="B332" s="255"/>
      <c r="E332" s="256"/>
      <c r="F332" s="256"/>
      <c r="G332" s="257"/>
      <c r="H332" s="258"/>
      <c r="I332" s="259"/>
      <c r="J332" s="947"/>
      <c r="M332" s="255"/>
      <c r="N332" s="947"/>
      <c r="Q332" s="255"/>
      <c r="R332" s="260"/>
      <c r="AD332" s="254"/>
    </row>
    <row r="333" spans="1:30" s="4" customFormat="1" x14ac:dyDescent="0.25">
      <c r="A333" s="255"/>
      <c r="B333" s="255"/>
      <c r="E333" s="256"/>
      <c r="F333" s="256"/>
      <c r="G333" s="257"/>
      <c r="H333" s="258"/>
      <c r="I333" s="259"/>
      <c r="J333" s="947"/>
      <c r="M333" s="255"/>
      <c r="N333" s="947"/>
      <c r="Q333" s="255"/>
      <c r="R333" s="260"/>
      <c r="AD333" s="254"/>
    </row>
    <row r="334" spans="1:30" s="4" customFormat="1" x14ac:dyDescent="0.25">
      <c r="A334" s="255"/>
      <c r="B334" s="255"/>
      <c r="E334" s="256"/>
      <c r="F334" s="256"/>
      <c r="G334" s="257"/>
      <c r="H334" s="258"/>
      <c r="I334" s="259"/>
      <c r="J334" s="947"/>
      <c r="M334" s="255"/>
      <c r="N334" s="947"/>
      <c r="Q334" s="255"/>
      <c r="R334" s="260"/>
      <c r="AD334" s="254"/>
    </row>
    <row r="335" spans="1:30" s="4" customFormat="1" x14ac:dyDescent="0.25">
      <c r="A335" s="255"/>
      <c r="B335" s="255"/>
      <c r="E335" s="256"/>
      <c r="F335" s="256"/>
      <c r="G335" s="257"/>
      <c r="H335" s="258"/>
      <c r="I335" s="259"/>
      <c r="J335" s="947"/>
      <c r="M335" s="255"/>
      <c r="N335" s="947"/>
      <c r="Q335" s="255"/>
      <c r="R335" s="260"/>
      <c r="AD335" s="254"/>
    </row>
    <row r="336" spans="1:30" s="4" customFormat="1" x14ac:dyDescent="0.25">
      <c r="A336" s="255"/>
      <c r="B336" s="255"/>
      <c r="E336" s="256"/>
      <c r="F336" s="256"/>
      <c r="G336" s="257"/>
      <c r="H336" s="258"/>
      <c r="I336" s="259"/>
      <c r="J336" s="947"/>
      <c r="M336" s="255"/>
      <c r="N336" s="947"/>
      <c r="Q336" s="255"/>
      <c r="R336" s="260"/>
      <c r="AD336" s="254"/>
    </row>
    <row r="337" spans="1:30" s="4" customFormat="1" x14ac:dyDescent="0.25">
      <c r="A337" s="255"/>
      <c r="B337" s="255"/>
      <c r="E337" s="256"/>
      <c r="F337" s="256"/>
      <c r="G337" s="257"/>
      <c r="H337" s="258"/>
      <c r="I337" s="259"/>
      <c r="J337" s="947"/>
      <c r="M337" s="255"/>
      <c r="N337" s="947"/>
      <c r="Q337" s="255"/>
      <c r="R337" s="260"/>
      <c r="AD337" s="254"/>
    </row>
    <row r="338" spans="1:30" s="4" customFormat="1" x14ac:dyDescent="0.25">
      <c r="A338" s="255"/>
      <c r="B338" s="255"/>
      <c r="E338" s="256"/>
      <c r="F338" s="256"/>
      <c r="G338" s="257"/>
      <c r="H338" s="258"/>
      <c r="I338" s="259"/>
      <c r="J338" s="947"/>
      <c r="M338" s="255"/>
      <c r="N338" s="947"/>
      <c r="Q338" s="255"/>
      <c r="R338" s="260"/>
      <c r="AD338" s="254"/>
    </row>
    <row r="339" spans="1:30" s="4" customFormat="1" x14ac:dyDescent="0.25">
      <c r="A339" s="255"/>
      <c r="B339" s="255"/>
      <c r="E339" s="256"/>
      <c r="F339" s="256"/>
      <c r="G339" s="257"/>
      <c r="H339" s="258"/>
      <c r="I339" s="259"/>
      <c r="J339" s="947"/>
      <c r="M339" s="255"/>
      <c r="N339" s="947"/>
      <c r="Q339" s="255"/>
      <c r="R339" s="260"/>
      <c r="AD339" s="254"/>
    </row>
    <row r="340" spans="1:30" s="4" customFormat="1" x14ac:dyDescent="0.25">
      <c r="A340" s="255"/>
      <c r="B340" s="255"/>
      <c r="E340" s="256"/>
      <c r="F340" s="256"/>
      <c r="G340" s="257"/>
      <c r="H340" s="258"/>
      <c r="I340" s="259"/>
      <c r="J340" s="947"/>
      <c r="M340" s="255"/>
      <c r="N340" s="947"/>
      <c r="Q340" s="255"/>
      <c r="R340" s="260"/>
      <c r="AD340" s="254"/>
    </row>
    <row r="341" spans="1:30" s="4" customFormat="1" x14ac:dyDescent="0.25">
      <c r="A341" s="255"/>
      <c r="B341" s="255"/>
      <c r="E341" s="256"/>
      <c r="F341" s="256"/>
      <c r="G341" s="257"/>
      <c r="H341" s="258"/>
      <c r="I341" s="259"/>
      <c r="J341" s="947"/>
      <c r="M341" s="255"/>
      <c r="N341" s="947"/>
      <c r="Q341" s="255"/>
      <c r="R341" s="260"/>
      <c r="AD341" s="254"/>
    </row>
    <row r="342" spans="1:30" s="4" customFormat="1" x14ac:dyDescent="0.25">
      <c r="A342" s="255"/>
      <c r="B342" s="255"/>
      <c r="E342" s="256"/>
      <c r="F342" s="256"/>
      <c r="G342" s="257"/>
      <c r="H342" s="258"/>
      <c r="I342" s="259"/>
      <c r="J342" s="947"/>
      <c r="M342" s="255"/>
      <c r="N342" s="947"/>
      <c r="Q342" s="255"/>
      <c r="R342" s="260"/>
      <c r="AD342" s="254"/>
    </row>
    <row r="343" spans="1:30" s="4" customFormat="1" x14ac:dyDescent="0.25">
      <c r="A343" s="255"/>
      <c r="B343" s="255"/>
      <c r="E343" s="256"/>
      <c r="F343" s="256"/>
      <c r="G343" s="257"/>
      <c r="H343" s="258"/>
      <c r="I343" s="259"/>
      <c r="J343" s="947"/>
      <c r="M343" s="255"/>
      <c r="N343" s="947"/>
      <c r="Q343" s="255"/>
      <c r="R343" s="260"/>
      <c r="AD343" s="254"/>
    </row>
    <row r="344" spans="1:30" s="4" customFormat="1" x14ac:dyDescent="0.25">
      <c r="A344" s="255"/>
      <c r="B344" s="255"/>
      <c r="E344" s="256"/>
      <c r="F344" s="256"/>
      <c r="G344" s="257"/>
      <c r="H344" s="258"/>
      <c r="I344" s="259"/>
      <c r="J344" s="947"/>
      <c r="M344" s="255"/>
      <c r="N344" s="947"/>
      <c r="Q344" s="255"/>
      <c r="R344" s="260"/>
      <c r="AD344" s="254"/>
    </row>
    <row r="345" spans="1:30" s="4" customFormat="1" x14ac:dyDescent="0.25">
      <c r="A345" s="255"/>
      <c r="B345" s="255"/>
      <c r="E345" s="256"/>
      <c r="F345" s="256"/>
      <c r="G345" s="257"/>
      <c r="H345" s="258"/>
      <c r="I345" s="259"/>
      <c r="J345" s="947"/>
      <c r="M345" s="255"/>
      <c r="N345" s="947"/>
      <c r="Q345" s="255"/>
      <c r="R345" s="260"/>
      <c r="AD345" s="254"/>
    </row>
    <row r="346" spans="1:30" s="4" customFormat="1" x14ac:dyDescent="0.25">
      <c r="A346" s="255"/>
      <c r="B346" s="255"/>
      <c r="E346" s="256"/>
      <c r="F346" s="256"/>
      <c r="G346" s="257"/>
      <c r="H346" s="258"/>
      <c r="I346" s="259"/>
      <c r="J346" s="947"/>
      <c r="M346" s="255"/>
      <c r="N346" s="947"/>
      <c r="Q346" s="255"/>
      <c r="R346" s="260"/>
      <c r="AD346" s="254"/>
    </row>
    <row r="347" spans="1:30" s="4" customFormat="1" x14ac:dyDescent="0.25">
      <c r="A347" s="255"/>
      <c r="B347" s="255"/>
      <c r="E347" s="256"/>
      <c r="F347" s="256"/>
      <c r="G347" s="257"/>
      <c r="H347" s="258"/>
      <c r="I347" s="259"/>
      <c r="J347" s="947"/>
      <c r="M347" s="255"/>
      <c r="N347" s="947"/>
      <c r="Q347" s="255"/>
      <c r="R347" s="260"/>
      <c r="AD347" s="254"/>
    </row>
    <row r="348" spans="1:30" s="4" customFormat="1" x14ac:dyDescent="0.25">
      <c r="A348" s="255"/>
      <c r="B348" s="255"/>
      <c r="E348" s="256"/>
      <c r="F348" s="256"/>
      <c r="G348" s="257"/>
      <c r="H348" s="258"/>
      <c r="I348" s="259"/>
      <c r="J348" s="947"/>
      <c r="M348" s="255"/>
      <c r="N348" s="947"/>
      <c r="Q348" s="255"/>
      <c r="R348" s="260"/>
      <c r="AD348" s="254"/>
    </row>
    <row r="349" spans="1:30" s="4" customFormat="1" x14ac:dyDescent="0.25">
      <c r="A349" s="255"/>
      <c r="B349" s="255"/>
      <c r="E349" s="256"/>
      <c r="F349" s="256"/>
      <c r="G349" s="257"/>
      <c r="H349" s="258"/>
      <c r="I349" s="259"/>
      <c r="J349" s="947"/>
      <c r="M349" s="255"/>
      <c r="N349" s="947"/>
      <c r="Q349" s="255"/>
      <c r="R349" s="260"/>
      <c r="AD349" s="254"/>
    </row>
    <row r="350" spans="1:30" s="4" customFormat="1" x14ac:dyDescent="0.25">
      <c r="A350" s="255"/>
      <c r="B350" s="255"/>
      <c r="E350" s="256"/>
      <c r="F350" s="256"/>
      <c r="G350" s="257"/>
      <c r="H350" s="258"/>
      <c r="I350" s="259"/>
      <c r="J350" s="947"/>
      <c r="M350" s="255"/>
      <c r="N350" s="947"/>
      <c r="Q350" s="255"/>
      <c r="R350" s="260"/>
      <c r="AD350" s="254"/>
    </row>
    <row r="351" spans="1:30" s="4" customFormat="1" x14ac:dyDescent="0.25">
      <c r="A351" s="255"/>
      <c r="B351" s="255"/>
      <c r="E351" s="256"/>
      <c r="F351" s="256"/>
      <c r="G351" s="257"/>
      <c r="H351" s="258"/>
      <c r="I351" s="259"/>
      <c r="J351" s="947"/>
      <c r="M351" s="255"/>
      <c r="N351" s="947"/>
      <c r="Q351" s="255"/>
      <c r="R351" s="260"/>
      <c r="AD351" s="254"/>
    </row>
    <row r="352" spans="1:30" s="4" customFormat="1" x14ac:dyDescent="0.25">
      <c r="A352" s="255"/>
      <c r="B352" s="255"/>
      <c r="E352" s="256"/>
      <c r="F352" s="256"/>
      <c r="G352" s="257"/>
      <c r="H352" s="258"/>
      <c r="I352" s="259"/>
      <c r="J352" s="947"/>
      <c r="M352" s="255"/>
      <c r="N352" s="947"/>
      <c r="Q352" s="255"/>
      <c r="R352" s="260"/>
      <c r="AD352" s="254"/>
    </row>
    <row r="353" spans="1:30" s="4" customFormat="1" x14ac:dyDescent="0.25">
      <c r="A353" s="255"/>
      <c r="B353" s="255"/>
      <c r="E353" s="256"/>
      <c r="F353" s="256"/>
      <c r="G353" s="257"/>
      <c r="H353" s="258"/>
      <c r="I353" s="259"/>
      <c r="J353" s="947"/>
      <c r="M353" s="255"/>
      <c r="N353" s="947"/>
      <c r="Q353" s="255"/>
      <c r="R353" s="260"/>
      <c r="AD353" s="254"/>
    </row>
    <row r="354" spans="1:30" s="4" customFormat="1" x14ac:dyDescent="0.25">
      <c r="A354" s="255"/>
      <c r="B354" s="255"/>
      <c r="E354" s="256"/>
      <c r="F354" s="256"/>
      <c r="G354" s="257"/>
      <c r="H354" s="258"/>
      <c r="I354" s="259"/>
      <c r="J354" s="947"/>
      <c r="M354" s="255"/>
      <c r="N354" s="947"/>
      <c r="Q354" s="255"/>
      <c r="R354" s="260"/>
      <c r="AD354" s="254"/>
    </row>
    <row r="355" spans="1:30" s="4" customFormat="1" x14ac:dyDescent="0.25">
      <c r="A355" s="255"/>
      <c r="B355" s="255"/>
      <c r="E355" s="256"/>
      <c r="F355" s="256"/>
      <c r="G355" s="257"/>
      <c r="H355" s="258"/>
      <c r="I355" s="259"/>
      <c r="J355" s="947"/>
      <c r="M355" s="255"/>
      <c r="N355" s="947"/>
      <c r="Q355" s="255"/>
      <c r="R355" s="260"/>
      <c r="AD355" s="254"/>
    </row>
    <row r="356" spans="1:30" s="4" customFormat="1" x14ac:dyDescent="0.25">
      <c r="A356" s="255"/>
      <c r="B356" s="255"/>
      <c r="E356" s="256"/>
      <c r="F356" s="256"/>
      <c r="G356" s="257"/>
      <c r="H356" s="258"/>
      <c r="I356" s="259"/>
      <c r="J356" s="947"/>
      <c r="M356" s="255"/>
      <c r="N356" s="947"/>
      <c r="Q356" s="255"/>
      <c r="R356" s="260"/>
      <c r="AD356" s="254"/>
    </row>
    <row r="357" spans="1:30" s="4" customFormat="1" x14ac:dyDescent="0.25">
      <c r="A357" s="255"/>
      <c r="B357" s="255"/>
      <c r="E357" s="256"/>
      <c r="F357" s="256"/>
      <c r="G357" s="257"/>
      <c r="H357" s="258"/>
      <c r="I357" s="259"/>
      <c r="J357" s="947"/>
      <c r="M357" s="255"/>
      <c r="N357" s="947"/>
      <c r="Q357" s="255"/>
      <c r="R357" s="260"/>
      <c r="AD357" s="254"/>
    </row>
    <row r="358" spans="1:30" s="4" customFormat="1" x14ac:dyDescent="0.25">
      <c r="A358" s="255"/>
      <c r="B358" s="255"/>
      <c r="E358" s="256"/>
      <c r="F358" s="256"/>
      <c r="G358" s="257"/>
      <c r="H358" s="258"/>
      <c r="I358" s="259"/>
      <c r="J358" s="947"/>
      <c r="M358" s="255"/>
      <c r="N358" s="947"/>
      <c r="Q358" s="255"/>
      <c r="R358" s="260"/>
      <c r="AD358" s="254"/>
    </row>
    <row r="359" spans="1:30" s="4" customFormat="1" x14ac:dyDescent="0.25">
      <c r="A359" s="255"/>
      <c r="B359" s="255"/>
      <c r="E359" s="256"/>
      <c r="F359" s="256"/>
      <c r="G359" s="257"/>
      <c r="H359" s="258"/>
      <c r="I359" s="259"/>
      <c r="J359" s="947"/>
      <c r="M359" s="255"/>
      <c r="N359" s="947"/>
      <c r="Q359" s="255"/>
      <c r="R359" s="260"/>
      <c r="AD359" s="254"/>
    </row>
    <row r="360" spans="1:30" s="4" customFormat="1" x14ac:dyDescent="0.25">
      <c r="A360" s="255"/>
      <c r="B360" s="255"/>
      <c r="E360" s="256"/>
      <c r="F360" s="256"/>
      <c r="G360" s="257"/>
      <c r="H360" s="258"/>
      <c r="I360" s="259"/>
      <c r="J360" s="947"/>
      <c r="M360" s="255"/>
      <c r="N360" s="947"/>
      <c r="Q360" s="255"/>
      <c r="R360" s="260"/>
      <c r="AD360" s="254"/>
    </row>
    <row r="361" spans="1:30" s="4" customFormat="1" x14ac:dyDescent="0.25">
      <c r="A361" s="255"/>
      <c r="B361" s="255"/>
      <c r="E361" s="256"/>
      <c r="F361" s="256"/>
      <c r="G361" s="257"/>
      <c r="H361" s="258"/>
      <c r="I361" s="259"/>
      <c r="J361" s="947"/>
      <c r="M361" s="255"/>
      <c r="N361" s="947"/>
      <c r="Q361" s="255"/>
      <c r="R361" s="260"/>
      <c r="AD361" s="254"/>
    </row>
    <row r="362" spans="1:30" s="4" customFormat="1" x14ac:dyDescent="0.25">
      <c r="A362" s="255"/>
      <c r="B362" s="255"/>
      <c r="E362" s="256"/>
      <c r="F362" s="256"/>
      <c r="G362" s="257"/>
      <c r="H362" s="258"/>
      <c r="I362" s="259"/>
      <c r="J362" s="947"/>
      <c r="M362" s="255"/>
      <c r="N362" s="947"/>
      <c r="Q362" s="255"/>
      <c r="R362" s="260"/>
      <c r="AD362" s="254"/>
    </row>
    <row r="363" spans="1:30" s="4" customFormat="1" x14ac:dyDescent="0.25">
      <c r="A363" s="255"/>
      <c r="B363" s="255"/>
      <c r="E363" s="256"/>
      <c r="F363" s="256"/>
      <c r="G363" s="257"/>
      <c r="H363" s="258"/>
      <c r="I363" s="259"/>
      <c r="J363" s="947"/>
      <c r="M363" s="255"/>
      <c r="N363" s="947"/>
      <c r="Q363" s="255"/>
      <c r="R363" s="260"/>
      <c r="AD363" s="254"/>
    </row>
    <row r="364" spans="1:30" s="4" customFormat="1" x14ac:dyDescent="0.25">
      <c r="A364" s="255"/>
      <c r="B364" s="255"/>
      <c r="E364" s="256"/>
      <c r="F364" s="256"/>
      <c r="G364" s="257"/>
      <c r="H364" s="258"/>
      <c r="I364" s="259"/>
      <c r="J364" s="947"/>
      <c r="M364" s="255"/>
      <c r="N364" s="947"/>
      <c r="Q364" s="255"/>
      <c r="R364" s="260"/>
      <c r="AD364" s="254"/>
    </row>
    <row r="365" spans="1:30" s="4" customFormat="1" x14ac:dyDescent="0.25">
      <c r="A365" s="255"/>
      <c r="B365" s="255"/>
      <c r="E365" s="256"/>
      <c r="F365" s="256"/>
      <c r="G365" s="257"/>
      <c r="H365" s="258"/>
      <c r="I365" s="259"/>
      <c r="J365" s="947"/>
      <c r="M365" s="255"/>
      <c r="N365" s="947"/>
      <c r="Q365" s="255"/>
      <c r="R365" s="260"/>
      <c r="AD365" s="254"/>
    </row>
    <row r="366" spans="1:30" s="4" customFormat="1" x14ac:dyDescent="0.25">
      <c r="A366" s="255"/>
      <c r="B366" s="255"/>
      <c r="E366" s="256"/>
      <c r="F366" s="256"/>
      <c r="G366" s="257"/>
      <c r="H366" s="258"/>
      <c r="I366" s="259"/>
      <c r="J366" s="947"/>
      <c r="M366" s="255"/>
      <c r="N366" s="947"/>
      <c r="Q366" s="255"/>
      <c r="R366" s="260"/>
      <c r="AD366" s="254"/>
    </row>
    <row r="367" spans="1:30" s="4" customFormat="1" x14ac:dyDescent="0.25">
      <c r="A367" s="255"/>
      <c r="B367" s="255"/>
      <c r="E367" s="256"/>
      <c r="F367" s="256"/>
      <c r="G367" s="257"/>
      <c r="H367" s="258"/>
      <c r="I367" s="259"/>
      <c r="J367" s="947"/>
      <c r="M367" s="255"/>
      <c r="N367" s="947"/>
      <c r="Q367" s="255"/>
      <c r="R367" s="260"/>
      <c r="AD367" s="254"/>
    </row>
    <row r="368" spans="1:30" s="4" customFormat="1" x14ac:dyDescent="0.25">
      <c r="A368" s="255"/>
      <c r="B368" s="255"/>
      <c r="E368" s="256"/>
      <c r="F368" s="256"/>
      <c r="G368" s="257"/>
      <c r="H368" s="258"/>
      <c r="I368" s="259"/>
      <c r="J368" s="947"/>
      <c r="M368" s="255"/>
      <c r="N368" s="947"/>
      <c r="Q368" s="255"/>
      <c r="R368" s="260"/>
      <c r="AD368" s="254"/>
    </row>
    <row r="369" spans="1:30" s="4" customFormat="1" x14ac:dyDescent="0.25">
      <c r="A369" s="255"/>
      <c r="B369" s="255"/>
      <c r="E369" s="256"/>
      <c r="F369" s="256"/>
      <c r="G369" s="257"/>
      <c r="H369" s="258"/>
      <c r="I369" s="259"/>
      <c r="J369" s="947"/>
      <c r="M369" s="255"/>
      <c r="N369" s="947"/>
      <c r="Q369" s="255"/>
      <c r="R369" s="260"/>
      <c r="AD369" s="254"/>
    </row>
    <row r="370" spans="1:30" s="4" customFormat="1" x14ac:dyDescent="0.25">
      <c r="A370" s="255"/>
      <c r="B370" s="255"/>
      <c r="E370" s="256"/>
      <c r="F370" s="256"/>
      <c r="G370" s="257"/>
      <c r="H370" s="258"/>
      <c r="I370" s="259"/>
      <c r="J370" s="947"/>
      <c r="M370" s="255"/>
      <c r="N370" s="947"/>
      <c r="Q370" s="255"/>
      <c r="R370" s="260"/>
      <c r="AD370" s="254"/>
    </row>
    <row r="371" spans="1:30" s="4" customFormat="1" x14ac:dyDescent="0.25">
      <c r="A371" s="255"/>
      <c r="B371" s="255"/>
      <c r="E371" s="256"/>
      <c r="F371" s="256"/>
      <c r="G371" s="257"/>
      <c r="H371" s="258"/>
      <c r="I371" s="259"/>
      <c r="J371" s="947"/>
      <c r="M371" s="255"/>
      <c r="N371" s="947"/>
      <c r="Q371" s="255"/>
      <c r="R371" s="260"/>
      <c r="AD371" s="254"/>
    </row>
    <row r="372" spans="1:30" s="4" customFormat="1" x14ac:dyDescent="0.25">
      <c r="A372" s="255"/>
      <c r="B372" s="255"/>
      <c r="E372" s="256"/>
      <c r="F372" s="256"/>
      <c r="G372" s="257"/>
      <c r="H372" s="258"/>
      <c r="I372" s="259"/>
      <c r="J372" s="947"/>
      <c r="M372" s="255"/>
      <c r="N372" s="947"/>
      <c r="Q372" s="255"/>
      <c r="R372" s="260"/>
      <c r="AD372" s="254"/>
    </row>
    <row r="373" spans="1:30" s="4" customFormat="1" x14ac:dyDescent="0.25">
      <c r="A373" s="255"/>
      <c r="B373" s="255"/>
      <c r="E373" s="256"/>
      <c r="F373" s="256"/>
      <c r="G373" s="257"/>
      <c r="H373" s="258"/>
      <c r="I373" s="259"/>
      <c r="J373" s="947"/>
      <c r="M373" s="255"/>
      <c r="N373" s="947"/>
      <c r="Q373" s="255"/>
      <c r="R373" s="260"/>
      <c r="AD373" s="254"/>
    </row>
    <row r="374" spans="1:30" s="4" customFormat="1" x14ac:dyDescent="0.25">
      <c r="A374" s="255"/>
      <c r="B374" s="255"/>
      <c r="E374" s="256"/>
      <c r="F374" s="256"/>
      <c r="G374" s="257"/>
      <c r="H374" s="258"/>
      <c r="I374" s="259"/>
      <c r="J374" s="947"/>
      <c r="M374" s="255"/>
      <c r="N374" s="947"/>
      <c r="Q374" s="255"/>
      <c r="R374" s="260"/>
      <c r="AD374" s="254"/>
    </row>
    <row r="375" spans="1:30" s="4" customFormat="1" x14ac:dyDescent="0.25">
      <c r="A375" s="255"/>
      <c r="B375" s="255"/>
      <c r="E375" s="256"/>
      <c r="F375" s="256"/>
      <c r="G375" s="257"/>
      <c r="H375" s="258"/>
      <c r="I375" s="259"/>
      <c r="J375" s="947"/>
      <c r="M375" s="255"/>
      <c r="N375" s="947"/>
      <c r="Q375" s="255"/>
      <c r="R375" s="260"/>
      <c r="AD375" s="254"/>
    </row>
    <row r="376" spans="1:30" s="4" customFormat="1" x14ac:dyDescent="0.25">
      <c r="A376" s="255"/>
      <c r="B376" s="255"/>
      <c r="E376" s="256"/>
      <c r="F376" s="256"/>
      <c r="G376" s="257"/>
      <c r="H376" s="258"/>
      <c r="I376" s="259"/>
      <c r="J376" s="947"/>
      <c r="M376" s="255"/>
      <c r="N376" s="947"/>
      <c r="Q376" s="255"/>
      <c r="R376" s="260"/>
      <c r="AD376" s="254"/>
    </row>
    <row r="377" spans="1:30" s="4" customFormat="1" x14ac:dyDescent="0.25">
      <c r="A377" s="255"/>
      <c r="B377" s="255"/>
      <c r="E377" s="256"/>
      <c r="F377" s="256"/>
      <c r="G377" s="257"/>
      <c r="H377" s="258"/>
      <c r="I377" s="259"/>
      <c r="J377" s="947"/>
      <c r="M377" s="255"/>
      <c r="N377" s="947"/>
      <c r="Q377" s="255"/>
      <c r="R377" s="260"/>
      <c r="AD377" s="254"/>
    </row>
    <row r="378" spans="1:30" s="4" customFormat="1" x14ac:dyDescent="0.25">
      <c r="A378" s="255"/>
      <c r="B378" s="255"/>
      <c r="E378" s="256"/>
      <c r="F378" s="256"/>
      <c r="G378" s="257"/>
      <c r="H378" s="258"/>
      <c r="I378" s="259"/>
      <c r="J378" s="947"/>
      <c r="M378" s="255"/>
      <c r="N378" s="947"/>
      <c r="Q378" s="255"/>
      <c r="R378" s="260"/>
      <c r="AD378" s="254"/>
    </row>
    <row r="379" spans="1:30" s="4" customFormat="1" x14ac:dyDescent="0.25">
      <c r="A379" s="255"/>
      <c r="B379" s="255"/>
      <c r="E379" s="256"/>
      <c r="F379" s="256"/>
      <c r="G379" s="257"/>
      <c r="H379" s="258"/>
      <c r="I379" s="259"/>
      <c r="J379" s="947"/>
      <c r="M379" s="255"/>
      <c r="N379" s="947"/>
      <c r="Q379" s="255"/>
      <c r="R379" s="260"/>
      <c r="AD379" s="254"/>
    </row>
    <row r="380" spans="1:30" s="4" customFormat="1" x14ac:dyDescent="0.25">
      <c r="A380" s="255"/>
      <c r="B380" s="255"/>
      <c r="E380" s="256"/>
      <c r="F380" s="256"/>
      <c r="G380" s="257"/>
      <c r="H380" s="258"/>
      <c r="I380" s="259"/>
      <c r="J380" s="947"/>
      <c r="M380" s="255"/>
      <c r="N380" s="947"/>
      <c r="Q380" s="255"/>
      <c r="R380" s="260"/>
      <c r="AD380" s="254"/>
    </row>
    <row r="381" spans="1:30" s="4" customFormat="1" x14ac:dyDescent="0.25">
      <c r="A381" s="255"/>
      <c r="B381" s="255"/>
      <c r="E381" s="256"/>
      <c r="F381" s="256"/>
      <c r="G381" s="257"/>
      <c r="H381" s="258"/>
      <c r="I381" s="259"/>
      <c r="J381" s="947"/>
      <c r="M381" s="255"/>
      <c r="N381" s="947"/>
      <c r="Q381" s="255"/>
      <c r="R381" s="260"/>
      <c r="AD381" s="254"/>
    </row>
    <row r="382" spans="1:30" s="4" customFormat="1" x14ac:dyDescent="0.25">
      <c r="A382" s="255"/>
      <c r="B382" s="255"/>
      <c r="E382" s="256"/>
      <c r="F382" s="256"/>
      <c r="G382" s="257"/>
      <c r="H382" s="258"/>
      <c r="I382" s="259"/>
      <c r="J382" s="947"/>
      <c r="M382" s="255"/>
      <c r="N382" s="947"/>
      <c r="Q382" s="255"/>
      <c r="R382" s="260"/>
      <c r="AD382" s="254"/>
    </row>
    <row r="383" spans="1:30" s="4" customFormat="1" x14ac:dyDescent="0.25">
      <c r="A383" s="255"/>
      <c r="B383" s="255"/>
      <c r="E383" s="256"/>
      <c r="F383" s="256"/>
      <c r="G383" s="257"/>
      <c r="H383" s="258"/>
      <c r="I383" s="259"/>
      <c r="J383" s="947"/>
      <c r="M383" s="255"/>
      <c r="N383" s="947"/>
      <c r="Q383" s="255"/>
      <c r="R383" s="260"/>
      <c r="AD383" s="254"/>
    </row>
    <row r="384" spans="1:30" s="4" customFormat="1" x14ac:dyDescent="0.25">
      <c r="A384" s="255"/>
      <c r="B384" s="255"/>
      <c r="E384" s="256"/>
      <c r="F384" s="256"/>
      <c r="G384" s="257"/>
      <c r="H384" s="258"/>
      <c r="I384" s="259"/>
      <c r="J384" s="947"/>
      <c r="M384" s="255"/>
      <c r="N384" s="947"/>
      <c r="Q384" s="255"/>
      <c r="R384" s="260"/>
      <c r="AD384" s="254"/>
    </row>
    <row r="385" spans="1:30" s="4" customFormat="1" x14ac:dyDescent="0.25">
      <c r="A385" s="255"/>
      <c r="B385" s="255"/>
      <c r="E385" s="256"/>
      <c r="F385" s="256"/>
      <c r="G385" s="257"/>
      <c r="H385" s="258"/>
      <c r="I385" s="259"/>
      <c r="J385" s="947"/>
      <c r="M385" s="255"/>
      <c r="N385" s="947"/>
      <c r="Q385" s="255"/>
      <c r="R385" s="260"/>
      <c r="AD385" s="254"/>
    </row>
    <row r="386" spans="1:30" s="4" customFormat="1" x14ac:dyDescent="0.25">
      <c r="A386" s="255"/>
      <c r="B386" s="255"/>
      <c r="E386" s="256"/>
      <c r="F386" s="256"/>
      <c r="G386" s="257"/>
      <c r="H386" s="258"/>
      <c r="I386" s="259"/>
      <c r="J386" s="947"/>
      <c r="M386" s="255"/>
      <c r="N386" s="947"/>
      <c r="Q386" s="255"/>
      <c r="R386" s="260"/>
      <c r="AD386" s="254"/>
    </row>
    <row r="387" spans="1:30" s="4" customFormat="1" x14ac:dyDescent="0.25">
      <c r="A387" s="255"/>
      <c r="B387" s="255"/>
      <c r="E387" s="256"/>
      <c r="F387" s="256"/>
      <c r="G387" s="257"/>
      <c r="H387" s="258"/>
      <c r="I387" s="259"/>
      <c r="J387" s="947"/>
      <c r="M387" s="255"/>
      <c r="N387" s="947"/>
      <c r="Q387" s="255"/>
      <c r="R387" s="260"/>
      <c r="AD387" s="254"/>
    </row>
    <row r="388" spans="1:30" s="4" customFormat="1" x14ac:dyDescent="0.25">
      <c r="A388" s="255"/>
      <c r="B388" s="255"/>
      <c r="E388" s="256"/>
      <c r="F388" s="256"/>
      <c r="G388" s="257"/>
      <c r="H388" s="258"/>
      <c r="I388" s="259"/>
      <c r="J388" s="947"/>
      <c r="M388" s="255"/>
      <c r="N388" s="947"/>
      <c r="Q388" s="255"/>
      <c r="R388" s="260"/>
      <c r="AD388" s="254"/>
    </row>
    <row r="389" spans="1:30" s="4" customFormat="1" x14ac:dyDescent="0.25">
      <c r="A389" s="255"/>
      <c r="B389" s="255"/>
      <c r="E389" s="256"/>
      <c r="F389" s="256"/>
      <c r="G389" s="257"/>
      <c r="H389" s="258"/>
      <c r="I389" s="259"/>
      <c r="J389" s="947"/>
      <c r="M389" s="255"/>
      <c r="N389" s="947"/>
      <c r="Q389" s="255"/>
      <c r="R389" s="260"/>
      <c r="AD389" s="254"/>
    </row>
    <row r="390" spans="1:30" s="4" customFormat="1" x14ac:dyDescent="0.25">
      <c r="A390" s="255"/>
      <c r="B390" s="255"/>
      <c r="E390" s="256"/>
      <c r="F390" s="256"/>
      <c r="G390" s="257"/>
      <c r="H390" s="258"/>
      <c r="I390" s="259"/>
      <c r="J390" s="947"/>
      <c r="M390" s="255"/>
      <c r="N390" s="947"/>
      <c r="Q390" s="255"/>
      <c r="R390" s="260"/>
      <c r="AD390" s="254"/>
    </row>
    <row r="391" spans="1:30" s="4" customFormat="1" x14ac:dyDescent="0.25">
      <c r="A391" s="255"/>
      <c r="B391" s="255"/>
      <c r="E391" s="256"/>
      <c r="F391" s="256"/>
      <c r="G391" s="257"/>
      <c r="H391" s="258"/>
      <c r="I391" s="259"/>
      <c r="J391" s="947"/>
      <c r="M391" s="255"/>
      <c r="N391" s="947"/>
      <c r="Q391" s="255"/>
      <c r="R391" s="260"/>
      <c r="AD391" s="254"/>
    </row>
    <row r="392" spans="1:30" s="4" customFormat="1" x14ac:dyDescent="0.25">
      <c r="A392" s="255"/>
      <c r="B392" s="255"/>
      <c r="E392" s="256"/>
      <c r="F392" s="256"/>
      <c r="G392" s="257"/>
      <c r="H392" s="258"/>
      <c r="I392" s="259"/>
      <c r="J392" s="947"/>
      <c r="M392" s="255"/>
      <c r="N392" s="947"/>
      <c r="Q392" s="255"/>
      <c r="R392" s="260"/>
      <c r="AD392" s="254"/>
    </row>
    <row r="393" spans="1:30" s="4" customFormat="1" x14ac:dyDescent="0.25">
      <c r="A393" s="255"/>
      <c r="B393" s="255"/>
      <c r="E393" s="256"/>
      <c r="F393" s="256"/>
      <c r="G393" s="257"/>
      <c r="H393" s="258"/>
      <c r="I393" s="259"/>
      <c r="J393" s="947"/>
      <c r="M393" s="255"/>
      <c r="N393" s="947"/>
      <c r="Q393" s="255"/>
      <c r="R393" s="260"/>
      <c r="AD393" s="254"/>
    </row>
    <row r="394" spans="1:30" s="4" customFormat="1" x14ac:dyDescent="0.25">
      <c r="A394" s="255"/>
      <c r="B394" s="255"/>
      <c r="E394" s="256"/>
      <c r="F394" s="256"/>
      <c r="G394" s="257"/>
      <c r="H394" s="258"/>
      <c r="I394" s="259"/>
      <c r="J394" s="947"/>
      <c r="M394" s="255"/>
      <c r="N394" s="947"/>
      <c r="Q394" s="255"/>
      <c r="R394" s="260"/>
      <c r="AD394" s="254"/>
    </row>
    <row r="395" spans="1:30" s="4" customFormat="1" x14ac:dyDescent="0.25">
      <c r="A395" s="255"/>
      <c r="B395" s="255"/>
      <c r="E395" s="256"/>
      <c r="F395" s="256"/>
      <c r="G395" s="257"/>
      <c r="H395" s="258"/>
      <c r="I395" s="259"/>
      <c r="J395" s="947"/>
      <c r="M395" s="255"/>
      <c r="N395" s="947"/>
      <c r="Q395" s="255"/>
      <c r="R395" s="260"/>
      <c r="AD395" s="254"/>
    </row>
    <row r="396" spans="1:30" s="4" customFormat="1" x14ac:dyDescent="0.25">
      <c r="A396" s="255"/>
      <c r="B396" s="255"/>
      <c r="E396" s="256"/>
      <c r="F396" s="256"/>
      <c r="G396" s="257"/>
      <c r="H396" s="258"/>
      <c r="I396" s="259"/>
      <c r="J396" s="947"/>
      <c r="M396" s="255"/>
      <c r="N396" s="947"/>
      <c r="Q396" s="255"/>
      <c r="R396" s="260"/>
      <c r="AD396" s="254"/>
    </row>
    <row r="397" spans="1:30" s="4" customFormat="1" x14ac:dyDescent="0.25">
      <c r="A397" s="255"/>
      <c r="B397" s="255"/>
      <c r="E397" s="256"/>
      <c r="F397" s="256"/>
      <c r="G397" s="257"/>
      <c r="H397" s="258"/>
      <c r="I397" s="259"/>
      <c r="J397" s="947"/>
      <c r="M397" s="255"/>
      <c r="N397" s="947"/>
      <c r="Q397" s="255"/>
      <c r="R397" s="260"/>
      <c r="AD397" s="254"/>
    </row>
    <row r="398" spans="1:30" s="4" customFormat="1" x14ac:dyDescent="0.25">
      <c r="A398" s="255"/>
      <c r="B398" s="255"/>
      <c r="E398" s="256"/>
      <c r="F398" s="256"/>
      <c r="G398" s="257"/>
      <c r="H398" s="258"/>
      <c r="I398" s="259"/>
      <c r="J398" s="947"/>
      <c r="M398" s="255"/>
      <c r="N398" s="947"/>
      <c r="Q398" s="255"/>
      <c r="R398" s="260"/>
      <c r="AD398" s="254"/>
    </row>
    <row r="399" spans="1:30" s="4" customFormat="1" x14ac:dyDescent="0.25">
      <c r="A399" s="255"/>
      <c r="B399" s="255"/>
      <c r="E399" s="256"/>
      <c r="F399" s="256"/>
      <c r="G399" s="257"/>
      <c r="H399" s="258"/>
      <c r="I399" s="259"/>
      <c r="J399" s="947"/>
      <c r="M399" s="255"/>
      <c r="N399" s="947"/>
      <c r="Q399" s="255"/>
      <c r="R399" s="260"/>
      <c r="AD399" s="254"/>
    </row>
    <row r="400" spans="1:30" s="4" customFormat="1" x14ac:dyDescent="0.25">
      <c r="A400" s="255"/>
      <c r="B400" s="255"/>
      <c r="E400" s="256"/>
      <c r="F400" s="256"/>
      <c r="G400" s="257"/>
      <c r="H400" s="258"/>
      <c r="I400" s="259"/>
      <c r="J400" s="947"/>
      <c r="M400" s="255"/>
      <c r="N400" s="947"/>
      <c r="Q400" s="255"/>
      <c r="R400" s="260"/>
      <c r="AD400" s="254"/>
    </row>
    <row r="401" spans="1:30" s="4" customFormat="1" x14ac:dyDescent="0.25">
      <c r="A401" s="255"/>
      <c r="B401" s="255"/>
      <c r="E401" s="256"/>
      <c r="F401" s="256"/>
      <c r="G401" s="257"/>
      <c r="H401" s="258"/>
      <c r="I401" s="259"/>
      <c r="J401" s="947"/>
      <c r="M401" s="255"/>
      <c r="N401" s="947"/>
      <c r="Q401" s="255"/>
      <c r="R401" s="260"/>
      <c r="AD401" s="254"/>
    </row>
    <row r="402" spans="1:30" s="4" customFormat="1" x14ac:dyDescent="0.25">
      <c r="A402" s="255"/>
      <c r="B402" s="255"/>
      <c r="E402" s="256"/>
      <c r="F402" s="256"/>
      <c r="G402" s="257"/>
      <c r="H402" s="258"/>
      <c r="I402" s="259"/>
      <c r="J402" s="947"/>
      <c r="M402" s="255"/>
      <c r="N402" s="947"/>
      <c r="Q402" s="255"/>
      <c r="R402" s="260"/>
      <c r="AD402" s="254"/>
    </row>
    <row r="403" spans="1:30" s="4" customFormat="1" x14ac:dyDescent="0.25">
      <c r="A403" s="255"/>
      <c r="B403" s="255"/>
      <c r="E403" s="256"/>
      <c r="F403" s="256"/>
      <c r="G403" s="257"/>
      <c r="H403" s="258"/>
      <c r="I403" s="259"/>
      <c r="J403" s="947"/>
      <c r="M403" s="255"/>
      <c r="N403" s="947"/>
      <c r="Q403" s="255"/>
      <c r="R403" s="260"/>
      <c r="AD403" s="254"/>
    </row>
    <row r="404" spans="1:30" s="4" customFormat="1" x14ac:dyDescent="0.25">
      <c r="A404" s="255"/>
      <c r="B404" s="255"/>
      <c r="E404" s="256"/>
      <c r="F404" s="256"/>
      <c r="G404" s="257"/>
      <c r="H404" s="258"/>
      <c r="I404" s="259"/>
      <c r="J404" s="947"/>
      <c r="M404" s="255"/>
      <c r="N404" s="947"/>
      <c r="Q404" s="255"/>
      <c r="R404" s="260"/>
      <c r="AD404" s="254"/>
    </row>
    <row r="405" spans="1:30" s="4" customFormat="1" x14ac:dyDescent="0.25">
      <c r="A405" s="255"/>
      <c r="B405" s="255"/>
      <c r="E405" s="256"/>
      <c r="F405" s="256"/>
      <c r="G405" s="257"/>
      <c r="H405" s="258"/>
      <c r="I405" s="259"/>
      <c r="J405" s="947"/>
      <c r="M405" s="255"/>
      <c r="N405" s="947"/>
      <c r="Q405" s="255"/>
      <c r="R405" s="260"/>
      <c r="AD405" s="254"/>
    </row>
    <row r="406" spans="1:30" s="4" customFormat="1" x14ac:dyDescent="0.25">
      <c r="A406" s="255"/>
      <c r="B406" s="255"/>
      <c r="E406" s="256"/>
      <c r="F406" s="256"/>
      <c r="G406" s="257"/>
      <c r="H406" s="258"/>
      <c r="I406" s="259"/>
      <c r="J406" s="947"/>
      <c r="M406" s="255"/>
      <c r="N406" s="947"/>
      <c r="Q406" s="255"/>
      <c r="R406" s="260"/>
      <c r="AD406" s="254"/>
    </row>
    <row r="407" spans="1:30" s="4" customFormat="1" x14ac:dyDescent="0.25">
      <c r="A407" s="255"/>
      <c r="B407" s="255"/>
      <c r="E407" s="256"/>
      <c r="F407" s="256"/>
      <c r="G407" s="257"/>
      <c r="H407" s="258"/>
      <c r="I407" s="259"/>
      <c r="J407" s="947"/>
      <c r="M407" s="255"/>
      <c r="N407" s="947"/>
      <c r="Q407" s="255"/>
      <c r="R407" s="260"/>
      <c r="AD407" s="254"/>
    </row>
    <row r="408" spans="1:30" s="4" customFormat="1" x14ac:dyDescent="0.25">
      <c r="A408" s="255"/>
      <c r="B408" s="255"/>
      <c r="E408" s="256"/>
      <c r="F408" s="256"/>
      <c r="G408" s="257"/>
      <c r="H408" s="258"/>
      <c r="I408" s="259"/>
      <c r="J408" s="947"/>
      <c r="M408" s="255"/>
      <c r="N408" s="947"/>
      <c r="Q408" s="255"/>
      <c r="R408" s="260"/>
      <c r="AD408" s="254"/>
    </row>
    <row r="409" spans="1:30" s="4" customFormat="1" x14ac:dyDescent="0.25">
      <c r="A409" s="255"/>
      <c r="B409" s="255"/>
      <c r="E409" s="256"/>
      <c r="F409" s="256"/>
      <c r="G409" s="257"/>
      <c r="H409" s="258"/>
      <c r="I409" s="259"/>
      <c r="J409" s="947"/>
      <c r="M409" s="255"/>
      <c r="N409" s="947"/>
      <c r="Q409" s="255"/>
      <c r="R409" s="260"/>
      <c r="AD409" s="254"/>
    </row>
    <row r="410" spans="1:30" s="4" customFormat="1" x14ac:dyDescent="0.25">
      <c r="A410" s="255"/>
      <c r="B410" s="255"/>
      <c r="E410" s="256"/>
      <c r="F410" s="256"/>
      <c r="G410" s="257"/>
      <c r="H410" s="258"/>
      <c r="I410" s="259"/>
      <c r="J410" s="947"/>
      <c r="M410" s="255"/>
      <c r="N410" s="947"/>
      <c r="Q410" s="255"/>
      <c r="R410" s="260"/>
      <c r="AD410" s="254"/>
    </row>
    <row r="411" spans="1:30" s="4" customFormat="1" x14ac:dyDescent="0.25">
      <c r="A411" s="255"/>
      <c r="B411" s="255"/>
      <c r="E411" s="256"/>
      <c r="F411" s="256"/>
      <c r="G411" s="257"/>
      <c r="H411" s="258"/>
      <c r="I411" s="259"/>
      <c r="J411" s="947"/>
      <c r="M411" s="255"/>
      <c r="N411" s="947"/>
      <c r="Q411" s="255"/>
      <c r="R411" s="260"/>
      <c r="AD411" s="254"/>
    </row>
    <row r="412" spans="1:30" s="4" customFormat="1" x14ac:dyDescent="0.25">
      <c r="A412" s="255"/>
      <c r="B412" s="255"/>
      <c r="E412" s="256"/>
      <c r="F412" s="256"/>
      <c r="G412" s="257"/>
      <c r="H412" s="258"/>
      <c r="I412" s="259"/>
      <c r="J412" s="947"/>
      <c r="M412" s="255"/>
      <c r="N412" s="947"/>
      <c r="Q412" s="255"/>
      <c r="R412" s="260"/>
      <c r="AD412" s="254"/>
    </row>
    <row r="413" spans="1:30" s="4" customFormat="1" x14ac:dyDescent="0.25">
      <c r="A413" s="255"/>
      <c r="B413" s="255"/>
      <c r="E413" s="256"/>
      <c r="F413" s="256"/>
      <c r="G413" s="257"/>
      <c r="H413" s="258"/>
      <c r="I413" s="259"/>
      <c r="J413" s="947"/>
      <c r="M413" s="255"/>
      <c r="N413" s="947"/>
      <c r="Q413" s="255"/>
      <c r="R413" s="260"/>
      <c r="AD413" s="254"/>
    </row>
    <row r="414" spans="1:30" s="4" customFormat="1" x14ac:dyDescent="0.25">
      <c r="A414" s="255"/>
      <c r="B414" s="255"/>
      <c r="E414" s="256"/>
      <c r="F414" s="256"/>
      <c r="G414" s="257"/>
      <c r="H414" s="258"/>
      <c r="I414" s="259"/>
      <c r="J414" s="947"/>
      <c r="M414" s="255"/>
      <c r="N414" s="947"/>
      <c r="Q414" s="255"/>
      <c r="R414" s="260"/>
      <c r="AD414" s="254"/>
    </row>
    <row r="415" spans="1:30" s="4" customFormat="1" x14ac:dyDescent="0.25">
      <c r="A415" s="255"/>
      <c r="B415" s="255"/>
      <c r="E415" s="256"/>
      <c r="F415" s="256"/>
      <c r="G415" s="257"/>
      <c r="H415" s="258"/>
      <c r="I415" s="259"/>
      <c r="J415" s="947"/>
      <c r="M415" s="255"/>
      <c r="N415" s="947"/>
      <c r="Q415" s="255"/>
      <c r="R415" s="260"/>
      <c r="AD415" s="254"/>
    </row>
    <row r="416" spans="1:30" s="4" customFormat="1" x14ac:dyDescent="0.25">
      <c r="A416" s="255"/>
      <c r="B416" s="255"/>
      <c r="E416" s="256"/>
      <c r="F416" s="256"/>
      <c r="G416" s="257"/>
      <c r="H416" s="258"/>
      <c r="I416" s="259"/>
      <c r="J416" s="947"/>
      <c r="M416" s="255"/>
      <c r="N416" s="947"/>
      <c r="Q416" s="255"/>
      <c r="R416" s="260"/>
      <c r="AD416" s="254"/>
    </row>
    <row r="417" spans="1:30" s="4" customFormat="1" x14ac:dyDescent="0.25">
      <c r="A417" s="255"/>
      <c r="B417" s="255"/>
      <c r="E417" s="256"/>
      <c r="F417" s="256"/>
      <c r="G417" s="257"/>
      <c r="H417" s="258"/>
      <c r="I417" s="259"/>
      <c r="J417" s="947"/>
      <c r="M417" s="255"/>
      <c r="N417" s="947"/>
      <c r="Q417" s="255"/>
      <c r="R417" s="260"/>
      <c r="AD417" s="254"/>
    </row>
    <row r="418" spans="1:30" s="4" customFormat="1" x14ac:dyDescent="0.25">
      <c r="A418" s="255"/>
      <c r="B418" s="255"/>
      <c r="E418" s="256"/>
      <c r="F418" s="256"/>
      <c r="G418" s="257"/>
      <c r="H418" s="258"/>
      <c r="I418" s="259"/>
      <c r="J418" s="947"/>
      <c r="M418" s="255"/>
      <c r="N418" s="947"/>
      <c r="Q418" s="255"/>
      <c r="R418" s="260"/>
      <c r="AD418" s="254"/>
    </row>
    <row r="419" spans="1:30" s="4" customFormat="1" x14ac:dyDescent="0.25">
      <c r="A419" s="255"/>
      <c r="B419" s="255"/>
      <c r="E419" s="256"/>
      <c r="F419" s="256"/>
      <c r="G419" s="257"/>
      <c r="H419" s="258"/>
      <c r="I419" s="259"/>
      <c r="J419" s="947"/>
      <c r="M419" s="255"/>
      <c r="N419" s="947"/>
      <c r="Q419" s="255"/>
      <c r="R419" s="260"/>
      <c r="AD419" s="254"/>
    </row>
    <row r="420" spans="1:30" s="4" customFormat="1" x14ac:dyDescent="0.25">
      <c r="A420" s="255"/>
      <c r="B420" s="255"/>
      <c r="E420" s="256"/>
      <c r="F420" s="256"/>
      <c r="G420" s="257"/>
      <c r="H420" s="258"/>
      <c r="I420" s="259"/>
      <c r="J420" s="947"/>
      <c r="M420" s="255"/>
      <c r="N420" s="947"/>
      <c r="Q420" s="255"/>
      <c r="R420" s="260"/>
      <c r="AD420" s="254"/>
    </row>
    <row r="421" spans="1:30" s="4" customFormat="1" x14ac:dyDescent="0.25">
      <c r="A421" s="255"/>
      <c r="B421" s="255"/>
      <c r="E421" s="256"/>
      <c r="F421" s="256"/>
      <c r="G421" s="257"/>
      <c r="H421" s="258"/>
      <c r="I421" s="259"/>
      <c r="J421" s="947"/>
      <c r="M421" s="255"/>
      <c r="N421" s="947"/>
      <c r="Q421" s="255"/>
      <c r="R421" s="260"/>
      <c r="AD421" s="254"/>
    </row>
    <row r="422" spans="1:30" s="4" customFormat="1" x14ac:dyDescent="0.25">
      <c r="A422" s="255"/>
      <c r="B422" s="255"/>
      <c r="E422" s="256"/>
      <c r="F422" s="256"/>
      <c r="G422" s="257"/>
      <c r="H422" s="258"/>
      <c r="I422" s="259"/>
      <c r="J422" s="947"/>
      <c r="M422" s="255"/>
      <c r="N422" s="947"/>
      <c r="Q422" s="255"/>
      <c r="R422" s="260"/>
      <c r="AD422" s="254"/>
    </row>
    <row r="423" spans="1:30" s="4" customFormat="1" x14ac:dyDescent="0.25">
      <c r="A423" s="255"/>
      <c r="B423" s="255"/>
      <c r="E423" s="256"/>
      <c r="F423" s="256"/>
      <c r="G423" s="257"/>
      <c r="H423" s="258"/>
      <c r="I423" s="259"/>
      <c r="J423" s="947"/>
      <c r="M423" s="255"/>
      <c r="N423" s="947"/>
      <c r="Q423" s="255"/>
      <c r="R423" s="260"/>
      <c r="AD423" s="254"/>
    </row>
    <row r="424" spans="1:30" s="4" customFormat="1" x14ac:dyDescent="0.25">
      <c r="A424" s="255"/>
      <c r="B424" s="255"/>
      <c r="E424" s="256"/>
      <c r="F424" s="256"/>
      <c r="G424" s="257"/>
      <c r="H424" s="258"/>
      <c r="I424" s="259"/>
      <c r="J424" s="947"/>
      <c r="M424" s="255"/>
      <c r="N424" s="947"/>
      <c r="Q424" s="255"/>
      <c r="R424" s="260"/>
      <c r="AD424" s="254"/>
    </row>
    <row r="425" spans="1:30" s="4" customFormat="1" x14ac:dyDescent="0.25">
      <c r="A425" s="255"/>
      <c r="B425" s="255"/>
      <c r="E425" s="256"/>
      <c r="F425" s="256"/>
      <c r="G425" s="257"/>
      <c r="H425" s="258"/>
      <c r="I425" s="259"/>
      <c r="J425" s="947"/>
      <c r="M425" s="255"/>
      <c r="N425" s="947"/>
      <c r="Q425" s="255"/>
      <c r="R425" s="260"/>
      <c r="AD425" s="254"/>
    </row>
    <row r="426" spans="1:30" s="4" customFormat="1" x14ac:dyDescent="0.25">
      <c r="A426" s="255"/>
      <c r="B426" s="255"/>
      <c r="E426" s="256"/>
      <c r="F426" s="256"/>
      <c r="G426" s="257"/>
      <c r="H426" s="258"/>
      <c r="I426" s="259"/>
      <c r="J426" s="947"/>
      <c r="M426" s="255"/>
      <c r="N426" s="947"/>
      <c r="Q426" s="255"/>
      <c r="R426" s="260"/>
      <c r="AD426" s="254"/>
    </row>
    <row r="427" spans="1:30" s="4" customFormat="1" x14ac:dyDescent="0.25">
      <c r="A427" s="255"/>
      <c r="B427" s="255"/>
      <c r="E427" s="256"/>
      <c r="F427" s="256"/>
      <c r="G427" s="257"/>
      <c r="H427" s="258"/>
      <c r="I427" s="259"/>
      <c r="J427" s="947"/>
      <c r="M427" s="255"/>
      <c r="N427" s="947"/>
      <c r="Q427" s="255"/>
      <c r="R427" s="260"/>
      <c r="AD427" s="254"/>
    </row>
    <row r="428" spans="1:30" s="4" customFormat="1" x14ac:dyDescent="0.25">
      <c r="A428" s="255"/>
      <c r="B428" s="255"/>
      <c r="E428" s="256"/>
      <c r="F428" s="256"/>
      <c r="G428" s="257"/>
      <c r="H428" s="258"/>
      <c r="I428" s="259"/>
      <c r="J428" s="947"/>
      <c r="M428" s="255"/>
      <c r="N428" s="947"/>
      <c r="Q428" s="255"/>
      <c r="R428" s="260"/>
      <c r="AD428" s="254"/>
    </row>
    <row r="429" spans="1:30" s="4" customFormat="1" x14ac:dyDescent="0.25">
      <c r="A429" s="255"/>
      <c r="B429" s="255"/>
      <c r="E429" s="256"/>
      <c r="F429" s="256"/>
      <c r="G429" s="257"/>
      <c r="H429" s="258"/>
      <c r="I429" s="259"/>
      <c r="J429" s="947"/>
      <c r="M429" s="255"/>
      <c r="N429" s="947"/>
      <c r="Q429" s="255"/>
      <c r="R429" s="260"/>
      <c r="AD429" s="254"/>
    </row>
    <row r="430" spans="1:30" s="4" customFormat="1" x14ac:dyDescent="0.25">
      <c r="A430" s="255"/>
      <c r="B430" s="255"/>
      <c r="E430" s="256"/>
      <c r="F430" s="256"/>
      <c r="G430" s="257"/>
      <c r="H430" s="258"/>
      <c r="I430" s="259"/>
      <c r="J430" s="947"/>
      <c r="M430" s="255"/>
      <c r="N430" s="947"/>
      <c r="Q430" s="255"/>
      <c r="R430" s="260"/>
      <c r="AD430" s="254"/>
    </row>
    <row r="431" spans="1:30" s="4" customFormat="1" x14ac:dyDescent="0.25">
      <c r="A431" s="255"/>
      <c r="B431" s="255"/>
      <c r="E431" s="256"/>
      <c r="F431" s="256"/>
      <c r="G431" s="257"/>
      <c r="H431" s="258"/>
      <c r="I431" s="259"/>
      <c r="J431" s="947"/>
      <c r="M431" s="255"/>
      <c r="N431" s="947"/>
      <c r="Q431" s="255"/>
      <c r="R431" s="260"/>
      <c r="AD431" s="254"/>
    </row>
    <row r="432" spans="1:30" s="4" customFormat="1" x14ac:dyDescent="0.25">
      <c r="A432" s="255"/>
      <c r="B432" s="255"/>
      <c r="E432" s="256"/>
      <c r="F432" s="256"/>
      <c r="G432" s="257"/>
      <c r="H432" s="258"/>
      <c r="I432" s="259"/>
      <c r="J432" s="947"/>
      <c r="M432" s="255"/>
      <c r="N432" s="947"/>
      <c r="Q432" s="255"/>
      <c r="R432" s="260"/>
      <c r="AD432" s="254"/>
    </row>
    <row r="433" spans="1:30" s="4" customFormat="1" x14ac:dyDescent="0.25">
      <c r="A433" s="255"/>
      <c r="B433" s="255"/>
      <c r="E433" s="256"/>
      <c r="F433" s="256"/>
      <c r="G433" s="257"/>
      <c r="H433" s="258"/>
      <c r="I433" s="259"/>
      <c r="J433" s="947"/>
      <c r="M433" s="255"/>
      <c r="N433" s="947"/>
      <c r="Q433" s="255"/>
      <c r="R433" s="260"/>
      <c r="AD433" s="254"/>
    </row>
    <row r="434" spans="1:30" s="4" customFormat="1" x14ac:dyDescent="0.25">
      <c r="A434" s="255"/>
      <c r="B434" s="255"/>
      <c r="E434" s="256"/>
      <c r="F434" s="256"/>
      <c r="G434" s="257"/>
      <c r="H434" s="258"/>
      <c r="I434" s="259"/>
      <c r="J434" s="947"/>
      <c r="M434" s="255"/>
      <c r="N434" s="947"/>
      <c r="Q434" s="255"/>
      <c r="R434" s="260"/>
      <c r="AD434" s="254"/>
    </row>
    <row r="435" spans="1:30" s="4" customFormat="1" x14ac:dyDescent="0.25">
      <c r="A435" s="255"/>
      <c r="B435" s="255"/>
      <c r="E435" s="256"/>
      <c r="F435" s="256"/>
      <c r="G435" s="257"/>
      <c r="H435" s="258"/>
      <c r="I435" s="259"/>
      <c r="J435" s="947"/>
      <c r="M435" s="255"/>
      <c r="N435" s="947"/>
      <c r="Q435" s="255"/>
      <c r="R435" s="260"/>
      <c r="AD435" s="254"/>
    </row>
    <row r="436" spans="1:30" s="4" customFormat="1" x14ac:dyDescent="0.25">
      <c r="A436" s="255"/>
      <c r="B436" s="255"/>
      <c r="E436" s="256"/>
      <c r="F436" s="256"/>
      <c r="G436" s="257"/>
      <c r="H436" s="258"/>
      <c r="I436" s="259"/>
      <c r="J436" s="947"/>
      <c r="M436" s="255"/>
      <c r="N436" s="947"/>
      <c r="Q436" s="255"/>
      <c r="R436" s="260"/>
      <c r="AD436" s="254"/>
    </row>
    <row r="437" spans="1:30" s="4" customFormat="1" x14ac:dyDescent="0.25">
      <c r="A437" s="255"/>
      <c r="B437" s="255"/>
      <c r="E437" s="256"/>
      <c r="F437" s="256"/>
      <c r="G437" s="257"/>
      <c r="H437" s="258"/>
      <c r="I437" s="259"/>
      <c r="J437" s="947"/>
      <c r="M437" s="255"/>
      <c r="N437" s="947"/>
      <c r="Q437" s="255"/>
      <c r="R437" s="260"/>
      <c r="AD437" s="254"/>
    </row>
    <row r="438" spans="1:30" s="4" customFormat="1" x14ac:dyDescent="0.25">
      <c r="A438" s="255"/>
      <c r="B438" s="255"/>
      <c r="E438" s="256"/>
      <c r="F438" s="256"/>
      <c r="G438" s="257"/>
      <c r="H438" s="258"/>
      <c r="I438" s="259"/>
      <c r="J438" s="947"/>
      <c r="M438" s="255"/>
      <c r="N438" s="947"/>
      <c r="Q438" s="255"/>
      <c r="R438" s="260"/>
      <c r="AD438" s="254"/>
    </row>
    <row r="439" spans="1:30" s="4" customFormat="1" x14ac:dyDescent="0.25">
      <c r="A439" s="255"/>
      <c r="B439" s="255"/>
      <c r="E439" s="256"/>
      <c r="F439" s="256"/>
      <c r="G439" s="257"/>
      <c r="H439" s="258"/>
      <c r="I439" s="259"/>
      <c r="J439" s="947"/>
      <c r="M439" s="255"/>
      <c r="N439" s="947"/>
      <c r="Q439" s="255"/>
      <c r="R439" s="260"/>
      <c r="AD439" s="254"/>
    </row>
    <row r="440" spans="1:30" s="4" customFormat="1" x14ac:dyDescent="0.25">
      <c r="A440" s="255"/>
      <c r="B440" s="255"/>
      <c r="E440" s="256"/>
      <c r="F440" s="256"/>
      <c r="G440" s="257"/>
      <c r="H440" s="258"/>
      <c r="I440" s="259"/>
      <c r="J440" s="947"/>
      <c r="M440" s="255"/>
      <c r="N440" s="947"/>
      <c r="Q440" s="255"/>
      <c r="R440" s="260"/>
      <c r="AD440" s="254"/>
    </row>
    <row r="441" spans="1:30" s="4" customFormat="1" x14ac:dyDescent="0.25">
      <c r="A441" s="255"/>
      <c r="B441" s="255"/>
      <c r="E441" s="256"/>
      <c r="F441" s="256"/>
      <c r="G441" s="257"/>
      <c r="H441" s="258"/>
      <c r="I441" s="259"/>
      <c r="J441" s="947"/>
      <c r="M441" s="255"/>
      <c r="N441" s="947"/>
      <c r="Q441" s="255"/>
      <c r="R441" s="260"/>
      <c r="AD441" s="254"/>
    </row>
    <row r="442" spans="1:30" s="4" customFormat="1" x14ac:dyDescent="0.25">
      <c r="A442" s="255"/>
      <c r="B442" s="255"/>
      <c r="E442" s="256"/>
      <c r="F442" s="256"/>
      <c r="G442" s="257"/>
      <c r="H442" s="258"/>
      <c r="I442" s="259"/>
      <c r="J442" s="947"/>
      <c r="M442" s="255"/>
      <c r="N442" s="947"/>
      <c r="Q442" s="255"/>
      <c r="R442" s="260"/>
      <c r="AD442" s="254"/>
    </row>
    <row r="443" spans="1:30" s="4" customFormat="1" x14ac:dyDescent="0.25">
      <c r="A443" s="255"/>
      <c r="B443" s="255"/>
      <c r="E443" s="256"/>
      <c r="F443" s="256"/>
      <c r="G443" s="257"/>
      <c r="H443" s="258"/>
      <c r="I443" s="259"/>
      <c r="J443" s="947"/>
      <c r="M443" s="255"/>
      <c r="N443" s="947"/>
      <c r="Q443" s="255"/>
      <c r="R443" s="260"/>
      <c r="AD443" s="254"/>
    </row>
    <row r="444" spans="1:30" s="4" customFormat="1" x14ac:dyDescent="0.25">
      <c r="A444" s="255"/>
      <c r="B444" s="255"/>
      <c r="E444" s="256"/>
      <c r="F444" s="256"/>
      <c r="G444" s="257"/>
      <c r="H444" s="258"/>
      <c r="I444" s="259"/>
      <c r="J444" s="947"/>
      <c r="M444" s="255"/>
      <c r="N444" s="947"/>
      <c r="Q444" s="255"/>
      <c r="R444" s="260"/>
      <c r="AD444" s="254"/>
    </row>
    <row r="445" spans="1:30" s="4" customFormat="1" x14ac:dyDescent="0.25">
      <c r="A445" s="255"/>
      <c r="B445" s="255"/>
      <c r="E445" s="256"/>
      <c r="F445" s="256"/>
      <c r="G445" s="257"/>
      <c r="H445" s="258"/>
      <c r="I445" s="259"/>
      <c r="J445" s="947"/>
      <c r="M445" s="255"/>
      <c r="N445" s="947"/>
      <c r="Q445" s="255"/>
      <c r="R445" s="260"/>
      <c r="AD445" s="254"/>
    </row>
    <row r="446" spans="1:30" s="4" customFormat="1" x14ac:dyDescent="0.25">
      <c r="A446" s="255"/>
      <c r="B446" s="255"/>
      <c r="E446" s="256"/>
      <c r="F446" s="256"/>
      <c r="G446" s="257"/>
      <c r="H446" s="258"/>
      <c r="I446" s="259"/>
      <c r="J446" s="947"/>
      <c r="M446" s="255"/>
      <c r="N446" s="947"/>
      <c r="Q446" s="255"/>
      <c r="R446" s="260"/>
      <c r="AD446" s="254"/>
    </row>
    <row r="447" spans="1:30" s="4" customFormat="1" x14ac:dyDescent="0.25">
      <c r="A447" s="255"/>
      <c r="B447" s="255"/>
      <c r="E447" s="256"/>
      <c r="F447" s="256"/>
      <c r="G447" s="257"/>
      <c r="H447" s="258"/>
      <c r="I447" s="259"/>
      <c r="J447" s="947"/>
      <c r="M447" s="255"/>
      <c r="N447" s="947"/>
      <c r="Q447" s="255"/>
      <c r="R447" s="260"/>
      <c r="AD447" s="254"/>
    </row>
    <row r="448" spans="1:30" s="4" customFormat="1" x14ac:dyDescent="0.25">
      <c r="A448" s="255"/>
      <c r="B448" s="255"/>
      <c r="E448" s="256"/>
      <c r="F448" s="256"/>
      <c r="G448" s="257"/>
      <c r="H448" s="258"/>
      <c r="I448" s="259"/>
      <c r="J448" s="947"/>
      <c r="M448" s="255"/>
      <c r="N448" s="947"/>
      <c r="Q448" s="255"/>
      <c r="R448" s="260"/>
      <c r="AD448" s="254"/>
    </row>
    <row r="449" spans="1:30" s="4" customFormat="1" x14ac:dyDescent="0.25">
      <c r="A449" s="255"/>
      <c r="B449" s="255"/>
      <c r="E449" s="256"/>
      <c r="F449" s="256"/>
      <c r="G449" s="257"/>
      <c r="H449" s="258"/>
      <c r="I449" s="259"/>
      <c r="J449" s="947"/>
      <c r="M449" s="255"/>
      <c r="N449" s="947"/>
      <c r="Q449" s="255"/>
      <c r="R449" s="260"/>
      <c r="AD449" s="254"/>
    </row>
    <row r="450" spans="1:30" s="4" customFormat="1" x14ac:dyDescent="0.25">
      <c r="A450" s="255"/>
      <c r="B450" s="255"/>
      <c r="E450" s="256"/>
      <c r="F450" s="256"/>
      <c r="G450" s="257"/>
      <c r="H450" s="258"/>
      <c r="I450" s="259"/>
      <c r="J450" s="947"/>
      <c r="M450" s="255"/>
      <c r="N450" s="947"/>
      <c r="Q450" s="255"/>
      <c r="R450" s="260"/>
      <c r="AD450" s="254"/>
    </row>
    <row r="451" spans="1:30" s="4" customFormat="1" x14ac:dyDescent="0.25">
      <c r="A451" s="255"/>
      <c r="B451" s="255"/>
      <c r="E451" s="256"/>
      <c r="F451" s="256"/>
      <c r="G451" s="257"/>
      <c r="H451" s="258"/>
      <c r="I451" s="259"/>
      <c r="J451" s="947"/>
      <c r="M451" s="255"/>
      <c r="N451" s="947"/>
      <c r="Q451" s="255"/>
      <c r="R451" s="260"/>
      <c r="AD451" s="254"/>
    </row>
    <row r="452" spans="1:30" s="4" customFormat="1" x14ac:dyDescent="0.25">
      <c r="A452" s="255"/>
      <c r="B452" s="255"/>
      <c r="E452" s="256"/>
      <c r="F452" s="256"/>
      <c r="G452" s="257"/>
      <c r="H452" s="258"/>
      <c r="I452" s="259"/>
      <c r="J452" s="947"/>
      <c r="M452" s="255"/>
      <c r="N452" s="947"/>
      <c r="Q452" s="255"/>
      <c r="R452" s="260"/>
      <c r="AD452" s="254"/>
    </row>
    <row r="453" spans="1:30" s="4" customFormat="1" x14ac:dyDescent="0.25">
      <c r="A453" s="255"/>
      <c r="B453" s="255"/>
      <c r="E453" s="256"/>
      <c r="F453" s="256"/>
      <c r="G453" s="257"/>
      <c r="H453" s="258"/>
      <c r="I453" s="259"/>
      <c r="J453" s="947"/>
      <c r="M453" s="255"/>
      <c r="N453" s="947"/>
      <c r="Q453" s="255"/>
      <c r="R453" s="260"/>
      <c r="AD453" s="254"/>
    </row>
    <row r="454" spans="1:30" s="4" customFormat="1" x14ac:dyDescent="0.25">
      <c r="A454" s="255"/>
      <c r="B454" s="255"/>
      <c r="E454" s="256"/>
      <c r="F454" s="256"/>
      <c r="G454" s="257"/>
      <c r="H454" s="258"/>
      <c r="I454" s="259"/>
      <c r="J454" s="947"/>
      <c r="M454" s="255"/>
      <c r="N454" s="947"/>
      <c r="Q454" s="255"/>
      <c r="R454" s="260"/>
      <c r="AD454" s="254"/>
    </row>
    <row r="455" spans="1:30" s="4" customFormat="1" x14ac:dyDescent="0.25">
      <c r="A455" s="255"/>
      <c r="B455" s="255"/>
      <c r="E455" s="256"/>
      <c r="F455" s="256"/>
      <c r="G455" s="257"/>
      <c r="H455" s="258"/>
      <c r="I455" s="259"/>
      <c r="J455" s="947"/>
      <c r="M455" s="255"/>
      <c r="N455" s="947"/>
      <c r="Q455" s="255"/>
      <c r="R455" s="260"/>
      <c r="AD455" s="254"/>
    </row>
    <row r="456" spans="1:30" s="4" customFormat="1" x14ac:dyDescent="0.25">
      <c r="A456" s="255"/>
      <c r="B456" s="255"/>
      <c r="E456" s="256"/>
      <c r="F456" s="256"/>
      <c r="G456" s="257"/>
      <c r="H456" s="258"/>
      <c r="I456" s="259"/>
      <c r="J456" s="947"/>
      <c r="M456" s="255"/>
      <c r="N456" s="947"/>
      <c r="Q456" s="255"/>
      <c r="R456" s="260"/>
      <c r="AD456" s="254"/>
    </row>
    <row r="457" spans="1:30" s="4" customFormat="1" x14ac:dyDescent="0.25">
      <c r="A457" s="255"/>
      <c r="B457" s="255"/>
      <c r="E457" s="256"/>
      <c r="F457" s="256"/>
      <c r="G457" s="257"/>
      <c r="H457" s="258"/>
      <c r="I457" s="259"/>
      <c r="J457" s="947"/>
      <c r="M457" s="255"/>
      <c r="N457" s="947"/>
      <c r="Q457" s="255"/>
      <c r="R457" s="260"/>
      <c r="AD457" s="254"/>
    </row>
    <row r="458" spans="1:30" s="4" customFormat="1" x14ac:dyDescent="0.25">
      <c r="A458" s="255"/>
      <c r="B458" s="255"/>
      <c r="E458" s="256"/>
      <c r="F458" s="256"/>
      <c r="G458" s="257"/>
      <c r="H458" s="258"/>
      <c r="I458" s="259"/>
      <c r="J458" s="947"/>
      <c r="M458" s="255"/>
      <c r="N458" s="947"/>
      <c r="Q458" s="255"/>
      <c r="R458" s="260"/>
      <c r="AD458" s="254"/>
    </row>
    <row r="459" spans="1:30" s="4" customFormat="1" x14ac:dyDescent="0.25">
      <c r="A459" s="255"/>
      <c r="B459" s="255"/>
      <c r="E459" s="256"/>
      <c r="F459" s="256"/>
      <c r="G459" s="257"/>
      <c r="H459" s="258"/>
      <c r="I459" s="259"/>
      <c r="J459" s="947"/>
      <c r="M459" s="255"/>
      <c r="N459" s="947"/>
      <c r="Q459" s="255"/>
      <c r="R459" s="260"/>
      <c r="AD459" s="254"/>
    </row>
    <row r="460" spans="1:30" s="4" customFormat="1" x14ac:dyDescent="0.25">
      <c r="A460" s="255"/>
      <c r="B460" s="255"/>
      <c r="E460" s="256"/>
      <c r="F460" s="256"/>
      <c r="G460" s="257"/>
      <c r="H460" s="258"/>
      <c r="I460" s="259"/>
      <c r="J460" s="947"/>
      <c r="M460" s="255"/>
      <c r="N460" s="947"/>
      <c r="Q460" s="255"/>
      <c r="R460" s="260"/>
      <c r="AD460" s="254"/>
    </row>
    <row r="461" spans="1:30" s="4" customFormat="1" x14ac:dyDescent="0.25">
      <c r="A461" s="255"/>
      <c r="B461" s="255"/>
      <c r="E461" s="256"/>
      <c r="F461" s="256"/>
      <c r="G461" s="257"/>
      <c r="H461" s="258"/>
      <c r="I461" s="259"/>
      <c r="J461" s="947"/>
      <c r="M461" s="255"/>
      <c r="N461" s="947"/>
      <c r="Q461" s="255"/>
      <c r="R461" s="260"/>
      <c r="AD461" s="254"/>
    </row>
    <row r="462" spans="1:30" s="4" customFormat="1" x14ac:dyDescent="0.25">
      <c r="A462" s="255"/>
      <c r="B462" s="255"/>
      <c r="E462" s="256"/>
      <c r="F462" s="256"/>
      <c r="G462" s="257"/>
      <c r="H462" s="258"/>
      <c r="I462" s="259"/>
      <c r="J462" s="947"/>
      <c r="M462" s="255"/>
      <c r="N462" s="947"/>
      <c r="Q462" s="255"/>
      <c r="R462" s="260"/>
      <c r="AD462" s="254"/>
    </row>
    <row r="463" spans="1:30" s="4" customFormat="1" x14ac:dyDescent="0.25">
      <c r="A463" s="255"/>
      <c r="B463" s="255"/>
      <c r="E463" s="256"/>
      <c r="F463" s="256"/>
      <c r="G463" s="257"/>
      <c r="H463" s="258"/>
      <c r="I463" s="259"/>
      <c r="J463" s="947"/>
      <c r="M463" s="255"/>
      <c r="N463" s="947"/>
      <c r="Q463" s="255"/>
      <c r="R463" s="260"/>
      <c r="AD463" s="254"/>
    </row>
    <row r="464" spans="1:30" s="4" customFormat="1" x14ac:dyDescent="0.25">
      <c r="A464" s="255"/>
      <c r="B464" s="255"/>
      <c r="E464" s="256"/>
      <c r="F464" s="256"/>
      <c r="G464" s="257"/>
      <c r="H464" s="258"/>
      <c r="I464" s="259"/>
      <c r="J464" s="947"/>
      <c r="M464" s="255"/>
      <c r="N464" s="947"/>
      <c r="Q464" s="255"/>
      <c r="R464" s="260"/>
      <c r="AD464" s="254"/>
    </row>
    <row r="465" spans="1:30" s="4" customFormat="1" x14ac:dyDescent="0.25">
      <c r="A465" s="255"/>
      <c r="B465" s="255"/>
      <c r="E465" s="256"/>
      <c r="F465" s="256"/>
      <c r="G465" s="257"/>
      <c r="H465" s="258"/>
      <c r="I465" s="259"/>
      <c r="J465" s="947"/>
      <c r="M465" s="255"/>
      <c r="N465" s="947"/>
      <c r="Q465" s="255"/>
      <c r="R465" s="260"/>
      <c r="AD465" s="254"/>
    </row>
    <row r="466" spans="1:30" s="4" customFormat="1" x14ac:dyDescent="0.25">
      <c r="A466" s="255"/>
      <c r="B466" s="255"/>
      <c r="E466" s="256"/>
      <c r="F466" s="256"/>
      <c r="G466" s="257"/>
      <c r="H466" s="258"/>
      <c r="I466" s="259"/>
      <c r="J466" s="947"/>
      <c r="M466" s="255"/>
      <c r="N466" s="947"/>
      <c r="Q466" s="255"/>
      <c r="R466" s="260"/>
      <c r="AD466" s="254"/>
    </row>
    <row r="467" spans="1:30" s="4" customFormat="1" x14ac:dyDescent="0.25">
      <c r="A467" s="255"/>
      <c r="B467" s="255"/>
      <c r="E467" s="256"/>
      <c r="F467" s="256"/>
      <c r="G467" s="257"/>
      <c r="H467" s="258"/>
      <c r="I467" s="259"/>
      <c r="J467" s="947"/>
      <c r="M467" s="255"/>
      <c r="N467" s="947"/>
      <c r="Q467" s="255"/>
      <c r="R467" s="260"/>
      <c r="AD467" s="254"/>
    </row>
    <row r="468" spans="1:30" s="4" customFormat="1" x14ac:dyDescent="0.25">
      <c r="A468" s="255"/>
      <c r="B468" s="255"/>
      <c r="E468" s="256"/>
      <c r="F468" s="256"/>
      <c r="G468" s="257"/>
      <c r="H468" s="258"/>
      <c r="I468" s="259"/>
      <c r="J468" s="947"/>
      <c r="M468" s="255"/>
      <c r="N468" s="947"/>
      <c r="Q468" s="255"/>
      <c r="R468" s="260"/>
      <c r="AD468" s="254"/>
    </row>
    <row r="469" spans="1:30" s="4" customFormat="1" x14ac:dyDescent="0.25">
      <c r="A469" s="255"/>
      <c r="B469" s="255"/>
      <c r="E469" s="256"/>
      <c r="F469" s="256"/>
      <c r="G469" s="257"/>
      <c r="H469" s="258"/>
      <c r="I469" s="259"/>
      <c r="J469" s="947"/>
      <c r="M469" s="255"/>
      <c r="N469" s="947"/>
      <c r="Q469" s="255"/>
      <c r="R469" s="260"/>
      <c r="AD469" s="254"/>
    </row>
    <row r="470" spans="1:30" s="4" customFormat="1" x14ac:dyDescent="0.25">
      <c r="A470" s="255"/>
      <c r="B470" s="255"/>
      <c r="E470" s="256"/>
      <c r="F470" s="256"/>
      <c r="G470" s="257"/>
      <c r="H470" s="258"/>
      <c r="I470" s="259"/>
      <c r="J470" s="947"/>
      <c r="M470" s="255"/>
      <c r="N470" s="947"/>
      <c r="Q470" s="255"/>
      <c r="R470" s="260"/>
      <c r="AD470" s="254"/>
    </row>
    <row r="471" spans="1:30" s="4" customFormat="1" x14ac:dyDescent="0.25">
      <c r="A471" s="255"/>
      <c r="B471" s="255"/>
      <c r="E471" s="256"/>
      <c r="F471" s="256"/>
      <c r="G471" s="257"/>
      <c r="H471" s="258"/>
      <c r="I471" s="259"/>
      <c r="J471" s="947"/>
      <c r="M471" s="255"/>
      <c r="N471" s="947"/>
      <c r="Q471" s="255"/>
      <c r="R471" s="260"/>
      <c r="AD471" s="254"/>
    </row>
    <row r="472" spans="1:30" s="4" customFormat="1" x14ac:dyDescent="0.25">
      <c r="A472" s="255"/>
      <c r="B472" s="255"/>
      <c r="E472" s="256"/>
      <c r="F472" s="256"/>
      <c r="G472" s="257"/>
      <c r="H472" s="258"/>
      <c r="I472" s="259"/>
      <c r="J472" s="947"/>
      <c r="M472" s="255"/>
      <c r="N472" s="947"/>
      <c r="Q472" s="255"/>
      <c r="R472" s="260"/>
      <c r="AD472" s="254"/>
    </row>
    <row r="473" spans="1:30" s="4" customFormat="1" x14ac:dyDescent="0.25">
      <c r="A473" s="255"/>
      <c r="B473" s="255"/>
      <c r="E473" s="256"/>
      <c r="F473" s="256"/>
      <c r="G473" s="257"/>
      <c r="H473" s="258"/>
      <c r="I473" s="259"/>
      <c r="J473" s="947"/>
      <c r="M473" s="255"/>
      <c r="N473" s="947"/>
      <c r="Q473" s="255"/>
      <c r="R473" s="260"/>
      <c r="AD473" s="254"/>
    </row>
    <row r="474" spans="1:30" s="4" customFormat="1" x14ac:dyDescent="0.25">
      <c r="A474" s="255"/>
      <c r="B474" s="255"/>
      <c r="E474" s="256"/>
      <c r="F474" s="256"/>
      <c r="G474" s="257"/>
      <c r="H474" s="258"/>
      <c r="I474" s="259"/>
      <c r="J474" s="947"/>
      <c r="M474" s="255"/>
      <c r="N474" s="947"/>
      <c r="Q474" s="255"/>
      <c r="R474" s="260"/>
      <c r="AD474" s="254"/>
    </row>
    <row r="475" spans="1:30" s="4" customFormat="1" x14ac:dyDescent="0.25">
      <c r="A475" s="255"/>
      <c r="B475" s="255"/>
      <c r="E475" s="256"/>
      <c r="F475" s="256"/>
      <c r="G475" s="257"/>
      <c r="H475" s="258"/>
      <c r="I475" s="259"/>
      <c r="J475" s="947"/>
      <c r="M475" s="255"/>
      <c r="N475" s="947"/>
      <c r="Q475" s="255"/>
      <c r="R475" s="260"/>
      <c r="AD475" s="254"/>
    </row>
    <row r="476" spans="1:30" s="4" customFormat="1" x14ac:dyDescent="0.25">
      <c r="A476" s="255"/>
      <c r="B476" s="255"/>
      <c r="E476" s="256"/>
      <c r="F476" s="256"/>
      <c r="G476" s="257"/>
      <c r="H476" s="258"/>
      <c r="I476" s="259"/>
      <c r="J476" s="947"/>
      <c r="M476" s="255"/>
      <c r="N476" s="947"/>
      <c r="Q476" s="255"/>
      <c r="R476" s="260"/>
      <c r="AD476" s="254"/>
    </row>
    <row r="477" spans="1:30" s="4" customFormat="1" x14ac:dyDescent="0.25">
      <c r="A477" s="255"/>
      <c r="B477" s="255"/>
      <c r="E477" s="256"/>
      <c r="F477" s="256"/>
      <c r="G477" s="257"/>
      <c r="H477" s="258"/>
      <c r="I477" s="259"/>
      <c r="J477" s="947"/>
      <c r="M477" s="255"/>
      <c r="N477" s="947"/>
      <c r="Q477" s="255"/>
      <c r="R477" s="260"/>
      <c r="AD477" s="254"/>
    </row>
    <row r="478" spans="1:30" s="4" customFormat="1" x14ac:dyDescent="0.25">
      <c r="A478" s="255"/>
      <c r="B478" s="255"/>
      <c r="E478" s="256"/>
      <c r="F478" s="256"/>
      <c r="G478" s="257"/>
      <c r="H478" s="258"/>
      <c r="I478" s="259"/>
      <c r="J478" s="947"/>
      <c r="M478" s="255"/>
      <c r="N478" s="947"/>
      <c r="Q478" s="255"/>
      <c r="R478" s="260"/>
      <c r="AD478" s="254"/>
    </row>
    <row r="479" spans="1:30" s="4" customFormat="1" x14ac:dyDescent="0.25">
      <c r="A479" s="255"/>
      <c r="B479" s="255"/>
      <c r="E479" s="256"/>
      <c r="F479" s="256"/>
      <c r="G479" s="257"/>
      <c r="H479" s="258"/>
      <c r="I479" s="259"/>
      <c r="J479" s="947"/>
      <c r="M479" s="255"/>
      <c r="N479" s="947"/>
      <c r="Q479" s="255"/>
      <c r="R479" s="260"/>
      <c r="AD479" s="254"/>
    </row>
    <row r="480" spans="1:30" s="4" customFormat="1" x14ac:dyDescent="0.25">
      <c r="A480" s="255"/>
      <c r="B480" s="255"/>
      <c r="E480" s="256"/>
      <c r="F480" s="256"/>
      <c r="G480" s="257"/>
      <c r="H480" s="258"/>
      <c r="I480" s="259"/>
      <c r="J480" s="947"/>
      <c r="M480" s="255"/>
      <c r="N480" s="947"/>
      <c r="Q480" s="255"/>
      <c r="R480" s="260"/>
      <c r="AD480" s="254"/>
    </row>
    <row r="481" spans="1:30" s="4" customFormat="1" x14ac:dyDescent="0.25">
      <c r="A481" s="255"/>
      <c r="B481" s="255"/>
      <c r="E481" s="256"/>
      <c r="F481" s="256"/>
      <c r="G481" s="257"/>
      <c r="H481" s="258"/>
      <c r="I481" s="259"/>
      <c r="J481" s="947"/>
      <c r="M481" s="255"/>
      <c r="N481" s="947"/>
      <c r="Q481" s="255"/>
      <c r="R481" s="260"/>
      <c r="AD481" s="254"/>
    </row>
    <row r="482" spans="1:30" s="4" customFormat="1" x14ac:dyDescent="0.25">
      <c r="A482" s="255"/>
      <c r="B482" s="255"/>
      <c r="E482" s="256"/>
      <c r="F482" s="256"/>
      <c r="G482" s="257"/>
      <c r="H482" s="258"/>
      <c r="I482" s="259"/>
      <c r="J482" s="947"/>
      <c r="M482" s="255"/>
      <c r="N482" s="947"/>
      <c r="Q482" s="255"/>
      <c r="R482" s="260"/>
      <c r="AD482" s="254"/>
    </row>
    <row r="483" spans="1:30" s="4" customFormat="1" x14ac:dyDescent="0.25">
      <c r="A483" s="255"/>
      <c r="B483" s="255"/>
      <c r="E483" s="256"/>
      <c r="F483" s="256"/>
      <c r="G483" s="257"/>
      <c r="H483" s="258"/>
      <c r="I483" s="259"/>
      <c r="J483" s="947"/>
      <c r="M483" s="255"/>
      <c r="N483" s="947"/>
      <c r="Q483" s="255"/>
      <c r="R483" s="260"/>
      <c r="AD483" s="254"/>
    </row>
    <row r="484" spans="1:30" s="4" customFormat="1" x14ac:dyDescent="0.25">
      <c r="A484" s="255"/>
      <c r="B484" s="255"/>
      <c r="E484" s="256"/>
      <c r="F484" s="256"/>
      <c r="G484" s="257"/>
      <c r="H484" s="258"/>
      <c r="I484" s="259"/>
      <c r="J484" s="947"/>
      <c r="M484" s="255"/>
      <c r="N484" s="947"/>
      <c r="Q484" s="255"/>
      <c r="R484" s="260"/>
      <c r="AD484" s="254"/>
    </row>
    <row r="485" spans="1:30" s="4" customFormat="1" x14ac:dyDescent="0.25">
      <c r="A485" s="255"/>
      <c r="B485" s="255"/>
      <c r="E485" s="256"/>
      <c r="F485" s="256"/>
      <c r="G485" s="257"/>
      <c r="H485" s="258"/>
      <c r="I485" s="259"/>
      <c r="J485" s="947"/>
      <c r="M485" s="255"/>
      <c r="N485" s="947"/>
      <c r="Q485" s="255"/>
      <c r="R485" s="260"/>
      <c r="AD485" s="254"/>
    </row>
    <row r="486" spans="1:30" s="4" customFormat="1" x14ac:dyDescent="0.25">
      <c r="A486" s="255"/>
      <c r="B486" s="255"/>
      <c r="E486" s="256"/>
      <c r="F486" s="256"/>
      <c r="G486" s="257"/>
      <c r="H486" s="258"/>
      <c r="I486" s="259"/>
      <c r="J486" s="947"/>
      <c r="M486" s="255"/>
      <c r="N486" s="947"/>
      <c r="Q486" s="255"/>
      <c r="R486" s="260"/>
      <c r="AD486" s="254"/>
    </row>
    <row r="487" spans="1:30" s="4" customFormat="1" x14ac:dyDescent="0.25">
      <c r="A487" s="255"/>
      <c r="B487" s="255"/>
      <c r="E487" s="256"/>
      <c r="F487" s="256"/>
      <c r="G487" s="257"/>
      <c r="H487" s="258"/>
      <c r="I487" s="259"/>
      <c r="J487" s="947"/>
      <c r="M487" s="255"/>
      <c r="N487" s="947"/>
      <c r="Q487" s="255"/>
      <c r="R487" s="260"/>
      <c r="AD487" s="254"/>
    </row>
    <row r="488" spans="1:30" s="4" customFormat="1" x14ac:dyDescent="0.25">
      <c r="A488" s="255"/>
      <c r="B488" s="255"/>
      <c r="E488" s="256"/>
      <c r="F488" s="256"/>
      <c r="G488" s="257"/>
      <c r="H488" s="258"/>
      <c r="I488" s="259"/>
      <c r="J488" s="947"/>
      <c r="M488" s="255"/>
      <c r="N488" s="947"/>
      <c r="Q488" s="255"/>
      <c r="R488" s="260"/>
      <c r="AD488" s="254"/>
    </row>
    <row r="489" spans="1:30" s="4" customFormat="1" x14ac:dyDescent="0.25">
      <c r="A489" s="255"/>
      <c r="B489" s="255"/>
      <c r="E489" s="256"/>
      <c r="F489" s="256"/>
      <c r="G489" s="257"/>
      <c r="H489" s="258"/>
      <c r="I489" s="259"/>
      <c r="J489" s="947"/>
      <c r="M489" s="255"/>
      <c r="N489" s="947"/>
      <c r="Q489" s="255"/>
      <c r="R489" s="260"/>
      <c r="AD489" s="254"/>
    </row>
    <row r="490" spans="1:30" s="4" customFormat="1" x14ac:dyDescent="0.25">
      <c r="A490" s="255"/>
      <c r="B490" s="255"/>
      <c r="E490" s="256"/>
      <c r="F490" s="256"/>
      <c r="G490" s="257"/>
      <c r="H490" s="258"/>
      <c r="I490" s="259"/>
      <c r="J490" s="947"/>
      <c r="M490" s="255"/>
      <c r="N490" s="947"/>
      <c r="Q490" s="255"/>
      <c r="R490" s="260"/>
      <c r="AD490" s="254"/>
    </row>
    <row r="491" spans="1:30" s="4" customFormat="1" x14ac:dyDescent="0.25">
      <c r="A491" s="255"/>
      <c r="B491" s="255"/>
      <c r="E491" s="256"/>
      <c r="F491" s="256"/>
      <c r="G491" s="257"/>
      <c r="H491" s="258"/>
      <c r="I491" s="259"/>
      <c r="J491" s="947"/>
      <c r="M491" s="255"/>
      <c r="N491" s="947"/>
      <c r="Q491" s="255"/>
      <c r="R491" s="260"/>
      <c r="AD491" s="254"/>
    </row>
    <row r="492" spans="1:30" s="4" customFormat="1" x14ac:dyDescent="0.25">
      <c r="A492" s="255"/>
      <c r="B492" s="255"/>
      <c r="E492" s="256"/>
      <c r="F492" s="256"/>
      <c r="G492" s="257"/>
      <c r="H492" s="258"/>
      <c r="I492" s="259"/>
      <c r="J492" s="947"/>
      <c r="M492" s="255"/>
      <c r="N492" s="947"/>
      <c r="Q492" s="255"/>
      <c r="R492" s="260"/>
      <c r="AD492" s="254"/>
    </row>
    <row r="493" spans="1:30" s="4" customFormat="1" x14ac:dyDescent="0.25">
      <c r="A493" s="255"/>
      <c r="B493" s="255"/>
      <c r="E493" s="256"/>
      <c r="F493" s="256"/>
      <c r="G493" s="257"/>
      <c r="H493" s="258"/>
      <c r="I493" s="259"/>
      <c r="J493" s="947"/>
      <c r="M493" s="255"/>
      <c r="N493" s="947"/>
      <c r="Q493" s="255"/>
      <c r="R493" s="260"/>
      <c r="AD493" s="254"/>
    </row>
    <row r="494" spans="1:30" s="4" customFormat="1" x14ac:dyDescent="0.25">
      <c r="A494" s="255"/>
      <c r="B494" s="255"/>
      <c r="E494" s="256"/>
      <c r="F494" s="256"/>
      <c r="G494" s="257"/>
      <c r="H494" s="258"/>
      <c r="I494" s="259"/>
      <c r="J494" s="947"/>
      <c r="M494" s="255"/>
      <c r="N494" s="947"/>
      <c r="Q494" s="255"/>
      <c r="R494" s="260"/>
      <c r="AD494" s="254"/>
    </row>
    <row r="495" spans="1:30" s="4" customFormat="1" x14ac:dyDescent="0.25">
      <c r="A495" s="255"/>
      <c r="B495" s="255"/>
      <c r="E495" s="256"/>
      <c r="F495" s="256"/>
      <c r="G495" s="257"/>
      <c r="H495" s="258"/>
      <c r="I495" s="259"/>
      <c r="J495" s="947"/>
      <c r="M495" s="255"/>
      <c r="N495" s="947"/>
      <c r="Q495" s="255"/>
      <c r="R495" s="260"/>
      <c r="AD495" s="254"/>
    </row>
    <row r="496" spans="1:30" s="4" customFormat="1" x14ac:dyDescent="0.25">
      <c r="A496" s="255"/>
      <c r="B496" s="255"/>
      <c r="E496" s="256"/>
      <c r="F496" s="256"/>
      <c r="G496" s="257"/>
      <c r="H496" s="258"/>
      <c r="I496" s="259"/>
      <c r="J496" s="947"/>
      <c r="M496" s="255"/>
      <c r="N496" s="947"/>
      <c r="Q496" s="255"/>
      <c r="R496" s="260"/>
      <c r="AD496" s="254"/>
    </row>
    <row r="497" spans="1:30" s="4" customFormat="1" x14ac:dyDescent="0.25">
      <c r="A497" s="255"/>
      <c r="B497" s="255"/>
      <c r="E497" s="256"/>
      <c r="F497" s="256"/>
      <c r="G497" s="257"/>
      <c r="H497" s="258"/>
      <c r="I497" s="259"/>
      <c r="J497" s="947"/>
      <c r="M497" s="255"/>
      <c r="N497" s="947"/>
      <c r="Q497" s="255"/>
      <c r="R497" s="260"/>
      <c r="AD497" s="254"/>
    </row>
    <row r="498" spans="1:30" s="4" customFormat="1" x14ac:dyDescent="0.25">
      <c r="A498" s="255"/>
      <c r="B498" s="255"/>
      <c r="E498" s="256"/>
      <c r="F498" s="256"/>
      <c r="G498" s="257"/>
      <c r="H498" s="258"/>
      <c r="I498" s="259"/>
      <c r="J498" s="947"/>
      <c r="M498" s="255"/>
      <c r="N498" s="947"/>
      <c r="Q498" s="255"/>
      <c r="R498" s="260"/>
      <c r="AD498" s="254"/>
    </row>
    <row r="499" spans="1:30" s="4" customFormat="1" x14ac:dyDescent="0.25">
      <c r="A499" s="255"/>
      <c r="B499" s="255"/>
      <c r="E499" s="256"/>
      <c r="F499" s="256"/>
      <c r="G499" s="257"/>
      <c r="H499" s="258"/>
      <c r="I499" s="259"/>
      <c r="J499" s="947"/>
      <c r="M499" s="255"/>
      <c r="N499" s="947"/>
      <c r="Q499" s="255"/>
      <c r="R499" s="260"/>
      <c r="AD499" s="254"/>
    </row>
    <row r="500" spans="1:30" s="4" customFormat="1" x14ac:dyDescent="0.25">
      <c r="A500" s="255"/>
      <c r="B500" s="255"/>
      <c r="E500" s="256"/>
      <c r="F500" s="256"/>
      <c r="G500" s="257"/>
      <c r="H500" s="258"/>
      <c r="I500" s="259"/>
      <c r="J500" s="947"/>
      <c r="M500" s="255"/>
      <c r="N500" s="947"/>
      <c r="Q500" s="255"/>
      <c r="R500" s="260"/>
      <c r="AD500" s="254"/>
    </row>
    <row r="501" spans="1:30" s="4" customFormat="1" x14ac:dyDescent="0.25">
      <c r="A501" s="255"/>
      <c r="B501" s="255"/>
      <c r="E501" s="256"/>
      <c r="F501" s="256"/>
      <c r="G501" s="257"/>
      <c r="H501" s="258"/>
      <c r="I501" s="259"/>
      <c r="J501" s="947"/>
      <c r="M501" s="255"/>
      <c r="N501" s="947"/>
      <c r="Q501" s="255"/>
      <c r="R501" s="260"/>
      <c r="AD501" s="254"/>
    </row>
    <row r="502" spans="1:30" s="4" customFormat="1" x14ac:dyDescent="0.25">
      <c r="A502" s="255"/>
      <c r="B502" s="255"/>
      <c r="E502" s="256"/>
      <c r="F502" s="256"/>
      <c r="G502" s="257"/>
      <c r="H502" s="258"/>
      <c r="I502" s="259"/>
      <c r="J502" s="947"/>
      <c r="M502" s="255"/>
      <c r="N502" s="947"/>
      <c r="Q502" s="255"/>
      <c r="R502" s="260"/>
      <c r="AD502" s="254"/>
    </row>
    <row r="503" spans="1:30" s="4" customFormat="1" x14ac:dyDescent="0.25">
      <c r="A503" s="255"/>
      <c r="B503" s="255"/>
      <c r="E503" s="256"/>
      <c r="F503" s="256"/>
      <c r="G503" s="257"/>
      <c r="H503" s="258"/>
      <c r="I503" s="259"/>
      <c r="J503" s="947"/>
      <c r="M503" s="255"/>
      <c r="N503" s="947"/>
      <c r="Q503" s="255"/>
      <c r="R503" s="260"/>
      <c r="AD503" s="254"/>
    </row>
    <row r="504" spans="1:30" s="4" customFormat="1" x14ac:dyDescent="0.25">
      <c r="A504" s="255"/>
      <c r="B504" s="255"/>
      <c r="E504" s="256"/>
      <c r="F504" s="256"/>
      <c r="G504" s="257"/>
      <c r="H504" s="258"/>
      <c r="I504" s="259"/>
      <c r="J504" s="947"/>
      <c r="M504" s="255"/>
      <c r="N504" s="947"/>
      <c r="Q504" s="255"/>
      <c r="R504" s="260"/>
      <c r="AD504" s="254"/>
    </row>
    <row r="505" spans="1:30" s="4" customFormat="1" x14ac:dyDescent="0.25">
      <c r="A505" s="255"/>
      <c r="B505" s="255"/>
      <c r="E505" s="256"/>
      <c r="F505" s="256"/>
      <c r="G505" s="257"/>
      <c r="H505" s="258"/>
      <c r="I505" s="259"/>
      <c r="J505" s="947"/>
      <c r="M505" s="255"/>
      <c r="N505" s="947"/>
      <c r="Q505" s="255"/>
      <c r="R505" s="260"/>
      <c r="AD505" s="254"/>
    </row>
    <row r="506" spans="1:30" s="4" customFormat="1" x14ac:dyDescent="0.25">
      <c r="A506" s="255"/>
      <c r="B506" s="255"/>
      <c r="E506" s="256"/>
      <c r="F506" s="256"/>
      <c r="G506" s="257"/>
      <c r="H506" s="258"/>
      <c r="I506" s="259"/>
      <c r="J506" s="947"/>
      <c r="M506" s="255"/>
      <c r="N506" s="947"/>
      <c r="Q506" s="255"/>
      <c r="R506" s="260"/>
      <c r="AD506" s="254"/>
    </row>
    <row r="507" spans="1:30" s="4" customFormat="1" x14ac:dyDescent="0.25">
      <c r="A507" s="255"/>
      <c r="B507" s="255"/>
      <c r="E507" s="256"/>
      <c r="F507" s="256"/>
      <c r="G507" s="257"/>
      <c r="H507" s="258"/>
      <c r="I507" s="259"/>
      <c r="J507" s="947"/>
      <c r="M507" s="255"/>
      <c r="N507" s="947"/>
      <c r="Q507" s="255"/>
      <c r="R507" s="260"/>
      <c r="AD507" s="254"/>
    </row>
    <row r="508" spans="1:30" s="4" customFormat="1" x14ac:dyDescent="0.25">
      <c r="A508" s="255"/>
      <c r="B508" s="255"/>
      <c r="E508" s="256"/>
      <c r="F508" s="256"/>
      <c r="G508" s="257"/>
      <c r="H508" s="258"/>
      <c r="I508" s="259"/>
      <c r="J508" s="947"/>
      <c r="M508" s="255"/>
      <c r="N508" s="947"/>
      <c r="Q508" s="255"/>
      <c r="R508" s="260"/>
      <c r="AD508" s="254"/>
    </row>
    <row r="509" spans="1:30" s="4" customFormat="1" x14ac:dyDescent="0.25">
      <c r="A509" s="255"/>
      <c r="B509" s="255"/>
      <c r="E509" s="256"/>
      <c r="F509" s="256"/>
      <c r="G509" s="257"/>
      <c r="H509" s="258"/>
      <c r="I509" s="259"/>
      <c r="J509" s="947"/>
      <c r="M509" s="255"/>
      <c r="N509" s="947"/>
      <c r="Q509" s="255"/>
      <c r="R509" s="260"/>
      <c r="AD509" s="254"/>
    </row>
    <row r="510" spans="1:30" s="4" customFormat="1" x14ac:dyDescent="0.25">
      <c r="A510" s="255"/>
      <c r="B510" s="255"/>
      <c r="E510" s="256"/>
      <c r="F510" s="256"/>
      <c r="G510" s="257"/>
      <c r="H510" s="258"/>
      <c r="I510" s="259"/>
      <c r="J510" s="947"/>
      <c r="M510" s="255"/>
      <c r="N510" s="947"/>
      <c r="Q510" s="255"/>
      <c r="R510" s="260"/>
      <c r="AD510" s="254"/>
    </row>
    <row r="511" spans="1:30" s="4" customFormat="1" x14ac:dyDescent="0.25">
      <c r="A511" s="255"/>
      <c r="B511" s="255"/>
      <c r="E511" s="256"/>
      <c r="F511" s="256"/>
      <c r="G511" s="257"/>
      <c r="H511" s="258"/>
      <c r="I511" s="259"/>
      <c r="J511" s="947"/>
      <c r="M511" s="255"/>
      <c r="N511" s="947"/>
      <c r="Q511" s="255"/>
      <c r="R511" s="260"/>
      <c r="AD511" s="254"/>
    </row>
    <row r="512" spans="1:30" s="4" customFormat="1" x14ac:dyDescent="0.25">
      <c r="A512" s="255"/>
      <c r="B512" s="255"/>
      <c r="E512" s="256"/>
      <c r="F512" s="256"/>
      <c r="G512" s="257"/>
      <c r="H512" s="258"/>
      <c r="I512" s="259"/>
      <c r="J512" s="947"/>
      <c r="M512" s="255"/>
      <c r="N512" s="947"/>
      <c r="Q512" s="255"/>
      <c r="R512" s="260"/>
      <c r="AD512" s="254"/>
    </row>
    <row r="513" spans="1:30" s="4" customFormat="1" x14ac:dyDescent="0.25">
      <c r="A513" s="255"/>
      <c r="B513" s="255"/>
      <c r="E513" s="256"/>
      <c r="F513" s="256"/>
      <c r="G513" s="257"/>
      <c r="H513" s="258"/>
      <c r="I513" s="259"/>
      <c r="J513" s="947"/>
      <c r="M513" s="255"/>
      <c r="N513" s="947"/>
      <c r="Q513" s="255"/>
      <c r="R513" s="260"/>
      <c r="AD513" s="254"/>
    </row>
    <row r="514" spans="1:30" s="4" customFormat="1" x14ac:dyDescent="0.25">
      <c r="A514" s="255"/>
      <c r="B514" s="255"/>
      <c r="E514" s="256"/>
      <c r="F514" s="256"/>
      <c r="G514" s="257"/>
      <c r="H514" s="258"/>
      <c r="I514" s="259"/>
      <c r="J514" s="947"/>
      <c r="M514" s="255"/>
      <c r="N514" s="947"/>
      <c r="Q514" s="255"/>
      <c r="R514" s="260"/>
      <c r="AD514" s="254"/>
    </row>
    <row r="515" spans="1:30" s="4" customFormat="1" x14ac:dyDescent="0.25">
      <c r="A515" s="255"/>
      <c r="B515" s="255"/>
      <c r="E515" s="256"/>
      <c r="F515" s="256"/>
      <c r="G515" s="257"/>
      <c r="H515" s="258"/>
      <c r="I515" s="259"/>
      <c r="J515" s="947"/>
      <c r="M515" s="255"/>
      <c r="N515" s="947"/>
      <c r="Q515" s="255"/>
      <c r="R515" s="260"/>
      <c r="AD515" s="254"/>
    </row>
    <row r="516" spans="1:30" s="4" customFormat="1" x14ac:dyDescent="0.25">
      <c r="A516" s="255"/>
      <c r="B516" s="255"/>
      <c r="E516" s="256"/>
      <c r="F516" s="256"/>
      <c r="G516" s="257"/>
      <c r="H516" s="258"/>
      <c r="I516" s="259"/>
      <c r="J516" s="947"/>
      <c r="M516" s="255"/>
      <c r="N516" s="947"/>
      <c r="Q516" s="255"/>
      <c r="R516" s="260"/>
      <c r="AD516" s="254"/>
    </row>
    <row r="517" spans="1:30" s="4" customFormat="1" x14ac:dyDescent="0.25">
      <c r="A517" s="255"/>
      <c r="B517" s="255"/>
      <c r="E517" s="256"/>
      <c r="F517" s="256"/>
      <c r="G517" s="257"/>
      <c r="H517" s="258"/>
      <c r="I517" s="259"/>
      <c r="J517" s="947"/>
      <c r="M517" s="255"/>
      <c r="N517" s="947"/>
      <c r="Q517" s="255"/>
      <c r="R517" s="260"/>
      <c r="AD517" s="254"/>
    </row>
    <row r="518" spans="1:30" s="4" customFormat="1" x14ac:dyDescent="0.25">
      <c r="A518" s="255"/>
      <c r="B518" s="255"/>
      <c r="E518" s="256"/>
      <c r="F518" s="256"/>
      <c r="G518" s="257"/>
      <c r="H518" s="258"/>
      <c r="I518" s="259"/>
      <c r="J518" s="947"/>
      <c r="M518" s="255"/>
      <c r="N518" s="947"/>
      <c r="Q518" s="255"/>
      <c r="R518" s="260"/>
      <c r="AD518" s="254"/>
    </row>
    <row r="519" spans="1:30" s="4" customFormat="1" x14ac:dyDescent="0.25">
      <c r="A519" s="255"/>
      <c r="B519" s="255"/>
      <c r="E519" s="256"/>
      <c r="F519" s="256"/>
      <c r="G519" s="257"/>
      <c r="H519" s="258"/>
      <c r="I519" s="259"/>
      <c r="J519" s="947"/>
      <c r="M519" s="255"/>
      <c r="N519" s="947"/>
      <c r="Q519" s="255"/>
      <c r="R519" s="260"/>
      <c r="AD519" s="254"/>
    </row>
    <row r="520" spans="1:30" s="4" customFormat="1" x14ac:dyDescent="0.25">
      <c r="A520" s="255"/>
      <c r="B520" s="255"/>
      <c r="E520" s="256"/>
      <c r="F520" s="256"/>
      <c r="G520" s="257"/>
      <c r="H520" s="258"/>
      <c r="I520" s="259"/>
      <c r="J520" s="947"/>
      <c r="M520" s="255"/>
      <c r="N520" s="947"/>
      <c r="Q520" s="255"/>
      <c r="R520" s="260"/>
      <c r="AD520" s="254"/>
    </row>
    <row r="521" spans="1:30" s="4" customFormat="1" x14ac:dyDescent="0.25">
      <c r="A521" s="255"/>
      <c r="B521" s="255"/>
      <c r="E521" s="256"/>
      <c r="F521" s="256"/>
      <c r="G521" s="257"/>
      <c r="H521" s="258"/>
      <c r="I521" s="259"/>
      <c r="J521" s="947"/>
      <c r="M521" s="255"/>
      <c r="N521" s="947"/>
      <c r="Q521" s="255"/>
      <c r="R521" s="260"/>
      <c r="AD521" s="254"/>
    </row>
    <row r="522" spans="1:30" s="4" customFormat="1" x14ac:dyDescent="0.25">
      <c r="A522" s="255"/>
      <c r="B522" s="255"/>
      <c r="E522" s="256"/>
      <c r="F522" s="256"/>
      <c r="G522" s="257"/>
      <c r="H522" s="258"/>
      <c r="I522" s="259"/>
      <c r="J522" s="947"/>
      <c r="M522" s="255"/>
      <c r="N522" s="947"/>
      <c r="Q522" s="255"/>
      <c r="R522" s="260"/>
      <c r="AD522" s="254"/>
    </row>
    <row r="523" spans="1:30" s="4" customFormat="1" x14ac:dyDescent="0.25">
      <c r="A523" s="255"/>
      <c r="B523" s="255"/>
      <c r="E523" s="256"/>
      <c r="F523" s="256"/>
      <c r="G523" s="257"/>
      <c r="H523" s="258"/>
      <c r="I523" s="259"/>
      <c r="J523" s="947"/>
      <c r="M523" s="255"/>
      <c r="N523" s="947"/>
      <c r="Q523" s="255"/>
      <c r="R523" s="260"/>
      <c r="AD523" s="254"/>
    </row>
    <row r="524" spans="1:30" s="4" customFormat="1" x14ac:dyDescent="0.25">
      <c r="A524" s="255"/>
      <c r="B524" s="255"/>
      <c r="E524" s="256"/>
      <c r="F524" s="256"/>
      <c r="G524" s="257"/>
      <c r="H524" s="258"/>
      <c r="I524" s="259"/>
      <c r="J524" s="947"/>
      <c r="M524" s="255"/>
      <c r="N524" s="947"/>
      <c r="Q524" s="255"/>
      <c r="R524" s="260"/>
      <c r="AD524" s="254"/>
    </row>
    <row r="525" spans="1:30" s="4" customFormat="1" x14ac:dyDescent="0.25">
      <c r="A525" s="255"/>
      <c r="B525" s="255"/>
      <c r="E525" s="256"/>
      <c r="F525" s="256"/>
      <c r="G525" s="257"/>
      <c r="H525" s="258"/>
      <c r="I525" s="259"/>
      <c r="J525" s="947"/>
      <c r="M525" s="255"/>
      <c r="N525" s="947"/>
      <c r="Q525" s="255"/>
      <c r="R525" s="260"/>
      <c r="AD525" s="254"/>
    </row>
    <row r="526" spans="1:30" s="4" customFormat="1" x14ac:dyDescent="0.25">
      <c r="A526" s="255"/>
      <c r="B526" s="255"/>
      <c r="E526" s="256"/>
      <c r="F526" s="256"/>
      <c r="G526" s="257"/>
      <c r="H526" s="258"/>
      <c r="I526" s="259"/>
      <c r="J526" s="947"/>
      <c r="M526" s="255"/>
      <c r="N526" s="947"/>
      <c r="Q526" s="255"/>
      <c r="R526" s="260"/>
      <c r="AD526" s="254"/>
    </row>
    <row r="527" spans="1:30" s="4" customFormat="1" x14ac:dyDescent="0.25">
      <c r="A527" s="255"/>
      <c r="B527" s="255"/>
      <c r="E527" s="256"/>
      <c r="F527" s="256"/>
      <c r="G527" s="257"/>
      <c r="H527" s="258"/>
      <c r="I527" s="259"/>
      <c r="J527" s="947"/>
      <c r="M527" s="255"/>
      <c r="N527" s="947"/>
      <c r="Q527" s="255"/>
      <c r="R527" s="260"/>
      <c r="AD527" s="254"/>
    </row>
    <row r="528" spans="1:30" s="4" customFormat="1" x14ac:dyDescent="0.25">
      <c r="A528" s="255"/>
      <c r="B528" s="255"/>
      <c r="E528" s="256"/>
      <c r="F528" s="256"/>
      <c r="G528" s="257"/>
      <c r="H528" s="258"/>
      <c r="I528" s="259"/>
      <c r="J528" s="947"/>
      <c r="M528" s="255"/>
      <c r="N528" s="947"/>
      <c r="Q528" s="255"/>
      <c r="R528" s="260"/>
      <c r="AD528" s="254"/>
    </row>
    <row r="529" spans="1:30" s="4" customFormat="1" x14ac:dyDescent="0.25">
      <c r="A529" s="255"/>
      <c r="B529" s="255"/>
      <c r="E529" s="256"/>
      <c r="F529" s="256"/>
      <c r="G529" s="257"/>
      <c r="H529" s="258"/>
      <c r="I529" s="259"/>
      <c r="J529" s="947"/>
      <c r="M529" s="255"/>
      <c r="N529" s="947"/>
      <c r="Q529" s="255"/>
      <c r="R529" s="260"/>
      <c r="AD529" s="254"/>
    </row>
    <row r="530" spans="1:30" s="4" customFormat="1" x14ac:dyDescent="0.25">
      <c r="A530" s="255"/>
      <c r="B530" s="255"/>
      <c r="E530" s="256"/>
      <c r="F530" s="256"/>
      <c r="G530" s="257"/>
      <c r="H530" s="258"/>
      <c r="I530" s="259"/>
      <c r="J530" s="947"/>
      <c r="M530" s="255"/>
      <c r="N530" s="947"/>
      <c r="Q530" s="255"/>
      <c r="R530" s="260"/>
      <c r="AD530" s="254"/>
    </row>
    <row r="531" spans="1:30" s="4" customFormat="1" x14ac:dyDescent="0.25">
      <c r="A531" s="255"/>
      <c r="B531" s="255"/>
      <c r="E531" s="256"/>
      <c r="F531" s="256"/>
      <c r="G531" s="257"/>
      <c r="H531" s="258"/>
      <c r="I531" s="259"/>
      <c r="J531" s="947"/>
      <c r="M531" s="255"/>
      <c r="N531" s="947"/>
      <c r="Q531" s="255"/>
      <c r="R531" s="260"/>
      <c r="AD531" s="254"/>
    </row>
    <row r="532" spans="1:30" s="4" customFormat="1" x14ac:dyDescent="0.25">
      <c r="A532" s="255"/>
      <c r="B532" s="255"/>
      <c r="E532" s="256"/>
      <c r="F532" s="256"/>
      <c r="G532" s="257"/>
      <c r="H532" s="258"/>
      <c r="I532" s="259"/>
      <c r="J532" s="947"/>
      <c r="M532" s="255"/>
      <c r="N532" s="947"/>
      <c r="Q532" s="255"/>
      <c r="R532" s="260"/>
      <c r="AD532" s="254"/>
    </row>
    <row r="533" spans="1:30" s="4" customFormat="1" x14ac:dyDescent="0.25">
      <c r="A533" s="255"/>
      <c r="B533" s="255"/>
      <c r="E533" s="256"/>
      <c r="F533" s="256"/>
      <c r="G533" s="257"/>
      <c r="H533" s="258"/>
      <c r="I533" s="259"/>
      <c r="J533" s="947"/>
      <c r="M533" s="255"/>
      <c r="N533" s="947"/>
      <c r="Q533" s="255"/>
      <c r="R533" s="260"/>
      <c r="AD533" s="254"/>
    </row>
    <row r="534" spans="1:30" s="4" customFormat="1" x14ac:dyDescent="0.25">
      <c r="A534" s="255"/>
      <c r="B534" s="255"/>
      <c r="E534" s="256"/>
      <c r="F534" s="256"/>
      <c r="G534" s="257"/>
      <c r="H534" s="258"/>
      <c r="I534" s="259"/>
      <c r="J534" s="947"/>
      <c r="M534" s="255"/>
      <c r="N534" s="947"/>
      <c r="Q534" s="255"/>
      <c r="R534" s="260"/>
      <c r="AD534" s="254"/>
    </row>
    <row r="535" spans="1:30" s="4" customFormat="1" x14ac:dyDescent="0.25">
      <c r="A535" s="255"/>
      <c r="B535" s="255"/>
      <c r="E535" s="256"/>
      <c r="F535" s="256"/>
      <c r="G535" s="257"/>
      <c r="H535" s="258"/>
      <c r="I535" s="259"/>
      <c r="J535" s="947"/>
      <c r="M535" s="255"/>
      <c r="N535" s="947"/>
      <c r="Q535" s="255"/>
      <c r="R535" s="260"/>
      <c r="AD535" s="254"/>
    </row>
    <row r="536" spans="1:30" s="4" customFormat="1" x14ac:dyDescent="0.25">
      <c r="A536" s="255"/>
      <c r="B536" s="255"/>
      <c r="E536" s="256"/>
      <c r="F536" s="256"/>
      <c r="G536" s="257"/>
      <c r="H536" s="258"/>
      <c r="I536" s="259"/>
      <c r="J536" s="947"/>
      <c r="M536" s="255"/>
      <c r="N536" s="947"/>
      <c r="Q536" s="255"/>
      <c r="R536" s="260"/>
      <c r="AD536" s="254"/>
    </row>
    <row r="537" spans="1:30" s="4" customFormat="1" x14ac:dyDescent="0.25">
      <c r="A537" s="255"/>
      <c r="B537" s="255"/>
      <c r="E537" s="256"/>
      <c r="F537" s="256"/>
      <c r="G537" s="257"/>
      <c r="H537" s="258"/>
      <c r="I537" s="259"/>
      <c r="J537" s="947"/>
      <c r="M537" s="255"/>
      <c r="N537" s="947"/>
      <c r="Q537" s="255"/>
      <c r="R537" s="260"/>
      <c r="AD537" s="254"/>
    </row>
    <row r="538" spans="1:30" s="4" customFormat="1" x14ac:dyDescent="0.25">
      <c r="A538" s="255"/>
      <c r="B538" s="255"/>
      <c r="E538" s="256"/>
      <c r="F538" s="256"/>
      <c r="G538" s="257"/>
      <c r="H538" s="258"/>
      <c r="I538" s="259"/>
      <c r="J538" s="947"/>
      <c r="M538" s="255"/>
      <c r="N538" s="947"/>
      <c r="Q538" s="255"/>
      <c r="R538" s="260"/>
      <c r="AD538" s="254"/>
    </row>
    <row r="539" spans="1:30" s="4" customFormat="1" x14ac:dyDescent="0.25">
      <c r="A539" s="255"/>
      <c r="B539" s="255"/>
      <c r="E539" s="256"/>
      <c r="F539" s="256"/>
      <c r="G539" s="257"/>
      <c r="H539" s="258"/>
      <c r="I539" s="259"/>
      <c r="J539" s="947"/>
      <c r="M539" s="255"/>
      <c r="N539" s="947"/>
      <c r="Q539" s="255"/>
      <c r="R539" s="260"/>
      <c r="AD539" s="254"/>
    </row>
    <row r="540" spans="1:30" s="4" customFormat="1" x14ac:dyDescent="0.25">
      <c r="A540" s="255"/>
      <c r="B540" s="255"/>
      <c r="E540" s="256"/>
      <c r="F540" s="256"/>
      <c r="G540" s="257"/>
      <c r="H540" s="258"/>
      <c r="I540" s="259"/>
      <c r="J540" s="947"/>
      <c r="M540" s="255"/>
      <c r="N540" s="947"/>
      <c r="Q540" s="255"/>
      <c r="R540" s="260"/>
      <c r="AD540" s="254"/>
    </row>
    <row r="541" spans="1:30" s="4" customFormat="1" x14ac:dyDescent="0.25">
      <c r="A541" s="255"/>
      <c r="B541" s="255"/>
      <c r="E541" s="256"/>
      <c r="F541" s="256"/>
      <c r="G541" s="257"/>
      <c r="H541" s="258"/>
      <c r="I541" s="259"/>
      <c r="J541" s="947"/>
      <c r="M541" s="255"/>
      <c r="N541" s="947"/>
      <c r="Q541" s="255"/>
      <c r="R541" s="260"/>
      <c r="AD541" s="254"/>
    </row>
    <row r="542" spans="1:30" s="4" customFormat="1" x14ac:dyDescent="0.25">
      <c r="A542" s="255"/>
      <c r="B542" s="255"/>
      <c r="E542" s="256"/>
      <c r="F542" s="256"/>
      <c r="G542" s="257"/>
      <c r="H542" s="258"/>
      <c r="I542" s="259"/>
      <c r="J542" s="947"/>
      <c r="M542" s="255"/>
      <c r="N542" s="947"/>
      <c r="Q542" s="255"/>
      <c r="R542" s="260"/>
      <c r="AD542" s="254"/>
    </row>
    <row r="543" spans="1:30" s="4" customFormat="1" x14ac:dyDescent="0.25">
      <c r="A543" s="255"/>
      <c r="B543" s="255"/>
      <c r="E543" s="256"/>
      <c r="F543" s="256"/>
      <c r="G543" s="257"/>
      <c r="H543" s="258"/>
      <c r="I543" s="259"/>
      <c r="J543" s="947"/>
      <c r="M543" s="255"/>
      <c r="N543" s="947"/>
      <c r="Q543" s="255"/>
      <c r="R543" s="260"/>
      <c r="AD543" s="254"/>
    </row>
    <row r="544" spans="1:30" s="4" customFormat="1" x14ac:dyDescent="0.25">
      <c r="A544" s="255"/>
      <c r="B544" s="255"/>
      <c r="E544" s="256"/>
      <c r="F544" s="256"/>
      <c r="G544" s="257"/>
      <c r="H544" s="258"/>
      <c r="I544" s="259"/>
      <c r="J544" s="947"/>
      <c r="M544" s="255"/>
      <c r="N544" s="947"/>
      <c r="Q544" s="255"/>
      <c r="R544" s="260"/>
      <c r="AD544" s="254"/>
    </row>
    <row r="545" spans="1:30" s="4" customFormat="1" x14ac:dyDescent="0.25">
      <c r="A545" s="255"/>
      <c r="B545" s="255"/>
      <c r="E545" s="256"/>
      <c r="F545" s="256"/>
      <c r="G545" s="257"/>
      <c r="H545" s="258"/>
      <c r="I545" s="259"/>
      <c r="J545" s="947"/>
      <c r="M545" s="255"/>
      <c r="N545" s="947"/>
      <c r="Q545" s="255"/>
      <c r="R545" s="260"/>
      <c r="AD545" s="254"/>
    </row>
    <row r="546" spans="1:30" s="4" customFormat="1" x14ac:dyDescent="0.25">
      <c r="A546" s="255"/>
      <c r="B546" s="255"/>
      <c r="E546" s="256"/>
      <c r="F546" s="256"/>
      <c r="G546" s="257"/>
      <c r="H546" s="258"/>
      <c r="I546" s="259"/>
      <c r="J546" s="947"/>
      <c r="M546" s="255"/>
      <c r="N546" s="947"/>
      <c r="Q546" s="255"/>
      <c r="R546" s="260"/>
      <c r="AD546" s="254"/>
    </row>
    <row r="547" spans="1:30" s="4" customFormat="1" x14ac:dyDescent="0.25">
      <c r="A547" s="255"/>
      <c r="B547" s="255"/>
      <c r="E547" s="256"/>
      <c r="F547" s="256"/>
      <c r="G547" s="257"/>
      <c r="H547" s="258"/>
      <c r="I547" s="259"/>
      <c r="J547" s="947"/>
      <c r="M547" s="255"/>
      <c r="N547" s="947"/>
      <c r="Q547" s="255"/>
      <c r="R547" s="260"/>
      <c r="AD547" s="254"/>
    </row>
    <row r="548" spans="1:30" s="4" customFormat="1" x14ac:dyDescent="0.25">
      <c r="A548" s="255"/>
      <c r="B548" s="255"/>
      <c r="E548" s="256"/>
      <c r="F548" s="256"/>
      <c r="G548" s="257"/>
      <c r="H548" s="258"/>
      <c r="I548" s="259"/>
      <c r="J548" s="947"/>
      <c r="M548" s="255"/>
      <c r="N548" s="947"/>
      <c r="Q548" s="255"/>
      <c r="R548" s="260"/>
      <c r="AD548" s="254"/>
    </row>
    <row r="549" spans="1:30" s="4" customFormat="1" x14ac:dyDescent="0.25">
      <c r="A549" s="255"/>
      <c r="B549" s="255"/>
      <c r="E549" s="256"/>
      <c r="F549" s="256"/>
      <c r="G549" s="257"/>
      <c r="H549" s="258"/>
      <c r="I549" s="259"/>
      <c r="J549" s="947"/>
      <c r="M549" s="255"/>
      <c r="N549" s="947"/>
      <c r="Q549" s="255"/>
      <c r="R549" s="260"/>
      <c r="AD549" s="254"/>
    </row>
    <row r="550" spans="1:30" s="4" customFormat="1" x14ac:dyDescent="0.25">
      <c r="A550" s="255"/>
      <c r="B550" s="255"/>
      <c r="E550" s="256"/>
      <c r="F550" s="256"/>
      <c r="G550" s="257"/>
      <c r="H550" s="258"/>
      <c r="I550" s="259"/>
      <c r="J550" s="947"/>
      <c r="M550" s="255"/>
      <c r="N550" s="947"/>
      <c r="Q550" s="255"/>
      <c r="R550" s="260"/>
      <c r="AD550" s="254"/>
    </row>
    <row r="551" spans="1:30" s="4" customFormat="1" x14ac:dyDescent="0.25">
      <c r="A551" s="255"/>
      <c r="B551" s="255"/>
      <c r="E551" s="256"/>
      <c r="F551" s="256"/>
      <c r="G551" s="257"/>
      <c r="H551" s="258"/>
      <c r="I551" s="259"/>
      <c r="J551" s="947"/>
      <c r="M551" s="255"/>
      <c r="N551" s="947"/>
      <c r="Q551" s="255"/>
      <c r="R551" s="260"/>
      <c r="AD551" s="254"/>
    </row>
    <row r="552" spans="1:30" s="4" customFormat="1" x14ac:dyDescent="0.25">
      <c r="A552" s="255"/>
      <c r="B552" s="255"/>
      <c r="E552" s="256"/>
      <c r="F552" s="256"/>
      <c r="G552" s="257"/>
      <c r="H552" s="258"/>
      <c r="I552" s="259"/>
      <c r="J552" s="947"/>
      <c r="M552" s="255"/>
      <c r="N552" s="947"/>
      <c r="Q552" s="255"/>
      <c r="R552" s="260"/>
      <c r="AD552" s="254"/>
    </row>
    <row r="553" spans="1:30" s="4" customFormat="1" x14ac:dyDescent="0.25">
      <c r="A553" s="255"/>
      <c r="B553" s="255"/>
      <c r="E553" s="256"/>
      <c r="F553" s="256"/>
      <c r="G553" s="257"/>
      <c r="H553" s="258"/>
      <c r="I553" s="259"/>
      <c r="J553" s="947"/>
      <c r="M553" s="255"/>
      <c r="N553" s="947"/>
      <c r="Q553" s="255"/>
      <c r="R553" s="260"/>
      <c r="AD553" s="254"/>
    </row>
    <row r="554" spans="1:30" s="4" customFormat="1" x14ac:dyDescent="0.25">
      <c r="A554" s="255"/>
      <c r="B554" s="255"/>
      <c r="E554" s="256"/>
      <c r="F554" s="256"/>
      <c r="G554" s="257"/>
      <c r="H554" s="258"/>
      <c r="I554" s="259"/>
      <c r="J554" s="947"/>
      <c r="M554" s="255"/>
      <c r="N554" s="947"/>
      <c r="Q554" s="255"/>
      <c r="R554" s="260"/>
      <c r="AD554" s="254"/>
    </row>
    <row r="555" spans="1:30" s="4" customFormat="1" x14ac:dyDescent="0.25">
      <c r="A555" s="255"/>
      <c r="B555" s="255"/>
      <c r="E555" s="256"/>
      <c r="F555" s="256"/>
      <c r="G555" s="257"/>
      <c r="H555" s="258"/>
      <c r="I555" s="259"/>
      <c r="J555" s="947"/>
      <c r="M555" s="255"/>
      <c r="N555" s="947"/>
      <c r="Q555" s="255"/>
      <c r="R555" s="260"/>
      <c r="AD555" s="254"/>
    </row>
    <row r="556" spans="1:30" s="4" customFormat="1" x14ac:dyDescent="0.25">
      <c r="A556" s="255"/>
      <c r="B556" s="255"/>
      <c r="E556" s="256"/>
      <c r="F556" s="256"/>
      <c r="G556" s="257"/>
      <c r="H556" s="258"/>
      <c r="I556" s="259"/>
      <c r="J556" s="947"/>
      <c r="M556" s="255"/>
      <c r="N556" s="947"/>
      <c r="Q556" s="255"/>
      <c r="R556" s="260"/>
      <c r="AD556" s="254"/>
    </row>
    <row r="557" spans="1:30" s="4" customFormat="1" x14ac:dyDescent="0.25">
      <c r="A557" s="255"/>
      <c r="B557" s="255"/>
      <c r="E557" s="256"/>
      <c r="F557" s="256"/>
      <c r="G557" s="257"/>
      <c r="H557" s="258"/>
      <c r="I557" s="259"/>
      <c r="J557" s="947"/>
      <c r="M557" s="255"/>
      <c r="N557" s="947"/>
      <c r="Q557" s="255"/>
      <c r="R557" s="260"/>
      <c r="AD557" s="254"/>
    </row>
    <row r="558" spans="1:30" s="4" customFormat="1" x14ac:dyDescent="0.25">
      <c r="A558" s="255"/>
      <c r="B558" s="255"/>
      <c r="E558" s="256"/>
      <c r="F558" s="256"/>
      <c r="G558" s="257"/>
      <c r="H558" s="258"/>
      <c r="I558" s="259"/>
      <c r="J558" s="947"/>
      <c r="M558" s="255"/>
      <c r="N558" s="947"/>
      <c r="Q558" s="255"/>
      <c r="R558" s="260"/>
      <c r="AD558" s="254"/>
    </row>
    <row r="559" spans="1:30" s="4" customFormat="1" x14ac:dyDescent="0.25">
      <c r="A559" s="255"/>
      <c r="B559" s="255"/>
      <c r="E559" s="256"/>
      <c r="F559" s="256"/>
      <c r="G559" s="257"/>
      <c r="H559" s="258"/>
      <c r="I559" s="259"/>
      <c r="J559" s="947"/>
      <c r="M559" s="255"/>
      <c r="N559" s="947"/>
      <c r="Q559" s="255"/>
      <c r="R559" s="260"/>
      <c r="AD559" s="254"/>
    </row>
    <row r="560" spans="1:30" s="4" customFormat="1" x14ac:dyDescent="0.25">
      <c r="A560" s="255"/>
      <c r="B560" s="255"/>
      <c r="E560" s="256"/>
      <c r="F560" s="256"/>
      <c r="G560" s="257"/>
      <c r="H560" s="258"/>
      <c r="I560" s="259"/>
      <c r="J560" s="947"/>
      <c r="M560" s="255"/>
      <c r="N560" s="947"/>
      <c r="Q560" s="255"/>
      <c r="R560" s="260"/>
      <c r="AD560" s="254"/>
    </row>
    <row r="561" spans="1:30" s="4" customFormat="1" x14ac:dyDescent="0.25">
      <c r="A561" s="255"/>
      <c r="B561" s="255"/>
      <c r="E561" s="256"/>
      <c r="F561" s="256"/>
      <c r="G561" s="257"/>
      <c r="H561" s="258"/>
      <c r="I561" s="259"/>
      <c r="J561" s="947"/>
      <c r="M561" s="255"/>
      <c r="N561" s="947"/>
      <c r="Q561" s="255"/>
      <c r="R561" s="260"/>
      <c r="AD561" s="254"/>
    </row>
    <row r="562" spans="1:30" s="4" customFormat="1" x14ac:dyDescent="0.25">
      <c r="A562" s="255"/>
      <c r="B562" s="255"/>
      <c r="E562" s="256"/>
      <c r="F562" s="256"/>
      <c r="G562" s="257"/>
      <c r="H562" s="258"/>
      <c r="I562" s="259"/>
      <c r="J562" s="947"/>
      <c r="M562" s="255"/>
      <c r="N562" s="947"/>
      <c r="Q562" s="255"/>
      <c r="R562" s="260"/>
      <c r="AD562" s="254"/>
    </row>
    <row r="563" spans="1:30" s="4" customFormat="1" x14ac:dyDescent="0.25">
      <c r="A563" s="255"/>
      <c r="B563" s="255"/>
      <c r="E563" s="256"/>
      <c r="F563" s="256"/>
      <c r="G563" s="257"/>
      <c r="H563" s="258"/>
      <c r="I563" s="259"/>
      <c r="J563" s="947"/>
      <c r="M563" s="255"/>
      <c r="N563" s="947"/>
      <c r="Q563" s="255"/>
      <c r="R563" s="260"/>
      <c r="AD563" s="254"/>
    </row>
    <row r="564" spans="1:30" s="4" customFormat="1" x14ac:dyDescent="0.25">
      <c r="A564" s="255"/>
      <c r="B564" s="255"/>
      <c r="E564" s="256"/>
      <c r="F564" s="256"/>
      <c r="G564" s="257"/>
      <c r="H564" s="258"/>
      <c r="I564" s="259"/>
      <c r="J564" s="947"/>
      <c r="M564" s="255"/>
      <c r="N564" s="947"/>
      <c r="Q564" s="255"/>
      <c r="R564" s="260"/>
      <c r="AD564" s="254"/>
    </row>
    <row r="565" spans="1:30" s="4" customFormat="1" x14ac:dyDescent="0.25">
      <c r="A565" s="255"/>
      <c r="B565" s="255"/>
      <c r="E565" s="256"/>
      <c r="F565" s="256"/>
      <c r="G565" s="257"/>
      <c r="H565" s="258"/>
      <c r="I565" s="259"/>
      <c r="J565" s="947"/>
      <c r="M565" s="255"/>
      <c r="N565" s="947"/>
      <c r="Q565" s="255"/>
      <c r="R565" s="260"/>
      <c r="AD565" s="254"/>
    </row>
    <row r="566" spans="1:30" s="4" customFormat="1" x14ac:dyDescent="0.25">
      <c r="A566" s="255"/>
      <c r="B566" s="255"/>
      <c r="E566" s="256"/>
      <c r="F566" s="256"/>
      <c r="G566" s="257"/>
      <c r="H566" s="258"/>
      <c r="I566" s="259"/>
      <c r="J566" s="947"/>
      <c r="M566" s="255"/>
      <c r="N566" s="947"/>
      <c r="Q566" s="255"/>
      <c r="R566" s="260"/>
      <c r="AD566" s="254"/>
    </row>
    <row r="567" spans="1:30" s="4" customFormat="1" x14ac:dyDescent="0.25">
      <c r="A567" s="255"/>
      <c r="B567" s="255"/>
      <c r="E567" s="256"/>
      <c r="F567" s="256"/>
      <c r="G567" s="257"/>
      <c r="H567" s="258"/>
      <c r="I567" s="259"/>
      <c r="J567" s="947"/>
      <c r="M567" s="255"/>
      <c r="N567" s="947"/>
      <c r="Q567" s="255"/>
      <c r="R567" s="260"/>
      <c r="AD567" s="254"/>
    </row>
    <row r="568" spans="1:30" s="4" customFormat="1" x14ac:dyDescent="0.25">
      <c r="A568" s="255"/>
      <c r="B568" s="255"/>
      <c r="E568" s="256"/>
      <c r="F568" s="256"/>
      <c r="G568" s="257"/>
      <c r="H568" s="258"/>
      <c r="I568" s="259"/>
      <c r="J568" s="947"/>
      <c r="M568" s="255"/>
      <c r="N568" s="947"/>
      <c r="Q568" s="255"/>
      <c r="R568" s="260"/>
      <c r="AD568" s="254"/>
    </row>
    <row r="569" spans="1:30" s="4" customFormat="1" x14ac:dyDescent="0.25">
      <c r="A569" s="255"/>
      <c r="B569" s="255"/>
      <c r="E569" s="256"/>
      <c r="F569" s="256"/>
      <c r="G569" s="257"/>
      <c r="H569" s="258"/>
      <c r="I569" s="259"/>
      <c r="J569" s="947"/>
      <c r="M569" s="255"/>
      <c r="N569" s="947"/>
      <c r="Q569" s="255"/>
      <c r="R569" s="260"/>
      <c r="AD569" s="254"/>
    </row>
    <row r="570" spans="1:30" s="4" customFormat="1" x14ac:dyDescent="0.25">
      <c r="A570" s="255"/>
      <c r="B570" s="255"/>
      <c r="E570" s="256"/>
      <c r="F570" s="256"/>
      <c r="G570" s="257"/>
      <c r="H570" s="258"/>
      <c r="I570" s="259"/>
      <c r="J570" s="947"/>
      <c r="M570" s="255"/>
      <c r="N570" s="947"/>
      <c r="Q570" s="255"/>
      <c r="R570" s="260"/>
      <c r="AD570" s="254"/>
    </row>
    <row r="571" spans="1:30" s="4" customFormat="1" x14ac:dyDescent="0.25">
      <c r="A571" s="255"/>
      <c r="B571" s="255"/>
      <c r="E571" s="256"/>
      <c r="F571" s="256"/>
      <c r="G571" s="257"/>
      <c r="H571" s="258"/>
      <c r="I571" s="259"/>
      <c r="J571" s="947"/>
      <c r="M571" s="255"/>
      <c r="N571" s="947"/>
      <c r="Q571" s="255"/>
      <c r="R571" s="260"/>
      <c r="AD571" s="254"/>
    </row>
    <row r="572" spans="1:30" s="4" customFormat="1" x14ac:dyDescent="0.25">
      <c r="A572" s="255"/>
      <c r="B572" s="255"/>
      <c r="E572" s="256"/>
      <c r="F572" s="256"/>
      <c r="G572" s="257"/>
      <c r="H572" s="258"/>
      <c r="I572" s="259"/>
      <c r="J572" s="947"/>
      <c r="M572" s="255"/>
      <c r="N572" s="947"/>
      <c r="Q572" s="255"/>
      <c r="R572" s="260"/>
      <c r="AD572" s="254"/>
    </row>
    <row r="573" spans="1:30" s="4" customFormat="1" x14ac:dyDescent="0.25">
      <c r="A573" s="255"/>
      <c r="B573" s="255"/>
      <c r="E573" s="256"/>
      <c r="F573" s="256"/>
      <c r="G573" s="257"/>
      <c r="H573" s="258"/>
      <c r="I573" s="259"/>
      <c r="J573" s="947"/>
      <c r="M573" s="255"/>
      <c r="N573" s="947"/>
      <c r="Q573" s="255"/>
      <c r="R573" s="260"/>
      <c r="AD573" s="254"/>
    </row>
    <row r="574" spans="1:30" s="4" customFormat="1" x14ac:dyDescent="0.25">
      <c r="A574" s="255"/>
      <c r="B574" s="255"/>
      <c r="E574" s="256"/>
      <c r="F574" s="256"/>
      <c r="G574" s="257"/>
      <c r="H574" s="258"/>
      <c r="I574" s="259"/>
      <c r="J574" s="947"/>
      <c r="M574" s="255"/>
      <c r="N574" s="947"/>
      <c r="Q574" s="255"/>
      <c r="R574" s="260"/>
      <c r="AD574" s="254"/>
    </row>
    <row r="575" spans="1:30" s="4" customFormat="1" x14ac:dyDescent="0.25">
      <c r="A575" s="255"/>
      <c r="B575" s="255"/>
      <c r="E575" s="256"/>
      <c r="F575" s="256"/>
      <c r="G575" s="257"/>
      <c r="H575" s="258"/>
      <c r="I575" s="259"/>
      <c r="J575" s="947"/>
      <c r="M575" s="255"/>
      <c r="N575" s="947"/>
      <c r="Q575" s="255"/>
      <c r="R575" s="260"/>
      <c r="AD575" s="254"/>
    </row>
    <row r="576" spans="1:30" s="4" customFormat="1" x14ac:dyDescent="0.25">
      <c r="A576" s="255"/>
      <c r="B576" s="255"/>
      <c r="E576" s="256"/>
      <c r="F576" s="256"/>
      <c r="G576" s="257"/>
      <c r="H576" s="258"/>
      <c r="I576" s="259"/>
      <c r="J576" s="947"/>
      <c r="M576" s="255"/>
      <c r="N576" s="947"/>
      <c r="Q576" s="255"/>
      <c r="R576" s="260"/>
      <c r="AD576" s="254"/>
    </row>
    <row r="577" spans="1:30" s="4" customFormat="1" x14ac:dyDescent="0.25">
      <c r="A577" s="255"/>
      <c r="B577" s="255"/>
      <c r="E577" s="256"/>
      <c r="F577" s="256"/>
      <c r="G577" s="257"/>
      <c r="H577" s="258"/>
      <c r="I577" s="259"/>
      <c r="J577" s="947"/>
      <c r="M577" s="255"/>
      <c r="N577" s="947"/>
      <c r="Q577" s="255"/>
      <c r="R577" s="260"/>
      <c r="AD577" s="254"/>
    </row>
    <row r="578" spans="1:30" s="4" customFormat="1" x14ac:dyDescent="0.25">
      <c r="A578" s="255"/>
      <c r="B578" s="255"/>
      <c r="E578" s="256"/>
      <c r="F578" s="256"/>
      <c r="G578" s="257"/>
      <c r="H578" s="258"/>
      <c r="I578" s="259"/>
      <c r="J578" s="947"/>
      <c r="M578" s="255"/>
      <c r="N578" s="947"/>
      <c r="Q578" s="255"/>
      <c r="R578" s="260"/>
      <c r="AD578" s="254"/>
    </row>
    <row r="579" spans="1:30" s="4" customFormat="1" x14ac:dyDescent="0.25">
      <c r="A579" s="255"/>
      <c r="B579" s="255"/>
      <c r="E579" s="256"/>
      <c r="F579" s="256"/>
      <c r="G579" s="257"/>
      <c r="H579" s="258"/>
      <c r="I579" s="259"/>
      <c r="J579" s="947"/>
      <c r="M579" s="255"/>
      <c r="N579" s="947"/>
      <c r="Q579" s="255"/>
      <c r="R579" s="260"/>
      <c r="AD579" s="254"/>
    </row>
    <row r="580" spans="1:30" s="4" customFormat="1" x14ac:dyDescent="0.25">
      <c r="A580" s="255"/>
      <c r="B580" s="255"/>
      <c r="E580" s="256"/>
      <c r="F580" s="256"/>
      <c r="G580" s="257"/>
      <c r="H580" s="258"/>
      <c r="I580" s="259"/>
      <c r="J580" s="947"/>
      <c r="M580" s="255"/>
      <c r="N580" s="947"/>
      <c r="Q580" s="255"/>
      <c r="R580" s="260"/>
      <c r="AD580" s="254"/>
    </row>
    <row r="581" spans="1:30" s="4" customFormat="1" x14ac:dyDescent="0.25">
      <c r="A581" s="255"/>
      <c r="B581" s="255"/>
      <c r="E581" s="256"/>
      <c r="F581" s="256"/>
      <c r="G581" s="257"/>
      <c r="H581" s="258"/>
      <c r="I581" s="259"/>
      <c r="J581" s="947"/>
      <c r="M581" s="255"/>
      <c r="N581" s="947"/>
      <c r="Q581" s="255"/>
      <c r="R581" s="260"/>
      <c r="AD581" s="254"/>
    </row>
    <row r="582" spans="1:30" s="4" customFormat="1" x14ac:dyDescent="0.25">
      <c r="A582" s="255"/>
      <c r="B582" s="255"/>
      <c r="E582" s="256"/>
      <c r="F582" s="256"/>
      <c r="G582" s="257"/>
      <c r="H582" s="258"/>
      <c r="I582" s="259"/>
      <c r="J582" s="947"/>
      <c r="M582" s="255"/>
      <c r="N582" s="947"/>
      <c r="Q582" s="255"/>
      <c r="R582" s="260"/>
      <c r="AD582" s="254"/>
    </row>
    <row r="583" spans="1:30" s="4" customFormat="1" x14ac:dyDescent="0.25">
      <c r="A583" s="255"/>
      <c r="B583" s="255"/>
      <c r="E583" s="256"/>
      <c r="F583" s="256"/>
      <c r="G583" s="257"/>
      <c r="H583" s="258"/>
      <c r="I583" s="259"/>
      <c r="J583" s="947"/>
      <c r="M583" s="255"/>
      <c r="N583" s="947"/>
      <c r="Q583" s="255"/>
      <c r="R583" s="260"/>
      <c r="AD583" s="254"/>
    </row>
    <row r="584" spans="1:30" s="4" customFormat="1" x14ac:dyDescent="0.25">
      <c r="A584" s="255"/>
      <c r="B584" s="255"/>
      <c r="E584" s="256"/>
      <c r="F584" s="256"/>
      <c r="G584" s="257"/>
      <c r="H584" s="258"/>
      <c r="I584" s="259"/>
      <c r="J584" s="947"/>
      <c r="M584" s="255"/>
      <c r="N584" s="947"/>
      <c r="Q584" s="255"/>
      <c r="R584" s="260"/>
      <c r="AD584" s="254"/>
    </row>
    <row r="585" spans="1:30" s="4" customFormat="1" x14ac:dyDescent="0.25">
      <c r="A585" s="255"/>
      <c r="B585" s="255"/>
      <c r="E585" s="256"/>
      <c r="F585" s="256"/>
      <c r="G585" s="257"/>
      <c r="H585" s="258"/>
      <c r="I585" s="259"/>
      <c r="J585" s="947"/>
      <c r="M585" s="255"/>
      <c r="N585" s="947"/>
      <c r="Q585" s="255"/>
      <c r="R585" s="260"/>
      <c r="AD585" s="254"/>
    </row>
    <row r="586" spans="1:30" s="4" customFormat="1" x14ac:dyDescent="0.25">
      <c r="A586" s="255"/>
      <c r="B586" s="255"/>
      <c r="E586" s="256"/>
      <c r="F586" s="256"/>
      <c r="G586" s="257"/>
      <c r="H586" s="258"/>
      <c r="I586" s="259"/>
      <c r="J586" s="947"/>
      <c r="M586" s="255"/>
      <c r="N586" s="947"/>
      <c r="Q586" s="255"/>
      <c r="R586" s="260"/>
      <c r="AD586" s="254"/>
    </row>
    <row r="587" spans="1:30" s="4" customFormat="1" x14ac:dyDescent="0.25">
      <c r="A587" s="255"/>
      <c r="B587" s="255"/>
      <c r="E587" s="256"/>
      <c r="F587" s="256"/>
      <c r="G587" s="257"/>
      <c r="H587" s="258"/>
      <c r="I587" s="259"/>
      <c r="J587" s="947"/>
      <c r="M587" s="255"/>
      <c r="N587" s="947"/>
      <c r="Q587" s="255"/>
      <c r="R587" s="260"/>
      <c r="AD587" s="254"/>
    </row>
    <row r="588" spans="1:30" s="4" customFormat="1" x14ac:dyDescent="0.25">
      <c r="A588" s="255"/>
      <c r="B588" s="255"/>
      <c r="E588" s="256"/>
      <c r="F588" s="256"/>
      <c r="G588" s="257"/>
      <c r="H588" s="258"/>
      <c r="I588" s="259"/>
      <c r="J588" s="947"/>
      <c r="M588" s="255"/>
      <c r="N588" s="947"/>
      <c r="Q588" s="255"/>
      <c r="R588" s="260"/>
      <c r="AD588" s="254"/>
    </row>
    <row r="589" spans="1:30" s="4" customFormat="1" x14ac:dyDescent="0.25">
      <c r="A589" s="255"/>
      <c r="B589" s="255"/>
      <c r="E589" s="256"/>
      <c r="F589" s="256"/>
      <c r="G589" s="257"/>
      <c r="H589" s="258"/>
      <c r="I589" s="259"/>
      <c r="J589" s="947"/>
      <c r="M589" s="255"/>
      <c r="N589" s="947"/>
      <c r="Q589" s="255"/>
      <c r="R589" s="260"/>
      <c r="AD589" s="254"/>
    </row>
    <row r="590" spans="1:30" s="4" customFormat="1" x14ac:dyDescent="0.25">
      <c r="A590" s="255"/>
      <c r="B590" s="255"/>
      <c r="E590" s="256"/>
      <c r="F590" s="256"/>
      <c r="G590" s="257"/>
      <c r="H590" s="258"/>
      <c r="I590" s="259"/>
      <c r="J590" s="947"/>
      <c r="M590" s="255"/>
      <c r="N590" s="947"/>
      <c r="Q590" s="255"/>
      <c r="R590" s="260"/>
      <c r="AD590" s="254"/>
    </row>
    <row r="591" spans="1:30" s="4" customFormat="1" x14ac:dyDescent="0.25">
      <c r="A591" s="255"/>
      <c r="B591" s="255"/>
      <c r="E591" s="256"/>
      <c r="F591" s="256"/>
      <c r="G591" s="257"/>
      <c r="H591" s="258"/>
      <c r="I591" s="259"/>
      <c r="J591" s="947"/>
      <c r="M591" s="255"/>
      <c r="N591" s="947"/>
      <c r="Q591" s="255"/>
      <c r="R591" s="260"/>
      <c r="AD591" s="254"/>
    </row>
    <row r="592" spans="1:30" s="4" customFormat="1" x14ac:dyDescent="0.25">
      <c r="A592" s="255"/>
      <c r="B592" s="255"/>
      <c r="E592" s="256"/>
      <c r="F592" s="256"/>
      <c r="G592" s="257"/>
      <c r="H592" s="258"/>
      <c r="I592" s="259"/>
      <c r="J592" s="947"/>
      <c r="M592" s="255"/>
      <c r="N592" s="947"/>
      <c r="Q592" s="255"/>
      <c r="R592" s="260"/>
      <c r="AD592" s="254"/>
    </row>
    <row r="593" spans="1:30" s="4" customFormat="1" x14ac:dyDescent="0.25">
      <c r="A593" s="255"/>
      <c r="B593" s="255"/>
      <c r="E593" s="256"/>
      <c r="F593" s="256"/>
      <c r="G593" s="257"/>
      <c r="H593" s="258"/>
      <c r="I593" s="259"/>
      <c r="J593" s="947"/>
      <c r="M593" s="255"/>
      <c r="N593" s="947"/>
      <c r="Q593" s="255"/>
      <c r="R593" s="260"/>
      <c r="AD593" s="254"/>
    </row>
    <row r="594" spans="1:30" s="4" customFormat="1" x14ac:dyDescent="0.25">
      <c r="A594" s="255"/>
      <c r="B594" s="255"/>
      <c r="E594" s="256"/>
      <c r="F594" s="256"/>
      <c r="G594" s="257"/>
      <c r="H594" s="258"/>
      <c r="I594" s="259"/>
      <c r="J594" s="947"/>
      <c r="M594" s="255"/>
      <c r="N594" s="947"/>
      <c r="Q594" s="255"/>
      <c r="R594" s="260"/>
      <c r="AD594" s="254"/>
    </row>
    <row r="595" spans="1:30" s="4" customFormat="1" x14ac:dyDescent="0.25">
      <c r="A595" s="255"/>
      <c r="B595" s="255"/>
      <c r="E595" s="256"/>
      <c r="F595" s="256"/>
      <c r="G595" s="257"/>
      <c r="H595" s="258"/>
      <c r="I595" s="259"/>
      <c r="J595" s="947"/>
      <c r="M595" s="255"/>
      <c r="N595" s="947"/>
      <c r="Q595" s="255"/>
      <c r="R595" s="260"/>
      <c r="AD595" s="254"/>
    </row>
    <row r="596" spans="1:30" s="4" customFormat="1" x14ac:dyDescent="0.25">
      <c r="A596" s="255"/>
      <c r="B596" s="255"/>
      <c r="E596" s="256"/>
      <c r="F596" s="256"/>
      <c r="G596" s="257"/>
      <c r="H596" s="258"/>
      <c r="I596" s="259"/>
      <c r="J596" s="947"/>
      <c r="M596" s="255"/>
      <c r="N596" s="947"/>
      <c r="Q596" s="255"/>
      <c r="R596" s="260"/>
      <c r="AD596" s="254"/>
    </row>
    <row r="597" spans="1:30" s="4" customFormat="1" x14ac:dyDescent="0.25">
      <c r="A597" s="255"/>
      <c r="B597" s="255"/>
      <c r="E597" s="256"/>
      <c r="F597" s="256"/>
      <c r="G597" s="257"/>
      <c r="H597" s="258"/>
      <c r="I597" s="259"/>
      <c r="J597" s="947"/>
      <c r="M597" s="255"/>
      <c r="N597" s="947"/>
      <c r="Q597" s="255"/>
      <c r="R597" s="260"/>
      <c r="AD597" s="254"/>
    </row>
    <row r="598" spans="1:30" s="4" customFormat="1" x14ac:dyDescent="0.25">
      <c r="A598" s="255"/>
      <c r="B598" s="255"/>
      <c r="E598" s="256"/>
      <c r="F598" s="256"/>
      <c r="G598" s="257"/>
      <c r="H598" s="258"/>
      <c r="I598" s="259"/>
      <c r="J598" s="947"/>
      <c r="M598" s="255"/>
      <c r="N598" s="947"/>
      <c r="Q598" s="255"/>
      <c r="R598" s="260"/>
      <c r="AD598" s="254"/>
    </row>
    <row r="599" spans="1:30" s="4" customFormat="1" x14ac:dyDescent="0.25">
      <c r="A599" s="255"/>
      <c r="B599" s="255"/>
      <c r="E599" s="256"/>
      <c r="F599" s="256"/>
      <c r="G599" s="257"/>
      <c r="H599" s="258"/>
      <c r="I599" s="259"/>
      <c r="J599" s="947"/>
      <c r="M599" s="255"/>
      <c r="N599" s="947"/>
      <c r="Q599" s="255"/>
      <c r="R599" s="260"/>
      <c r="AD599" s="254"/>
    </row>
    <row r="600" spans="1:30" s="4" customFormat="1" x14ac:dyDescent="0.25">
      <c r="A600" s="255"/>
      <c r="B600" s="255"/>
      <c r="E600" s="256"/>
      <c r="F600" s="256"/>
      <c r="G600" s="257"/>
      <c r="H600" s="258"/>
      <c r="I600" s="259"/>
      <c r="J600" s="947"/>
      <c r="M600" s="255"/>
      <c r="N600" s="947"/>
      <c r="Q600" s="255"/>
      <c r="R600" s="260"/>
      <c r="AD600" s="254"/>
    </row>
    <row r="601" spans="1:30" s="4" customFormat="1" x14ac:dyDescent="0.25">
      <c r="A601" s="255"/>
      <c r="B601" s="255"/>
      <c r="E601" s="256"/>
      <c r="F601" s="256"/>
      <c r="G601" s="257"/>
      <c r="H601" s="258"/>
      <c r="I601" s="259"/>
      <c r="J601" s="947"/>
      <c r="M601" s="255"/>
      <c r="N601" s="947"/>
      <c r="Q601" s="255"/>
      <c r="R601" s="260"/>
      <c r="AD601" s="254"/>
    </row>
    <row r="602" spans="1:30" s="4" customFormat="1" x14ac:dyDescent="0.25">
      <c r="A602" s="255"/>
      <c r="B602" s="255"/>
      <c r="E602" s="256"/>
      <c r="F602" s="256"/>
      <c r="G602" s="257"/>
      <c r="H602" s="258"/>
      <c r="I602" s="259"/>
      <c r="J602" s="947"/>
      <c r="M602" s="255"/>
      <c r="N602" s="947"/>
      <c r="Q602" s="255"/>
      <c r="R602" s="260"/>
      <c r="AD602" s="254"/>
    </row>
    <row r="603" spans="1:30" s="4" customFormat="1" x14ac:dyDescent="0.25">
      <c r="A603" s="255"/>
      <c r="B603" s="255"/>
      <c r="E603" s="256"/>
      <c r="F603" s="256"/>
      <c r="G603" s="257"/>
      <c r="H603" s="258"/>
      <c r="I603" s="259"/>
      <c r="J603" s="947"/>
      <c r="M603" s="255"/>
      <c r="N603" s="947"/>
      <c r="Q603" s="255"/>
      <c r="R603" s="260"/>
      <c r="AD603" s="254"/>
    </row>
    <row r="604" spans="1:30" s="4" customFormat="1" x14ac:dyDescent="0.25">
      <c r="A604" s="255"/>
      <c r="B604" s="255"/>
      <c r="E604" s="256"/>
      <c r="F604" s="256"/>
      <c r="G604" s="257"/>
      <c r="H604" s="258"/>
      <c r="I604" s="259"/>
      <c r="J604" s="947"/>
      <c r="M604" s="255"/>
      <c r="N604" s="947"/>
      <c r="Q604" s="255"/>
      <c r="R604" s="260"/>
      <c r="AD604" s="254"/>
    </row>
    <row r="605" spans="1:30" s="4" customFormat="1" x14ac:dyDescent="0.25">
      <c r="A605" s="255"/>
      <c r="B605" s="255"/>
      <c r="E605" s="256"/>
      <c r="F605" s="256"/>
      <c r="G605" s="257"/>
      <c r="H605" s="258"/>
      <c r="I605" s="259"/>
      <c r="J605" s="947"/>
      <c r="M605" s="255"/>
      <c r="N605" s="947"/>
      <c r="Q605" s="255"/>
      <c r="R605" s="260"/>
      <c r="AD605" s="254"/>
    </row>
    <row r="606" spans="1:30" s="4" customFormat="1" x14ac:dyDescent="0.25">
      <c r="A606" s="255"/>
      <c r="B606" s="255"/>
      <c r="E606" s="256"/>
      <c r="F606" s="256"/>
      <c r="G606" s="257"/>
      <c r="H606" s="258"/>
      <c r="I606" s="259"/>
      <c r="J606" s="947"/>
      <c r="M606" s="255"/>
      <c r="N606" s="947"/>
      <c r="Q606" s="255"/>
      <c r="R606" s="260"/>
      <c r="AD606" s="254"/>
    </row>
    <row r="607" spans="1:30" s="4" customFormat="1" x14ac:dyDescent="0.25">
      <c r="A607" s="255"/>
      <c r="B607" s="255"/>
      <c r="E607" s="256"/>
      <c r="F607" s="256"/>
      <c r="G607" s="257"/>
      <c r="H607" s="258"/>
      <c r="I607" s="259"/>
      <c r="J607" s="947"/>
      <c r="M607" s="255"/>
      <c r="N607" s="947"/>
      <c r="Q607" s="255"/>
      <c r="R607" s="260"/>
      <c r="AD607" s="254"/>
    </row>
    <row r="608" spans="1:30" s="4" customFormat="1" x14ac:dyDescent="0.25">
      <c r="A608" s="255"/>
      <c r="B608" s="255"/>
      <c r="E608" s="256"/>
      <c r="F608" s="256"/>
      <c r="G608" s="257"/>
      <c r="H608" s="258"/>
      <c r="I608" s="259"/>
      <c r="J608" s="947"/>
      <c r="M608" s="255"/>
      <c r="N608" s="947"/>
      <c r="Q608" s="255"/>
      <c r="R608" s="260"/>
      <c r="AD608" s="254"/>
    </row>
    <row r="609" spans="1:30" s="4" customFormat="1" x14ac:dyDescent="0.25">
      <c r="A609" s="255"/>
      <c r="B609" s="255"/>
      <c r="E609" s="256"/>
      <c r="F609" s="256"/>
      <c r="G609" s="257"/>
      <c r="H609" s="258"/>
      <c r="I609" s="259"/>
      <c r="J609" s="947"/>
      <c r="M609" s="255"/>
      <c r="N609" s="947"/>
      <c r="Q609" s="255"/>
      <c r="R609" s="260"/>
      <c r="AD609" s="254"/>
    </row>
    <row r="610" spans="1:30" s="4" customFormat="1" x14ac:dyDescent="0.25">
      <c r="A610" s="255"/>
      <c r="B610" s="255"/>
      <c r="E610" s="256"/>
      <c r="F610" s="256"/>
      <c r="G610" s="257"/>
      <c r="H610" s="258"/>
      <c r="I610" s="259"/>
      <c r="J610" s="947"/>
      <c r="M610" s="255"/>
      <c r="N610" s="947"/>
      <c r="Q610" s="255"/>
      <c r="R610" s="260"/>
      <c r="AD610" s="254"/>
    </row>
    <row r="611" spans="1:30" s="4" customFormat="1" x14ac:dyDescent="0.25">
      <c r="A611" s="255"/>
      <c r="B611" s="255"/>
      <c r="E611" s="256"/>
      <c r="F611" s="256"/>
      <c r="G611" s="257"/>
      <c r="H611" s="258"/>
      <c r="I611" s="259"/>
      <c r="J611" s="947"/>
      <c r="M611" s="255"/>
      <c r="N611" s="947"/>
      <c r="Q611" s="255"/>
      <c r="R611" s="260"/>
      <c r="AD611" s="254"/>
    </row>
    <row r="612" spans="1:30" s="4" customFormat="1" x14ac:dyDescent="0.25">
      <c r="A612" s="255"/>
      <c r="B612" s="255"/>
      <c r="E612" s="256"/>
      <c r="F612" s="256"/>
      <c r="G612" s="257"/>
      <c r="H612" s="258"/>
      <c r="I612" s="259"/>
      <c r="J612" s="947"/>
      <c r="M612" s="255"/>
      <c r="N612" s="947"/>
      <c r="Q612" s="255"/>
      <c r="R612" s="260"/>
      <c r="AD612" s="254"/>
    </row>
    <row r="613" spans="1:30" s="4" customFormat="1" x14ac:dyDescent="0.25">
      <c r="A613" s="255"/>
      <c r="B613" s="255"/>
      <c r="E613" s="256"/>
      <c r="F613" s="256"/>
      <c r="G613" s="257"/>
      <c r="H613" s="258"/>
      <c r="I613" s="259"/>
      <c r="J613" s="947"/>
      <c r="M613" s="255"/>
      <c r="N613" s="947"/>
      <c r="Q613" s="255"/>
      <c r="R613" s="260"/>
      <c r="AD613" s="254"/>
    </row>
    <row r="614" spans="1:30" s="4" customFormat="1" x14ac:dyDescent="0.25">
      <c r="A614" s="255"/>
      <c r="B614" s="255"/>
      <c r="E614" s="256"/>
      <c r="F614" s="256"/>
      <c r="G614" s="257"/>
      <c r="H614" s="258"/>
      <c r="I614" s="259"/>
      <c r="J614" s="947"/>
      <c r="M614" s="255"/>
      <c r="N614" s="947"/>
      <c r="Q614" s="255"/>
      <c r="R614" s="260"/>
      <c r="AD614" s="254"/>
    </row>
    <row r="615" spans="1:30" s="4" customFormat="1" x14ac:dyDescent="0.25">
      <c r="A615" s="255"/>
      <c r="B615" s="255"/>
      <c r="E615" s="256"/>
      <c r="F615" s="256"/>
      <c r="G615" s="257"/>
      <c r="H615" s="258"/>
      <c r="I615" s="259"/>
      <c r="J615" s="947"/>
      <c r="M615" s="255"/>
      <c r="N615" s="947"/>
      <c r="Q615" s="255"/>
      <c r="R615" s="260"/>
      <c r="AD615" s="254"/>
    </row>
    <row r="616" spans="1:30" s="4" customFormat="1" x14ac:dyDescent="0.25">
      <c r="A616" s="255"/>
      <c r="B616" s="255"/>
      <c r="E616" s="256"/>
      <c r="F616" s="256"/>
      <c r="G616" s="257"/>
      <c r="H616" s="258"/>
      <c r="I616" s="259"/>
      <c r="J616" s="947"/>
      <c r="M616" s="255"/>
      <c r="N616" s="947"/>
      <c r="Q616" s="255"/>
      <c r="R616" s="260"/>
      <c r="AD616" s="254"/>
    </row>
    <row r="617" spans="1:30" s="4" customFormat="1" x14ac:dyDescent="0.25">
      <c r="A617" s="255"/>
      <c r="B617" s="255"/>
      <c r="E617" s="256"/>
      <c r="F617" s="256"/>
      <c r="G617" s="257"/>
      <c r="H617" s="258"/>
      <c r="I617" s="259"/>
      <c r="J617" s="947"/>
      <c r="M617" s="255"/>
      <c r="N617" s="947"/>
      <c r="Q617" s="255"/>
      <c r="R617" s="260"/>
      <c r="AD617" s="254"/>
    </row>
    <row r="618" spans="1:30" s="4" customFormat="1" x14ac:dyDescent="0.25">
      <c r="A618" s="255"/>
      <c r="B618" s="255"/>
      <c r="E618" s="256"/>
      <c r="F618" s="256"/>
      <c r="G618" s="257"/>
      <c r="H618" s="258"/>
      <c r="I618" s="259"/>
      <c r="J618" s="947"/>
      <c r="M618" s="255"/>
      <c r="N618" s="947"/>
      <c r="Q618" s="255"/>
      <c r="R618" s="260"/>
      <c r="AD618" s="254"/>
    </row>
    <row r="619" spans="1:30" s="4" customFormat="1" x14ac:dyDescent="0.25">
      <c r="A619" s="255"/>
      <c r="B619" s="255"/>
      <c r="E619" s="256"/>
      <c r="F619" s="256"/>
      <c r="G619" s="257"/>
      <c r="H619" s="258"/>
      <c r="I619" s="259"/>
      <c r="J619" s="947"/>
      <c r="M619" s="255"/>
      <c r="N619" s="947"/>
      <c r="Q619" s="255"/>
      <c r="R619" s="260"/>
      <c r="AD619" s="254"/>
    </row>
    <row r="620" spans="1:30" s="4" customFormat="1" x14ac:dyDescent="0.25">
      <c r="A620" s="255"/>
      <c r="B620" s="255"/>
      <c r="E620" s="256"/>
      <c r="F620" s="256"/>
      <c r="G620" s="257"/>
      <c r="H620" s="258"/>
      <c r="I620" s="259"/>
      <c r="J620" s="947"/>
      <c r="M620" s="255"/>
      <c r="N620" s="947"/>
      <c r="Q620" s="255"/>
      <c r="R620" s="260"/>
      <c r="AD620" s="254"/>
    </row>
    <row r="621" spans="1:30" s="4" customFormat="1" x14ac:dyDescent="0.25">
      <c r="A621" s="255"/>
      <c r="B621" s="255"/>
      <c r="E621" s="256"/>
      <c r="F621" s="256"/>
      <c r="G621" s="257"/>
      <c r="H621" s="258"/>
      <c r="I621" s="259"/>
      <c r="J621" s="947"/>
      <c r="M621" s="255"/>
      <c r="N621" s="947"/>
      <c r="Q621" s="255"/>
      <c r="R621" s="260"/>
      <c r="AD621" s="254"/>
    </row>
    <row r="622" spans="1:30" s="4" customFormat="1" x14ac:dyDescent="0.25">
      <c r="A622" s="255"/>
      <c r="B622" s="255"/>
      <c r="E622" s="256"/>
      <c r="F622" s="256"/>
      <c r="G622" s="257"/>
      <c r="H622" s="258"/>
      <c r="I622" s="259"/>
      <c r="J622" s="947"/>
      <c r="M622" s="255"/>
      <c r="N622" s="947"/>
      <c r="Q622" s="255"/>
      <c r="R622" s="260"/>
      <c r="AD622" s="254"/>
    </row>
    <row r="623" spans="1:30" s="4" customFormat="1" x14ac:dyDescent="0.25">
      <c r="A623" s="255"/>
      <c r="B623" s="255"/>
      <c r="E623" s="256"/>
      <c r="F623" s="256"/>
      <c r="G623" s="257"/>
      <c r="H623" s="258"/>
      <c r="I623" s="259"/>
      <c r="J623" s="947"/>
      <c r="M623" s="255"/>
      <c r="N623" s="947"/>
      <c r="Q623" s="255"/>
      <c r="R623" s="260"/>
      <c r="AD623" s="254"/>
    </row>
    <row r="624" spans="1:30" s="4" customFormat="1" x14ac:dyDescent="0.25">
      <c r="A624" s="255"/>
      <c r="B624" s="255"/>
      <c r="E624" s="256"/>
      <c r="F624" s="256"/>
      <c r="G624" s="257"/>
      <c r="H624" s="258"/>
      <c r="I624" s="259"/>
      <c r="J624" s="947"/>
      <c r="M624" s="255"/>
      <c r="N624" s="947"/>
      <c r="Q624" s="255"/>
      <c r="R624" s="260"/>
      <c r="AD624" s="254"/>
    </row>
    <row r="625" spans="1:30" s="4" customFormat="1" x14ac:dyDescent="0.25">
      <c r="A625" s="255"/>
      <c r="B625" s="255"/>
      <c r="E625" s="256"/>
      <c r="F625" s="256"/>
      <c r="G625" s="257"/>
      <c r="H625" s="258"/>
      <c r="I625" s="259"/>
      <c r="J625" s="947"/>
      <c r="M625" s="255"/>
      <c r="N625" s="947"/>
      <c r="Q625" s="255"/>
      <c r="R625" s="260"/>
      <c r="AD625" s="254"/>
    </row>
    <row r="626" spans="1:30" s="4" customFormat="1" x14ac:dyDescent="0.25">
      <c r="A626" s="255"/>
      <c r="B626" s="255"/>
      <c r="E626" s="256"/>
      <c r="F626" s="256"/>
      <c r="G626" s="257"/>
      <c r="H626" s="258"/>
      <c r="I626" s="259"/>
      <c r="J626" s="947"/>
      <c r="M626" s="255"/>
      <c r="N626" s="947"/>
      <c r="Q626" s="255"/>
      <c r="R626" s="260"/>
      <c r="AD626" s="254"/>
    </row>
    <row r="627" spans="1:30" s="4" customFormat="1" x14ac:dyDescent="0.25">
      <c r="A627" s="255"/>
      <c r="B627" s="255"/>
      <c r="E627" s="256"/>
      <c r="F627" s="256"/>
      <c r="G627" s="257"/>
      <c r="H627" s="258"/>
      <c r="I627" s="259"/>
      <c r="J627" s="947"/>
      <c r="M627" s="255"/>
      <c r="N627" s="947"/>
      <c r="Q627" s="255"/>
      <c r="R627" s="260"/>
      <c r="AD627" s="254"/>
    </row>
    <row r="628" spans="1:30" s="4" customFormat="1" x14ac:dyDescent="0.25">
      <c r="A628" s="255"/>
      <c r="B628" s="255"/>
      <c r="E628" s="256"/>
      <c r="F628" s="256"/>
      <c r="G628" s="257"/>
      <c r="H628" s="258"/>
      <c r="I628" s="259"/>
      <c r="J628" s="947"/>
      <c r="M628" s="255"/>
      <c r="N628" s="947"/>
      <c r="Q628" s="255"/>
      <c r="R628" s="260"/>
      <c r="AD628" s="254"/>
    </row>
    <row r="629" spans="1:30" s="4" customFormat="1" x14ac:dyDescent="0.25">
      <c r="A629" s="255"/>
      <c r="B629" s="255"/>
      <c r="E629" s="256"/>
      <c r="F629" s="256"/>
      <c r="G629" s="257"/>
      <c r="H629" s="258"/>
      <c r="I629" s="259"/>
      <c r="J629" s="947"/>
      <c r="M629" s="255"/>
      <c r="N629" s="947"/>
      <c r="Q629" s="255"/>
      <c r="R629" s="260"/>
      <c r="AD629" s="254"/>
    </row>
    <row r="630" spans="1:30" s="4" customFormat="1" x14ac:dyDescent="0.25">
      <c r="A630" s="255"/>
      <c r="B630" s="255"/>
      <c r="E630" s="256"/>
      <c r="F630" s="256"/>
      <c r="G630" s="257"/>
      <c r="H630" s="258"/>
      <c r="I630" s="259"/>
      <c r="J630" s="947"/>
      <c r="M630" s="255"/>
      <c r="N630" s="947"/>
      <c r="Q630" s="255"/>
      <c r="R630" s="260"/>
      <c r="AD630" s="254"/>
    </row>
    <row r="631" spans="1:30" s="4" customFormat="1" x14ac:dyDescent="0.25">
      <c r="A631" s="255"/>
      <c r="B631" s="255"/>
      <c r="E631" s="256"/>
      <c r="F631" s="256"/>
      <c r="G631" s="257"/>
      <c r="H631" s="258"/>
      <c r="I631" s="259"/>
      <c r="J631" s="947"/>
      <c r="M631" s="255"/>
      <c r="N631" s="947"/>
      <c r="Q631" s="255"/>
      <c r="R631" s="260"/>
      <c r="AD631" s="254"/>
    </row>
    <row r="632" spans="1:30" s="4" customFormat="1" x14ac:dyDescent="0.25">
      <c r="A632" s="255"/>
      <c r="B632" s="255"/>
      <c r="E632" s="256"/>
      <c r="F632" s="256"/>
      <c r="G632" s="257"/>
      <c r="H632" s="258"/>
      <c r="I632" s="259"/>
      <c r="J632" s="947"/>
      <c r="M632" s="255"/>
      <c r="N632" s="947"/>
      <c r="Q632" s="255"/>
      <c r="R632" s="260"/>
      <c r="AD632" s="254"/>
    </row>
    <row r="633" spans="1:30" s="4" customFormat="1" x14ac:dyDescent="0.25">
      <c r="A633" s="255"/>
      <c r="B633" s="255"/>
      <c r="E633" s="256"/>
      <c r="F633" s="256"/>
      <c r="G633" s="257"/>
      <c r="H633" s="258"/>
      <c r="I633" s="259"/>
      <c r="J633" s="947"/>
      <c r="M633" s="255"/>
      <c r="N633" s="947"/>
      <c r="Q633" s="255"/>
      <c r="R633" s="260"/>
      <c r="AD633" s="254"/>
    </row>
    <row r="634" spans="1:30" s="4" customFormat="1" x14ac:dyDescent="0.25">
      <c r="A634" s="255"/>
      <c r="B634" s="255"/>
      <c r="E634" s="256"/>
      <c r="F634" s="256"/>
      <c r="G634" s="257"/>
      <c r="H634" s="258"/>
      <c r="I634" s="259"/>
      <c r="J634" s="947"/>
      <c r="M634" s="255"/>
      <c r="N634" s="947"/>
      <c r="Q634" s="255"/>
      <c r="R634" s="260"/>
      <c r="AD634" s="254"/>
    </row>
    <row r="635" spans="1:30" s="4" customFormat="1" x14ac:dyDescent="0.25">
      <c r="A635" s="255"/>
      <c r="B635" s="255"/>
      <c r="E635" s="256"/>
      <c r="F635" s="256"/>
      <c r="G635" s="257"/>
      <c r="H635" s="258"/>
      <c r="I635" s="259"/>
      <c r="J635" s="947"/>
      <c r="M635" s="255"/>
      <c r="N635" s="947"/>
      <c r="Q635" s="255"/>
      <c r="R635" s="260"/>
      <c r="AD635" s="254"/>
    </row>
    <row r="636" spans="1:30" s="4" customFormat="1" x14ac:dyDescent="0.25">
      <c r="A636" s="255"/>
      <c r="B636" s="255"/>
      <c r="E636" s="256"/>
      <c r="F636" s="256"/>
      <c r="G636" s="257"/>
      <c r="H636" s="258"/>
      <c r="I636" s="259"/>
      <c r="J636" s="947"/>
      <c r="M636" s="255"/>
      <c r="N636" s="947"/>
      <c r="Q636" s="255"/>
      <c r="R636" s="260"/>
      <c r="AD636" s="254"/>
    </row>
    <row r="637" spans="1:30" s="4" customFormat="1" x14ac:dyDescent="0.25">
      <c r="A637" s="255"/>
      <c r="B637" s="255"/>
      <c r="E637" s="256"/>
      <c r="F637" s="256"/>
      <c r="G637" s="257"/>
      <c r="H637" s="258"/>
      <c r="I637" s="259"/>
      <c r="J637" s="947"/>
      <c r="M637" s="255"/>
      <c r="N637" s="947"/>
      <c r="Q637" s="255"/>
      <c r="R637" s="260"/>
      <c r="AD637" s="254"/>
    </row>
    <row r="638" spans="1:30" s="4" customFormat="1" x14ac:dyDescent="0.25">
      <c r="A638" s="255"/>
      <c r="B638" s="255"/>
      <c r="E638" s="256"/>
      <c r="F638" s="256"/>
      <c r="G638" s="257"/>
      <c r="H638" s="258"/>
      <c r="I638" s="259"/>
      <c r="J638" s="947"/>
      <c r="M638" s="255"/>
      <c r="N638" s="947"/>
      <c r="Q638" s="255"/>
      <c r="R638" s="260"/>
      <c r="AD638" s="254"/>
    </row>
    <row r="639" spans="1:30" s="4" customFormat="1" x14ac:dyDescent="0.25">
      <c r="A639" s="255"/>
      <c r="B639" s="255"/>
      <c r="E639" s="256"/>
      <c r="F639" s="256"/>
      <c r="G639" s="257"/>
      <c r="H639" s="258"/>
      <c r="I639" s="259"/>
      <c r="J639" s="947"/>
      <c r="M639" s="255"/>
      <c r="N639" s="947"/>
      <c r="Q639" s="255"/>
      <c r="R639" s="260"/>
      <c r="AD639" s="254"/>
    </row>
    <row r="640" spans="1:30" s="4" customFormat="1" x14ac:dyDescent="0.25">
      <c r="A640" s="255"/>
      <c r="B640" s="255"/>
      <c r="E640" s="256"/>
      <c r="F640" s="256"/>
      <c r="G640" s="257"/>
      <c r="H640" s="258"/>
      <c r="I640" s="259"/>
      <c r="J640" s="947"/>
      <c r="M640" s="255"/>
      <c r="N640" s="947"/>
      <c r="Q640" s="255"/>
      <c r="R640" s="260"/>
      <c r="AD640" s="254"/>
    </row>
    <row r="641" spans="1:30" s="4" customFormat="1" x14ac:dyDescent="0.25">
      <c r="A641" s="255"/>
      <c r="B641" s="255"/>
      <c r="E641" s="256"/>
      <c r="F641" s="256"/>
      <c r="G641" s="257"/>
      <c r="H641" s="258"/>
      <c r="I641" s="259"/>
      <c r="J641" s="947"/>
      <c r="M641" s="255"/>
      <c r="N641" s="947"/>
      <c r="Q641" s="255"/>
      <c r="R641" s="260"/>
      <c r="AD641" s="254"/>
    </row>
    <row r="642" spans="1:30" s="4" customFormat="1" x14ac:dyDescent="0.25">
      <c r="A642" s="255"/>
      <c r="B642" s="255"/>
      <c r="E642" s="256"/>
      <c r="F642" s="256"/>
      <c r="G642" s="257"/>
      <c r="H642" s="258"/>
      <c r="I642" s="259"/>
      <c r="J642" s="947"/>
      <c r="M642" s="255"/>
      <c r="N642" s="947"/>
      <c r="Q642" s="255"/>
      <c r="R642" s="260"/>
      <c r="AD642" s="254"/>
    </row>
    <row r="643" spans="1:30" s="4" customFormat="1" x14ac:dyDescent="0.25">
      <c r="A643" s="255"/>
      <c r="B643" s="255"/>
      <c r="E643" s="256"/>
      <c r="F643" s="256"/>
      <c r="G643" s="257"/>
      <c r="H643" s="258"/>
      <c r="I643" s="259"/>
      <c r="J643" s="947"/>
      <c r="M643" s="255"/>
      <c r="N643" s="947"/>
      <c r="Q643" s="255"/>
      <c r="R643" s="260"/>
      <c r="AD643" s="254"/>
    </row>
    <row r="644" spans="1:30" s="4" customFormat="1" x14ac:dyDescent="0.25">
      <c r="A644" s="255"/>
      <c r="B644" s="255"/>
      <c r="E644" s="256"/>
      <c r="F644" s="256"/>
      <c r="G644" s="257"/>
      <c r="H644" s="258"/>
      <c r="I644" s="259"/>
      <c r="J644" s="947"/>
      <c r="M644" s="255"/>
      <c r="N644" s="947"/>
      <c r="Q644" s="255"/>
      <c r="R644" s="260"/>
      <c r="AD644" s="254"/>
    </row>
    <row r="645" spans="1:30" s="4" customFormat="1" x14ac:dyDescent="0.25">
      <c r="A645" s="255"/>
      <c r="B645" s="255"/>
      <c r="E645" s="256"/>
      <c r="F645" s="256"/>
      <c r="G645" s="257"/>
      <c r="H645" s="258"/>
      <c r="I645" s="259"/>
      <c r="J645" s="947"/>
      <c r="M645" s="255"/>
      <c r="N645" s="947"/>
      <c r="Q645" s="255"/>
      <c r="R645" s="260"/>
      <c r="AD645" s="254"/>
    </row>
    <row r="646" spans="1:30" s="4" customFormat="1" x14ac:dyDescent="0.25">
      <c r="A646" s="255"/>
      <c r="B646" s="255"/>
      <c r="E646" s="256"/>
      <c r="F646" s="256"/>
      <c r="G646" s="257"/>
      <c r="H646" s="258"/>
      <c r="I646" s="259"/>
      <c r="J646" s="947"/>
      <c r="M646" s="255"/>
      <c r="N646" s="947"/>
      <c r="Q646" s="255"/>
      <c r="R646" s="260"/>
      <c r="AD646" s="254"/>
    </row>
    <row r="647" spans="1:30" s="4" customFormat="1" x14ac:dyDescent="0.25">
      <c r="A647" s="255"/>
      <c r="B647" s="255"/>
      <c r="E647" s="256"/>
      <c r="F647" s="256"/>
      <c r="G647" s="257"/>
      <c r="H647" s="258"/>
      <c r="I647" s="259"/>
      <c r="J647" s="947"/>
      <c r="M647" s="255"/>
      <c r="N647" s="947"/>
      <c r="Q647" s="255"/>
      <c r="R647" s="260"/>
      <c r="AD647" s="254"/>
    </row>
    <row r="648" spans="1:30" s="4" customFormat="1" x14ac:dyDescent="0.25">
      <c r="A648" s="255"/>
      <c r="B648" s="255"/>
      <c r="E648" s="256"/>
      <c r="F648" s="256"/>
      <c r="G648" s="257"/>
      <c r="H648" s="258"/>
      <c r="I648" s="259"/>
      <c r="J648" s="947"/>
      <c r="M648" s="255"/>
      <c r="N648" s="947"/>
      <c r="Q648" s="255"/>
      <c r="R648" s="260"/>
      <c r="AD648" s="254"/>
    </row>
    <row r="649" spans="1:30" s="4" customFormat="1" x14ac:dyDescent="0.25">
      <c r="A649" s="255"/>
      <c r="B649" s="255"/>
      <c r="E649" s="256"/>
      <c r="F649" s="256"/>
      <c r="G649" s="257"/>
      <c r="H649" s="258"/>
      <c r="I649" s="259"/>
      <c r="J649" s="947"/>
      <c r="M649" s="255"/>
      <c r="N649" s="947"/>
      <c r="Q649" s="255"/>
      <c r="R649" s="260"/>
      <c r="AD649" s="254"/>
    </row>
    <row r="650" spans="1:30" s="4" customFormat="1" x14ac:dyDescent="0.25">
      <c r="A650" s="255"/>
      <c r="B650" s="255"/>
      <c r="E650" s="256"/>
      <c r="F650" s="256"/>
      <c r="G650" s="257"/>
      <c r="H650" s="258"/>
      <c r="I650" s="259"/>
      <c r="J650" s="947"/>
      <c r="M650" s="255"/>
      <c r="N650" s="947"/>
      <c r="Q650" s="255"/>
      <c r="R650" s="260"/>
      <c r="AD650" s="254"/>
    </row>
    <row r="651" spans="1:30" s="4" customFormat="1" x14ac:dyDescent="0.25">
      <c r="A651" s="255"/>
      <c r="B651" s="255"/>
      <c r="E651" s="256"/>
      <c r="F651" s="256"/>
      <c r="G651" s="257"/>
      <c r="H651" s="258"/>
      <c r="I651" s="259"/>
      <c r="J651" s="947"/>
      <c r="M651" s="255"/>
      <c r="N651" s="947"/>
      <c r="Q651" s="255"/>
      <c r="R651" s="260"/>
      <c r="AD651" s="254"/>
    </row>
    <row r="652" spans="1:30" s="4" customFormat="1" x14ac:dyDescent="0.25">
      <c r="A652" s="255"/>
      <c r="B652" s="255"/>
      <c r="E652" s="256"/>
      <c r="F652" s="256"/>
      <c r="G652" s="257"/>
      <c r="H652" s="258"/>
      <c r="I652" s="259"/>
      <c r="J652" s="947"/>
      <c r="M652" s="255"/>
      <c r="N652" s="947"/>
      <c r="Q652" s="255"/>
      <c r="R652" s="260"/>
      <c r="AD652" s="254"/>
    </row>
    <row r="653" spans="1:30" s="4" customFormat="1" x14ac:dyDescent="0.25">
      <c r="A653" s="255"/>
      <c r="B653" s="255"/>
      <c r="E653" s="256"/>
      <c r="F653" s="256"/>
      <c r="G653" s="257"/>
      <c r="H653" s="258"/>
      <c r="I653" s="259"/>
      <c r="J653" s="947"/>
      <c r="M653" s="255"/>
      <c r="N653" s="947"/>
      <c r="Q653" s="255"/>
      <c r="R653" s="260"/>
      <c r="AD653" s="254"/>
    </row>
    <row r="654" spans="1:30" s="4" customFormat="1" x14ac:dyDescent="0.25">
      <c r="A654" s="255"/>
      <c r="B654" s="255"/>
      <c r="E654" s="256"/>
      <c r="F654" s="256"/>
      <c r="G654" s="257"/>
      <c r="H654" s="258"/>
      <c r="I654" s="259"/>
      <c r="J654" s="947"/>
      <c r="M654" s="255"/>
      <c r="N654" s="947"/>
      <c r="Q654" s="255"/>
      <c r="R654" s="260"/>
      <c r="AD654" s="254"/>
    </row>
    <row r="655" spans="1:30" s="4" customFormat="1" x14ac:dyDescent="0.25">
      <c r="A655" s="255"/>
      <c r="B655" s="255"/>
      <c r="E655" s="256"/>
      <c r="F655" s="256"/>
      <c r="G655" s="257"/>
      <c r="H655" s="258"/>
      <c r="I655" s="259"/>
      <c r="J655" s="947"/>
      <c r="M655" s="255"/>
      <c r="N655" s="947"/>
      <c r="Q655" s="255"/>
      <c r="R655" s="260"/>
      <c r="AD655" s="254"/>
    </row>
    <row r="656" spans="1:30" s="4" customFormat="1" x14ac:dyDescent="0.25">
      <c r="A656" s="255"/>
      <c r="B656" s="255"/>
      <c r="E656" s="256"/>
      <c r="F656" s="256"/>
      <c r="G656" s="257"/>
      <c r="H656" s="258"/>
      <c r="I656" s="259"/>
      <c r="J656" s="947"/>
      <c r="M656" s="255"/>
      <c r="N656" s="947"/>
      <c r="Q656" s="255"/>
      <c r="R656" s="260"/>
      <c r="AD656" s="254"/>
    </row>
    <row r="657" spans="1:30" s="4" customFormat="1" x14ac:dyDescent="0.25">
      <c r="A657" s="255"/>
      <c r="B657" s="255"/>
      <c r="E657" s="256"/>
      <c r="F657" s="256"/>
      <c r="G657" s="257"/>
      <c r="H657" s="258"/>
      <c r="I657" s="259"/>
      <c r="J657" s="947"/>
      <c r="M657" s="255"/>
      <c r="N657" s="947"/>
      <c r="Q657" s="255"/>
      <c r="R657" s="260"/>
      <c r="AD657" s="254"/>
    </row>
    <row r="658" spans="1:30" s="4" customFormat="1" x14ac:dyDescent="0.25">
      <c r="A658" s="255"/>
      <c r="B658" s="255"/>
      <c r="E658" s="256"/>
      <c r="F658" s="256"/>
      <c r="G658" s="257"/>
      <c r="H658" s="258"/>
      <c r="I658" s="259"/>
      <c r="J658" s="947"/>
      <c r="M658" s="255"/>
      <c r="N658" s="947"/>
      <c r="Q658" s="255"/>
      <c r="R658" s="260"/>
      <c r="AD658" s="254"/>
    </row>
    <row r="659" spans="1:30" s="4" customFormat="1" x14ac:dyDescent="0.25">
      <c r="A659" s="255"/>
      <c r="B659" s="255"/>
      <c r="E659" s="256"/>
      <c r="F659" s="256"/>
      <c r="G659" s="257"/>
      <c r="H659" s="258"/>
      <c r="I659" s="259"/>
      <c r="J659" s="947"/>
      <c r="M659" s="255"/>
      <c r="N659" s="947"/>
      <c r="Q659" s="255"/>
      <c r="R659" s="260"/>
      <c r="AD659" s="254"/>
    </row>
    <row r="660" spans="1:30" s="4" customFormat="1" x14ac:dyDescent="0.25">
      <c r="A660" s="255"/>
      <c r="B660" s="255"/>
      <c r="E660" s="256"/>
      <c r="F660" s="256"/>
      <c r="G660" s="257"/>
      <c r="H660" s="258"/>
      <c r="I660" s="259"/>
      <c r="J660" s="947"/>
      <c r="M660" s="255"/>
      <c r="N660" s="947"/>
      <c r="Q660" s="255"/>
      <c r="R660" s="260"/>
      <c r="AD660" s="254"/>
    </row>
    <row r="661" spans="1:30" s="4" customFormat="1" x14ac:dyDescent="0.25">
      <c r="A661" s="255"/>
      <c r="B661" s="255"/>
      <c r="E661" s="256"/>
      <c r="F661" s="256"/>
      <c r="G661" s="257"/>
      <c r="H661" s="258"/>
      <c r="I661" s="259"/>
      <c r="J661" s="947"/>
      <c r="M661" s="255"/>
      <c r="N661" s="947"/>
      <c r="Q661" s="255"/>
      <c r="R661" s="260"/>
      <c r="AD661" s="254"/>
    </row>
    <row r="662" spans="1:30" s="4" customFormat="1" x14ac:dyDescent="0.25">
      <c r="A662" s="255"/>
      <c r="B662" s="255"/>
      <c r="E662" s="256"/>
      <c r="F662" s="256"/>
      <c r="G662" s="257"/>
      <c r="H662" s="258"/>
      <c r="I662" s="259"/>
      <c r="J662" s="947"/>
      <c r="M662" s="255"/>
      <c r="N662" s="947"/>
      <c r="Q662" s="255"/>
      <c r="R662" s="260"/>
      <c r="AD662" s="254"/>
    </row>
    <row r="663" spans="1:30" s="4" customFormat="1" x14ac:dyDescent="0.25">
      <c r="A663" s="255"/>
      <c r="B663" s="255"/>
      <c r="E663" s="256"/>
      <c r="F663" s="256"/>
      <c r="G663" s="257"/>
      <c r="H663" s="258"/>
      <c r="I663" s="259"/>
      <c r="J663" s="947"/>
      <c r="M663" s="255"/>
      <c r="N663" s="947"/>
      <c r="Q663" s="255"/>
      <c r="R663" s="260"/>
      <c r="AD663" s="254"/>
    </row>
    <row r="664" spans="1:30" s="4" customFormat="1" x14ac:dyDescent="0.25">
      <c r="A664" s="255"/>
      <c r="B664" s="255"/>
      <c r="E664" s="256"/>
      <c r="F664" s="256"/>
      <c r="G664" s="257"/>
      <c r="H664" s="258"/>
      <c r="I664" s="259"/>
      <c r="J664" s="947"/>
      <c r="M664" s="255"/>
      <c r="N664" s="947"/>
      <c r="Q664" s="255"/>
      <c r="R664" s="260"/>
      <c r="AD664" s="254"/>
    </row>
    <row r="665" spans="1:30" s="4" customFormat="1" x14ac:dyDescent="0.25">
      <c r="A665" s="255"/>
      <c r="B665" s="255"/>
      <c r="E665" s="256"/>
      <c r="F665" s="256"/>
      <c r="G665" s="257"/>
      <c r="H665" s="258"/>
      <c r="I665" s="259"/>
      <c r="J665" s="947"/>
      <c r="M665" s="255"/>
      <c r="N665" s="947"/>
      <c r="Q665" s="255"/>
      <c r="R665" s="260"/>
      <c r="AD665" s="254"/>
    </row>
    <row r="666" spans="1:30" s="4" customFormat="1" x14ac:dyDescent="0.25">
      <c r="A666" s="255"/>
      <c r="B666" s="255"/>
      <c r="E666" s="256"/>
      <c r="F666" s="256"/>
      <c r="G666" s="257"/>
      <c r="H666" s="258"/>
      <c r="I666" s="259"/>
      <c r="J666" s="947"/>
      <c r="M666" s="255"/>
      <c r="N666" s="947"/>
      <c r="Q666" s="255"/>
      <c r="R666" s="260"/>
      <c r="AD666" s="254"/>
    </row>
    <row r="667" spans="1:30" s="4" customFormat="1" x14ac:dyDescent="0.25">
      <c r="A667" s="255"/>
      <c r="B667" s="255"/>
      <c r="E667" s="256"/>
      <c r="F667" s="256"/>
      <c r="G667" s="257"/>
      <c r="H667" s="258"/>
      <c r="I667" s="259"/>
      <c r="J667" s="947"/>
      <c r="M667" s="255"/>
      <c r="N667" s="947"/>
      <c r="Q667" s="255"/>
      <c r="R667" s="260"/>
      <c r="AD667" s="254"/>
    </row>
    <row r="668" spans="1:30" s="4" customFormat="1" x14ac:dyDescent="0.25">
      <c r="A668" s="255"/>
      <c r="B668" s="255"/>
      <c r="E668" s="256"/>
      <c r="F668" s="256"/>
      <c r="G668" s="257"/>
      <c r="H668" s="258"/>
      <c r="I668" s="259"/>
      <c r="J668" s="947"/>
      <c r="M668" s="255"/>
      <c r="N668" s="947"/>
      <c r="Q668" s="255"/>
      <c r="R668" s="260"/>
      <c r="AD668" s="254"/>
    </row>
    <row r="669" spans="1:30" s="4" customFormat="1" x14ac:dyDescent="0.25">
      <c r="A669" s="255"/>
      <c r="B669" s="255"/>
      <c r="E669" s="256"/>
      <c r="F669" s="256"/>
      <c r="G669" s="257"/>
      <c r="H669" s="258"/>
      <c r="I669" s="259"/>
      <c r="J669" s="947"/>
      <c r="M669" s="255"/>
      <c r="N669" s="947"/>
      <c r="Q669" s="255"/>
      <c r="R669" s="260"/>
      <c r="AD669" s="254"/>
    </row>
    <row r="670" spans="1:30" s="4" customFormat="1" x14ac:dyDescent="0.25">
      <c r="A670" s="255"/>
      <c r="B670" s="255"/>
      <c r="E670" s="256"/>
      <c r="F670" s="256"/>
      <c r="G670" s="257"/>
      <c r="H670" s="258"/>
      <c r="I670" s="259"/>
      <c r="J670" s="947"/>
      <c r="M670" s="255"/>
      <c r="N670" s="947"/>
      <c r="Q670" s="255"/>
      <c r="R670" s="260"/>
      <c r="AD670" s="254"/>
    </row>
    <row r="671" spans="1:30" s="4" customFormat="1" x14ac:dyDescent="0.25">
      <c r="A671" s="255"/>
      <c r="B671" s="255"/>
      <c r="E671" s="256"/>
      <c r="F671" s="256"/>
      <c r="G671" s="257"/>
      <c r="H671" s="258"/>
      <c r="I671" s="259"/>
      <c r="J671" s="947"/>
      <c r="M671" s="255"/>
      <c r="N671" s="947"/>
      <c r="Q671" s="255"/>
      <c r="R671" s="260"/>
      <c r="AD671" s="254"/>
    </row>
    <row r="672" spans="1:30" s="4" customFormat="1" x14ac:dyDescent="0.25">
      <c r="A672" s="255"/>
      <c r="B672" s="255"/>
      <c r="E672" s="256"/>
      <c r="F672" s="256"/>
      <c r="G672" s="257"/>
      <c r="H672" s="258"/>
      <c r="I672" s="259"/>
      <c r="J672" s="947"/>
      <c r="M672" s="255"/>
      <c r="N672" s="947"/>
      <c r="Q672" s="255"/>
      <c r="R672" s="260"/>
      <c r="AD672" s="254"/>
    </row>
    <row r="673" spans="1:30" s="4" customFormat="1" x14ac:dyDescent="0.25">
      <c r="A673" s="255"/>
      <c r="B673" s="255"/>
      <c r="E673" s="256"/>
      <c r="F673" s="256"/>
      <c r="G673" s="257"/>
      <c r="H673" s="258"/>
      <c r="I673" s="259"/>
      <c r="J673" s="947"/>
      <c r="M673" s="255"/>
      <c r="N673" s="947"/>
      <c r="Q673" s="255"/>
      <c r="R673" s="260"/>
      <c r="AD673" s="254"/>
    </row>
    <row r="674" spans="1:30" s="4" customFormat="1" x14ac:dyDescent="0.25">
      <c r="A674" s="255"/>
      <c r="B674" s="255"/>
      <c r="E674" s="256"/>
      <c r="F674" s="256"/>
      <c r="G674" s="257"/>
      <c r="H674" s="258"/>
      <c r="I674" s="259"/>
      <c r="J674" s="947"/>
      <c r="M674" s="255"/>
      <c r="N674" s="947"/>
      <c r="Q674" s="255"/>
      <c r="R674" s="260"/>
      <c r="AD674" s="254"/>
    </row>
    <row r="675" spans="1:30" s="4" customFormat="1" x14ac:dyDescent="0.25">
      <c r="A675" s="255"/>
      <c r="B675" s="255"/>
      <c r="E675" s="256"/>
      <c r="F675" s="256"/>
      <c r="G675" s="257"/>
      <c r="H675" s="258"/>
      <c r="I675" s="259"/>
      <c r="J675" s="947"/>
      <c r="M675" s="255"/>
      <c r="N675" s="947"/>
      <c r="Q675" s="255"/>
      <c r="R675" s="260"/>
      <c r="AD675" s="254"/>
    </row>
    <row r="676" spans="1:30" s="4" customFormat="1" x14ac:dyDescent="0.25">
      <c r="A676" s="255"/>
      <c r="B676" s="255"/>
      <c r="E676" s="256"/>
      <c r="F676" s="256"/>
      <c r="G676" s="257"/>
      <c r="H676" s="258"/>
      <c r="I676" s="259"/>
      <c r="J676" s="947"/>
      <c r="M676" s="255"/>
      <c r="N676" s="947"/>
      <c r="Q676" s="255"/>
      <c r="R676" s="260"/>
      <c r="AD676" s="254"/>
    </row>
    <row r="677" spans="1:30" s="4" customFormat="1" x14ac:dyDescent="0.25">
      <c r="A677" s="255"/>
      <c r="B677" s="255"/>
      <c r="E677" s="256"/>
      <c r="F677" s="256"/>
      <c r="G677" s="257"/>
      <c r="H677" s="258"/>
      <c r="I677" s="259"/>
      <c r="J677" s="947"/>
      <c r="M677" s="255"/>
      <c r="N677" s="947"/>
      <c r="Q677" s="255"/>
      <c r="R677" s="260"/>
      <c r="AD677" s="254"/>
    </row>
    <row r="678" spans="1:30" s="4" customFormat="1" x14ac:dyDescent="0.25">
      <c r="A678" s="255"/>
      <c r="B678" s="255"/>
      <c r="E678" s="256"/>
      <c r="F678" s="256"/>
      <c r="G678" s="257"/>
      <c r="H678" s="258"/>
      <c r="I678" s="259"/>
      <c r="J678" s="947"/>
      <c r="M678" s="255"/>
      <c r="N678" s="947"/>
      <c r="Q678" s="255"/>
      <c r="R678" s="260"/>
      <c r="AD678" s="254"/>
    </row>
    <row r="679" spans="1:30" s="4" customFormat="1" x14ac:dyDescent="0.25">
      <c r="A679" s="255"/>
      <c r="B679" s="255"/>
      <c r="E679" s="256"/>
      <c r="F679" s="256"/>
      <c r="G679" s="257"/>
      <c r="H679" s="258"/>
      <c r="I679" s="259"/>
      <c r="J679" s="947"/>
      <c r="M679" s="255"/>
      <c r="N679" s="947"/>
      <c r="Q679" s="255"/>
      <c r="R679" s="260"/>
      <c r="AD679" s="254"/>
    </row>
    <row r="680" spans="1:30" s="4" customFormat="1" x14ac:dyDescent="0.25">
      <c r="A680" s="255"/>
      <c r="B680" s="255"/>
      <c r="E680" s="256"/>
      <c r="F680" s="256"/>
      <c r="G680" s="257"/>
      <c r="H680" s="258"/>
      <c r="I680" s="259"/>
      <c r="J680" s="947"/>
      <c r="M680" s="255"/>
      <c r="N680" s="947"/>
      <c r="Q680" s="255"/>
      <c r="R680" s="260"/>
      <c r="AD680" s="254"/>
    </row>
    <row r="681" spans="1:30" s="4" customFormat="1" x14ac:dyDescent="0.25">
      <c r="A681" s="255"/>
      <c r="B681" s="255"/>
      <c r="E681" s="256"/>
      <c r="F681" s="256"/>
      <c r="G681" s="257"/>
      <c r="H681" s="258"/>
      <c r="I681" s="259"/>
      <c r="J681" s="947"/>
      <c r="M681" s="255"/>
      <c r="N681" s="947"/>
      <c r="Q681" s="255"/>
      <c r="R681" s="260"/>
      <c r="AD681" s="254"/>
    </row>
    <row r="682" spans="1:30" s="4" customFormat="1" x14ac:dyDescent="0.25">
      <c r="A682" s="255"/>
      <c r="B682" s="255"/>
      <c r="E682" s="256"/>
      <c r="F682" s="256"/>
      <c r="G682" s="257"/>
      <c r="H682" s="258"/>
      <c r="I682" s="259"/>
      <c r="J682" s="947"/>
      <c r="M682" s="255"/>
      <c r="N682" s="947"/>
      <c r="Q682" s="255"/>
      <c r="R682" s="260"/>
      <c r="AD682" s="254"/>
    </row>
    <row r="683" spans="1:30" s="4" customFormat="1" x14ac:dyDescent="0.25">
      <c r="A683" s="255"/>
      <c r="B683" s="255"/>
      <c r="E683" s="256"/>
      <c r="F683" s="256"/>
      <c r="G683" s="257"/>
      <c r="H683" s="258"/>
      <c r="I683" s="259"/>
      <c r="J683" s="947"/>
      <c r="M683" s="255"/>
      <c r="N683" s="947"/>
      <c r="Q683" s="255"/>
      <c r="R683" s="260"/>
      <c r="AD683" s="254"/>
    </row>
    <row r="684" spans="1:30" s="4" customFormat="1" x14ac:dyDescent="0.25">
      <c r="A684" s="255"/>
      <c r="B684" s="255"/>
      <c r="E684" s="256"/>
      <c r="F684" s="256"/>
      <c r="G684" s="257"/>
      <c r="H684" s="258"/>
      <c r="I684" s="259"/>
      <c r="J684" s="947"/>
      <c r="M684" s="255"/>
      <c r="N684" s="947"/>
      <c r="Q684" s="255"/>
      <c r="R684" s="260"/>
      <c r="AD684" s="254"/>
    </row>
    <row r="685" spans="1:30" s="4" customFormat="1" x14ac:dyDescent="0.25">
      <c r="A685" s="255"/>
      <c r="B685" s="255"/>
      <c r="E685" s="256"/>
      <c r="F685" s="256"/>
      <c r="G685" s="257"/>
      <c r="H685" s="258"/>
      <c r="I685" s="259"/>
      <c r="J685" s="947"/>
      <c r="M685" s="255"/>
      <c r="N685" s="947"/>
      <c r="Q685" s="255"/>
      <c r="R685" s="260"/>
      <c r="AD685" s="254"/>
    </row>
    <row r="686" spans="1:30" s="4" customFormat="1" x14ac:dyDescent="0.25">
      <c r="A686" s="255"/>
      <c r="B686" s="255"/>
      <c r="E686" s="256"/>
      <c r="F686" s="256"/>
      <c r="G686" s="257"/>
      <c r="H686" s="258"/>
      <c r="I686" s="259"/>
      <c r="J686" s="947"/>
      <c r="M686" s="255"/>
      <c r="N686" s="947"/>
      <c r="Q686" s="255"/>
      <c r="R686" s="260"/>
      <c r="AD686" s="254"/>
    </row>
    <row r="687" spans="1:30" s="4" customFormat="1" x14ac:dyDescent="0.25">
      <c r="A687" s="255"/>
      <c r="B687" s="255"/>
      <c r="E687" s="256"/>
      <c r="F687" s="256"/>
      <c r="G687" s="257"/>
      <c r="H687" s="258"/>
      <c r="I687" s="259"/>
      <c r="J687" s="947"/>
      <c r="M687" s="255"/>
      <c r="N687" s="947"/>
      <c r="Q687" s="255"/>
      <c r="R687" s="260"/>
      <c r="AD687" s="254"/>
    </row>
    <row r="688" spans="1:30" s="4" customFormat="1" x14ac:dyDescent="0.25">
      <c r="A688" s="255"/>
      <c r="B688" s="255"/>
      <c r="E688" s="256"/>
      <c r="F688" s="256"/>
      <c r="G688" s="257"/>
      <c r="H688" s="258"/>
      <c r="I688" s="259"/>
      <c r="J688" s="947"/>
      <c r="M688" s="255"/>
      <c r="N688" s="947"/>
      <c r="Q688" s="255"/>
      <c r="R688" s="260"/>
      <c r="AD688" s="254"/>
    </row>
    <row r="689" spans="1:30" s="4" customFormat="1" x14ac:dyDescent="0.25">
      <c r="A689" s="255"/>
      <c r="B689" s="255"/>
      <c r="E689" s="256"/>
      <c r="F689" s="256"/>
      <c r="G689" s="257"/>
      <c r="H689" s="258"/>
      <c r="I689" s="259"/>
      <c r="J689" s="947"/>
      <c r="M689" s="255"/>
      <c r="N689" s="947"/>
      <c r="Q689" s="255"/>
      <c r="R689" s="260"/>
      <c r="AD689" s="254"/>
    </row>
    <row r="690" spans="1:30" s="4" customFormat="1" x14ac:dyDescent="0.25">
      <c r="A690" s="255"/>
      <c r="B690" s="255"/>
      <c r="E690" s="256"/>
      <c r="F690" s="256"/>
      <c r="G690" s="257"/>
      <c r="H690" s="258"/>
      <c r="I690" s="259"/>
      <c r="J690" s="947"/>
      <c r="M690" s="255"/>
      <c r="N690" s="947"/>
      <c r="Q690" s="255"/>
      <c r="R690" s="260"/>
      <c r="AD690" s="254"/>
    </row>
    <row r="691" spans="1:30" s="4" customFormat="1" x14ac:dyDescent="0.25">
      <c r="A691" s="255"/>
      <c r="B691" s="255"/>
      <c r="E691" s="256"/>
      <c r="F691" s="256"/>
      <c r="G691" s="257"/>
      <c r="H691" s="258"/>
      <c r="I691" s="259"/>
      <c r="J691" s="947"/>
      <c r="M691" s="255"/>
      <c r="N691" s="947"/>
      <c r="Q691" s="255"/>
      <c r="R691" s="260"/>
      <c r="AD691" s="254"/>
    </row>
    <row r="692" spans="1:30" s="4" customFormat="1" x14ac:dyDescent="0.25">
      <c r="A692" s="255"/>
      <c r="B692" s="255"/>
      <c r="E692" s="256"/>
      <c r="F692" s="256"/>
      <c r="G692" s="257"/>
      <c r="H692" s="258"/>
      <c r="I692" s="259"/>
      <c r="J692" s="947"/>
      <c r="M692" s="255"/>
      <c r="N692" s="947"/>
      <c r="Q692" s="255"/>
      <c r="R692" s="260"/>
      <c r="AD692" s="254"/>
    </row>
    <row r="693" spans="1:30" s="4" customFormat="1" x14ac:dyDescent="0.25">
      <c r="A693" s="255"/>
      <c r="B693" s="255"/>
      <c r="E693" s="256"/>
      <c r="F693" s="256"/>
      <c r="G693" s="257"/>
      <c r="H693" s="258"/>
      <c r="I693" s="259"/>
      <c r="J693" s="947"/>
      <c r="M693" s="255"/>
      <c r="N693" s="947"/>
      <c r="Q693" s="255"/>
      <c r="R693" s="260"/>
      <c r="AD693" s="254"/>
    </row>
    <row r="694" spans="1:30" s="4" customFormat="1" x14ac:dyDescent="0.25">
      <c r="A694" s="255"/>
      <c r="B694" s="255"/>
      <c r="E694" s="256"/>
      <c r="F694" s="256"/>
      <c r="G694" s="257"/>
      <c r="H694" s="258"/>
      <c r="I694" s="259"/>
      <c r="J694" s="947"/>
      <c r="M694" s="255"/>
      <c r="N694" s="947"/>
      <c r="Q694" s="255"/>
      <c r="R694" s="260"/>
      <c r="AD694" s="254"/>
    </row>
    <row r="695" spans="1:30" s="4" customFormat="1" x14ac:dyDescent="0.25">
      <c r="A695" s="255"/>
      <c r="B695" s="255"/>
      <c r="E695" s="256"/>
      <c r="F695" s="256"/>
      <c r="G695" s="257"/>
      <c r="H695" s="258"/>
      <c r="I695" s="259"/>
      <c r="J695" s="947"/>
      <c r="M695" s="255"/>
      <c r="N695" s="947"/>
      <c r="Q695" s="255"/>
      <c r="R695" s="260"/>
      <c r="AD695" s="254"/>
    </row>
    <row r="696" spans="1:30" s="4" customFormat="1" x14ac:dyDescent="0.25">
      <c r="A696" s="255"/>
      <c r="B696" s="255"/>
      <c r="E696" s="256"/>
      <c r="F696" s="256"/>
      <c r="G696" s="257"/>
      <c r="H696" s="258"/>
      <c r="I696" s="259"/>
      <c r="J696" s="947"/>
      <c r="M696" s="255"/>
      <c r="N696" s="947"/>
      <c r="Q696" s="255"/>
      <c r="R696" s="260"/>
      <c r="AD696" s="254"/>
    </row>
    <row r="697" spans="1:30" s="4" customFormat="1" x14ac:dyDescent="0.25">
      <c r="A697" s="255"/>
      <c r="B697" s="255"/>
      <c r="E697" s="256"/>
      <c r="F697" s="256"/>
      <c r="G697" s="257"/>
      <c r="H697" s="258"/>
      <c r="I697" s="259"/>
      <c r="J697" s="947"/>
      <c r="M697" s="255"/>
      <c r="N697" s="947"/>
      <c r="Q697" s="255"/>
      <c r="R697" s="260"/>
      <c r="AD697" s="254"/>
    </row>
    <row r="698" spans="1:30" s="4" customFormat="1" x14ac:dyDescent="0.25">
      <c r="A698" s="255"/>
      <c r="B698" s="255"/>
      <c r="E698" s="256"/>
      <c r="F698" s="256"/>
      <c r="G698" s="257"/>
      <c r="H698" s="258"/>
      <c r="I698" s="259"/>
      <c r="J698" s="947"/>
      <c r="M698" s="255"/>
      <c r="N698" s="947"/>
      <c r="Q698" s="255"/>
      <c r="R698" s="260"/>
      <c r="AD698" s="254"/>
    </row>
    <row r="699" spans="1:30" s="4" customFormat="1" x14ac:dyDescent="0.25">
      <c r="A699" s="255"/>
      <c r="B699" s="255"/>
      <c r="E699" s="256"/>
      <c r="F699" s="256"/>
      <c r="G699" s="257"/>
      <c r="H699" s="258"/>
      <c r="I699" s="259"/>
      <c r="J699" s="947"/>
      <c r="M699" s="255"/>
      <c r="N699" s="947"/>
      <c r="Q699" s="255"/>
      <c r="R699" s="260"/>
      <c r="AD699" s="254"/>
    </row>
    <row r="700" spans="1:30" s="4" customFormat="1" x14ac:dyDescent="0.25">
      <c r="A700" s="255"/>
      <c r="B700" s="255"/>
      <c r="E700" s="256"/>
      <c r="F700" s="256"/>
      <c r="G700" s="257"/>
      <c r="H700" s="258"/>
      <c r="I700" s="259"/>
      <c r="J700" s="947"/>
      <c r="M700" s="255"/>
      <c r="N700" s="947"/>
      <c r="Q700" s="255"/>
      <c r="R700" s="260"/>
      <c r="AD700" s="254"/>
    </row>
    <row r="701" spans="1:30" s="4" customFormat="1" x14ac:dyDescent="0.25">
      <c r="A701" s="255"/>
      <c r="B701" s="255"/>
      <c r="E701" s="256"/>
      <c r="F701" s="256"/>
      <c r="G701" s="257"/>
      <c r="H701" s="258"/>
      <c r="I701" s="259"/>
      <c r="J701" s="947"/>
      <c r="M701" s="255"/>
      <c r="N701" s="947"/>
      <c r="Q701" s="255"/>
      <c r="R701" s="260"/>
      <c r="AD701" s="254"/>
    </row>
    <row r="702" spans="1:30" s="4" customFormat="1" x14ac:dyDescent="0.25">
      <c r="A702" s="255"/>
      <c r="B702" s="255"/>
      <c r="E702" s="256"/>
      <c r="F702" s="256"/>
      <c r="G702" s="257"/>
      <c r="H702" s="258"/>
      <c r="I702" s="259"/>
      <c r="J702" s="947"/>
      <c r="M702" s="255"/>
      <c r="N702" s="947"/>
      <c r="Q702" s="255"/>
      <c r="R702" s="260"/>
      <c r="AD702" s="254"/>
    </row>
    <row r="703" spans="1:30" s="4" customFormat="1" x14ac:dyDescent="0.25">
      <c r="A703" s="255"/>
      <c r="B703" s="255"/>
      <c r="E703" s="256"/>
      <c r="F703" s="256"/>
      <c r="G703" s="257"/>
      <c r="H703" s="258"/>
      <c r="I703" s="259"/>
      <c r="J703" s="947"/>
      <c r="M703" s="255"/>
      <c r="N703" s="947"/>
      <c r="Q703" s="255"/>
      <c r="R703" s="260"/>
      <c r="AD703" s="254"/>
    </row>
    <row r="704" spans="1:30" s="4" customFormat="1" x14ac:dyDescent="0.25">
      <c r="A704" s="255"/>
      <c r="B704" s="255"/>
      <c r="E704" s="256"/>
      <c r="F704" s="256"/>
      <c r="G704" s="257"/>
      <c r="H704" s="258"/>
      <c r="I704" s="259"/>
      <c r="J704" s="947"/>
      <c r="M704" s="255"/>
      <c r="N704" s="947"/>
      <c r="Q704" s="255"/>
      <c r="R704" s="260"/>
      <c r="AD704" s="254"/>
    </row>
    <row r="705" spans="1:30" s="4" customFormat="1" x14ac:dyDescent="0.25">
      <c r="A705" s="255"/>
      <c r="B705" s="255"/>
      <c r="E705" s="256"/>
      <c r="F705" s="256"/>
      <c r="G705" s="257"/>
      <c r="H705" s="258"/>
      <c r="I705" s="259"/>
      <c r="J705" s="947"/>
      <c r="M705" s="255"/>
      <c r="N705" s="947"/>
      <c r="Q705" s="255"/>
      <c r="R705" s="260"/>
      <c r="AD705" s="254"/>
    </row>
    <row r="706" spans="1:30" s="4" customFormat="1" x14ac:dyDescent="0.25">
      <c r="A706" s="255"/>
      <c r="B706" s="255"/>
      <c r="E706" s="256"/>
      <c r="F706" s="256"/>
      <c r="G706" s="257"/>
      <c r="H706" s="258"/>
      <c r="I706" s="259"/>
      <c r="J706" s="947"/>
      <c r="M706" s="255"/>
      <c r="N706" s="947"/>
      <c r="Q706" s="255"/>
      <c r="R706" s="260"/>
      <c r="AD706" s="254"/>
    </row>
    <row r="707" spans="1:30" s="4" customFormat="1" x14ac:dyDescent="0.25">
      <c r="A707" s="255"/>
      <c r="B707" s="255"/>
      <c r="E707" s="256"/>
      <c r="F707" s="256"/>
      <c r="G707" s="257"/>
      <c r="H707" s="258"/>
      <c r="I707" s="259"/>
      <c r="J707" s="947"/>
      <c r="M707" s="255"/>
      <c r="N707" s="947"/>
      <c r="Q707" s="255"/>
      <c r="R707" s="260"/>
      <c r="AD707" s="254"/>
    </row>
    <row r="708" spans="1:30" s="4" customFormat="1" x14ac:dyDescent="0.25">
      <c r="A708" s="255"/>
      <c r="B708" s="255"/>
      <c r="E708" s="256"/>
      <c r="F708" s="256"/>
      <c r="G708" s="257"/>
      <c r="H708" s="258"/>
      <c r="I708" s="259"/>
      <c r="J708" s="947"/>
      <c r="M708" s="255"/>
      <c r="N708" s="947"/>
      <c r="Q708" s="255"/>
      <c r="R708" s="260"/>
      <c r="AD708" s="254"/>
    </row>
    <row r="709" spans="1:30" s="4" customFormat="1" x14ac:dyDescent="0.25">
      <c r="A709" s="255"/>
      <c r="B709" s="255"/>
      <c r="E709" s="256"/>
      <c r="F709" s="256"/>
      <c r="G709" s="257"/>
      <c r="H709" s="258"/>
      <c r="I709" s="259"/>
      <c r="J709" s="947"/>
      <c r="M709" s="255"/>
      <c r="N709" s="947"/>
      <c r="Q709" s="255"/>
      <c r="R709" s="260"/>
      <c r="AD709" s="254"/>
    </row>
    <row r="710" spans="1:30" s="4" customFormat="1" x14ac:dyDescent="0.25">
      <c r="A710" s="255"/>
      <c r="B710" s="255"/>
      <c r="E710" s="256"/>
      <c r="F710" s="256"/>
      <c r="G710" s="257"/>
      <c r="H710" s="258"/>
      <c r="I710" s="259"/>
      <c r="J710" s="947"/>
      <c r="M710" s="255"/>
      <c r="N710" s="947"/>
      <c r="Q710" s="255"/>
      <c r="R710" s="260"/>
      <c r="AD710" s="254"/>
    </row>
    <row r="711" spans="1:30" s="4" customFormat="1" x14ac:dyDescent="0.25">
      <c r="A711" s="255"/>
      <c r="B711" s="255"/>
      <c r="E711" s="256"/>
      <c r="F711" s="256"/>
      <c r="G711" s="257"/>
      <c r="H711" s="258"/>
      <c r="I711" s="259"/>
      <c r="J711" s="947"/>
      <c r="M711" s="255"/>
      <c r="N711" s="947"/>
      <c r="Q711" s="255"/>
      <c r="R711" s="260"/>
      <c r="AD711" s="254"/>
    </row>
    <row r="712" spans="1:30" s="4" customFormat="1" x14ac:dyDescent="0.25">
      <c r="A712" s="255"/>
      <c r="B712" s="255"/>
      <c r="E712" s="256"/>
      <c r="F712" s="256"/>
      <c r="G712" s="257"/>
      <c r="H712" s="258"/>
      <c r="I712" s="259"/>
      <c r="J712" s="947"/>
      <c r="M712" s="255"/>
      <c r="N712" s="947"/>
      <c r="Q712" s="255"/>
      <c r="R712" s="260"/>
      <c r="AD712" s="254"/>
    </row>
    <row r="713" spans="1:30" s="4" customFormat="1" x14ac:dyDescent="0.25">
      <c r="A713" s="255"/>
      <c r="B713" s="255"/>
      <c r="E713" s="256"/>
      <c r="F713" s="256"/>
      <c r="G713" s="257"/>
      <c r="H713" s="258"/>
      <c r="I713" s="259"/>
      <c r="J713" s="947"/>
      <c r="M713" s="255"/>
      <c r="N713" s="947"/>
      <c r="Q713" s="255"/>
      <c r="R713" s="260"/>
      <c r="AD713" s="254"/>
    </row>
    <row r="714" spans="1:30" s="4" customFormat="1" x14ac:dyDescent="0.25">
      <c r="A714" s="255"/>
      <c r="B714" s="255"/>
      <c r="E714" s="256"/>
      <c r="F714" s="256"/>
      <c r="G714" s="257"/>
      <c r="H714" s="258"/>
      <c r="I714" s="259"/>
      <c r="J714" s="947"/>
      <c r="M714" s="255"/>
      <c r="N714" s="947"/>
      <c r="Q714" s="255"/>
      <c r="R714" s="260"/>
      <c r="AD714" s="254"/>
    </row>
    <row r="715" spans="1:30" s="4" customFormat="1" x14ac:dyDescent="0.25">
      <c r="A715" s="255"/>
      <c r="B715" s="255"/>
      <c r="E715" s="256"/>
      <c r="F715" s="256"/>
      <c r="G715" s="257"/>
      <c r="H715" s="258"/>
      <c r="I715" s="259"/>
      <c r="J715" s="947"/>
      <c r="M715" s="255"/>
      <c r="N715" s="947"/>
      <c r="Q715" s="255"/>
      <c r="R715" s="260"/>
      <c r="AD715" s="254"/>
    </row>
    <row r="716" spans="1:30" s="4" customFormat="1" x14ac:dyDescent="0.25">
      <c r="A716" s="255"/>
      <c r="B716" s="255"/>
      <c r="E716" s="256"/>
      <c r="F716" s="256"/>
      <c r="G716" s="257"/>
      <c r="H716" s="258"/>
      <c r="I716" s="259"/>
      <c r="J716" s="947"/>
      <c r="M716" s="255"/>
      <c r="N716" s="947"/>
      <c r="Q716" s="255"/>
      <c r="R716" s="260"/>
      <c r="AD716" s="254"/>
    </row>
    <row r="717" spans="1:30" s="4" customFormat="1" x14ac:dyDescent="0.25">
      <c r="A717" s="255"/>
      <c r="B717" s="255"/>
      <c r="E717" s="256"/>
      <c r="F717" s="256"/>
      <c r="G717" s="257"/>
      <c r="H717" s="258"/>
      <c r="I717" s="259"/>
      <c r="J717" s="947"/>
      <c r="M717" s="255"/>
      <c r="N717" s="947"/>
      <c r="Q717" s="255"/>
      <c r="R717" s="260"/>
      <c r="AD717" s="254"/>
    </row>
    <row r="718" spans="1:30" s="4" customFormat="1" x14ac:dyDescent="0.25">
      <c r="A718" s="255"/>
      <c r="B718" s="255"/>
      <c r="E718" s="256"/>
      <c r="F718" s="256"/>
      <c r="G718" s="257"/>
      <c r="H718" s="258"/>
      <c r="I718" s="259"/>
      <c r="J718" s="947"/>
      <c r="M718" s="255"/>
      <c r="N718" s="947"/>
      <c r="Q718" s="255"/>
      <c r="R718" s="260"/>
      <c r="AD718" s="254"/>
    </row>
    <row r="719" spans="1:30" s="4" customFormat="1" x14ac:dyDescent="0.25">
      <c r="A719" s="255"/>
      <c r="B719" s="255"/>
      <c r="E719" s="256"/>
      <c r="F719" s="256"/>
      <c r="G719" s="257"/>
      <c r="H719" s="258"/>
      <c r="I719" s="259"/>
      <c r="J719" s="947"/>
      <c r="M719" s="255"/>
      <c r="N719" s="947"/>
      <c r="Q719" s="255"/>
      <c r="R719" s="260"/>
      <c r="AD719" s="254"/>
    </row>
    <row r="720" spans="1:30" s="4" customFormat="1" x14ac:dyDescent="0.25">
      <c r="A720" s="255"/>
      <c r="B720" s="255"/>
      <c r="E720" s="256"/>
      <c r="F720" s="256"/>
      <c r="G720" s="257"/>
      <c r="H720" s="258"/>
      <c r="I720" s="259"/>
      <c r="J720" s="947"/>
      <c r="M720" s="255"/>
      <c r="N720" s="947"/>
      <c r="Q720" s="255"/>
      <c r="R720" s="260"/>
      <c r="AD720" s="254"/>
    </row>
    <row r="721" spans="1:30" s="4" customFormat="1" x14ac:dyDescent="0.25">
      <c r="A721" s="255"/>
      <c r="B721" s="255"/>
      <c r="E721" s="256"/>
      <c r="F721" s="256"/>
      <c r="G721" s="257"/>
      <c r="H721" s="258"/>
      <c r="I721" s="259"/>
      <c r="J721" s="947"/>
      <c r="M721" s="255"/>
      <c r="N721" s="947"/>
      <c r="Q721" s="255"/>
      <c r="R721" s="260"/>
      <c r="AD721" s="254"/>
    </row>
    <row r="722" spans="1:30" s="4" customFormat="1" x14ac:dyDescent="0.25">
      <c r="A722" s="255"/>
      <c r="B722" s="255"/>
      <c r="E722" s="256"/>
      <c r="F722" s="256"/>
      <c r="G722" s="257"/>
      <c r="H722" s="258"/>
      <c r="I722" s="259"/>
      <c r="J722" s="947"/>
      <c r="M722" s="255"/>
      <c r="N722" s="947"/>
      <c r="Q722" s="255"/>
      <c r="R722" s="260"/>
      <c r="AD722" s="254"/>
    </row>
    <row r="723" spans="1:30" s="4" customFormat="1" x14ac:dyDescent="0.25">
      <c r="A723" s="255"/>
      <c r="B723" s="255"/>
      <c r="E723" s="256"/>
      <c r="F723" s="256"/>
      <c r="G723" s="257"/>
      <c r="H723" s="258"/>
      <c r="I723" s="259"/>
      <c r="J723" s="947"/>
      <c r="M723" s="255"/>
      <c r="N723" s="947"/>
      <c r="Q723" s="255"/>
      <c r="R723" s="260"/>
      <c r="AD723" s="254"/>
    </row>
    <row r="724" spans="1:30" s="4" customFormat="1" x14ac:dyDescent="0.25">
      <c r="A724" s="255"/>
      <c r="B724" s="255"/>
      <c r="E724" s="256"/>
      <c r="F724" s="256"/>
      <c r="G724" s="257"/>
      <c r="H724" s="258"/>
      <c r="I724" s="259"/>
      <c r="J724" s="947"/>
      <c r="M724" s="255"/>
      <c r="N724" s="947"/>
      <c r="Q724" s="255"/>
      <c r="R724" s="260"/>
      <c r="AD724" s="254"/>
    </row>
    <row r="725" spans="1:30" s="4" customFormat="1" x14ac:dyDescent="0.25">
      <c r="A725" s="255"/>
      <c r="B725" s="255"/>
      <c r="E725" s="256"/>
      <c r="F725" s="256"/>
      <c r="G725" s="257"/>
      <c r="H725" s="258"/>
      <c r="I725" s="259"/>
      <c r="J725" s="947"/>
      <c r="M725" s="255"/>
      <c r="N725" s="947"/>
      <c r="Q725" s="255"/>
      <c r="R725" s="260"/>
      <c r="AD725" s="254"/>
    </row>
    <row r="726" spans="1:30" s="4" customFormat="1" x14ac:dyDescent="0.25">
      <c r="A726" s="255"/>
      <c r="B726" s="255"/>
      <c r="E726" s="256"/>
      <c r="F726" s="256"/>
      <c r="G726" s="257"/>
      <c r="H726" s="258"/>
      <c r="I726" s="259"/>
      <c r="J726" s="947"/>
      <c r="M726" s="255"/>
      <c r="N726" s="947"/>
      <c r="Q726" s="255"/>
      <c r="R726" s="260"/>
      <c r="AD726" s="254"/>
    </row>
    <row r="727" spans="1:30" s="4" customFormat="1" x14ac:dyDescent="0.25">
      <c r="A727" s="255"/>
      <c r="B727" s="255"/>
      <c r="E727" s="256"/>
      <c r="F727" s="256"/>
      <c r="G727" s="257"/>
      <c r="H727" s="258"/>
      <c r="I727" s="259"/>
      <c r="J727" s="947"/>
      <c r="M727" s="255"/>
      <c r="N727" s="947"/>
      <c r="Q727" s="255"/>
      <c r="R727" s="260"/>
      <c r="AD727" s="254"/>
    </row>
    <row r="728" spans="1:30" s="4" customFormat="1" x14ac:dyDescent="0.25">
      <c r="A728" s="255"/>
      <c r="B728" s="255"/>
      <c r="E728" s="256"/>
      <c r="F728" s="256"/>
      <c r="G728" s="257"/>
      <c r="H728" s="258"/>
      <c r="I728" s="259"/>
      <c r="J728" s="947"/>
      <c r="M728" s="255"/>
      <c r="N728" s="947"/>
      <c r="Q728" s="255"/>
      <c r="R728" s="260"/>
      <c r="AD728" s="254"/>
    </row>
    <row r="729" spans="1:30" s="4" customFormat="1" x14ac:dyDescent="0.25">
      <c r="A729" s="255"/>
      <c r="B729" s="255"/>
      <c r="E729" s="256"/>
      <c r="F729" s="256"/>
      <c r="G729" s="257"/>
      <c r="H729" s="258"/>
      <c r="I729" s="259"/>
      <c r="J729" s="947"/>
      <c r="M729" s="255"/>
      <c r="N729" s="947"/>
      <c r="Q729" s="255"/>
      <c r="R729" s="260"/>
      <c r="AD729" s="254"/>
    </row>
    <row r="730" spans="1:30" s="4" customFormat="1" x14ac:dyDescent="0.25">
      <c r="A730" s="255"/>
      <c r="B730" s="255"/>
      <c r="E730" s="256"/>
      <c r="F730" s="256"/>
      <c r="G730" s="257"/>
      <c r="H730" s="258"/>
      <c r="I730" s="259"/>
      <c r="J730" s="947"/>
      <c r="M730" s="255"/>
      <c r="N730" s="947"/>
      <c r="Q730" s="255"/>
      <c r="R730" s="260"/>
      <c r="AD730" s="254"/>
    </row>
    <row r="731" spans="1:30" s="4" customFormat="1" x14ac:dyDescent="0.25">
      <c r="A731" s="255"/>
      <c r="B731" s="255"/>
      <c r="E731" s="256"/>
      <c r="F731" s="256"/>
      <c r="G731" s="257"/>
      <c r="H731" s="258"/>
      <c r="I731" s="259"/>
      <c r="J731" s="947"/>
      <c r="M731" s="255"/>
      <c r="N731" s="947"/>
      <c r="Q731" s="255"/>
      <c r="R731" s="260"/>
      <c r="AD731" s="254"/>
    </row>
    <row r="732" spans="1:30" s="4" customFormat="1" x14ac:dyDescent="0.25">
      <c r="A732" s="255"/>
      <c r="B732" s="255"/>
      <c r="E732" s="256"/>
      <c r="F732" s="256"/>
      <c r="G732" s="257"/>
      <c r="H732" s="258"/>
      <c r="I732" s="259"/>
      <c r="J732" s="947"/>
      <c r="M732" s="255"/>
      <c r="N732" s="947"/>
      <c r="Q732" s="255"/>
      <c r="R732" s="260"/>
      <c r="AD732" s="254"/>
    </row>
    <row r="733" spans="1:30" s="4" customFormat="1" x14ac:dyDescent="0.25">
      <c r="A733" s="255"/>
      <c r="B733" s="255"/>
      <c r="E733" s="256"/>
      <c r="F733" s="256"/>
      <c r="G733" s="257"/>
      <c r="H733" s="258"/>
      <c r="I733" s="259"/>
      <c r="J733" s="947"/>
      <c r="M733" s="255"/>
      <c r="N733" s="947"/>
      <c r="Q733" s="255"/>
      <c r="R733" s="260"/>
      <c r="AD733" s="254"/>
    </row>
    <row r="734" spans="1:30" s="4" customFormat="1" x14ac:dyDescent="0.25">
      <c r="A734" s="255"/>
      <c r="B734" s="255"/>
      <c r="E734" s="256"/>
      <c r="F734" s="256"/>
      <c r="G734" s="257"/>
      <c r="H734" s="258"/>
      <c r="I734" s="259"/>
      <c r="J734" s="947"/>
      <c r="M734" s="255"/>
      <c r="N734" s="947"/>
      <c r="Q734" s="255"/>
      <c r="R734" s="260"/>
      <c r="AD734" s="254"/>
    </row>
    <row r="735" spans="1:30" s="4" customFormat="1" x14ac:dyDescent="0.25">
      <c r="A735" s="255"/>
      <c r="B735" s="255"/>
      <c r="E735" s="256"/>
      <c r="F735" s="256"/>
      <c r="G735" s="257"/>
      <c r="H735" s="258"/>
      <c r="I735" s="259"/>
      <c r="J735" s="947"/>
      <c r="M735" s="255"/>
      <c r="N735" s="947"/>
      <c r="Q735" s="255"/>
      <c r="R735" s="260"/>
      <c r="AD735" s="254"/>
    </row>
    <row r="736" spans="1:30" s="4" customFormat="1" x14ac:dyDescent="0.25">
      <c r="A736" s="255"/>
      <c r="B736" s="255"/>
      <c r="E736" s="256"/>
      <c r="F736" s="256"/>
      <c r="G736" s="257"/>
      <c r="H736" s="258"/>
      <c r="I736" s="259"/>
      <c r="J736" s="947"/>
      <c r="M736" s="255"/>
      <c r="N736" s="947"/>
      <c r="Q736" s="255"/>
      <c r="R736" s="260"/>
      <c r="AD736" s="254"/>
    </row>
    <row r="737" spans="1:30" s="4" customFormat="1" x14ac:dyDescent="0.25">
      <c r="A737" s="255"/>
      <c r="B737" s="255"/>
      <c r="E737" s="256"/>
      <c r="F737" s="256"/>
      <c r="G737" s="257"/>
      <c r="H737" s="258"/>
      <c r="I737" s="259"/>
      <c r="J737" s="947"/>
      <c r="M737" s="255"/>
      <c r="N737" s="947"/>
      <c r="Q737" s="255"/>
      <c r="R737" s="260"/>
      <c r="AD737" s="254"/>
    </row>
    <row r="738" spans="1:30" s="4" customFormat="1" x14ac:dyDescent="0.25">
      <c r="A738" s="255"/>
      <c r="B738" s="255"/>
      <c r="E738" s="256"/>
      <c r="F738" s="256"/>
      <c r="G738" s="257"/>
      <c r="H738" s="258"/>
      <c r="I738" s="259"/>
      <c r="J738" s="947"/>
      <c r="M738" s="255"/>
      <c r="N738" s="947"/>
      <c r="Q738" s="255"/>
      <c r="R738" s="260"/>
      <c r="AD738" s="254"/>
    </row>
    <row r="739" spans="1:30" s="4" customFormat="1" x14ac:dyDescent="0.25">
      <c r="A739" s="255"/>
      <c r="B739" s="255"/>
      <c r="E739" s="256"/>
      <c r="F739" s="256"/>
      <c r="G739" s="257"/>
      <c r="H739" s="258"/>
      <c r="I739" s="259"/>
      <c r="J739" s="947"/>
      <c r="M739" s="255"/>
      <c r="N739" s="947"/>
      <c r="Q739" s="255"/>
      <c r="R739" s="260"/>
      <c r="AD739" s="254"/>
    </row>
    <row r="740" spans="1:30" s="4" customFormat="1" x14ac:dyDescent="0.25">
      <c r="A740" s="255"/>
      <c r="B740" s="255"/>
      <c r="E740" s="256"/>
      <c r="F740" s="256"/>
      <c r="G740" s="257"/>
      <c r="H740" s="258"/>
      <c r="I740" s="259"/>
      <c r="J740" s="947"/>
      <c r="M740" s="255"/>
      <c r="N740" s="947"/>
      <c r="Q740" s="255"/>
      <c r="R740" s="260"/>
      <c r="AD740" s="254"/>
    </row>
    <row r="741" spans="1:30" s="4" customFormat="1" x14ac:dyDescent="0.25">
      <c r="A741" s="255"/>
      <c r="B741" s="255"/>
      <c r="E741" s="256"/>
      <c r="F741" s="256"/>
      <c r="G741" s="257"/>
      <c r="H741" s="258"/>
      <c r="I741" s="259"/>
      <c r="J741" s="947"/>
      <c r="M741" s="255"/>
      <c r="N741" s="947"/>
      <c r="Q741" s="255"/>
      <c r="R741" s="260"/>
      <c r="AD741" s="254"/>
    </row>
    <row r="742" spans="1:30" s="4" customFormat="1" x14ac:dyDescent="0.25">
      <c r="A742" s="255"/>
      <c r="B742" s="255"/>
      <c r="E742" s="256"/>
      <c r="F742" s="256"/>
      <c r="G742" s="257"/>
      <c r="H742" s="258"/>
      <c r="I742" s="259"/>
      <c r="J742" s="947"/>
      <c r="M742" s="255"/>
      <c r="N742" s="947"/>
      <c r="Q742" s="255"/>
      <c r="R742" s="260"/>
      <c r="AD742" s="254"/>
    </row>
    <row r="743" spans="1:30" s="4" customFormat="1" x14ac:dyDescent="0.25">
      <c r="A743" s="255"/>
      <c r="B743" s="255"/>
      <c r="E743" s="256"/>
      <c r="F743" s="256"/>
      <c r="G743" s="257"/>
      <c r="H743" s="258"/>
      <c r="I743" s="259"/>
      <c r="J743" s="947"/>
      <c r="M743" s="255"/>
      <c r="N743" s="947"/>
      <c r="Q743" s="255"/>
      <c r="R743" s="260"/>
      <c r="AD743" s="254"/>
    </row>
    <row r="744" spans="1:30" s="4" customFormat="1" x14ac:dyDescent="0.25">
      <c r="A744" s="255"/>
      <c r="B744" s="255"/>
      <c r="E744" s="256"/>
      <c r="F744" s="256"/>
      <c r="G744" s="257"/>
      <c r="H744" s="258"/>
      <c r="I744" s="259"/>
      <c r="J744" s="947"/>
      <c r="M744" s="255"/>
      <c r="N744" s="947"/>
      <c r="Q744" s="255"/>
      <c r="R744" s="260"/>
      <c r="AD744" s="254"/>
    </row>
    <row r="745" spans="1:30" s="4" customFormat="1" x14ac:dyDescent="0.25">
      <c r="A745" s="255"/>
      <c r="B745" s="255"/>
      <c r="E745" s="256"/>
      <c r="F745" s="256"/>
      <c r="G745" s="257"/>
      <c r="H745" s="258"/>
      <c r="I745" s="259"/>
      <c r="J745" s="947"/>
      <c r="M745" s="255"/>
      <c r="N745" s="947"/>
      <c r="Q745" s="255"/>
      <c r="R745" s="260"/>
      <c r="AD745" s="254"/>
    </row>
    <row r="746" spans="1:30" s="4" customFormat="1" x14ac:dyDescent="0.25">
      <c r="A746" s="255"/>
      <c r="B746" s="255"/>
      <c r="E746" s="256"/>
      <c r="F746" s="256"/>
      <c r="G746" s="257"/>
      <c r="H746" s="258"/>
      <c r="I746" s="259"/>
      <c r="J746" s="947"/>
      <c r="M746" s="255"/>
      <c r="N746" s="947"/>
      <c r="Q746" s="255"/>
      <c r="R746" s="260"/>
      <c r="AD746" s="254"/>
    </row>
    <row r="747" spans="1:30" s="4" customFormat="1" x14ac:dyDescent="0.25">
      <c r="A747" s="255"/>
      <c r="B747" s="255"/>
      <c r="E747" s="256"/>
      <c r="F747" s="256"/>
      <c r="G747" s="257"/>
      <c r="H747" s="258"/>
      <c r="I747" s="259"/>
      <c r="J747" s="947"/>
      <c r="M747" s="255"/>
      <c r="N747" s="947"/>
      <c r="Q747" s="255"/>
      <c r="R747" s="260"/>
      <c r="AD747" s="254"/>
    </row>
    <row r="748" spans="1:30" s="4" customFormat="1" x14ac:dyDescent="0.25">
      <c r="A748" s="255"/>
      <c r="B748" s="255"/>
      <c r="E748" s="256"/>
      <c r="F748" s="256"/>
      <c r="G748" s="257"/>
      <c r="H748" s="258"/>
      <c r="I748" s="259"/>
      <c r="J748" s="947"/>
      <c r="M748" s="255"/>
      <c r="N748" s="947"/>
      <c r="Q748" s="255"/>
      <c r="R748" s="260"/>
      <c r="AD748" s="254"/>
    </row>
    <row r="749" spans="1:30" s="4" customFormat="1" x14ac:dyDescent="0.25">
      <c r="A749" s="255"/>
      <c r="B749" s="255"/>
      <c r="E749" s="256"/>
      <c r="F749" s="256"/>
      <c r="G749" s="257"/>
      <c r="H749" s="258"/>
      <c r="I749" s="259"/>
      <c r="J749" s="947"/>
      <c r="M749" s="255"/>
      <c r="N749" s="947"/>
      <c r="Q749" s="255"/>
      <c r="R749" s="260"/>
      <c r="AD749" s="254"/>
    </row>
    <row r="750" spans="1:30" s="4" customFormat="1" x14ac:dyDescent="0.25">
      <c r="A750" s="255"/>
      <c r="B750" s="255"/>
      <c r="E750" s="256"/>
      <c r="F750" s="256"/>
      <c r="G750" s="257"/>
      <c r="H750" s="258"/>
      <c r="I750" s="259"/>
      <c r="J750" s="947"/>
      <c r="M750" s="255"/>
      <c r="N750" s="947"/>
      <c r="Q750" s="255"/>
      <c r="R750" s="260"/>
      <c r="AD750" s="254"/>
    </row>
    <row r="751" spans="1:30" s="4" customFormat="1" x14ac:dyDescent="0.25">
      <c r="A751" s="255"/>
      <c r="B751" s="255"/>
      <c r="E751" s="256"/>
      <c r="F751" s="256"/>
      <c r="G751" s="257"/>
      <c r="H751" s="258"/>
      <c r="I751" s="259"/>
      <c r="J751" s="947"/>
      <c r="M751" s="255"/>
      <c r="N751" s="947"/>
      <c r="Q751" s="255"/>
      <c r="R751" s="260"/>
      <c r="AD751" s="254"/>
    </row>
    <row r="752" spans="1:30" s="4" customFormat="1" x14ac:dyDescent="0.25">
      <c r="A752" s="255"/>
      <c r="B752" s="255"/>
      <c r="E752" s="256"/>
      <c r="F752" s="256"/>
      <c r="G752" s="257"/>
      <c r="H752" s="258"/>
      <c r="I752" s="259"/>
      <c r="J752" s="947"/>
      <c r="M752" s="255"/>
      <c r="N752" s="947"/>
      <c r="Q752" s="255"/>
      <c r="R752" s="260"/>
      <c r="AD752" s="254"/>
    </row>
    <row r="753" spans="1:30" s="4" customFormat="1" x14ac:dyDescent="0.25">
      <c r="A753" s="255"/>
      <c r="B753" s="255"/>
      <c r="E753" s="256"/>
      <c r="F753" s="256"/>
      <c r="G753" s="257"/>
      <c r="H753" s="258"/>
      <c r="I753" s="259"/>
      <c r="J753" s="947"/>
      <c r="M753" s="255"/>
      <c r="N753" s="947"/>
      <c r="Q753" s="255"/>
      <c r="R753" s="260"/>
      <c r="AD753" s="254"/>
    </row>
    <row r="754" spans="1:30" s="4" customFormat="1" x14ac:dyDescent="0.25">
      <c r="A754" s="255"/>
      <c r="B754" s="255"/>
      <c r="E754" s="256"/>
      <c r="F754" s="256"/>
      <c r="G754" s="257"/>
      <c r="H754" s="258"/>
      <c r="I754" s="259"/>
      <c r="J754" s="947"/>
      <c r="M754" s="255"/>
      <c r="N754" s="947"/>
      <c r="Q754" s="255"/>
      <c r="R754" s="260"/>
      <c r="AD754" s="254"/>
    </row>
    <row r="755" spans="1:30" s="4" customFormat="1" x14ac:dyDescent="0.25">
      <c r="A755" s="255"/>
      <c r="B755" s="255"/>
      <c r="E755" s="256"/>
      <c r="F755" s="256"/>
      <c r="G755" s="257"/>
      <c r="H755" s="258"/>
      <c r="I755" s="259"/>
      <c r="J755" s="947"/>
      <c r="M755" s="255"/>
      <c r="N755" s="947"/>
      <c r="Q755" s="255"/>
      <c r="R755" s="260"/>
      <c r="AD755" s="254"/>
    </row>
    <row r="756" spans="1:30" s="4" customFormat="1" x14ac:dyDescent="0.25">
      <c r="A756" s="255"/>
      <c r="B756" s="255"/>
      <c r="E756" s="256"/>
      <c r="F756" s="256"/>
      <c r="G756" s="257"/>
      <c r="H756" s="258"/>
      <c r="I756" s="259"/>
      <c r="J756" s="947"/>
      <c r="M756" s="255"/>
      <c r="N756" s="947"/>
      <c r="Q756" s="255"/>
      <c r="R756" s="260"/>
      <c r="AD756" s="254"/>
    </row>
    <row r="757" spans="1:30" s="4" customFormat="1" x14ac:dyDescent="0.25">
      <c r="A757" s="255"/>
      <c r="B757" s="255"/>
      <c r="E757" s="256"/>
      <c r="F757" s="256"/>
      <c r="G757" s="257"/>
      <c r="H757" s="258"/>
      <c r="I757" s="259"/>
      <c r="J757" s="947"/>
      <c r="M757" s="255"/>
      <c r="N757" s="947"/>
      <c r="Q757" s="255"/>
      <c r="R757" s="260"/>
      <c r="AD757" s="254"/>
    </row>
    <row r="758" spans="1:30" s="4" customFormat="1" x14ac:dyDescent="0.25">
      <c r="A758" s="255"/>
      <c r="B758" s="255"/>
      <c r="E758" s="256"/>
      <c r="F758" s="256"/>
      <c r="G758" s="257"/>
      <c r="H758" s="258"/>
      <c r="I758" s="259"/>
      <c r="J758" s="947"/>
      <c r="M758" s="255"/>
      <c r="N758" s="947"/>
      <c r="Q758" s="255"/>
      <c r="R758" s="260"/>
      <c r="AD758" s="254"/>
    </row>
    <row r="759" spans="1:30" s="4" customFormat="1" x14ac:dyDescent="0.25">
      <c r="A759" s="255"/>
      <c r="B759" s="255"/>
      <c r="E759" s="256"/>
      <c r="F759" s="256"/>
      <c r="G759" s="257"/>
      <c r="H759" s="258"/>
      <c r="I759" s="259"/>
      <c r="J759" s="947"/>
      <c r="M759" s="255"/>
      <c r="N759" s="947"/>
      <c r="Q759" s="255"/>
      <c r="R759" s="260"/>
      <c r="AD759" s="254"/>
    </row>
    <row r="760" spans="1:30" s="4" customFormat="1" x14ac:dyDescent="0.25">
      <c r="A760" s="255"/>
      <c r="B760" s="255"/>
      <c r="E760" s="256"/>
      <c r="F760" s="256"/>
      <c r="G760" s="257"/>
      <c r="H760" s="258"/>
      <c r="I760" s="259"/>
      <c r="J760" s="947"/>
      <c r="M760" s="255"/>
      <c r="N760" s="947"/>
      <c r="Q760" s="255"/>
      <c r="R760" s="260"/>
      <c r="AD760" s="254"/>
    </row>
    <row r="761" spans="1:30" s="4" customFormat="1" x14ac:dyDescent="0.25">
      <c r="A761" s="255"/>
      <c r="B761" s="255"/>
      <c r="E761" s="256"/>
      <c r="F761" s="256"/>
      <c r="G761" s="257"/>
      <c r="H761" s="258"/>
      <c r="I761" s="259"/>
      <c r="J761" s="947"/>
      <c r="M761" s="255"/>
      <c r="N761" s="947"/>
      <c r="Q761" s="255"/>
      <c r="R761" s="260"/>
      <c r="AD761" s="254"/>
    </row>
    <row r="762" spans="1:30" s="4" customFormat="1" x14ac:dyDescent="0.25">
      <c r="A762" s="255"/>
      <c r="B762" s="255"/>
      <c r="E762" s="256"/>
      <c r="F762" s="256"/>
      <c r="G762" s="257"/>
      <c r="H762" s="258"/>
      <c r="I762" s="259"/>
      <c r="J762" s="947"/>
      <c r="M762" s="255"/>
      <c r="N762" s="947"/>
      <c r="Q762" s="255"/>
      <c r="R762" s="260"/>
      <c r="AD762" s="254"/>
    </row>
    <row r="763" spans="1:30" s="4" customFormat="1" x14ac:dyDescent="0.25">
      <c r="A763" s="255"/>
      <c r="B763" s="255"/>
      <c r="E763" s="256"/>
      <c r="F763" s="256"/>
      <c r="G763" s="257"/>
      <c r="H763" s="258"/>
      <c r="I763" s="259"/>
      <c r="J763" s="947"/>
      <c r="M763" s="255"/>
      <c r="N763" s="947"/>
      <c r="Q763" s="255"/>
      <c r="R763" s="260"/>
      <c r="AD763" s="254"/>
    </row>
    <row r="764" spans="1:30" s="4" customFormat="1" x14ac:dyDescent="0.25">
      <c r="A764" s="255"/>
      <c r="B764" s="255"/>
      <c r="E764" s="256"/>
      <c r="F764" s="256"/>
      <c r="G764" s="257"/>
      <c r="H764" s="258"/>
      <c r="I764" s="259"/>
      <c r="J764" s="947"/>
      <c r="M764" s="255"/>
      <c r="N764" s="947"/>
      <c r="Q764" s="255"/>
      <c r="R764" s="260"/>
      <c r="AD764" s="254"/>
    </row>
    <row r="765" spans="1:30" s="4" customFormat="1" x14ac:dyDescent="0.25">
      <c r="A765" s="255"/>
      <c r="B765" s="255"/>
      <c r="E765" s="256"/>
      <c r="F765" s="256"/>
      <c r="G765" s="257"/>
      <c r="H765" s="258"/>
      <c r="I765" s="259"/>
      <c r="J765" s="947"/>
      <c r="M765" s="255"/>
      <c r="N765" s="947"/>
      <c r="Q765" s="255"/>
      <c r="R765" s="260"/>
      <c r="AD765" s="254"/>
    </row>
    <row r="766" spans="1:30" s="4" customFormat="1" x14ac:dyDescent="0.25">
      <c r="A766" s="255"/>
      <c r="B766" s="255"/>
      <c r="E766" s="256"/>
      <c r="F766" s="256"/>
      <c r="G766" s="257"/>
      <c r="H766" s="258"/>
      <c r="I766" s="259"/>
      <c r="J766" s="947"/>
      <c r="M766" s="255"/>
      <c r="N766" s="947"/>
      <c r="Q766" s="255"/>
      <c r="R766" s="260"/>
      <c r="AD766" s="254"/>
    </row>
    <row r="767" spans="1:30" s="4" customFormat="1" x14ac:dyDescent="0.25">
      <c r="A767" s="255"/>
      <c r="B767" s="255"/>
      <c r="E767" s="256"/>
      <c r="F767" s="256"/>
      <c r="G767" s="257"/>
      <c r="H767" s="258"/>
      <c r="I767" s="259"/>
      <c r="J767" s="947"/>
      <c r="M767" s="255"/>
      <c r="N767" s="947"/>
      <c r="Q767" s="255"/>
      <c r="R767" s="260"/>
      <c r="AD767" s="254"/>
    </row>
    <row r="768" spans="1:30" s="4" customFormat="1" x14ac:dyDescent="0.25">
      <c r="A768" s="255"/>
      <c r="B768" s="255"/>
      <c r="E768" s="256"/>
      <c r="F768" s="256"/>
      <c r="G768" s="257"/>
      <c r="H768" s="258"/>
      <c r="I768" s="259"/>
      <c r="J768" s="947"/>
      <c r="M768" s="255"/>
      <c r="N768" s="947"/>
      <c r="Q768" s="255"/>
      <c r="R768" s="260"/>
      <c r="AD768" s="254"/>
    </row>
    <row r="769" spans="1:30" s="4" customFormat="1" x14ac:dyDescent="0.25">
      <c r="A769" s="255"/>
      <c r="B769" s="255"/>
      <c r="E769" s="256"/>
      <c r="F769" s="256"/>
      <c r="G769" s="257"/>
      <c r="H769" s="258"/>
      <c r="I769" s="259"/>
      <c r="J769" s="947"/>
      <c r="M769" s="255"/>
      <c r="N769" s="947"/>
      <c r="Q769" s="255"/>
      <c r="R769" s="260"/>
      <c r="AD769" s="254"/>
    </row>
    <row r="770" spans="1:30" s="4" customFormat="1" x14ac:dyDescent="0.25">
      <c r="A770" s="255"/>
      <c r="B770" s="255"/>
      <c r="E770" s="256"/>
      <c r="F770" s="256"/>
      <c r="G770" s="257"/>
      <c r="H770" s="258"/>
      <c r="I770" s="259"/>
      <c r="J770" s="947"/>
      <c r="M770" s="255"/>
      <c r="N770" s="947"/>
      <c r="Q770" s="255"/>
      <c r="R770" s="260"/>
      <c r="AD770" s="254"/>
    </row>
    <row r="771" spans="1:30" s="4" customFormat="1" x14ac:dyDescent="0.25">
      <c r="A771" s="255"/>
      <c r="B771" s="255"/>
      <c r="E771" s="256"/>
      <c r="F771" s="256"/>
      <c r="G771" s="257"/>
      <c r="H771" s="258"/>
      <c r="I771" s="259"/>
      <c r="J771" s="947"/>
      <c r="M771" s="255"/>
      <c r="N771" s="947"/>
      <c r="Q771" s="255"/>
      <c r="R771" s="260"/>
      <c r="AD771" s="254"/>
    </row>
    <row r="772" spans="1:30" s="4" customFormat="1" x14ac:dyDescent="0.25">
      <c r="A772" s="255"/>
      <c r="B772" s="255"/>
      <c r="E772" s="256"/>
      <c r="F772" s="256"/>
      <c r="G772" s="257"/>
      <c r="H772" s="258"/>
      <c r="I772" s="259"/>
      <c r="J772" s="947"/>
      <c r="M772" s="255"/>
      <c r="N772" s="947"/>
      <c r="Q772" s="255"/>
      <c r="R772" s="260"/>
      <c r="AD772" s="254"/>
    </row>
    <row r="773" spans="1:30" s="4" customFormat="1" x14ac:dyDescent="0.25">
      <c r="A773" s="255"/>
      <c r="B773" s="255"/>
      <c r="E773" s="256"/>
      <c r="F773" s="256"/>
      <c r="G773" s="257"/>
      <c r="H773" s="258"/>
      <c r="I773" s="259"/>
      <c r="J773" s="947"/>
      <c r="M773" s="255"/>
      <c r="N773" s="947"/>
      <c r="Q773" s="255"/>
      <c r="R773" s="260"/>
      <c r="AD773" s="254"/>
    </row>
    <row r="774" spans="1:30" s="4" customFormat="1" x14ac:dyDescent="0.25">
      <c r="A774" s="255"/>
      <c r="B774" s="255"/>
      <c r="E774" s="256"/>
      <c r="F774" s="256"/>
      <c r="G774" s="257"/>
      <c r="H774" s="258"/>
      <c r="I774" s="259"/>
      <c r="J774" s="947"/>
      <c r="M774" s="255"/>
      <c r="N774" s="947"/>
      <c r="Q774" s="255"/>
      <c r="R774" s="260"/>
      <c r="AD774" s="254"/>
    </row>
    <row r="775" spans="1:30" s="4" customFormat="1" x14ac:dyDescent="0.25">
      <c r="A775" s="255"/>
      <c r="B775" s="255"/>
      <c r="E775" s="256"/>
      <c r="F775" s="256"/>
      <c r="G775" s="257"/>
      <c r="H775" s="258"/>
      <c r="I775" s="259"/>
      <c r="J775" s="947"/>
      <c r="M775" s="255"/>
      <c r="N775" s="947"/>
      <c r="Q775" s="255"/>
      <c r="R775" s="260"/>
      <c r="AD775" s="254"/>
    </row>
    <row r="776" spans="1:30" s="4" customFormat="1" x14ac:dyDescent="0.25">
      <c r="A776" s="255"/>
      <c r="B776" s="255"/>
      <c r="E776" s="256"/>
      <c r="F776" s="256"/>
      <c r="G776" s="257"/>
      <c r="H776" s="258"/>
      <c r="I776" s="259"/>
      <c r="J776" s="947"/>
      <c r="M776" s="255"/>
      <c r="N776" s="947"/>
      <c r="Q776" s="255"/>
      <c r="R776" s="260"/>
      <c r="AD776" s="254"/>
    </row>
    <row r="777" spans="1:30" s="4" customFormat="1" x14ac:dyDescent="0.25">
      <c r="A777" s="255"/>
      <c r="B777" s="255"/>
      <c r="E777" s="256"/>
      <c r="F777" s="256"/>
      <c r="G777" s="257"/>
      <c r="H777" s="258"/>
      <c r="I777" s="259"/>
      <c r="J777" s="947"/>
      <c r="M777" s="255"/>
      <c r="N777" s="947"/>
      <c r="Q777" s="255"/>
      <c r="R777" s="260"/>
      <c r="AD777" s="254"/>
    </row>
    <row r="778" spans="1:30" s="4" customFormat="1" x14ac:dyDescent="0.25">
      <c r="A778" s="255"/>
      <c r="B778" s="255"/>
      <c r="E778" s="256"/>
      <c r="F778" s="256"/>
      <c r="G778" s="257"/>
      <c r="H778" s="258"/>
      <c r="I778" s="259"/>
      <c r="J778" s="947"/>
      <c r="M778" s="255"/>
      <c r="N778" s="947"/>
      <c r="Q778" s="255"/>
      <c r="R778" s="260"/>
      <c r="AD778" s="254"/>
    </row>
    <row r="779" spans="1:30" s="4" customFormat="1" x14ac:dyDescent="0.25">
      <c r="A779" s="255"/>
      <c r="B779" s="255"/>
      <c r="E779" s="256"/>
      <c r="F779" s="256"/>
      <c r="G779" s="257"/>
      <c r="H779" s="258"/>
      <c r="I779" s="259"/>
      <c r="J779" s="947"/>
      <c r="M779" s="255"/>
      <c r="N779" s="947"/>
      <c r="Q779" s="255"/>
      <c r="R779" s="260"/>
      <c r="AD779" s="254"/>
    </row>
    <row r="780" spans="1:30" s="4" customFormat="1" x14ac:dyDescent="0.25">
      <c r="A780" s="255"/>
      <c r="B780" s="255"/>
      <c r="E780" s="256"/>
      <c r="F780" s="256"/>
      <c r="G780" s="257"/>
      <c r="H780" s="258"/>
      <c r="I780" s="259"/>
      <c r="J780" s="947"/>
      <c r="M780" s="255"/>
      <c r="N780" s="947"/>
      <c r="Q780" s="255"/>
      <c r="R780" s="260"/>
      <c r="AD780" s="254"/>
    </row>
    <row r="781" spans="1:30" s="4" customFormat="1" x14ac:dyDescent="0.25">
      <c r="A781" s="255"/>
      <c r="B781" s="255"/>
      <c r="E781" s="256"/>
      <c r="F781" s="256"/>
      <c r="G781" s="257"/>
      <c r="H781" s="258"/>
      <c r="I781" s="259"/>
      <c r="J781" s="947"/>
      <c r="M781" s="255"/>
      <c r="N781" s="947"/>
      <c r="Q781" s="255"/>
      <c r="R781" s="260"/>
      <c r="AD781" s="254"/>
    </row>
    <row r="782" spans="1:30" s="4" customFormat="1" x14ac:dyDescent="0.25">
      <c r="A782" s="255"/>
      <c r="B782" s="255"/>
      <c r="E782" s="256"/>
      <c r="F782" s="256"/>
      <c r="G782" s="257"/>
      <c r="H782" s="258"/>
      <c r="I782" s="259"/>
      <c r="J782" s="947"/>
      <c r="M782" s="255"/>
      <c r="N782" s="947"/>
      <c r="Q782" s="255"/>
      <c r="R782" s="260"/>
      <c r="AD782" s="254"/>
    </row>
    <row r="783" spans="1:30" s="4" customFormat="1" x14ac:dyDescent="0.25">
      <c r="A783" s="255"/>
      <c r="B783" s="255"/>
      <c r="E783" s="256"/>
      <c r="F783" s="256"/>
      <c r="G783" s="257"/>
      <c r="H783" s="258"/>
      <c r="I783" s="259"/>
      <c r="J783" s="947"/>
      <c r="M783" s="255"/>
      <c r="N783" s="947"/>
      <c r="Q783" s="255"/>
      <c r="R783" s="260"/>
      <c r="AD783" s="254"/>
    </row>
    <row r="784" spans="1:30" s="4" customFormat="1" x14ac:dyDescent="0.25">
      <c r="A784" s="255"/>
      <c r="B784" s="255"/>
      <c r="E784" s="256"/>
      <c r="F784" s="256"/>
      <c r="G784" s="257"/>
      <c r="H784" s="258"/>
      <c r="I784" s="259"/>
      <c r="J784" s="947"/>
      <c r="M784" s="255"/>
      <c r="N784" s="947"/>
      <c r="Q784" s="255"/>
      <c r="R784" s="260"/>
      <c r="AD784" s="254"/>
    </row>
    <row r="785" spans="1:30" s="4" customFormat="1" x14ac:dyDescent="0.25">
      <c r="A785" s="255"/>
      <c r="B785" s="255"/>
      <c r="E785" s="256"/>
      <c r="F785" s="256"/>
      <c r="G785" s="257"/>
      <c r="H785" s="258"/>
      <c r="I785" s="259"/>
      <c r="J785" s="947"/>
      <c r="M785" s="255"/>
      <c r="N785" s="947"/>
      <c r="Q785" s="255"/>
      <c r="R785" s="260"/>
      <c r="AD785" s="254"/>
    </row>
    <row r="786" spans="1:30" s="4" customFormat="1" x14ac:dyDescent="0.25">
      <c r="A786" s="255"/>
      <c r="B786" s="255"/>
      <c r="E786" s="256"/>
      <c r="F786" s="256"/>
      <c r="G786" s="257"/>
      <c r="H786" s="258"/>
      <c r="I786" s="259"/>
      <c r="J786" s="947"/>
      <c r="M786" s="255"/>
      <c r="N786" s="947"/>
      <c r="Q786" s="255"/>
      <c r="R786" s="260"/>
      <c r="AD786" s="254"/>
    </row>
    <row r="787" spans="1:30" s="4" customFormat="1" x14ac:dyDescent="0.25">
      <c r="A787" s="255"/>
      <c r="B787" s="255"/>
      <c r="E787" s="256"/>
      <c r="F787" s="256"/>
      <c r="G787" s="257"/>
      <c r="H787" s="258"/>
      <c r="I787" s="259"/>
      <c r="J787" s="947"/>
      <c r="M787" s="255"/>
      <c r="N787" s="947"/>
      <c r="Q787" s="255"/>
      <c r="R787" s="260"/>
      <c r="AD787" s="254"/>
    </row>
    <row r="788" spans="1:30" s="4" customFormat="1" x14ac:dyDescent="0.25">
      <c r="A788" s="255"/>
      <c r="B788" s="255"/>
      <c r="E788" s="256"/>
      <c r="F788" s="256"/>
      <c r="G788" s="257"/>
      <c r="H788" s="258"/>
      <c r="I788" s="259"/>
      <c r="J788" s="947"/>
      <c r="M788" s="255"/>
      <c r="N788" s="947"/>
      <c r="Q788" s="255"/>
      <c r="R788" s="260"/>
      <c r="AD788" s="254"/>
    </row>
    <row r="789" spans="1:30" s="4" customFormat="1" x14ac:dyDescent="0.25">
      <c r="A789" s="255"/>
      <c r="B789" s="255"/>
      <c r="E789" s="256"/>
      <c r="F789" s="256"/>
      <c r="G789" s="257"/>
      <c r="H789" s="258"/>
      <c r="I789" s="259"/>
      <c r="J789" s="947"/>
      <c r="M789" s="255"/>
      <c r="N789" s="947"/>
      <c r="Q789" s="255"/>
      <c r="R789" s="260"/>
      <c r="AD789" s="254"/>
    </row>
    <row r="790" spans="1:30" s="4" customFormat="1" x14ac:dyDescent="0.25">
      <c r="A790" s="255"/>
      <c r="B790" s="255"/>
      <c r="E790" s="256"/>
      <c r="F790" s="256"/>
      <c r="G790" s="257"/>
      <c r="H790" s="258"/>
      <c r="I790" s="259"/>
      <c r="J790" s="947"/>
      <c r="M790" s="255"/>
      <c r="N790" s="947"/>
      <c r="Q790" s="255"/>
      <c r="R790" s="260"/>
      <c r="AD790" s="254"/>
    </row>
    <row r="791" spans="1:30" s="4" customFormat="1" x14ac:dyDescent="0.25">
      <c r="A791" s="255"/>
      <c r="B791" s="255"/>
      <c r="E791" s="256"/>
      <c r="F791" s="256"/>
      <c r="G791" s="257"/>
      <c r="H791" s="258"/>
      <c r="I791" s="259"/>
      <c r="J791" s="947"/>
      <c r="M791" s="255"/>
      <c r="N791" s="947"/>
      <c r="Q791" s="255"/>
      <c r="R791" s="260"/>
      <c r="AD791" s="254"/>
    </row>
    <row r="792" spans="1:30" s="4" customFormat="1" x14ac:dyDescent="0.25">
      <c r="A792" s="255"/>
      <c r="B792" s="255"/>
      <c r="E792" s="256"/>
      <c r="F792" s="256"/>
      <c r="G792" s="257"/>
      <c r="H792" s="258"/>
      <c r="I792" s="259"/>
      <c r="J792" s="947"/>
      <c r="M792" s="255"/>
      <c r="N792" s="947"/>
      <c r="Q792" s="255"/>
      <c r="R792" s="260"/>
      <c r="AD792" s="254"/>
    </row>
    <row r="793" spans="1:30" s="4" customFormat="1" x14ac:dyDescent="0.25">
      <c r="A793" s="255"/>
      <c r="B793" s="255"/>
      <c r="E793" s="256"/>
      <c r="F793" s="256"/>
      <c r="G793" s="257"/>
      <c r="H793" s="258"/>
      <c r="I793" s="259"/>
      <c r="J793" s="947"/>
      <c r="M793" s="255"/>
      <c r="N793" s="947"/>
      <c r="Q793" s="255"/>
      <c r="R793" s="260"/>
      <c r="AD793" s="254"/>
    </row>
    <row r="794" spans="1:30" s="4" customFormat="1" x14ac:dyDescent="0.25">
      <c r="A794" s="255"/>
      <c r="B794" s="255"/>
      <c r="E794" s="256"/>
      <c r="F794" s="256"/>
      <c r="G794" s="257"/>
      <c r="H794" s="258"/>
      <c r="I794" s="259"/>
      <c r="J794" s="947"/>
      <c r="M794" s="255"/>
      <c r="N794" s="947"/>
      <c r="Q794" s="255"/>
      <c r="R794" s="260"/>
      <c r="AD794" s="254"/>
    </row>
    <row r="795" spans="1:30" s="4" customFormat="1" x14ac:dyDescent="0.25">
      <c r="A795" s="255"/>
      <c r="B795" s="255"/>
      <c r="E795" s="256"/>
      <c r="F795" s="256"/>
      <c r="G795" s="257"/>
      <c r="H795" s="258"/>
      <c r="I795" s="259"/>
      <c r="J795" s="947"/>
      <c r="M795" s="255"/>
      <c r="N795" s="947"/>
      <c r="Q795" s="255"/>
      <c r="R795" s="260"/>
      <c r="AD795" s="254"/>
    </row>
    <row r="796" spans="1:30" s="4" customFormat="1" x14ac:dyDescent="0.25">
      <c r="A796" s="255"/>
      <c r="B796" s="255"/>
      <c r="E796" s="256"/>
      <c r="F796" s="256"/>
      <c r="G796" s="257"/>
      <c r="H796" s="258"/>
      <c r="I796" s="259"/>
      <c r="J796" s="947"/>
      <c r="M796" s="255"/>
      <c r="N796" s="947"/>
      <c r="Q796" s="255"/>
      <c r="R796" s="260"/>
      <c r="AD796" s="254"/>
    </row>
    <row r="797" spans="1:30" s="4" customFormat="1" x14ac:dyDescent="0.25">
      <c r="A797" s="255"/>
      <c r="B797" s="255"/>
      <c r="E797" s="256"/>
      <c r="F797" s="256"/>
      <c r="G797" s="257"/>
      <c r="H797" s="258"/>
      <c r="I797" s="259"/>
      <c r="J797" s="947"/>
      <c r="M797" s="255"/>
      <c r="N797" s="947"/>
      <c r="Q797" s="255"/>
      <c r="R797" s="260"/>
      <c r="AD797" s="254"/>
    </row>
    <row r="798" spans="1:30" s="4" customFormat="1" x14ac:dyDescent="0.25">
      <c r="A798" s="255"/>
      <c r="B798" s="255"/>
      <c r="E798" s="256"/>
      <c r="F798" s="256"/>
      <c r="G798" s="257"/>
      <c r="H798" s="258"/>
      <c r="I798" s="259"/>
      <c r="J798" s="947"/>
      <c r="M798" s="255"/>
      <c r="N798" s="947"/>
      <c r="Q798" s="255"/>
      <c r="R798" s="260"/>
      <c r="AD798" s="254"/>
    </row>
    <row r="799" spans="1:30" s="4" customFormat="1" x14ac:dyDescent="0.25">
      <c r="A799" s="255"/>
      <c r="B799" s="255"/>
      <c r="E799" s="256"/>
      <c r="F799" s="256"/>
      <c r="G799" s="257"/>
      <c r="H799" s="258"/>
      <c r="I799" s="259"/>
      <c r="J799" s="947"/>
      <c r="M799" s="255"/>
      <c r="N799" s="947"/>
      <c r="Q799" s="255"/>
      <c r="R799" s="260"/>
      <c r="AD799" s="254"/>
    </row>
    <row r="800" spans="1:30" s="4" customFormat="1" x14ac:dyDescent="0.25">
      <c r="A800" s="255"/>
      <c r="B800" s="255"/>
      <c r="E800" s="256"/>
      <c r="F800" s="256"/>
      <c r="G800" s="257"/>
      <c r="H800" s="258"/>
      <c r="I800" s="259"/>
      <c r="J800" s="947"/>
      <c r="M800" s="255"/>
      <c r="N800" s="947"/>
      <c r="Q800" s="255"/>
      <c r="R800" s="260"/>
      <c r="AD800" s="254"/>
    </row>
    <row r="801" spans="1:30" s="4" customFormat="1" x14ac:dyDescent="0.25">
      <c r="A801" s="255"/>
      <c r="B801" s="255"/>
      <c r="E801" s="256"/>
      <c r="F801" s="256"/>
      <c r="G801" s="257"/>
      <c r="H801" s="258"/>
      <c r="I801" s="259"/>
      <c r="J801" s="947"/>
      <c r="M801" s="255"/>
      <c r="N801" s="947"/>
      <c r="Q801" s="255"/>
      <c r="R801" s="260"/>
      <c r="AD801" s="254"/>
    </row>
    <row r="802" spans="1:30" s="4" customFormat="1" x14ac:dyDescent="0.25">
      <c r="A802" s="255"/>
      <c r="B802" s="255"/>
      <c r="E802" s="256"/>
      <c r="F802" s="256"/>
      <c r="G802" s="257"/>
      <c r="H802" s="258"/>
      <c r="I802" s="259"/>
      <c r="J802" s="947"/>
      <c r="M802" s="255"/>
      <c r="N802" s="947"/>
      <c r="Q802" s="255"/>
      <c r="R802" s="260"/>
      <c r="AD802" s="254"/>
    </row>
    <row r="803" spans="1:30" s="4" customFormat="1" x14ac:dyDescent="0.25">
      <c r="A803" s="255"/>
      <c r="B803" s="255"/>
      <c r="E803" s="256"/>
      <c r="F803" s="256"/>
      <c r="G803" s="257"/>
      <c r="H803" s="258"/>
      <c r="I803" s="259"/>
      <c r="J803" s="947"/>
      <c r="M803" s="255"/>
      <c r="N803" s="947"/>
      <c r="Q803" s="255"/>
      <c r="R803" s="260"/>
      <c r="AD803" s="254"/>
    </row>
    <row r="804" spans="1:30" s="4" customFormat="1" x14ac:dyDescent="0.25">
      <c r="A804" s="255"/>
      <c r="B804" s="255"/>
      <c r="E804" s="256"/>
      <c r="F804" s="256"/>
      <c r="G804" s="257"/>
      <c r="H804" s="258"/>
      <c r="I804" s="259"/>
      <c r="J804" s="947"/>
      <c r="M804" s="255"/>
      <c r="N804" s="947"/>
      <c r="Q804" s="255"/>
      <c r="R804" s="260"/>
      <c r="AD804" s="254"/>
    </row>
    <row r="805" spans="1:30" s="4" customFormat="1" x14ac:dyDescent="0.25">
      <c r="A805" s="255"/>
      <c r="B805" s="255"/>
      <c r="E805" s="256"/>
      <c r="F805" s="256"/>
      <c r="G805" s="257"/>
      <c r="H805" s="258"/>
      <c r="I805" s="259"/>
      <c r="J805" s="947"/>
      <c r="M805" s="255"/>
      <c r="N805" s="947"/>
      <c r="Q805" s="255"/>
      <c r="R805" s="260"/>
      <c r="AD805" s="254"/>
    </row>
    <row r="806" spans="1:30" s="4" customFormat="1" x14ac:dyDescent="0.25">
      <c r="A806" s="255"/>
      <c r="B806" s="255"/>
      <c r="E806" s="256"/>
      <c r="F806" s="256"/>
      <c r="G806" s="257"/>
      <c r="H806" s="258"/>
      <c r="I806" s="259"/>
      <c r="J806" s="947"/>
      <c r="M806" s="255"/>
      <c r="N806" s="947"/>
      <c r="Q806" s="255"/>
      <c r="R806" s="260"/>
      <c r="AD806" s="254"/>
    </row>
    <row r="807" spans="1:30" s="4" customFormat="1" x14ac:dyDescent="0.25">
      <c r="A807" s="255"/>
      <c r="B807" s="255"/>
      <c r="E807" s="256"/>
      <c r="F807" s="256"/>
      <c r="G807" s="257"/>
      <c r="H807" s="258"/>
      <c r="I807" s="259"/>
      <c r="J807" s="947"/>
      <c r="M807" s="255"/>
      <c r="N807" s="947"/>
      <c r="Q807" s="255"/>
      <c r="R807" s="260"/>
      <c r="AD807" s="254"/>
    </row>
    <row r="808" spans="1:30" s="4" customFormat="1" x14ac:dyDescent="0.25">
      <c r="A808" s="255"/>
      <c r="B808" s="255"/>
      <c r="E808" s="256"/>
      <c r="F808" s="256"/>
      <c r="G808" s="257"/>
      <c r="H808" s="258"/>
      <c r="I808" s="259"/>
      <c r="J808" s="947"/>
      <c r="M808" s="255"/>
      <c r="N808" s="947"/>
      <c r="Q808" s="255"/>
      <c r="R808" s="260"/>
      <c r="AD808" s="254"/>
    </row>
    <row r="809" spans="1:30" s="4" customFormat="1" x14ac:dyDescent="0.25">
      <c r="A809" s="255"/>
      <c r="B809" s="255"/>
      <c r="E809" s="256"/>
      <c r="F809" s="256"/>
      <c r="G809" s="257"/>
      <c r="H809" s="258"/>
      <c r="I809" s="259"/>
      <c r="J809" s="947"/>
      <c r="M809" s="255"/>
      <c r="N809" s="947"/>
      <c r="Q809" s="255"/>
      <c r="R809" s="260"/>
      <c r="AD809" s="254"/>
    </row>
    <row r="810" spans="1:30" s="4" customFormat="1" x14ac:dyDescent="0.25">
      <c r="A810" s="255"/>
      <c r="B810" s="255"/>
      <c r="E810" s="256"/>
      <c r="F810" s="256"/>
      <c r="G810" s="257"/>
      <c r="H810" s="258"/>
      <c r="I810" s="259"/>
      <c r="J810" s="947"/>
      <c r="M810" s="255"/>
      <c r="N810" s="947"/>
      <c r="Q810" s="255"/>
      <c r="R810" s="260"/>
      <c r="AD810" s="254"/>
    </row>
    <row r="811" spans="1:30" s="4" customFormat="1" x14ac:dyDescent="0.25">
      <c r="A811" s="255"/>
      <c r="B811" s="255"/>
      <c r="E811" s="256"/>
      <c r="F811" s="256"/>
      <c r="G811" s="257"/>
      <c r="H811" s="258"/>
      <c r="I811" s="259"/>
      <c r="J811" s="947"/>
      <c r="M811" s="255"/>
      <c r="N811" s="947"/>
      <c r="Q811" s="255"/>
      <c r="R811" s="260"/>
      <c r="AD811" s="254"/>
    </row>
    <row r="812" spans="1:30" s="4" customFormat="1" x14ac:dyDescent="0.25">
      <c r="A812" s="255"/>
      <c r="B812" s="255"/>
      <c r="E812" s="256"/>
      <c r="F812" s="256"/>
      <c r="G812" s="257"/>
      <c r="H812" s="258"/>
      <c r="I812" s="259"/>
      <c r="J812" s="947"/>
      <c r="M812" s="255"/>
      <c r="N812" s="947"/>
      <c r="Q812" s="255"/>
      <c r="R812" s="260"/>
      <c r="AD812" s="254"/>
    </row>
    <row r="813" spans="1:30" s="4" customFormat="1" x14ac:dyDescent="0.25">
      <c r="A813" s="255"/>
      <c r="B813" s="255"/>
      <c r="E813" s="256"/>
      <c r="F813" s="256"/>
      <c r="G813" s="257"/>
      <c r="H813" s="258"/>
      <c r="I813" s="259"/>
      <c r="J813" s="947"/>
      <c r="M813" s="255"/>
      <c r="N813" s="947"/>
      <c r="Q813" s="255"/>
      <c r="R813" s="260"/>
      <c r="AD813" s="254"/>
    </row>
    <row r="814" spans="1:30" s="4" customFormat="1" x14ac:dyDescent="0.25">
      <c r="A814" s="255"/>
      <c r="B814" s="255"/>
      <c r="E814" s="256"/>
      <c r="F814" s="256"/>
      <c r="G814" s="257"/>
      <c r="H814" s="258"/>
      <c r="I814" s="259"/>
      <c r="J814" s="947"/>
      <c r="M814" s="255"/>
      <c r="N814" s="947"/>
      <c r="Q814" s="255"/>
      <c r="R814" s="260"/>
      <c r="AD814" s="254"/>
    </row>
    <row r="815" spans="1:30" s="4" customFormat="1" x14ac:dyDescent="0.25">
      <c r="A815" s="255"/>
      <c r="B815" s="255"/>
      <c r="E815" s="256"/>
      <c r="F815" s="256"/>
      <c r="G815" s="257"/>
      <c r="H815" s="258"/>
      <c r="I815" s="259"/>
      <c r="J815" s="947"/>
      <c r="M815" s="255"/>
      <c r="N815" s="947"/>
      <c r="Q815" s="255"/>
      <c r="R815" s="260"/>
      <c r="AD815" s="254"/>
    </row>
    <row r="816" spans="1:30" s="4" customFormat="1" x14ac:dyDescent="0.25">
      <c r="A816" s="255"/>
      <c r="B816" s="255"/>
      <c r="E816" s="256"/>
      <c r="F816" s="256"/>
      <c r="G816" s="257"/>
      <c r="H816" s="258"/>
      <c r="I816" s="259"/>
      <c r="J816" s="947"/>
      <c r="M816" s="255"/>
      <c r="N816" s="947"/>
      <c r="Q816" s="255"/>
      <c r="R816" s="260"/>
      <c r="AD816" s="254"/>
    </row>
    <row r="817" spans="1:30" s="4" customFormat="1" x14ac:dyDescent="0.25">
      <c r="A817" s="255"/>
      <c r="B817" s="255"/>
      <c r="E817" s="256"/>
      <c r="F817" s="256"/>
      <c r="G817" s="257"/>
      <c r="H817" s="258"/>
      <c r="I817" s="259"/>
      <c r="J817" s="947"/>
      <c r="M817" s="255"/>
      <c r="N817" s="947"/>
      <c r="Q817" s="255"/>
      <c r="R817" s="260"/>
      <c r="AD817" s="254"/>
    </row>
    <row r="818" spans="1:30" s="4" customFormat="1" x14ac:dyDescent="0.25">
      <c r="A818" s="255"/>
      <c r="B818" s="255"/>
      <c r="E818" s="256"/>
      <c r="F818" s="256"/>
      <c r="G818" s="257"/>
      <c r="H818" s="258"/>
      <c r="I818" s="259"/>
      <c r="J818" s="947"/>
      <c r="M818" s="255"/>
      <c r="N818" s="947"/>
      <c r="Q818" s="255"/>
      <c r="R818" s="260"/>
      <c r="AD818" s="254"/>
    </row>
    <row r="819" spans="1:30" s="4" customFormat="1" x14ac:dyDescent="0.25">
      <c r="A819" s="255"/>
      <c r="B819" s="255"/>
      <c r="E819" s="256"/>
      <c r="F819" s="256"/>
      <c r="G819" s="257"/>
      <c r="H819" s="258"/>
      <c r="I819" s="259"/>
      <c r="J819" s="947"/>
      <c r="M819" s="255"/>
      <c r="N819" s="947"/>
      <c r="Q819" s="255"/>
      <c r="R819" s="260"/>
      <c r="AD819" s="254"/>
    </row>
    <row r="820" spans="1:30" s="4" customFormat="1" x14ac:dyDescent="0.25">
      <c r="A820" s="255"/>
      <c r="B820" s="255"/>
      <c r="E820" s="256"/>
      <c r="F820" s="256"/>
      <c r="G820" s="257"/>
      <c r="H820" s="258"/>
      <c r="I820" s="259"/>
      <c r="J820" s="947"/>
      <c r="M820" s="255"/>
      <c r="N820" s="947"/>
      <c r="Q820" s="255"/>
      <c r="R820" s="260"/>
      <c r="AD820" s="254"/>
    </row>
    <row r="821" spans="1:30" s="4" customFormat="1" x14ac:dyDescent="0.25">
      <c r="A821" s="255"/>
      <c r="B821" s="255"/>
      <c r="E821" s="256"/>
      <c r="F821" s="256"/>
      <c r="G821" s="257"/>
      <c r="H821" s="258"/>
      <c r="I821" s="259"/>
      <c r="J821" s="947"/>
      <c r="M821" s="255"/>
      <c r="N821" s="947"/>
      <c r="Q821" s="255"/>
      <c r="R821" s="260"/>
      <c r="AD821" s="254"/>
    </row>
    <row r="822" spans="1:30" s="4" customFormat="1" x14ac:dyDescent="0.25">
      <c r="A822" s="255"/>
      <c r="B822" s="255"/>
      <c r="E822" s="256"/>
      <c r="F822" s="256"/>
      <c r="G822" s="257"/>
      <c r="H822" s="258"/>
      <c r="I822" s="259"/>
      <c r="J822" s="947"/>
      <c r="M822" s="255"/>
      <c r="N822" s="947"/>
      <c r="Q822" s="255"/>
      <c r="R822" s="260"/>
      <c r="AD822" s="254"/>
    </row>
    <row r="823" spans="1:30" s="4" customFormat="1" x14ac:dyDescent="0.25">
      <c r="A823" s="255"/>
      <c r="B823" s="255"/>
      <c r="E823" s="256"/>
      <c r="F823" s="256"/>
      <c r="G823" s="257"/>
      <c r="H823" s="258"/>
      <c r="I823" s="259"/>
      <c r="J823" s="947"/>
      <c r="M823" s="255"/>
      <c r="N823" s="947"/>
      <c r="Q823" s="255"/>
      <c r="R823" s="260"/>
      <c r="AD823" s="254"/>
    </row>
    <row r="824" spans="1:30" s="4" customFormat="1" x14ac:dyDescent="0.25">
      <c r="A824" s="255"/>
      <c r="B824" s="255"/>
      <c r="E824" s="256"/>
      <c r="F824" s="256"/>
      <c r="G824" s="257"/>
      <c r="H824" s="258"/>
      <c r="I824" s="259"/>
      <c r="J824" s="947"/>
      <c r="M824" s="255"/>
      <c r="N824" s="947"/>
      <c r="Q824" s="255"/>
      <c r="R824" s="260"/>
      <c r="AD824" s="254"/>
    </row>
    <row r="825" spans="1:30" s="4" customFormat="1" x14ac:dyDescent="0.25">
      <c r="A825" s="255"/>
      <c r="B825" s="255"/>
      <c r="E825" s="256"/>
      <c r="F825" s="256"/>
      <c r="G825" s="257"/>
      <c r="H825" s="258"/>
      <c r="I825" s="259"/>
      <c r="J825" s="947"/>
      <c r="M825" s="255"/>
      <c r="N825" s="947"/>
      <c r="Q825" s="255"/>
      <c r="R825" s="260"/>
      <c r="AD825" s="254"/>
    </row>
    <row r="826" spans="1:30" s="4" customFormat="1" x14ac:dyDescent="0.25">
      <c r="A826" s="255"/>
      <c r="B826" s="255"/>
      <c r="E826" s="256"/>
      <c r="F826" s="256"/>
      <c r="G826" s="257"/>
      <c r="H826" s="258"/>
      <c r="I826" s="259"/>
      <c r="J826" s="947"/>
      <c r="M826" s="255"/>
      <c r="N826" s="947"/>
      <c r="Q826" s="255"/>
      <c r="R826" s="260"/>
      <c r="AD826" s="254"/>
    </row>
    <row r="827" spans="1:30" s="4" customFormat="1" x14ac:dyDescent="0.25">
      <c r="A827" s="255"/>
      <c r="B827" s="255"/>
      <c r="E827" s="256"/>
      <c r="F827" s="256"/>
      <c r="G827" s="257"/>
      <c r="H827" s="258"/>
      <c r="I827" s="259"/>
      <c r="J827" s="947"/>
      <c r="M827" s="255"/>
      <c r="N827" s="947"/>
      <c r="Q827" s="255"/>
      <c r="R827" s="260"/>
      <c r="AD827" s="254"/>
    </row>
    <row r="828" spans="1:30" s="4" customFormat="1" x14ac:dyDescent="0.25">
      <c r="A828" s="255"/>
      <c r="B828" s="255"/>
      <c r="E828" s="256"/>
      <c r="F828" s="256"/>
      <c r="G828" s="257"/>
      <c r="H828" s="258"/>
      <c r="I828" s="259"/>
      <c r="J828" s="947"/>
      <c r="M828" s="255"/>
      <c r="N828" s="947"/>
      <c r="Q828" s="255"/>
      <c r="R828" s="260"/>
      <c r="AD828" s="254"/>
    </row>
    <row r="829" spans="1:30" s="4" customFormat="1" x14ac:dyDescent="0.25">
      <c r="A829" s="255"/>
      <c r="B829" s="255"/>
      <c r="E829" s="256"/>
      <c r="F829" s="256"/>
      <c r="G829" s="257"/>
      <c r="H829" s="258"/>
      <c r="I829" s="259"/>
      <c r="J829" s="947"/>
      <c r="M829" s="255"/>
      <c r="N829" s="947"/>
      <c r="Q829" s="255"/>
      <c r="R829" s="260"/>
      <c r="AD829" s="254"/>
    </row>
    <row r="830" spans="1:30" s="4" customFormat="1" x14ac:dyDescent="0.25">
      <c r="A830" s="255"/>
      <c r="B830" s="255"/>
      <c r="E830" s="256"/>
      <c r="F830" s="256"/>
      <c r="G830" s="257"/>
      <c r="H830" s="258"/>
      <c r="I830" s="259"/>
      <c r="J830" s="947"/>
      <c r="M830" s="255"/>
      <c r="N830" s="947"/>
      <c r="Q830" s="255"/>
      <c r="R830" s="260"/>
      <c r="AD830" s="254"/>
    </row>
    <row r="831" spans="1:30" s="4" customFormat="1" x14ac:dyDescent="0.25">
      <c r="A831" s="255"/>
      <c r="B831" s="255"/>
      <c r="E831" s="256"/>
      <c r="F831" s="256"/>
      <c r="G831" s="257"/>
      <c r="H831" s="258"/>
      <c r="I831" s="259"/>
      <c r="J831" s="947"/>
      <c r="M831" s="255"/>
      <c r="N831" s="947"/>
      <c r="Q831" s="255"/>
      <c r="R831" s="260"/>
      <c r="AD831" s="254"/>
    </row>
    <row r="832" spans="1:30" s="4" customFormat="1" x14ac:dyDescent="0.25">
      <c r="A832" s="255"/>
      <c r="B832" s="255"/>
      <c r="E832" s="256"/>
      <c r="F832" s="256"/>
      <c r="G832" s="257"/>
      <c r="H832" s="258"/>
      <c r="I832" s="259"/>
      <c r="J832" s="947"/>
      <c r="M832" s="255"/>
      <c r="N832" s="947"/>
      <c r="Q832" s="255"/>
      <c r="R832" s="260"/>
      <c r="AD832" s="254"/>
    </row>
    <row r="833" spans="1:30" s="4" customFormat="1" x14ac:dyDescent="0.25">
      <c r="A833" s="255"/>
      <c r="B833" s="255"/>
      <c r="E833" s="256"/>
      <c r="F833" s="256"/>
      <c r="G833" s="257"/>
      <c r="H833" s="258"/>
      <c r="I833" s="259"/>
      <c r="J833" s="947"/>
      <c r="M833" s="255"/>
      <c r="N833" s="947"/>
      <c r="Q833" s="255"/>
      <c r="R833" s="260"/>
      <c r="AD833" s="254"/>
    </row>
    <row r="834" spans="1:30" s="4" customFormat="1" x14ac:dyDescent="0.25">
      <c r="A834" s="255"/>
      <c r="B834" s="255"/>
      <c r="E834" s="256"/>
      <c r="F834" s="256"/>
      <c r="G834" s="257"/>
      <c r="H834" s="258"/>
      <c r="I834" s="259"/>
      <c r="J834" s="947"/>
      <c r="M834" s="255"/>
      <c r="N834" s="947"/>
      <c r="Q834" s="255"/>
      <c r="R834" s="260"/>
      <c r="AD834" s="254"/>
    </row>
    <row r="835" spans="1:30" s="4" customFormat="1" x14ac:dyDescent="0.25">
      <c r="A835" s="255"/>
      <c r="B835" s="255"/>
      <c r="E835" s="256"/>
      <c r="F835" s="256"/>
      <c r="G835" s="257"/>
      <c r="H835" s="258"/>
      <c r="I835" s="259"/>
      <c r="J835" s="947"/>
      <c r="M835" s="255"/>
      <c r="N835" s="947"/>
      <c r="Q835" s="255"/>
      <c r="R835" s="260"/>
      <c r="AD835" s="254"/>
    </row>
    <row r="836" spans="1:30" s="4" customFormat="1" x14ac:dyDescent="0.25">
      <c r="A836" s="255"/>
      <c r="B836" s="255"/>
      <c r="E836" s="256"/>
      <c r="F836" s="256"/>
      <c r="G836" s="257"/>
      <c r="H836" s="258"/>
      <c r="I836" s="259"/>
      <c r="J836" s="947"/>
      <c r="M836" s="255"/>
      <c r="N836" s="947"/>
      <c r="Q836" s="255"/>
      <c r="R836" s="260"/>
      <c r="AD836" s="254"/>
    </row>
    <row r="837" spans="1:30" s="4" customFormat="1" x14ac:dyDescent="0.25">
      <c r="A837" s="255"/>
      <c r="B837" s="255"/>
      <c r="E837" s="256"/>
      <c r="F837" s="256"/>
      <c r="G837" s="257"/>
      <c r="H837" s="258"/>
      <c r="I837" s="259"/>
      <c r="J837" s="947"/>
      <c r="M837" s="255"/>
      <c r="N837" s="947"/>
      <c r="Q837" s="255"/>
      <c r="R837" s="260"/>
      <c r="AD837" s="254"/>
    </row>
    <row r="838" spans="1:30" s="4" customFormat="1" x14ac:dyDescent="0.25">
      <c r="A838" s="255"/>
      <c r="B838" s="255"/>
      <c r="E838" s="256"/>
      <c r="F838" s="256"/>
      <c r="G838" s="257"/>
      <c r="H838" s="258"/>
      <c r="I838" s="259"/>
      <c r="J838" s="947"/>
      <c r="M838" s="255"/>
      <c r="N838" s="947"/>
      <c r="Q838" s="255"/>
      <c r="R838" s="260"/>
      <c r="AD838" s="254"/>
    </row>
    <row r="839" spans="1:30" s="4" customFormat="1" x14ac:dyDescent="0.25">
      <c r="A839" s="255"/>
      <c r="B839" s="255"/>
      <c r="E839" s="256"/>
      <c r="F839" s="256"/>
      <c r="G839" s="257"/>
      <c r="H839" s="258"/>
      <c r="I839" s="259"/>
      <c r="J839" s="947"/>
      <c r="M839" s="255"/>
      <c r="N839" s="947"/>
      <c r="Q839" s="255"/>
      <c r="R839" s="260"/>
      <c r="AD839" s="254"/>
    </row>
    <row r="840" spans="1:30" s="4" customFormat="1" x14ac:dyDescent="0.25">
      <c r="A840" s="255"/>
      <c r="B840" s="255"/>
      <c r="E840" s="256"/>
      <c r="F840" s="256"/>
      <c r="G840" s="257"/>
      <c r="H840" s="258"/>
      <c r="I840" s="259"/>
      <c r="J840" s="947"/>
      <c r="M840" s="255"/>
      <c r="N840" s="947"/>
      <c r="Q840" s="255"/>
      <c r="R840" s="260"/>
      <c r="AD840" s="254"/>
    </row>
    <row r="841" spans="1:30" s="4" customFormat="1" x14ac:dyDescent="0.25">
      <c r="A841" s="255"/>
      <c r="B841" s="255"/>
      <c r="E841" s="256"/>
      <c r="F841" s="256"/>
      <c r="G841" s="257"/>
      <c r="H841" s="258"/>
      <c r="I841" s="259"/>
      <c r="J841" s="947"/>
      <c r="M841" s="255"/>
      <c r="N841" s="947"/>
      <c r="Q841" s="255"/>
      <c r="R841" s="260"/>
      <c r="AD841" s="254"/>
    </row>
    <row r="842" spans="1:30" s="4" customFormat="1" x14ac:dyDescent="0.25">
      <c r="A842" s="255"/>
      <c r="B842" s="255"/>
      <c r="E842" s="256"/>
      <c r="F842" s="256"/>
      <c r="G842" s="257"/>
      <c r="H842" s="258"/>
      <c r="I842" s="259"/>
      <c r="J842" s="947"/>
      <c r="M842" s="255"/>
      <c r="N842" s="947"/>
      <c r="Q842" s="255"/>
      <c r="R842" s="260"/>
      <c r="AD842" s="254"/>
    </row>
    <row r="843" spans="1:30" s="4" customFormat="1" x14ac:dyDescent="0.25">
      <c r="A843" s="255"/>
      <c r="B843" s="255"/>
      <c r="E843" s="256"/>
      <c r="F843" s="256"/>
      <c r="G843" s="257"/>
      <c r="H843" s="258"/>
      <c r="I843" s="259"/>
      <c r="J843" s="947"/>
      <c r="M843" s="255"/>
      <c r="N843" s="947"/>
      <c r="Q843" s="255"/>
      <c r="R843" s="260"/>
      <c r="AD843" s="254"/>
    </row>
    <row r="844" spans="1:30" s="4" customFormat="1" x14ac:dyDescent="0.25">
      <c r="A844" s="255"/>
      <c r="B844" s="255"/>
      <c r="E844" s="256"/>
      <c r="F844" s="256"/>
      <c r="G844" s="257"/>
      <c r="H844" s="258"/>
      <c r="I844" s="259"/>
      <c r="J844" s="947"/>
      <c r="M844" s="255"/>
      <c r="N844" s="947"/>
      <c r="Q844" s="255"/>
      <c r="R844" s="260"/>
      <c r="AD844" s="254"/>
    </row>
    <row r="845" spans="1:30" s="4" customFormat="1" x14ac:dyDescent="0.25">
      <c r="A845" s="255"/>
      <c r="B845" s="255"/>
      <c r="E845" s="256"/>
      <c r="F845" s="256"/>
      <c r="G845" s="257"/>
      <c r="H845" s="258"/>
      <c r="I845" s="259"/>
      <c r="J845" s="947"/>
      <c r="M845" s="255"/>
      <c r="N845" s="947"/>
      <c r="Q845" s="255"/>
      <c r="R845" s="260"/>
      <c r="AD845" s="254"/>
    </row>
    <row r="846" spans="1:30" s="4" customFormat="1" x14ac:dyDescent="0.25">
      <c r="A846" s="255"/>
      <c r="B846" s="255"/>
      <c r="E846" s="256"/>
      <c r="F846" s="256"/>
      <c r="G846" s="257"/>
      <c r="H846" s="258"/>
      <c r="I846" s="259"/>
      <c r="J846" s="947"/>
      <c r="M846" s="255"/>
      <c r="N846" s="947"/>
      <c r="Q846" s="255"/>
      <c r="R846" s="260"/>
      <c r="AD846" s="254"/>
    </row>
    <row r="847" spans="1:30" s="4" customFormat="1" x14ac:dyDescent="0.25">
      <c r="A847" s="255"/>
      <c r="B847" s="255"/>
      <c r="E847" s="256"/>
      <c r="F847" s="256"/>
      <c r="G847" s="257"/>
      <c r="H847" s="258"/>
      <c r="I847" s="259"/>
      <c r="J847" s="947"/>
      <c r="M847" s="255"/>
      <c r="N847" s="947"/>
      <c r="Q847" s="255"/>
      <c r="R847" s="260"/>
      <c r="AD847" s="254"/>
    </row>
    <row r="848" spans="1:30" s="4" customFormat="1" x14ac:dyDescent="0.25">
      <c r="A848" s="255"/>
      <c r="B848" s="255"/>
      <c r="E848" s="256"/>
      <c r="F848" s="256"/>
      <c r="G848" s="257"/>
      <c r="H848" s="258"/>
      <c r="I848" s="259"/>
      <c r="J848" s="947"/>
      <c r="M848" s="255"/>
      <c r="N848" s="947"/>
      <c r="Q848" s="255"/>
      <c r="R848" s="260"/>
      <c r="AD848" s="254"/>
    </row>
    <row r="849" spans="1:30" s="4" customFormat="1" x14ac:dyDescent="0.25">
      <c r="A849" s="255"/>
      <c r="B849" s="255"/>
      <c r="E849" s="256"/>
      <c r="F849" s="256"/>
      <c r="G849" s="257"/>
      <c r="H849" s="258"/>
      <c r="I849" s="259"/>
      <c r="J849" s="947"/>
      <c r="M849" s="255"/>
      <c r="N849" s="947"/>
      <c r="Q849" s="255"/>
      <c r="R849" s="260"/>
      <c r="AD849" s="254"/>
    </row>
    <row r="850" spans="1:30" s="4" customFormat="1" x14ac:dyDescent="0.25">
      <c r="A850" s="255"/>
      <c r="B850" s="255"/>
      <c r="E850" s="256"/>
      <c r="F850" s="256"/>
      <c r="G850" s="257"/>
      <c r="H850" s="258"/>
      <c r="I850" s="259"/>
      <c r="J850" s="947"/>
      <c r="M850" s="255"/>
      <c r="N850" s="947"/>
      <c r="Q850" s="255"/>
      <c r="R850" s="260"/>
      <c r="AD850" s="254"/>
    </row>
    <row r="851" spans="1:30" s="4" customFormat="1" x14ac:dyDescent="0.25">
      <c r="A851" s="255"/>
      <c r="B851" s="255"/>
      <c r="E851" s="256"/>
      <c r="F851" s="256"/>
      <c r="G851" s="257"/>
      <c r="H851" s="258"/>
      <c r="I851" s="259"/>
      <c r="J851" s="947"/>
      <c r="M851" s="255"/>
      <c r="N851" s="947"/>
      <c r="Q851" s="255"/>
      <c r="R851" s="260"/>
      <c r="AD851" s="254"/>
    </row>
    <row r="852" spans="1:30" s="4" customFormat="1" x14ac:dyDescent="0.25">
      <c r="A852" s="255"/>
      <c r="B852" s="255"/>
      <c r="E852" s="256"/>
      <c r="F852" s="256"/>
      <c r="G852" s="257"/>
      <c r="H852" s="258"/>
      <c r="I852" s="259"/>
      <c r="J852" s="947"/>
      <c r="M852" s="255"/>
      <c r="N852" s="947"/>
      <c r="Q852" s="255"/>
      <c r="R852" s="260"/>
      <c r="AD852" s="254"/>
    </row>
    <row r="853" spans="1:30" s="4" customFormat="1" x14ac:dyDescent="0.25">
      <c r="A853" s="255"/>
      <c r="B853" s="255"/>
      <c r="E853" s="256"/>
      <c r="F853" s="256"/>
      <c r="G853" s="257"/>
      <c r="H853" s="258"/>
      <c r="I853" s="259"/>
      <c r="J853" s="947"/>
      <c r="M853" s="255"/>
      <c r="N853" s="947"/>
      <c r="Q853" s="255"/>
      <c r="R853" s="260"/>
      <c r="AD853" s="254"/>
    </row>
    <row r="854" spans="1:30" s="4" customFormat="1" x14ac:dyDescent="0.25">
      <c r="A854" s="255"/>
      <c r="B854" s="255"/>
      <c r="E854" s="256"/>
      <c r="F854" s="256"/>
      <c r="G854" s="257"/>
      <c r="H854" s="258"/>
      <c r="I854" s="259"/>
      <c r="J854" s="947"/>
      <c r="M854" s="255"/>
      <c r="N854" s="947"/>
      <c r="Q854" s="255"/>
      <c r="R854" s="260"/>
      <c r="AD854" s="254"/>
    </row>
    <row r="855" spans="1:30" s="4" customFormat="1" x14ac:dyDescent="0.25">
      <c r="A855" s="255"/>
      <c r="B855" s="255"/>
      <c r="E855" s="256"/>
      <c r="F855" s="256"/>
      <c r="G855" s="257"/>
      <c r="H855" s="258"/>
      <c r="I855" s="259"/>
      <c r="J855" s="947"/>
      <c r="M855" s="255"/>
      <c r="N855" s="947"/>
      <c r="Q855" s="255"/>
      <c r="R855" s="260"/>
      <c r="AD855" s="254"/>
    </row>
    <row r="856" spans="1:30" s="4" customFormat="1" x14ac:dyDescent="0.25">
      <c r="A856" s="255"/>
      <c r="B856" s="255"/>
      <c r="E856" s="256"/>
      <c r="F856" s="256"/>
      <c r="G856" s="257"/>
      <c r="H856" s="258"/>
      <c r="I856" s="259"/>
      <c r="J856" s="947"/>
      <c r="M856" s="255"/>
      <c r="N856" s="947"/>
      <c r="Q856" s="255"/>
      <c r="R856" s="260"/>
      <c r="AD856" s="254"/>
    </row>
    <row r="857" spans="1:30" s="4" customFormat="1" x14ac:dyDescent="0.25">
      <c r="A857" s="255"/>
      <c r="B857" s="255"/>
      <c r="E857" s="256"/>
      <c r="F857" s="256"/>
      <c r="G857" s="257"/>
      <c r="H857" s="258"/>
      <c r="I857" s="259"/>
      <c r="J857" s="947"/>
      <c r="M857" s="255"/>
      <c r="N857" s="947"/>
      <c r="Q857" s="255"/>
      <c r="R857" s="260"/>
      <c r="AD857" s="254"/>
    </row>
    <row r="858" spans="1:30" s="4" customFormat="1" x14ac:dyDescent="0.25">
      <c r="A858" s="255"/>
      <c r="B858" s="255"/>
      <c r="E858" s="256"/>
      <c r="F858" s="256"/>
      <c r="G858" s="257"/>
      <c r="H858" s="258"/>
      <c r="I858" s="259"/>
      <c r="J858" s="947"/>
      <c r="M858" s="255"/>
      <c r="N858" s="947"/>
      <c r="Q858" s="255"/>
      <c r="R858" s="260"/>
      <c r="AD858" s="254"/>
    </row>
    <row r="859" spans="1:30" s="4" customFormat="1" x14ac:dyDescent="0.25">
      <c r="A859" s="255"/>
      <c r="B859" s="255"/>
      <c r="E859" s="256"/>
      <c r="F859" s="256"/>
      <c r="G859" s="257"/>
      <c r="H859" s="258"/>
      <c r="I859" s="259"/>
      <c r="J859" s="947"/>
      <c r="M859" s="255"/>
      <c r="N859" s="947"/>
      <c r="Q859" s="255"/>
      <c r="R859" s="260"/>
      <c r="AD859" s="254"/>
    </row>
    <row r="860" spans="1:30" s="4" customFormat="1" x14ac:dyDescent="0.25">
      <c r="A860" s="255"/>
      <c r="B860" s="255"/>
      <c r="E860" s="256"/>
      <c r="F860" s="256"/>
      <c r="G860" s="257"/>
      <c r="H860" s="258"/>
      <c r="I860" s="259"/>
      <c r="J860" s="947"/>
      <c r="M860" s="255"/>
      <c r="N860" s="947"/>
      <c r="Q860" s="255"/>
      <c r="R860" s="260"/>
      <c r="AD860" s="254"/>
    </row>
    <row r="861" spans="1:30" s="4" customFormat="1" x14ac:dyDescent="0.25">
      <c r="A861" s="255"/>
      <c r="B861" s="255"/>
      <c r="E861" s="256"/>
      <c r="F861" s="256"/>
      <c r="G861" s="257"/>
      <c r="H861" s="258"/>
      <c r="I861" s="259"/>
      <c r="J861" s="947"/>
      <c r="M861" s="255"/>
      <c r="N861" s="947"/>
      <c r="Q861" s="255"/>
      <c r="R861" s="260"/>
      <c r="AD861" s="254"/>
    </row>
    <row r="862" spans="1:30" s="4" customFormat="1" x14ac:dyDescent="0.25">
      <c r="A862" s="255"/>
      <c r="B862" s="255"/>
      <c r="E862" s="256"/>
      <c r="F862" s="256"/>
      <c r="G862" s="257"/>
      <c r="H862" s="258"/>
      <c r="I862" s="259"/>
      <c r="J862" s="947"/>
      <c r="M862" s="255"/>
      <c r="N862" s="947"/>
      <c r="Q862" s="255"/>
      <c r="R862" s="260"/>
      <c r="AD862" s="254"/>
    </row>
    <row r="863" spans="1:30" s="4" customFormat="1" x14ac:dyDescent="0.25">
      <c r="A863" s="255"/>
      <c r="B863" s="255"/>
      <c r="E863" s="256"/>
      <c r="F863" s="256"/>
      <c r="G863" s="257"/>
      <c r="H863" s="258"/>
      <c r="I863" s="259"/>
      <c r="J863" s="947"/>
      <c r="M863" s="255"/>
      <c r="N863" s="947"/>
      <c r="Q863" s="255"/>
      <c r="R863" s="260"/>
      <c r="AD863" s="254"/>
    </row>
    <row r="864" spans="1:30" s="4" customFormat="1" x14ac:dyDescent="0.25">
      <c r="A864" s="255"/>
      <c r="B864" s="255"/>
      <c r="E864" s="256"/>
      <c r="F864" s="256"/>
      <c r="G864" s="257"/>
      <c r="H864" s="258"/>
      <c r="I864" s="259"/>
      <c r="J864" s="947"/>
      <c r="M864" s="255"/>
      <c r="N864" s="947"/>
      <c r="Q864" s="255"/>
      <c r="R864" s="260"/>
      <c r="AD864" s="254"/>
    </row>
    <row r="865" spans="1:30" s="4" customFormat="1" x14ac:dyDescent="0.25">
      <c r="A865" s="255"/>
      <c r="B865" s="255"/>
      <c r="E865" s="256"/>
      <c r="F865" s="256"/>
      <c r="G865" s="257"/>
      <c r="H865" s="258"/>
      <c r="I865" s="259"/>
      <c r="J865" s="947"/>
      <c r="M865" s="255"/>
      <c r="N865" s="947"/>
      <c r="Q865" s="255"/>
      <c r="R865" s="260"/>
      <c r="AD865" s="254"/>
    </row>
    <row r="866" spans="1:30" s="4" customFormat="1" x14ac:dyDescent="0.25">
      <c r="A866" s="255"/>
      <c r="B866" s="255"/>
      <c r="E866" s="256"/>
      <c r="F866" s="256"/>
      <c r="G866" s="257"/>
      <c r="H866" s="258"/>
      <c r="I866" s="259"/>
      <c r="J866" s="947"/>
      <c r="M866" s="255"/>
      <c r="N866" s="947"/>
      <c r="Q866" s="255"/>
      <c r="R866" s="260"/>
      <c r="AD866" s="254"/>
    </row>
    <row r="867" spans="1:30" s="4" customFormat="1" x14ac:dyDescent="0.25">
      <c r="A867" s="255"/>
      <c r="B867" s="255"/>
      <c r="E867" s="256"/>
      <c r="F867" s="256"/>
      <c r="G867" s="257"/>
      <c r="H867" s="258"/>
      <c r="I867" s="259"/>
      <c r="J867" s="947"/>
      <c r="M867" s="255"/>
      <c r="N867" s="947"/>
      <c r="Q867" s="255"/>
      <c r="R867" s="260"/>
      <c r="AD867" s="254"/>
    </row>
    <row r="868" spans="1:30" s="4" customFormat="1" x14ac:dyDescent="0.25">
      <c r="A868" s="255"/>
      <c r="B868" s="255"/>
      <c r="E868" s="256"/>
      <c r="F868" s="256"/>
      <c r="G868" s="257"/>
      <c r="H868" s="258"/>
      <c r="I868" s="259"/>
      <c r="J868" s="947"/>
      <c r="M868" s="255"/>
      <c r="N868" s="947"/>
      <c r="Q868" s="255"/>
      <c r="R868" s="260"/>
      <c r="AD868" s="254"/>
    </row>
    <row r="869" spans="1:30" s="4" customFormat="1" x14ac:dyDescent="0.25">
      <c r="A869" s="255"/>
      <c r="B869" s="255"/>
      <c r="E869" s="256"/>
      <c r="F869" s="256"/>
      <c r="G869" s="257"/>
      <c r="H869" s="258"/>
      <c r="I869" s="259"/>
      <c r="J869" s="947"/>
      <c r="M869" s="255"/>
      <c r="N869" s="947"/>
      <c r="Q869" s="255"/>
      <c r="R869" s="260"/>
      <c r="AD869" s="254"/>
    </row>
    <row r="870" spans="1:30" s="4" customFormat="1" x14ac:dyDescent="0.25">
      <c r="A870" s="255"/>
      <c r="B870" s="255"/>
      <c r="E870" s="256"/>
      <c r="F870" s="256"/>
      <c r="G870" s="257"/>
      <c r="H870" s="258"/>
      <c r="I870" s="259"/>
      <c r="J870" s="947"/>
      <c r="M870" s="255"/>
      <c r="N870" s="947"/>
      <c r="Q870" s="255"/>
      <c r="R870" s="260"/>
      <c r="AD870" s="254"/>
    </row>
    <row r="871" spans="1:30" s="4" customFormat="1" x14ac:dyDescent="0.25">
      <c r="A871" s="255"/>
      <c r="B871" s="255"/>
      <c r="E871" s="256"/>
      <c r="F871" s="256"/>
      <c r="G871" s="257"/>
      <c r="H871" s="258"/>
      <c r="I871" s="259"/>
      <c r="J871" s="947"/>
      <c r="M871" s="255"/>
      <c r="N871" s="947"/>
      <c r="Q871" s="255"/>
      <c r="R871" s="260"/>
      <c r="AD871" s="254"/>
    </row>
    <row r="872" spans="1:30" s="4" customFormat="1" x14ac:dyDescent="0.25">
      <c r="A872" s="255"/>
      <c r="B872" s="255"/>
      <c r="E872" s="256"/>
      <c r="F872" s="256"/>
      <c r="G872" s="257"/>
      <c r="H872" s="258"/>
      <c r="I872" s="259"/>
      <c r="J872" s="947"/>
      <c r="M872" s="255"/>
      <c r="N872" s="947"/>
      <c r="Q872" s="255"/>
      <c r="R872" s="260"/>
      <c r="AD872" s="254"/>
    </row>
    <row r="873" spans="1:30" s="4" customFormat="1" x14ac:dyDescent="0.25">
      <c r="A873" s="255"/>
      <c r="B873" s="255"/>
      <c r="E873" s="256"/>
      <c r="F873" s="256"/>
      <c r="G873" s="257"/>
      <c r="H873" s="258"/>
      <c r="I873" s="259"/>
      <c r="J873" s="947"/>
      <c r="M873" s="255"/>
      <c r="N873" s="947"/>
      <c r="Q873" s="255"/>
      <c r="R873" s="260"/>
      <c r="AD873" s="254"/>
    </row>
    <row r="874" spans="1:30" s="4" customFormat="1" x14ac:dyDescent="0.25">
      <c r="A874" s="255"/>
      <c r="B874" s="255"/>
      <c r="E874" s="256"/>
      <c r="F874" s="256"/>
      <c r="G874" s="257"/>
      <c r="H874" s="258"/>
      <c r="I874" s="259"/>
      <c r="J874" s="947"/>
      <c r="M874" s="255"/>
      <c r="N874" s="947"/>
      <c r="Q874" s="255"/>
      <c r="R874" s="260"/>
      <c r="AD874" s="254"/>
    </row>
    <row r="875" spans="1:30" s="4" customFormat="1" x14ac:dyDescent="0.25">
      <c r="A875" s="255"/>
      <c r="B875" s="255"/>
      <c r="E875" s="256"/>
      <c r="F875" s="256"/>
      <c r="G875" s="257"/>
      <c r="H875" s="258"/>
      <c r="I875" s="259"/>
      <c r="J875" s="947"/>
      <c r="M875" s="255"/>
      <c r="N875" s="947"/>
      <c r="Q875" s="255"/>
      <c r="R875" s="260"/>
      <c r="AD875" s="254"/>
    </row>
    <row r="876" spans="1:30" s="4" customFormat="1" x14ac:dyDescent="0.25">
      <c r="A876" s="255"/>
      <c r="B876" s="255"/>
      <c r="E876" s="256"/>
      <c r="F876" s="256"/>
      <c r="G876" s="257"/>
      <c r="H876" s="258"/>
      <c r="I876" s="259"/>
      <c r="J876" s="947"/>
      <c r="M876" s="255"/>
      <c r="N876" s="947"/>
      <c r="Q876" s="255"/>
      <c r="R876" s="260"/>
      <c r="AD876" s="254"/>
    </row>
    <row r="877" spans="1:30" s="4" customFormat="1" x14ac:dyDescent="0.25">
      <c r="A877" s="255"/>
      <c r="B877" s="255"/>
      <c r="E877" s="256"/>
      <c r="F877" s="256"/>
      <c r="G877" s="257"/>
      <c r="H877" s="258"/>
      <c r="I877" s="259"/>
      <c r="J877" s="947"/>
      <c r="M877" s="255"/>
      <c r="N877" s="947"/>
      <c r="Q877" s="255"/>
      <c r="R877" s="260"/>
      <c r="AD877" s="254"/>
    </row>
    <row r="878" spans="1:30" s="4" customFormat="1" x14ac:dyDescent="0.25">
      <c r="A878" s="255"/>
      <c r="B878" s="255"/>
      <c r="E878" s="256"/>
      <c r="F878" s="256"/>
      <c r="G878" s="257"/>
      <c r="H878" s="258"/>
      <c r="I878" s="259"/>
      <c r="J878" s="947"/>
      <c r="M878" s="255"/>
      <c r="N878" s="947"/>
      <c r="Q878" s="255"/>
      <c r="R878" s="260"/>
      <c r="AD878" s="254"/>
    </row>
    <row r="879" spans="1:30" s="4" customFormat="1" x14ac:dyDescent="0.25">
      <c r="A879" s="255"/>
      <c r="B879" s="255"/>
      <c r="E879" s="256"/>
      <c r="F879" s="256"/>
      <c r="G879" s="257"/>
      <c r="H879" s="258"/>
      <c r="I879" s="259"/>
      <c r="J879" s="947"/>
      <c r="M879" s="255"/>
      <c r="N879" s="947"/>
      <c r="Q879" s="255"/>
      <c r="R879" s="260"/>
      <c r="AD879" s="254"/>
    </row>
    <row r="880" spans="1:30" s="4" customFormat="1" x14ac:dyDescent="0.25">
      <c r="A880" s="255"/>
      <c r="B880" s="255"/>
      <c r="E880" s="256"/>
      <c r="F880" s="256"/>
      <c r="G880" s="257"/>
      <c r="H880" s="258"/>
      <c r="I880" s="259"/>
      <c r="J880" s="947"/>
      <c r="M880" s="255"/>
      <c r="N880" s="947"/>
      <c r="Q880" s="255"/>
      <c r="R880" s="260"/>
      <c r="AD880" s="254"/>
    </row>
    <row r="881" spans="1:30" s="4" customFormat="1" x14ac:dyDescent="0.25">
      <c r="A881" s="255"/>
      <c r="B881" s="255"/>
      <c r="E881" s="256"/>
      <c r="F881" s="256"/>
      <c r="G881" s="257"/>
      <c r="H881" s="258"/>
      <c r="I881" s="259"/>
      <c r="J881" s="947"/>
      <c r="M881" s="255"/>
      <c r="N881" s="947"/>
      <c r="Q881" s="255"/>
      <c r="R881" s="260"/>
      <c r="AD881" s="254"/>
    </row>
    <row r="882" spans="1:30" s="4" customFormat="1" x14ac:dyDescent="0.25">
      <c r="A882" s="255"/>
      <c r="B882" s="255"/>
      <c r="E882" s="256"/>
      <c r="F882" s="256"/>
      <c r="G882" s="257"/>
      <c r="H882" s="258"/>
      <c r="I882" s="259"/>
      <c r="J882" s="947"/>
      <c r="M882" s="255"/>
      <c r="N882" s="947"/>
      <c r="Q882" s="255"/>
      <c r="R882" s="260"/>
      <c r="AD882" s="254"/>
    </row>
    <row r="883" spans="1:30" s="4" customFormat="1" x14ac:dyDescent="0.25">
      <c r="A883" s="255"/>
      <c r="B883" s="255"/>
      <c r="E883" s="256"/>
      <c r="F883" s="256"/>
      <c r="G883" s="257"/>
      <c r="H883" s="258"/>
      <c r="I883" s="259"/>
      <c r="J883" s="947"/>
      <c r="M883" s="255"/>
      <c r="N883" s="947"/>
      <c r="Q883" s="255"/>
      <c r="R883" s="260"/>
      <c r="AD883" s="254"/>
    </row>
    <row r="884" spans="1:30" s="4" customFormat="1" x14ac:dyDescent="0.25">
      <c r="A884" s="255"/>
      <c r="B884" s="255"/>
      <c r="E884" s="256"/>
      <c r="F884" s="256"/>
      <c r="G884" s="257"/>
      <c r="H884" s="258"/>
      <c r="I884" s="259"/>
      <c r="J884" s="947"/>
      <c r="M884" s="255"/>
      <c r="N884" s="947"/>
      <c r="Q884" s="255"/>
      <c r="R884" s="260"/>
      <c r="AD884" s="254"/>
    </row>
    <row r="885" spans="1:30" s="4" customFormat="1" x14ac:dyDescent="0.25">
      <c r="A885" s="255"/>
      <c r="B885" s="255"/>
      <c r="E885" s="256"/>
      <c r="F885" s="256"/>
      <c r="G885" s="257"/>
      <c r="H885" s="258"/>
      <c r="I885" s="259"/>
      <c r="J885" s="947"/>
      <c r="M885" s="255"/>
      <c r="N885" s="947"/>
      <c r="Q885" s="255"/>
      <c r="R885" s="260"/>
      <c r="AD885" s="254"/>
    </row>
    <row r="886" spans="1:30" s="4" customFormat="1" x14ac:dyDescent="0.25">
      <c r="A886" s="255"/>
      <c r="B886" s="255"/>
      <c r="E886" s="256"/>
      <c r="F886" s="256"/>
      <c r="G886" s="257"/>
      <c r="H886" s="258"/>
      <c r="I886" s="259"/>
      <c r="J886" s="947"/>
      <c r="M886" s="255"/>
      <c r="N886" s="947"/>
      <c r="Q886" s="255"/>
      <c r="R886" s="260"/>
      <c r="AD886" s="254"/>
    </row>
    <row r="887" spans="1:30" s="4" customFormat="1" x14ac:dyDescent="0.25">
      <c r="A887" s="255"/>
      <c r="B887" s="255"/>
      <c r="E887" s="256"/>
      <c r="F887" s="256"/>
      <c r="G887" s="257"/>
      <c r="H887" s="258"/>
      <c r="I887" s="259"/>
      <c r="J887" s="947"/>
      <c r="M887" s="255"/>
      <c r="N887" s="947"/>
      <c r="Q887" s="255"/>
      <c r="R887" s="260"/>
      <c r="AD887" s="254"/>
    </row>
    <row r="888" spans="1:30" s="4" customFormat="1" x14ac:dyDescent="0.25">
      <c r="A888" s="255"/>
      <c r="B888" s="255"/>
      <c r="E888" s="256"/>
      <c r="F888" s="256"/>
      <c r="G888" s="257"/>
      <c r="H888" s="258"/>
      <c r="I888" s="259"/>
      <c r="J888" s="947"/>
      <c r="M888" s="255"/>
      <c r="N888" s="947"/>
      <c r="Q888" s="255"/>
      <c r="R888" s="260"/>
      <c r="AD888" s="254"/>
    </row>
    <row r="889" spans="1:30" s="4" customFormat="1" x14ac:dyDescent="0.25">
      <c r="A889" s="255"/>
      <c r="B889" s="255"/>
      <c r="E889" s="256"/>
      <c r="F889" s="256"/>
      <c r="G889" s="257"/>
      <c r="H889" s="258"/>
      <c r="I889" s="259"/>
      <c r="J889" s="947"/>
      <c r="M889" s="255"/>
      <c r="N889" s="947"/>
      <c r="Q889" s="255"/>
      <c r="R889" s="260"/>
      <c r="AD889" s="254"/>
    </row>
    <row r="890" spans="1:30" s="4" customFormat="1" x14ac:dyDescent="0.25">
      <c r="A890" s="255"/>
      <c r="B890" s="255"/>
      <c r="E890" s="256"/>
      <c r="F890" s="256"/>
      <c r="G890" s="257"/>
      <c r="H890" s="258"/>
      <c r="I890" s="259"/>
      <c r="J890" s="947"/>
      <c r="M890" s="255"/>
      <c r="N890" s="947"/>
      <c r="Q890" s="255"/>
      <c r="R890" s="260"/>
      <c r="AD890" s="254"/>
    </row>
    <row r="891" spans="1:30" s="4" customFormat="1" x14ac:dyDescent="0.25">
      <c r="A891" s="255"/>
      <c r="B891" s="255"/>
      <c r="E891" s="256"/>
      <c r="F891" s="256"/>
      <c r="G891" s="257"/>
      <c r="H891" s="258"/>
      <c r="I891" s="259"/>
      <c r="J891" s="947"/>
      <c r="M891" s="255"/>
      <c r="N891" s="947"/>
      <c r="Q891" s="255"/>
      <c r="R891" s="260"/>
      <c r="AD891" s="254"/>
    </row>
    <row r="892" spans="1:30" s="4" customFormat="1" x14ac:dyDescent="0.25">
      <c r="A892" s="255"/>
      <c r="B892" s="255"/>
      <c r="E892" s="256"/>
      <c r="F892" s="256"/>
      <c r="G892" s="257"/>
      <c r="H892" s="258"/>
      <c r="I892" s="259"/>
      <c r="J892" s="947"/>
      <c r="M892" s="255"/>
      <c r="N892" s="947"/>
      <c r="Q892" s="255"/>
      <c r="R892" s="260"/>
      <c r="AD892" s="254"/>
    </row>
    <row r="893" spans="1:30" s="4" customFormat="1" x14ac:dyDescent="0.25">
      <c r="A893" s="255"/>
      <c r="B893" s="255"/>
      <c r="E893" s="256"/>
      <c r="F893" s="256"/>
      <c r="G893" s="257"/>
      <c r="H893" s="258"/>
      <c r="I893" s="259"/>
      <c r="J893" s="947"/>
      <c r="M893" s="255"/>
      <c r="N893" s="947"/>
      <c r="Q893" s="255"/>
      <c r="R893" s="260"/>
      <c r="AD893" s="254"/>
    </row>
    <row r="894" spans="1:30" s="4" customFormat="1" x14ac:dyDescent="0.25">
      <c r="A894" s="255"/>
      <c r="B894" s="255"/>
      <c r="E894" s="256"/>
      <c r="F894" s="256"/>
      <c r="G894" s="257"/>
      <c r="H894" s="258"/>
      <c r="I894" s="259"/>
      <c r="J894" s="947"/>
      <c r="M894" s="255"/>
      <c r="N894" s="947"/>
      <c r="Q894" s="255"/>
      <c r="R894" s="260"/>
      <c r="AD894" s="254"/>
    </row>
    <row r="895" spans="1:30" s="4" customFormat="1" x14ac:dyDescent="0.25">
      <c r="A895" s="255"/>
      <c r="B895" s="255"/>
      <c r="E895" s="256"/>
      <c r="F895" s="256"/>
      <c r="G895" s="257"/>
      <c r="H895" s="258"/>
      <c r="I895" s="259"/>
      <c r="J895" s="947"/>
      <c r="M895" s="255"/>
      <c r="N895" s="947"/>
      <c r="Q895" s="255"/>
      <c r="R895" s="260"/>
      <c r="AD895" s="254"/>
    </row>
    <row r="896" spans="1:30" s="4" customFormat="1" x14ac:dyDescent="0.25">
      <c r="A896" s="255"/>
      <c r="B896" s="255"/>
      <c r="E896" s="256"/>
      <c r="F896" s="256"/>
      <c r="G896" s="257"/>
      <c r="H896" s="258"/>
      <c r="I896" s="259"/>
      <c r="J896" s="947"/>
      <c r="M896" s="255"/>
      <c r="N896" s="947"/>
      <c r="Q896" s="255"/>
      <c r="R896" s="260"/>
      <c r="AD896" s="254"/>
    </row>
    <row r="897" spans="1:30" s="4" customFormat="1" x14ac:dyDescent="0.25">
      <c r="A897" s="255"/>
      <c r="B897" s="255"/>
      <c r="E897" s="256"/>
      <c r="F897" s="256"/>
      <c r="G897" s="257"/>
      <c r="H897" s="258"/>
      <c r="I897" s="259"/>
      <c r="J897" s="947"/>
      <c r="M897" s="255"/>
      <c r="N897" s="947"/>
      <c r="Q897" s="255"/>
      <c r="R897" s="260"/>
      <c r="AD897" s="254"/>
    </row>
    <row r="898" spans="1:30" s="4" customFormat="1" x14ac:dyDescent="0.25">
      <c r="A898" s="255"/>
      <c r="B898" s="255"/>
      <c r="E898" s="256"/>
      <c r="F898" s="256"/>
      <c r="G898" s="257"/>
      <c r="H898" s="258"/>
      <c r="I898" s="259"/>
      <c r="J898" s="947"/>
      <c r="M898" s="255"/>
      <c r="N898" s="947"/>
      <c r="Q898" s="255"/>
      <c r="R898" s="260"/>
      <c r="AD898" s="254"/>
    </row>
    <row r="899" spans="1:30" s="4" customFormat="1" x14ac:dyDescent="0.25">
      <c r="A899" s="255"/>
      <c r="B899" s="255"/>
      <c r="E899" s="256"/>
      <c r="F899" s="256"/>
      <c r="G899" s="257"/>
      <c r="H899" s="258"/>
      <c r="I899" s="259"/>
      <c r="J899" s="947"/>
      <c r="M899" s="255"/>
      <c r="N899" s="947"/>
      <c r="Q899" s="255"/>
      <c r="R899" s="260"/>
      <c r="AD899" s="254"/>
    </row>
    <row r="900" spans="1:30" s="4" customFormat="1" x14ac:dyDescent="0.25">
      <c r="A900" s="255"/>
      <c r="B900" s="255"/>
      <c r="E900" s="256"/>
      <c r="F900" s="256"/>
      <c r="G900" s="257"/>
      <c r="H900" s="258"/>
      <c r="I900" s="259"/>
      <c r="J900" s="947"/>
      <c r="M900" s="255"/>
      <c r="N900" s="947"/>
      <c r="Q900" s="255"/>
      <c r="R900" s="260"/>
      <c r="AD900" s="254"/>
    </row>
    <row r="901" spans="1:30" s="4" customFormat="1" x14ac:dyDescent="0.25">
      <c r="A901" s="255"/>
      <c r="B901" s="255"/>
      <c r="E901" s="256"/>
      <c r="F901" s="256"/>
      <c r="G901" s="257"/>
      <c r="H901" s="258"/>
      <c r="I901" s="259"/>
      <c r="J901" s="947"/>
      <c r="M901" s="255"/>
      <c r="N901" s="947"/>
      <c r="Q901" s="255"/>
      <c r="R901" s="260"/>
      <c r="AD901" s="254"/>
    </row>
    <row r="902" spans="1:30" s="4" customFormat="1" x14ac:dyDescent="0.25">
      <c r="A902" s="255"/>
      <c r="B902" s="255"/>
      <c r="E902" s="256"/>
      <c r="F902" s="256"/>
      <c r="G902" s="257"/>
      <c r="H902" s="258"/>
      <c r="I902" s="259"/>
      <c r="J902" s="947"/>
      <c r="M902" s="255"/>
      <c r="N902" s="947"/>
      <c r="Q902" s="255"/>
      <c r="R902" s="260"/>
      <c r="AD902" s="254"/>
    </row>
    <row r="903" spans="1:30" s="4" customFormat="1" x14ac:dyDescent="0.25">
      <c r="A903" s="255"/>
      <c r="B903" s="255"/>
      <c r="E903" s="256"/>
      <c r="F903" s="256"/>
      <c r="G903" s="257"/>
      <c r="H903" s="258"/>
      <c r="I903" s="259"/>
      <c r="J903" s="947"/>
      <c r="M903" s="255"/>
      <c r="N903" s="947"/>
      <c r="Q903" s="255"/>
      <c r="R903" s="260"/>
      <c r="AD903" s="254"/>
    </row>
    <row r="904" spans="1:30" s="4" customFormat="1" x14ac:dyDescent="0.25">
      <c r="A904" s="255"/>
      <c r="B904" s="255"/>
      <c r="E904" s="256"/>
      <c r="F904" s="256"/>
      <c r="G904" s="257"/>
      <c r="H904" s="258"/>
      <c r="I904" s="259"/>
      <c r="J904" s="947"/>
      <c r="M904" s="255"/>
      <c r="N904" s="947"/>
      <c r="Q904" s="255"/>
      <c r="R904" s="260"/>
      <c r="AD904" s="254"/>
    </row>
    <row r="905" spans="1:30" s="4" customFormat="1" x14ac:dyDescent="0.25">
      <c r="A905" s="255"/>
      <c r="B905" s="255"/>
      <c r="E905" s="256"/>
      <c r="F905" s="256"/>
      <c r="G905" s="257"/>
      <c r="H905" s="258"/>
      <c r="I905" s="259"/>
      <c r="J905" s="947"/>
      <c r="M905" s="255"/>
      <c r="N905" s="947"/>
      <c r="Q905" s="255"/>
      <c r="R905" s="260"/>
      <c r="AD905" s="254"/>
    </row>
    <row r="906" spans="1:30" s="4" customFormat="1" x14ac:dyDescent="0.25">
      <c r="A906" s="255"/>
      <c r="B906" s="255"/>
      <c r="E906" s="256"/>
      <c r="F906" s="256"/>
      <c r="G906" s="257"/>
      <c r="H906" s="258"/>
      <c r="I906" s="259"/>
      <c r="J906" s="947"/>
      <c r="M906" s="255"/>
      <c r="N906" s="947"/>
      <c r="Q906" s="255"/>
      <c r="R906" s="260"/>
      <c r="AD906" s="254"/>
    </row>
    <row r="907" spans="1:30" s="4" customFormat="1" x14ac:dyDescent="0.25">
      <c r="A907" s="255"/>
      <c r="B907" s="255"/>
      <c r="E907" s="256"/>
      <c r="F907" s="256"/>
      <c r="G907" s="257"/>
      <c r="H907" s="258"/>
      <c r="I907" s="259"/>
      <c r="J907" s="947"/>
      <c r="M907" s="255"/>
      <c r="N907" s="947"/>
      <c r="Q907" s="255"/>
      <c r="R907" s="260"/>
      <c r="AD907" s="254"/>
    </row>
    <row r="908" spans="1:30" s="4" customFormat="1" x14ac:dyDescent="0.25">
      <c r="A908" s="255"/>
      <c r="B908" s="255"/>
      <c r="E908" s="256"/>
      <c r="F908" s="256"/>
      <c r="G908" s="257"/>
      <c r="H908" s="258"/>
      <c r="I908" s="259"/>
      <c r="J908" s="947"/>
      <c r="M908" s="255"/>
      <c r="N908" s="947"/>
      <c r="Q908" s="255"/>
      <c r="R908" s="260"/>
      <c r="AD908" s="254"/>
    </row>
    <row r="909" spans="1:30" s="4" customFormat="1" x14ac:dyDescent="0.25">
      <c r="A909" s="255"/>
      <c r="B909" s="255"/>
      <c r="E909" s="256"/>
      <c r="F909" s="256"/>
      <c r="G909" s="257"/>
      <c r="H909" s="258"/>
      <c r="I909" s="259"/>
      <c r="J909" s="947"/>
      <c r="M909" s="255"/>
      <c r="N909" s="947"/>
      <c r="Q909" s="255"/>
      <c r="R909" s="260"/>
      <c r="AD909" s="254"/>
    </row>
    <row r="910" spans="1:30" s="4" customFormat="1" x14ac:dyDescent="0.25">
      <c r="A910" s="255"/>
      <c r="B910" s="255"/>
      <c r="E910" s="256"/>
      <c r="F910" s="256"/>
      <c r="G910" s="257"/>
      <c r="H910" s="258"/>
      <c r="I910" s="259"/>
      <c r="J910" s="947"/>
      <c r="M910" s="255"/>
      <c r="N910" s="947"/>
      <c r="Q910" s="255"/>
      <c r="R910" s="260"/>
      <c r="AD910" s="254"/>
    </row>
    <row r="911" spans="1:30" s="4" customFormat="1" x14ac:dyDescent="0.25">
      <c r="A911" s="255"/>
      <c r="B911" s="255"/>
      <c r="E911" s="256"/>
      <c r="F911" s="256"/>
      <c r="G911" s="257"/>
      <c r="H911" s="258"/>
      <c r="I911" s="259"/>
      <c r="J911" s="947"/>
      <c r="M911" s="255"/>
      <c r="N911" s="947"/>
      <c r="Q911" s="255"/>
      <c r="R911" s="260"/>
      <c r="AD911" s="254"/>
    </row>
    <row r="912" spans="1:30" s="4" customFormat="1" x14ac:dyDescent="0.25">
      <c r="A912" s="255"/>
      <c r="B912" s="255"/>
      <c r="E912" s="256"/>
      <c r="F912" s="256"/>
      <c r="G912" s="257"/>
      <c r="H912" s="258"/>
      <c r="I912" s="259"/>
      <c r="J912" s="947"/>
      <c r="M912" s="255"/>
      <c r="N912" s="947"/>
      <c r="Q912" s="255"/>
      <c r="R912" s="260"/>
      <c r="AD912" s="254"/>
    </row>
    <row r="913" spans="1:30" s="4" customFormat="1" x14ac:dyDescent="0.25">
      <c r="A913" s="255"/>
      <c r="B913" s="255"/>
      <c r="E913" s="256"/>
      <c r="F913" s="256"/>
      <c r="G913" s="257"/>
      <c r="H913" s="258"/>
      <c r="I913" s="259"/>
      <c r="J913" s="947"/>
      <c r="M913" s="255"/>
      <c r="N913" s="947"/>
      <c r="Q913" s="255"/>
      <c r="R913" s="260"/>
      <c r="AD913" s="254"/>
    </row>
    <row r="914" spans="1:30" s="4" customFormat="1" x14ac:dyDescent="0.25">
      <c r="A914" s="255"/>
      <c r="B914" s="255"/>
      <c r="E914" s="256"/>
      <c r="F914" s="256"/>
      <c r="G914" s="257"/>
      <c r="H914" s="258"/>
      <c r="I914" s="259"/>
      <c r="J914" s="947"/>
      <c r="M914" s="255"/>
      <c r="N914" s="947"/>
      <c r="Q914" s="255"/>
      <c r="R914" s="260"/>
      <c r="AD914" s="254"/>
    </row>
    <row r="915" spans="1:30" s="4" customFormat="1" x14ac:dyDescent="0.25">
      <c r="A915" s="255"/>
      <c r="B915" s="255"/>
      <c r="E915" s="256"/>
      <c r="F915" s="256"/>
      <c r="G915" s="257"/>
      <c r="H915" s="258"/>
      <c r="I915" s="259"/>
      <c r="J915" s="947"/>
      <c r="M915" s="255"/>
      <c r="N915" s="947"/>
      <c r="Q915" s="255"/>
      <c r="R915" s="260"/>
      <c r="AD915" s="254"/>
    </row>
    <row r="916" spans="1:30" s="4" customFormat="1" x14ac:dyDescent="0.25">
      <c r="A916" s="255"/>
      <c r="B916" s="255"/>
      <c r="E916" s="256"/>
      <c r="F916" s="256"/>
      <c r="G916" s="257"/>
      <c r="H916" s="258"/>
      <c r="I916" s="259"/>
      <c r="J916" s="947"/>
      <c r="M916" s="255"/>
      <c r="N916" s="947"/>
      <c r="Q916" s="255"/>
      <c r="R916" s="260"/>
      <c r="AD916" s="254"/>
    </row>
    <row r="917" spans="1:30" s="4" customFormat="1" x14ac:dyDescent="0.25">
      <c r="A917" s="255"/>
      <c r="B917" s="255"/>
      <c r="E917" s="256"/>
      <c r="F917" s="256"/>
      <c r="G917" s="257"/>
      <c r="H917" s="258"/>
      <c r="I917" s="259"/>
      <c r="J917" s="947"/>
      <c r="M917" s="255"/>
      <c r="N917" s="947"/>
      <c r="Q917" s="255"/>
      <c r="R917" s="260"/>
      <c r="AD917" s="254"/>
    </row>
    <row r="918" spans="1:30" s="4" customFormat="1" x14ac:dyDescent="0.25">
      <c r="A918" s="255"/>
      <c r="B918" s="255"/>
      <c r="E918" s="256"/>
      <c r="F918" s="256"/>
      <c r="G918" s="257"/>
      <c r="H918" s="258"/>
      <c r="I918" s="259"/>
      <c r="J918" s="947"/>
      <c r="M918" s="255"/>
      <c r="N918" s="947"/>
      <c r="Q918" s="255"/>
      <c r="R918" s="260"/>
      <c r="AD918" s="254"/>
    </row>
    <row r="919" spans="1:30" s="4" customFormat="1" x14ac:dyDescent="0.25">
      <c r="A919" s="255"/>
      <c r="B919" s="255"/>
      <c r="E919" s="256"/>
      <c r="F919" s="256"/>
      <c r="G919" s="257"/>
      <c r="H919" s="258"/>
      <c r="I919" s="259"/>
      <c r="J919" s="947"/>
      <c r="M919" s="255"/>
      <c r="N919" s="947"/>
      <c r="Q919" s="255"/>
      <c r="R919" s="260"/>
      <c r="AD919" s="254"/>
    </row>
    <row r="920" spans="1:30" s="4" customFormat="1" x14ac:dyDescent="0.25">
      <c r="A920" s="255"/>
      <c r="B920" s="255"/>
      <c r="E920" s="256"/>
      <c r="F920" s="256"/>
      <c r="G920" s="257"/>
      <c r="H920" s="258"/>
      <c r="I920" s="259"/>
      <c r="J920" s="947"/>
      <c r="M920" s="255"/>
      <c r="N920" s="947"/>
      <c r="Q920" s="255"/>
      <c r="R920" s="260"/>
      <c r="AD920" s="254"/>
    </row>
    <row r="921" spans="1:30" s="4" customFormat="1" x14ac:dyDescent="0.25">
      <c r="A921" s="255"/>
      <c r="B921" s="255"/>
      <c r="E921" s="256"/>
      <c r="F921" s="256"/>
      <c r="G921" s="257"/>
      <c r="H921" s="258"/>
      <c r="I921" s="259"/>
      <c r="J921" s="947"/>
      <c r="M921" s="255"/>
      <c r="N921" s="947"/>
      <c r="Q921" s="255"/>
      <c r="R921" s="260"/>
      <c r="AD921" s="254"/>
    </row>
    <row r="922" spans="1:30" s="4" customFormat="1" x14ac:dyDescent="0.25">
      <c r="A922" s="255"/>
      <c r="B922" s="255"/>
      <c r="E922" s="256"/>
      <c r="F922" s="256"/>
      <c r="G922" s="257"/>
      <c r="H922" s="258"/>
      <c r="I922" s="259"/>
      <c r="J922" s="947"/>
      <c r="M922" s="255"/>
      <c r="N922" s="947"/>
      <c r="Q922" s="255"/>
      <c r="R922" s="260"/>
      <c r="AD922" s="254"/>
    </row>
    <row r="923" spans="1:30" s="4" customFormat="1" x14ac:dyDescent="0.25">
      <c r="A923" s="255"/>
      <c r="B923" s="255"/>
      <c r="E923" s="256"/>
      <c r="F923" s="256"/>
      <c r="G923" s="257"/>
      <c r="H923" s="258"/>
      <c r="I923" s="259"/>
      <c r="J923" s="947"/>
      <c r="M923" s="255"/>
      <c r="N923" s="947"/>
      <c r="Q923" s="255"/>
      <c r="R923" s="260"/>
      <c r="AD923" s="254"/>
    </row>
    <row r="924" spans="1:30" s="4" customFormat="1" x14ac:dyDescent="0.25">
      <c r="A924" s="255"/>
      <c r="B924" s="255"/>
      <c r="E924" s="256"/>
      <c r="F924" s="256"/>
      <c r="G924" s="257"/>
      <c r="H924" s="258"/>
      <c r="I924" s="259"/>
      <c r="J924" s="947"/>
      <c r="M924" s="255"/>
      <c r="N924" s="947"/>
      <c r="Q924" s="255"/>
      <c r="R924" s="260"/>
      <c r="AD924" s="254"/>
    </row>
    <row r="925" spans="1:30" s="4" customFormat="1" x14ac:dyDescent="0.25">
      <c r="A925" s="255"/>
      <c r="B925" s="255"/>
      <c r="E925" s="256"/>
      <c r="F925" s="256"/>
      <c r="G925" s="257"/>
      <c r="H925" s="258"/>
      <c r="I925" s="259"/>
      <c r="J925" s="947"/>
      <c r="M925" s="255"/>
      <c r="N925" s="947"/>
      <c r="Q925" s="255"/>
      <c r="R925" s="260"/>
      <c r="AD925" s="254"/>
    </row>
    <row r="926" spans="1:30" s="4" customFormat="1" x14ac:dyDescent="0.25">
      <c r="A926" s="255"/>
      <c r="B926" s="255"/>
      <c r="E926" s="256"/>
      <c r="F926" s="256"/>
      <c r="G926" s="257"/>
      <c r="H926" s="258"/>
      <c r="I926" s="259"/>
      <c r="J926" s="947"/>
      <c r="M926" s="255"/>
      <c r="N926" s="947"/>
      <c r="Q926" s="255"/>
      <c r="R926" s="260"/>
      <c r="AD926" s="254"/>
    </row>
    <row r="927" spans="1:30" s="4" customFormat="1" x14ac:dyDescent="0.25">
      <c r="A927" s="255"/>
      <c r="B927" s="255"/>
      <c r="E927" s="256"/>
      <c r="F927" s="256"/>
      <c r="G927" s="257"/>
      <c r="H927" s="258"/>
      <c r="I927" s="259"/>
      <c r="J927" s="947"/>
      <c r="M927" s="255"/>
      <c r="N927" s="947"/>
      <c r="Q927" s="255"/>
      <c r="R927" s="260"/>
      <c r="AD927" s="254"/>
    </row>
    <row r="928" spans="1:30" s="4" customFormat="1" x14ac:dyDescent="0.25">
      <c r="A928" s="255"/>
      <c r="B928" s="255"/>
      <c r="E928" s="256"/>
      <c r="F928" s="256"/>
      <c r="G928" s="257"/>
      <c r="H928" s="258"/>
      <c r="I928" s="259"/>
      <c r="J928" s="947"/>
      <c r="M928" s="255"/>
      <c r="N928" s="947"/>
      <c r="Q928" s="255"/>
      <c r="R928" s="260"/>
      <c r="AD928" s="254"/>
    </row>
    <row r="929" spans="1:30" s="4" customFormat="1" x14ac:dyDescent="0.25">
      <c r="A929" s="255"/>
      <c r="B929" s="255"/>
      <c r="E929" s="256"/>
      <c r="F929" s="256"/>
      <c r="G929" s="257"/>
      <c r="H929" s="258"/>
      <c r="I929" s="259"/>
      <c r="J929" s="947"/>
      <c r="M929" s="255"/>
      <c r="N929" s="947"/>
      <c r="Q929" s="255"/>
      <c r="R929" s="260"/>
      <c r="AD929" s="254"/>
    </row>
    <row r="930" spans="1:30" s="4" customFormat="1" x14ac:dyDescent="0.25">
      <c r="A930" s="255"/>
      <c r="B930" s="255"/>
      <c r="E930" s="256"/>
      <c r="F930" s="256"/>
      <c r="G930" s="257"/>
      <c r="H930" s="258"/>
      <c r="I930" s="259"/>
      <c r="J930" s="947"/>
      <c r="M930" s="255"/>
      <c r="N930" s="947"/>
      <c r="Q930" s="255"/>
      <c r="R930" s="260"/>
      <c r="AD930" s="254"/>
    </row>
    <row r="931" spans="1:30" s="4" customFormat="1" x14ac:dyDescent="0.25">
      <c r="A931" s="255"/>
      <c r="B931" s="255"/>
      <c r="E931" s="256"/>
      <c r="F931" s="256"/>
      <c r="G931" s="257"/>
      <c r="H931" s="258"/>
      <c r="I931" s="259"/>
      <c r="J931" s="947"/>
      <c r="M931" s="255"/>
      <c r="N931" s="947"/>
      <c r="Q931" s="255"/>
      <c r="R931" s="260"/>
      <c r="AD931" s="254"/>
    </row>
    <row r="932" spans="1:30" s="4" customFormat="1" x14ac:dyDescent="0.25">
      <c r="A932" s="255"/>
      <c r="B932" s="255"/>
      <c r="E932" s="256"/>
      <c r="F932" s="256"/>
      <c r="G932" s="257"/>
      <c r="H932" s="258"/>
      <c r="I932" s="259"/>
      <c r="J932" s="947"/>
      <c r="M932" s="255"/>
      <c r="N932" s="947"/>
      <c r="Q932" s="255"/>
      <c r="R932" s="260"/>
      <c r="AD932" s="254"/>
    </row>
    <row r="933" spans="1:30" s="4" customFormat="1" x14ac:dyDescent="0.25">
      <c r="A933" s="255"/>
      <c r="B933" s="255"/>
      <c r="E933" s="256"/>
      <c r="F933" s="256"/>
      <c r="G933" s="257"/>
      <c r="H933" s="258"/>
      <c r="I933" s="259"/>
      <c r="J933" s="947"/>
      <c r="M933" s="255"/>
      <c r="N933" s="947"/>
      <c r="Q933" s="255"/>
      <c r="R933" s="260"/>
      <c r="AD933" s="254"/>
    </row>
    <row r="934" spans="1:30" s="4" customFormat="1" x14ac:dyDescent="0.25">
      <c r="A934" s="255"/>
      <c r="B934" s="255"/>
      <c r="E934" s="256"/>
      <c r="F934" s="256"/>
      <c r="G934" s="257"/>
      <c r="H934" s="258"/>
      <c r="I934" s="259"/>
      <c r="J934" s="947"/>
      <c r="M934" s="255"/>
      <c r="N934" s="947"/>
      <c r="Q934" s="255"/>
      <c r="R934" s="260"/>
      <c r="AD934" s="254"/>
    </row>
    <row r="935" spans="1:30" s="4" customFormat="1" x14ac:dyDescent="0.25">
      <c r="A935" s="255"/>
      <c r="B935" s="255"/>
      <c r="E935" s="256"/>
      <c r="F935" s="256"/>
      <c r="G935" s="257"/>
      <c r="H935" s="258"/>
      <c r="I935" s="259"/>
      <c r="J935" s="947"/>
      <c r="M935" s="255"/>
      <c r="N935" s="947"/>
      <c r="Q935" s="255"/>
      <c r="R935" s="260"/>
      <c r="AD935" s="254"/>
    </row>
    <row r="936" spans="1:30" s="4" customFormat="1" x14ac:dyDescent="0.25">
      <c r="A936" s="255"/>
      <c r="B936" s="255"/>
      <c r="E936" s="256"/>
      <c r="F936" s="256"/>
      <c r="G936" s="257"/>
      <c r="H936" s="258"/>
      <c r="I936" s="259"/>
      <c r="J936" s="947"/>
      <c r="M936" s="255"/>
      <c r="N936" s="947"/>
      <c r="Q936" s="255"/>
      <c r="R936" s="260"/>
      <c r="AD936" s="254"/>
    </row>
    <row r="937" spans="1:30" s="4" customFormat="1" x14ac:dyDescent="0.25">
      <c r="A937" s="255"/>
      <c r="B937" s="255"/>
      <c r="E937" s="256"/>
      <c r="F937" s="256"/>
      <c r="G937" s="257"/>
      <c r="H937" s="258"/>
      <c r="I937" s="259"/>
      <c r="J937" s="947"/>
      <c r="M937" s="255"/>
      <c r="N937" s="947"/>
      <c r="Q937" s="255"/>
      <c r="R937" s="260"/>
      <c r="AD937" s="254"/>
    </row>
    <row r="938" spans="1:30" s="4" customFormat="1" x14ac:dyDescent="0.25">
      <c r="A938" s="255"/>
      <c r="B938" s="255"/>
      <c r="E938" s="256"/>
      <c r="F938" s="256"/>
      <c r="G938" s="257"/>
      <c r="H938" s="258"/>
      <c r="I938" s="259"/>
      <c r="J938" s="947"/>
      <c r="M938" s="255"/>
      <c r="N938" s="947"/>
      <c r="Q938" s="255"/>
      <c r="R938" s="260"/>
      <c r="AD938" s="254"/>
    </row>
    <row r="939" spans="1:30" s="4" customFormat="1" x14ac:dyDescent="0.25">
      <c r="A939" s="255"/>
      <c r="B939" s="255"/>
      <c r="E939" s="256"/>
      <c r="F939" s="256"/>
      <c r="G939" s="257"/>
      <c r="H939" s="258"/>
      <c r="I939" s="259"/>
      <c r="J939" s="947"/>
      <c r="M939" s="255"/>
      <c r="N939" s="947"/>
      <c r="Q939" s="255"/>
      <c r="R939" s="260"/>
      <c r="AD939" s="254"/>
    </row>
    <row r="940" spans="1:30" s="4" customFormat="1" x14ac:dyDescent="0.25">
      <c r="A940" s="255"/>
      <c r="B940" s="255"/>
      <c r="E940" s="256"/>
      <c r="F940" s="256"/>
      <c r="G940" s="257"/>
      <c r="H940" s="258"/>
      <c r="I940" s="259"/>
      <c r="J940" s="947"/>
      <c r="M940" s="255"/>
      <c r="N940" s="947"/>
      <c r="Q940" s="255"/>
      <c r="R940" s="260"/>
      <c r="AD940" s="254"/>
    </row>
    <row r="941" spans="1:30" s="4" customFormat="1" x14ac:dyDescent="0.25">
      <c r="A941" s="255"/>
      <c r="B941" s="255"/>
      <c r="E941" s="256"/>
      <c r="F941" s="256"/>
      <c r="G941" s="257"/>
      <c r="H941" s="258"/>
      <c r="I941" s="259"/>
      <c r="J941" s="947"/>
      <c r="M941" s="255"/>
      <c r="N941" s="947"/>
      <c r="Q941" s="255"/>
      <c r="R941" s="260"/>
      <c r="AD941" s="254"/>
    </row>
    <row r="942" spans="1:30" s="4" customFormat="1" x14ac:dyDescent="0.25">
      <c r="A942" s="255"/>
      <c r="B942" s="255"/>
      <c r="E942" s="256"/>
      <c r="F942" s="256"/>
      <c r="G942" s="257"/>
      <c r="H942" s="258"/>
      <c r="I942" s="259"/>
      <c r="J942" s="947"/>
      <c r="M942" s="255"/>
      <c r="N942" s="947"/>
      <c r="Q942" s="255"/>
      <c r="R942" s="260"/>
      <c r="AD942" s="254"/>
    </row>
    <row r="943" spans="1:30" s="4" customFormat="1" x14ac:dyDescent="0.25">
      <c r="A943" s="255"/>
      <c r="B943" s="255"/>
      <c r="E943" s="256"/>
      <c r="F943" s="256"/>
      <c r="G943" s="257"/>
      <c r="H943" s="258"/>
      <c r="I943" s="259"/>
      <c r="J943" s="947"/>
      <c r="M943" s="255"/>
      <c r="N943" s="947"/>
      <c r="Q943" s="255"/>
      <c r="R943" s="260"/>
      <c r="AD943" s="254"/>
    </row>
    <row r="944" spans="1:30" s="4" customFormat="1" x14ac:dyDescent="0.25">
      <c r="A944" s="255"/>
      <c r="B944" s="255"/>
      <c r="E944" s="256"/>
      <c r="F944" s="256"/>
      <c r="G944" s="257"/>
      <c r="H944" s="258"/>
      <c r="I944" s="259"/>
      <c r="J944" s="947"/>
      <c r="M944" s="255"/>
      <c r="N944" s="947"/>
      <c r="Q944" s="255"/>
      <c r="R944" s="260"/>
      <c r="AD944" s="254"/>
    </row>
    <row r="945" spans="1:30" s="4" customFormat="1" x14ac:dyDescent="0.25">
      <c r="A945" s="255"/>
      <c r="B945" s="255"/>
      <c r="E945" s="256"/>
      <c r="F945" s="256"/>
      <c r="G945" s="257"/>
      <c r="H945" s="258"/>
      <c r="I945" s="259"/>
      <c r="J945" s="947"/>
      <c r="M945" s="255"/>
      <c r="N945" s="947"/>
      <c r="Q945" s="255"/>
      <c r="R945" s="260"/>
      <c r="AD945" s="254"/>
    </row>
    <row r="946" spans="1:30" s="4" customFormat="1" x14ac:dyDescent="0.25">
      <c r="A946" s="255"/>
      <c r="B946" s="255"/>
      <c r="E946" s="256"/>
      <c r="F946" s="256"/>
      <c r="G946" s="257"/>
      <c r="H946" s="258"/>
      <c r="I946" s="259"/>
      <c r="J946" s="947"/>
      <c r="M946" s="255"/>
      <c r="N946" s="947"/>
      <c r="Q946" s="255"/>
      <c r="R946" s="260"/>
      <c r="AD946" s="254"/>
    </row>
    <row r="947" spans="1:30" s="4" customFormat="1" x14ac:dyDescent="0.25">
      <c r="A947" s="255"/>
      <c r="B947" s="255"/>
      <c r="E947" s="256"/>
      <c r="F947" s="256"/>
      <c r="G947" s="257"/>
      <c r="H947" s="258"/>
      <c r="I947" s="259"/>
      <c r="J947" s="947"/>
      <c r="M947" s="255"/>
      <c r="N947" s="947"/>
      <c r="Q947" s="255"/>
      <c r="R947" s="260"/>
      <c r="AD947" s="254"/>
    </row>
    <row r="948" spans="1:30" s="4" customFormat="1" x14ac:dyDescent="0.25">
      <c r="A948" s="255"/>
      <c r="B948" s="255"/>
      <c r="E948" s="256"/>
      <c r="F948" s="256"/>
      <c r="G948" s="257"/>
      <c r="H948" s="258"/>
      <c r="I948" s="259"/>
      <c r="J948" s="947"/>
      <c r="M948" s="255"/>
      <c r="N948" s="947"/>
      <c r="Q948" s="255"/>
      <c r="R948" s="260"/>
      <c r="AD948" s="254"/>
    </row>
    <row r="949" spans="1:30" s="4" customFormat="1" x14ac:dyDescent="0.25">
      <c r="A949" s="255"/>
      <c r="B949" s="255"/>
      <c r="E949" s="256"/>
      <c r="F949" s="256"/>
      <c r="G949" s="257"/>
      <c r="H949" s="258"/>
      <c r="I949" s="259"/>
      <c r="J949" s="947"/>
      <c r="M949" s="255"/>
      <c r="N949" s="947"/>
      <c r="Q949" s="255"/>
      <c r="R949" s="260"/>
      <c r="AD949" s="254"/>
    </row>
    <row r="950" spans="1:30" s="4" customFormat="1" x14ac:dyDescent="0.25">
      <c r="A950" s="255"/>
      <c r="B950" s="255"/>
      <c r="E950" s="256"/>
      <c r="F950" s="256"/>
      <c r="G950" s="257"/>
      <c r="H950" s="258"/>
      <c r="I950" s="259"/>
      <c r="J950" s="947"/>
      <c r="M950" s="255"/>
      <c r="N950" s="947"/>
      <c r="Q950" s="255"/>
      <c r="R950" s="260"/>
      <c r="AD950" s="254"/>
    </row>
    <row r="951" spans="1:30" s="4" customFormat="1" x14ac:dyDescent="0.25">
      <c r="A951" s="255"/>
      <c r="B951" s="255"/>
      <c r="E951" s="256"/>
      <c r="F951" s="256"/>
      <c r="G951" s="257"/>
      <c r="H951" s="258"/>
      <c r="I951" s="259"/>
      <c r="J951" s="947"/>
      <c r="M951" s="255"/>
      <c r="N951" s="947"/>
      <c r="Q951" s="255"/>
      <c r="R951" s="260"/>
      <c r="AD951" s="254"/>
    </row>
    <row r="952" spans="1:30" s="4" customFormat="1" x14ac:dyDescent="0.25">
      <c r="A952" s="255"/>
      <c r="B952" s="255"/>
      <c r="E952" s="256"/>
      <c r="F952" s="256"/>
      <c r="G952" s="257"/>
      <c r="H952" s="258"/>
      <c r="I952" s="259"/>
      <c r="J952" s="947"/>
      <c r="M952" s="255"/>
      <c r="N952" s="947"/>
      <c r="Q952" s="255"/>
      <c r="R952" s="260"/>
      <c r="AD952" s="254"/>
    </row>
    <row r="953" spans="1:30" s="4" customFormat="1" x14ac:dyDescent="0.25">
      <c r="A953" s="255"/>
      <c r="B953" s="255"/>
      <c r="E953" s="256"/>
      <c r="F953" s="256"/>
      <c r="G953" s="257"/>
      <c r="H953" s="258"/>
      <c r="I953" s="259"/>
      <c r="J953" s="947"/>
      <c r="M953" s="255"/>
      <c r="N953" s="947"/>
      <c r="Q953" s="255"/>
      <c r="R953" s="260"/>
      <c r="AD953" s="254"/>
    </row>
    <row r="954" spans="1:30" s="4" customFormat="1" x14ac:dyDescent="0.25">
      <c r="A954" s="255"/>
      <c r="B954" s="255"/>
      <c r="E954" s="256"/>
      <c r="F954" s="256"/>
      <c r="G954" s="257"/>
      <c r="H954" s="258"/>
      <c r="I954" s="259"/>
      <c r="J954" s="947"/>
      <c r="M954" s="255"/>
      <c r="N954" s="947"/>
      <c r="Q954" s="255"/>
      <c r="R954" s="260"/>
      <c r="AD954" s="254"/>
    </row>
    <row r="955" spans="1:30" s="4" customFormat="1" x14ac:dyDescent="0.25">
      <c r="A955" s="255"/>
      <c r="B955" s="255"/>
      <c r="E955" s="256"/>
      <c r="F955" s="256"/>
      <c r="G955" s="257"/>
      <c r="H955" s="258"/>
      <c r="I955" s="259"/>
      <c r="J955" s="947"/>
      <c r="M955" s="255"/>
      <c r="N955" s="947"/>
      <c r="Q955" s="255"/>
      <c r="R955" s="260"/>
      <c r="AD955" s="254"/>
    </row>
    <row r="956" spans="1:30" s="4" customFormat="1" x14ac:dyDescent="0.25">
      <c r="A956" s="255"/>
      <c r="B956" s="255"/>
      <c r="E956" s="256"/>
      <c r="F956" s="256"/>
      <c r="G956" s="257"/>
      <c r="H956" s="258"/>
      <c r="I956" s="259"/>
      <c r="J956" s="947"/>
      <c r="M956" s="255"/>
      <c r="N956" s="947"/>
      <c r="Q956" s="255"/>
      <c r="R956" s="260"/>
      <c r="AD956" s="254"/>
    </row>
    <row r="957" spans="1:30" s="4" customFormat="1" x14ac:dyDescent="0.25">
      <c r="A957" s="255"/>
      <c r="B957" s="255"/>
      <c r="E957" s="256"/>
      <c r="F957" s="256"/>
      <c r="G957" s="257"/>
      <c r="H957" s="258"/>
      <c r="I957" s="259"/>
      <c r="J957" s="947"/>
      <c r="M957" s="255"/>
      <c r="N957" s="947"/>
      <c r="Q957" s="255"/>
      <c r="R957" s="260"/>
      <c r="AD957" s="254"/>
    </row>
    <row r="958" spans="1:30" s="4" customFormat="1" x14ac:dyDescent="0.25">
      <c r="A958" s="255"/>
      <c r="B958" s="255"/>
      <c r="E958" s="256"/>
      <c r="F958" s="256"/>
      <c r="G958" s="257"/>
      <c r="H958" s="258"/>
      <c r="I958" s="259"/>
      <c r="J958" s="947"/>
      <c r="M958" s="255"/>
      <c r="N958" s="947"/>
      <c r="Q958" s="255"/>
      <c r="R958" s="260"/>
      <c r="AD958" s="254"/>
    </row>
    <row r="959" spans="1:30" s="4" customFormat="1" x14ac:dyDescent="0.25">
      <c r="A959" s="255"/>
      <c r="B959" s="255"/>
      <c r="E959" s="256"/>
      <c r="F959" s="256"/>
      <c r="G959" s="257"/>
      <c r="H959" s="258"/>
      <c r="I959" s="259"/>
      <c r="J959" s="947"/>
      <c r="M959" s="255"/>
      <c r="N959" s="947"/>
      <c r="Q959" s="255"/>
      <c r="R959" s="260"/>
      <c r="AD959" s="254"/>
    </row>
    <row r="960" spans="1:30" s="4" customFormat="1" x14ac:dyDescent="0.25">
      <c r="A960" s="255"/>
      <c r="B960" s="255"/>
      <c r="E960" s="256"/>
      <c r="F960" s="256"/>
      <c r="G960" s="257"/>
      <c r="H960" s="258"/>
      <c r="I960" s="259"/>
      <c r="J960" s="947"/>
      <c r="M960" s="255"/>
      <c r="N960" s="947"/>
      <c r="Q960" s="255"/>
      <c r="R960" s="260"/>
      <c r="AD960" s="254"/>
    </row>
    <row r="961" spans="1:30" s="4" customFormat="1" x14ac:dyDescent="0.25">
      <c r="A961" s="255"/>
      <c r="B961" s="255"/>
      <c r="E961" s="256"/>
      <c r="F961" s="256"/>
      <c r="G961" s="257"/>
      <c r="H961" s="258"/>
      <c r="I961" s="259"/>
      <c r="J961" s="947"/>
      <c r="M961" s="255"/>
      <c r="N961" s="947"/>
      <c r="Q961" s="255"/>
      <c r="R961" s="260"/>
      <c r="AD961" s="254"/>
    </row>
    <row r="962" spans="1:30" s="4" customFormat="1" x14ac:dyDescent="0.25">
      <c r="A962" s="255"/>
      <c r="B962" s="255"/>
      <c r="E962" s="256"/>
      <c r="F962" s="256"/>
      <c r="G962" s="257"/>
      <c r="H962" s="258"/>
      <c r="I962" s="259"/>
      <c r="J962" s="947"/>
      <c r="M962" s="255"/>
      <c r="N962" s="947"/>
      <c r="Q962" s="255"/>
      <c r="R962" s="260"/>
      <c r="AD962" s="254"/>
    </row>
    <row r="963" spans="1:30" s="4" customFormat="1" x14ac:dyDescent="0.25">
      <c r="A963" s="255"/>
      <c r="B963" s="255"/>
      <c r="E963" s="256"/>
      <c r="F963" s="256"/>
      <c r="G963" s="257"/>
      <c r="H963" s="258"/>
      <c r="I963" s="259"/>
      <c r="J963" s="947"/>
      <c r="M963" s="255"/>
      <c r="N963" s="947"/>
      <c r="Q963" s="255"/>
      <c r="R963" s="260"/>
      <c r="AD963" s="254"/>
    </row>
    <row r="964" spans="1:30" s="4" customFormat="1" x14ac:dyDescent="0.25">
      <c r="A964" s="255"/>
      <c r="B964" s="255"/>
      <c r="E964" s="256"/>
      <c r="F964" s="256"/>
      <c r="G964" s="257"/>
      <c r="H964" s="258"/>
      <c r="I964" s="259"/>
      <c r="J964" s="947"/>
      <c r="M964" s="255"/>
      <c r="N964" s="947"/>
      <c r="Q964" s="255"/>
      <c r="R964" s="260"/>
      <c r="AD964" s="254"/>
    </row>
    <row r="965" spans="1:30" s="4" customFormat="1" x14ac:dyDescent="0.25">
      <c r="A965" s="255"/>
      <c r="B965" s="255"/>
      <c r="E965" s="256"/>
      <c r="F965" s="256"/>
      <c r="G965" s="257"/>
      <c r="H965" s="258"/>
      <c r="I965" s="259"/>
      <c r="J965" s="947"/>
      <c r="M965" s="255"/>
      <c r="N965" s="947"/>
      <c r="Q965" s="255"/>
      <c r="R965" s="260"/>
      <c r="AD965" s="254"/>
    </row>
    <row r="966" spans="1:30" s="4" customFormat="1" x14ac:dyDescent="0.25">
      <c r="A966" s="255"/>
      <c r="B966" s="255"/>
      <c r="E966" s="256"/>
      <c r="F966" s="256"/>
      <c r="G966" s="257"/>
      <c r="H966" s="258"/>
      <c r="I966" s="259"/>
      <c r="J966" s="947"/>
      <c r="M966" s="255"/>
      <c r="N966" s="947"/>
      <c r="Q966" s="255"/>
      <c r="R966" s="260"/>
      <c r="AD966" s="254"/>
    </row>
    <row r="967" spans="1:30" s="4" customFormat="1" x14ac:dyDescent="0.25">
      <c r="A967" s="255"/>
      <c r="B967" s="255"/>
      <c r="E967" s="256"/>
      <c r="F967" s="256"/>
      <c r="G967" s="257"/>
      <c r="H967" s="258"/>
      <c r="I967" s="259"/>
      <c r="J967" s="947"/>
      <c r="M967" s="255"/>
      <c r="N967" s="947"/>
      <c r="Q967" s="255"/>
      <c r="R967" s="260"/>
      <c r="AD967" s="254"/>
    </row>
    <row r="968" spans="1:30" s="4" customFormat="1" x14ac:dyDescent="0.25">
      <c r="A968" s="255"/>
      <c r="B968" s="255"/>
      <c r="E968" s="256"/>
      <c r="F968" s="256"/>
      <c r="G968" s="257"/>
      <c r="H968" s="258"/>
      <c r="I968" s="259"/>
      <c r="J968" s="947"/>
      <c r="M968" s="255"/>
      <c r="N968" s="947"/>
      <c r="Q968" s="255"/>
      <c r="R968" s="260"/>
      <c r="AD968" s="254"/>
    </row>
    <row r="969" spans="1:30" s="4" customFormat="1" x14ac:dyDescent="0.25">
      <c r="A969" s="255"/>
      <c r="B969" s="255"/>
      <c r="E969" s="256"/>
      <c r="F969" s="256"/>
      <c r="G969" s="257"/>
      <c r="H969" s="258"/>
      <c r="I969" s="259"/>
      <c r="J969" s="947"/>
      <c r="M969" s="255"/>
      <c r="N969" s="947"/>
      <c r="Q969" s="255"/>
      <c r="R969" s="260"/>
      <c r="AD969" s="254"/>
    </row>
    <row r="970" spans="1:30" s="4" customFormat="1" x14ac:dyDescent="0.25">
      <c r="A970" s="255"/>
      <c r="B970" s="255"/>
      <c r="E970" s="256"/>
      <c r="F970" s="256"/>
      <c r="G970" s="257"/>
      <c r="H970" s="258"/>
      <c r="I970" s="259"/>
      <c r="J970" s="947"/>
      <c r="M970" s="255"/>
      <c r="N970" s="947"/>
      <c r="Q970" s="255"/>
      <c r="R970" s="260"/>
      <c r="AD970" s="254"/>
    </row>
    <row r="971" spans="1:30" s="4" customFormat="1" x14ac:dyDescent="0.25">
      <c r="A971" s="255"/>
      <c r="B971" s="255"/>
      <c r="E971" s="256"/>
      <c r="F971" s="256"/>
      <c r="G971" s="257"/>
      <c r="H971" s="258"/>
      <c r="I971" s="259"/>
      <c r="J971" s="947"/>
      <c r="M971" s="255"/>
      <c r="N971" s="947"/>
      <c r="Q971" s="255"/>
      <c r="R971" s="260"/>
      <c r="AD971" s="254"/>
    </row>
    <row r="972" spans="1:30" s="4" customFormat="1" x14ac:dyDescent="0.25">
      <c r="A972" s="255"/>
      <c r="B972" s="255"/>
      <c r="E972" s="256"/>
      <c r="F972" s="256"/>
      <c r="G972" s="257"/>
      <c r="H972" s="258"/>
      <c r="I972" s="259"/>
      <c r="J972" s="947"/>
      <c r="M972" s="255"/>
      <c r="N972" s="947"/>
      <c r="Q972" s="255"/>
      <c r="R972" s="260"/>
      <c r="AD972" s="254"/>
    </row>
    <row r="973" spans="1:30" s="4" customFormat="1" x14ac:dyDescent="0.25">
      <c r="A973" s="255"/>
      <c r="B973" s="255"/>
      <c r="E973" s="256"/>
      <c r="F973" s="256"/>
      <c r="G973" s="257"/>
      <c r="H973" s="258"/>
      <c r="I973" s="259"/>
      <c r="J973" s="947"/>
      <c r="M973" s="255"/>
      <c r="N973" s="947"/>
      <c r="Q973" s="255"/>
      <c r="R973" s="260"/>
      <c r="AD973" s="254"/>
    </row>
    <row r="974" spans="1:30" s="4" customFormat="1" x14ac:dyDescent="0.25">
      <c r="A974" s="255"/>
      <c r="B974" s="255"/>
      <c r="E974" s="256"/>
      <c r="F974" s="256"/>
      <c r="G974" s="257"/>
      <c r="H974" s="258"/>
      <c r="I974" s="259"/>
      <c r="J974" s="947"/>
      <c r="M974" s="255"/>
      <c r="N974" s="947"/>
      <c r="Q974" s="255"/>
      <c r="R974" s="260"/>
      <c r="AD974" s="254"/>
    </row>
    <row r="975" spans="1:30" s="4" customFormat="1" x14ac:dyDescent="0.25">
      <c r="A975" s="255"/>
      <c r="B975" s="255"/>
      <c r="E975" s="256"/>
      <c r="F975" s="256"/>
      <c r="G975" s="257"/>
      <c r="H975" s="258"/>
      <c r="I975" s="259"/>
      <c r="J975" s="947"/>
      <c r="M975" s="255"/>
      <c r="N975" s="947"/>
      <c r="Q975" s="255"/>
      <c r="R975" s="260"/>
      <c r="AD975" s="254"/>
    </row>
    <row r="976" spans="1:30" s="4" customFormat="1" x14ac:dyDescent="0.25">
      <c r="A976" s="255"/>
      <c r="B976" s="255"/>
      <c r="E976" s="256"/>
      <c r="F976" s="256"/>
      <c r="G976" s="257"/>
      <c r="H976" s="258"/>
      <c r="I976" s="259"/>
      <c r="J976" s="947"/>
      <c r="M976" s="255"/>
      <c r="N976" s="947"/>
      <c r="Q976" s="255"/>
      <c r="R976" s="260"/>
      <c r="AD976" s="254"/>
    </row>
    <row r="977" spans="1:30" s="4" customFormat="1" x14ac:dyDescent="0.25">
      <c r="A977" s="255"/>
      <c r="B977" s="255"/>
      <c r="E977" s="256"/>
      <c r="F977" s="256"/>
      <c r="G977" s="257"/>
      <c r="H977" s="258"/>
      <c r="I977" s="259"/>
      <c r="J977" s="947"/>
      <c r="M977" s="255"/>
      <c r="N977" s="947"/>
      <c r="Q977" s="255"/>
      <c r="R977" s="260"/>
      <c r="AD977" s="254"/>
    </row>
    <row r="978" spans="1:30" s="4" customFormat="1" x14ac:dyDescent="0.25">
      <c r="A978" s="255"/>
      <c r="B978" s="255"/>
      <c r="E978" s="256"/>
      <c r="F978" s="256"/>
      <c r="G978" s="257"/>
      <c r="H978" s="258"/>
      <c r="I978" s="259"/>
      <c r="J978" s="947"/>
      <c r="M978" s="255"/>
      <c r="N978" s="947"/>
      <c r="Q978" s="255"/>
      <c r="R978" s="260"/>
      <c r="AD978" s="254"/>
    </row>
    <row r="979" spans="1:30" s="4" customFormat="1" x14ac:dyDescent="0.25">
      <c r="A979" s="255"/>
      <c r="B979" s="255"/>
      <c r="E979" s="256"/>
      <c r="F979" s="256"/>
      <c r="G979" s="257"/>
      <c r="H979" s="258"/>
      <c r="I979" s="259"/>
      <c r="J979" s="947"/>
      <c r="M979" s="255"/>
      <c r="N979" s="947"/>
      <c r="Q979" s="255"/>
      <c r="R979" s="260"/>
      <c r="AD979" s="254"/>
    </row>
    <row r="980" spans="1:30" s="4" customFormat="1" x14ac:dyDescent="0.25">
      <c r="A980" s="255"/>
      <c r="B980" s="255"/>
      <c r="E980" s="256"/>
      <c r="F980" s="256"/>
      <c r="G980" s="257"/>
      <c r="H980" s="258"/>
      <c r="I980" s="259"/>
      <c r="J980" s="947"/>
      <c r="M980" s="255"/>
      <c r="N980" s="947"/>
      <c r="Q980" s="255"/>
      <c r="R980" s="260"/>
      <c r="AD980" s="254"/>
    </row>
    <row r="981" spans="1:30" s="4" customFormat="1" x14ac:dyDescent="0.25">
      <c r="A981" s="255"/>
      <c r="B981" s="255"/>
      <c r="E981" s="256"/>
      <c r="F981" s="256"/>
      <c r="G981" s="257"/>
      <c r="H981" s="258"/>
      <c r="I981" s="259"/>
      <c r="J981" s="947"/>
      <c r="M981" s="255"/>
      <c r="N981" s="947"/>
      <c r="Q981" s="255"/>
      <c r="R981" s="260"/>
      <c r="AD981" s="254"/>
    </row>
    <row r="982" spans="1:30" s="4" customFormat="1" x14ac:dyDescent="0.25">
      <c r="A982" s="255"/>
      <c r="B982" s="255"/>
      <c r="E982" s="256"/>
      <c r="F982" s="256"/>
      <c r="G982" s="257"/>
      <c r="H982" s="258"/>
      <c r="I982" s="259"/>
      <c r="J982" s="947"/>
      <c r="M982" s="255"/>
      <c r="N982" s="947"/>
      <c r="Q982" s="255"/>
      <c r="R982" s="260"/>
      <c r="AD982" s="254"/>
    </row>
    <row r="983" spans="1:30" s="4" customFormat="1" x14ac:dyDescent="0.25">
      <c r="A983" s="255"/>
      <c r="B983" s="255"/>
      <c r="E983" s="256"/>
      <c r="F983" s="256"/>
      <c r="G983" s="257"/>
      <c r="H983" s="258"/>
      <c r="I983" s="259"/>
      <c r="J983" s="947"/>
      <c r="M983" s="255"/>
      <c r="N983" s="947"/>
      <c r="Q983" s="255"/>
      <c r="R983" s="260"/>
      <c r="AD983" s="254"/>
    </row>
    <row r="984" spans="1:30" s="4" customFormat="1" x14ac:dyDescent="0.25">
      <c r="A984" s="255"/>
      <c r="B984" s="255"/>
      <c r="E984" s="256"/>
      <c r="F984" s="256"/>
      <c r="G984" s="257"/>
      <c r="H984" s="258"/>
      <c r="I984" s="259"/>
      <c r="J984" s="947"/>
      <c r="M984" s="255"/>
      <c r="N984" s="947"/>
      <c r="Q984" s="255"/>
      <c r="R984" s="260"/>
      <c r="AD984" s="254"/>
    </row>
    <row r="985" spans="1:30" s="4" customFormat="1" x14ac:dyDescent="0.25">
      <c r="A985" s="255"/>
      <c r="B985" s="255"/>
      <c r="E985" s="256"/>
      <c r="F985" s="256"/>
      <c r="G985" s="257"/>
      <c r="H985" s="258"/>
      <c r="I985" s="259"/>
      <c r="J985" s="947"/>
      <c r="M985" s="255"/>
      <c r="N985" s="947"/>
      <c r="Q985" s="255"/>
      <c r="R985" s="260"/>
      <c r="AD985" s="254"/>
    </row>
    <row r="986" spans="1:30" s="4" customFormat="1" x14ac:dyDescent="0.25">
      <c r="A986" s="255"/>
      <c r="B986" s="255"/>
      <c r="E986" s="256"/>
      <c r="F986" s="256"/>
      <c r="G986" s="257"/>
      <c r="H986" s="258"/>
      <c r="I986" s="259"/>
      <c r="J986" s="947"/>
      <c r="M986" s="255"/>
      <c r="N986" s="947"/>
      <c r="Q986" s="255"/>
      <c r="R986" s="260"/>
      <c r="AD986" s="254"/>
    </row>
    <row r="987" spans="1:30" s="4" customFormat="1" x14ac:dyDescent="0.25">
      <c r="A987" s="255"/>
      <c r="B987" s="255"/>
      <c r="E987" s="256"/>
      <c r="F987" s="256"/>
      <c r="G987" s="257"/>
      <c r="H987" s="258"/>
      <c r="I987" s="259"/>
      <c r="J987" s="947"/>
      <c r="M987" s="255"/>
      <c r="N987" s="947"/>
      <c r="Q987" s="255"/>
      <c r="R987" s="260"/>
      <c r="AD987" s="254"/>
    </row>
    <row r="988" spans="1:30" s="4" customFormat="1" x14ac:dyDescent="0.25">
      <c r="A988" s="255"/>
      <c r="B988" s="255"/>
      <c r="E988" s="256"/>
      <c r="F988" s="256"/>
      <c r="G988" s="257"/>
      <c r="H988" s="258"/>
      <c r="I988" s="259"/>
      <c r="J988" s="947"/>
      <c r="M988" s="255"/>
      <c r="N988" s="947"/>
      <c r="Q988" s="255"/>
      <c r="R988" s="260"/>
      <c r="AD988" s="254"/>
    </row>
    <row r="989" spans="1:30" s="4" customFormat="1" x14ac:dyDescent="0.25">
      <c r="A989" s="255"/>
      <c r="B989" s="255"/>
      <c r="E989" s="256"/>
      <c r="F989" s="256"/>
      <c r="G989" s="257"/>
      <c r="H989" s="258"/>
      <c r="I989" s="259"/>
      <c r="J989" s="947"/>
      <c r="M989" s="255"/>
      <c r="N989" s="947"/>
      <c r="Q989" s="255"/>
      <c r="R989" s="260"/>
      <c r="AD989" s="254"/>
    </row>
    <row r="990" spans="1:30" s="4" customFormat="1" x14ac:dyDescent="0.25">
      <c r="A990" s="255"/>
      <c r="B990" s="255"/>
      <c r="E990" s="256"/>
      <c r="F990" s="256"/>
      <c r="G990" s="257"/>
      <c r="H990" s="258"/>
      <c r="I990" s="259"/>
      <c r="J990" s="947"/>
      <c r="M990" s="255"/>
      <c r="N990" s="947"/>
      <c r="Q990" s="255"/>
      <c r="R990" s="260"/>
      <c r="AD990" s="254"/>
    </row>
    <row r="991" spans="1:30" s="4" customFormat="1" x14ac:dyDescent="0.25">
      <c r="A991" s="255"/>
      <c r="B991" s="255"/>
      <c r="E991" s="256"/>
      <c r="F991" s="256"/>
      <c r="G991" s="257"/>
      <c r="H991" s="258"/>
      <c r="I991" s="259"/>
      <c r="J991" s="947"/>
      <c r="M991" s="255"/>
      <c r="N991" s="947"/>
      <c r="Q991" s="255"/>
      <c r="R991" s="260"/>
      <c r="AD991" s="254"/>
    </row>
    <row r="992" spans="1:30" s="4" customFormat="1" x14ac:dyDescent="0.25">
      <c r="A992" s="255"/>
      <c r="B992" s="255"/>
      <c r="E992" s="256"/>
      <c r="F992" s="256"/>
      <c r="G992" s="257"/>
      <c r="H992" s="258"/>
      <c r="I992" s="259"/>
      <c r="J992" s="947"/>
      <c r="M992" s="255"/>
      <c r="N992" s="947"/>
      <c r="Q992" s="255"/>
      <c r="R992" s="260"/>
      <c r="AD992" s="254"/>
    </row>
    <row r="993" spans="1:30" s="4" customFormat="1" x14ac:dyDescent="0.25">
      <c r="A993" s="255"/>
      <c r="B993" s="255"/>
      <c r="E993" s="256"/>
      <c r="F993" s="256"/>
      <c r="G993" s="257"/>
      <c r="H993" s="258"/>
      <c r="I993" s="259"/>
      <c r="J993" s="947"/>
      <c r="M993" s="255"/>
      <c r="N993" s="947"/>
      <c r="Q993" s="255"/>
      <c r="R993" s="260"/>
      <c r="AD993" s="254"/>
    </row>
    <row r="994" spans="1:30" s="4" customFormat="1" x14ac:dyDescent="0.25">
      <c r="A994" s="255"/>
      <c r="B994" s="255"/>
      <c r="E994" s="256"/>
      <c r="F994" s="256"/>
      <c r="G994" s="257"/>
      <c r="H994" s="258"/>
      <c r="I994" s="259"/>
      <c r="J994" s="947"/>
      <c r="M994" s="255"/>
      <c r="N994" s="947"/>
      <c r="Q994" s="255"/>
      <c r="R994" s="260"/>
      <c r="AD994" s="254"/>
    </row>
    <row r="995" spans="1:30" s="4" customFormat="1" x14ac:dyDescent="0.25">
      <c r="A995" s="255"/>
      <c r="B995" s="255"/>
      <c r="E995" s="256"/>
      <c r="F995" s="256"/>
      <c r="G995" s="257"/>
      <c r="H995" s="258"/>
      <c r="I995" s="259"/>
      <c r="J995" s="947"/>
      <c r="M995" s="255"/>
      <c r="N995" s="947"/>
      <c r="Q995" s="255"/>
      <c r="R995" s="260"/>
      <c r="AD995" s="254"/>
    </row>
    <row r="996" spans="1:30" s="4" customFormat="1" x14ac:dyDescent="0.25">
      <c r="A996" s="255"/>
      <c r="B996" s="255"/>
      <c r="E996" s="256"/>
      <c r="F996" s="256"/>
      <c r="G996" s="257"/>
      <c r="H996" s="258"/>
      <c r="I996" s="259"/>
      <c r="J996" s="947"/>
      <c r="M996" s="255"/>
      <c r="N996" s="947"/>
      <c r="Q996" s="255"/>
      <c r="R996" s="260"/>
      <c r="AD996" s="254"/>
    </row>
    <row r="997" spans="1:30" s="4" customFormat="1" x14ac:dyDescent="0.25">
      <c r="A997" s="255"/>
      <c r="B997" s="255"/>
      <c r="E997" s="256"/>
      <c r="F997" s="256"/>
      <c r="G997" s="257"/>
      <c r="H997" s="258"/>
      <c r="I997" s="259"/>
      <c r="J997" s="947"/>
      <c r="M997" s="255"/>
      <c r="N997" s="947"/>
      <c r="Q997" s="255"/>
      <c r="R997" s="260"/>
      <c r="AD997" s="254"/>
    </row>
    <row r="998" spans="1:30" s="4" customFormat="1" x14ac:dyDescent="0.25">
      <c r="A998" s="255"/>
      <c r="B998" s="255"/>
      <c r="E998" s="256"/>
      <c r="F998" s="256"/>
      <c r="G998" s="257"/>
      <c r="H998" s="258"/>
      <c r="I998" s="259"/>
      <c r="J998" s="947"/>
      <c r="M998" s="255"/>
      <c r="N998" s="947"/>
      <c r="Q998" s="255"/>
      <c r="R998" s="260"/>
      <c r="AD998" s="254"/>
    </row>
    <row r="999" spans="1:30" s="4" customFormat="1" x14ac:dyDescent="0.25">
      <c r="A999" s="255"/>
      <c r="B999" s="255"/>
      <c r="E999" s="256"/>
      <c r="F999" s="256"/>
      <c r="G999" s="257"/>
      <c r="H999" s="258"/>
      <c r="I999" s="259"/>
      <c r="J999" s="947"/>
      <c r="M999" s="255"/>
      <c r="N999" s="947"/>
      <c r="Q999" s="255"/>
      <c r="R999" s="260"/>
      <c r="AD999" s="254"/>
    </row>
    <row r="1000" spans="1:30" s="4" customFormat="1" x14ac:dyDescent="0.25">
      <c r="A1000" s="255"/>
      <c r="B1000" s="255"/>
      <c r="E1000" s="256"/>
      <c r="F1000" s="256"/>
      <c r="G1000" s="257"/>
      <c r="H1000" s="258"/>
      <c r="I1000" s="259"/>
      <c r="J1000" s="947"/>
      <c r="M1000" s="255"/>
      <c r="N1000" s="947"/>
      <c r="Q1000" s="255"/>
      <c r="R1000" s="260"/>
      <c r="AD1000" s="254"/>
    </row>
    <row r="1001" spans="1:30" s="4" customFormat="1" x14ac:dyDescent="0.25">
      <c r="A1001" s="255"/>
      <c r="B1001" s="255"/>
      <c r="E1001" s="256"/>
      <c r="F1001" s="256"/>
      <c r="G1001" s="257"/>
      <c r="H1001" s="258"/>
      <c r="I1001" s="259"/>
      <c r="J1001" s="947"/>
      <c r="M1001" s="255"/>
      <c r="N1001" s="947"/>
      <c r="Q1001" s="255"/>
      <c r="R1001" s="260"/>
      <c r="AD1001" s="254"/>
    </row>
    <row r="1002" spans="1:30" s="4" customFormat="1" x14ac:dyDescent="0.25">
      <c r="A1002" s="255"/>
      <c r="B1002" s="255"/>
      <c r="E1002" s="256"/>
      <c r="F1002" s="256"/>
      <c r="G1002" s="257"/>
      <c r="H1002" s="258"/>
      <c r="I1002" s="259"/>
      <c r="J1002" s="947"/>
      <c r="M1002" s="255"/>
      <c r="N1002" s="947"/>
      <c r="Q1002" s="255"/>
      <c r="R1002" s="260"/>
      <c r="AD1002" s="254"/>
    </row>
    <row r="1003" spans="1:30" s="4" customFormat="1" x14ac:dyDescent="0.25">
      <c r="A1003" s="255"/>
      <c r="B1003" s="255"/>
      <c r="E1003" s="256"/>
      <c r="F1003" s="256"/>
      <c r="G1003" s="257"/>
      <c r="H1003" s="258"/>
      <c r="I1003" s="259"/>
      <c r="J1003" s="947"/>
      <c r="M1003" s="255"/>
      <c r="N1003" s="947"/>
      <c r="Q1003" s="255"/>
      <c r="R1003" s="260"/>
      <c r="AD1003" s="254"/>
    </row>
    <row r="1004" spans="1:30" s="4" customFormat="1" x14ac:dyDescent="0.25">
      <c r="A1004" s="255"/>
      <c r="B1004" s="255"/>
      <c r="E1004" s="256"/>
      <c r="F1004" s="256"/>
      <c r="G1004" s="257"/>
      <c r="H1004" s="258"/>
      <c r="I1004" s="259"/>
      <c r="J1004" s="947"/>
      <c r="M1004" s="255"/>
      <c r="N1004" s="947"/>
      <c r="Q1004" s="255"/>
      <c r="R1004" s="260"/>
      <c r="AD1004" s="254"/>
    </row>
    <row r="1005" spans="1:30" s="4" customFormat="1" x14ac:dyDescent="0.25">
      <c r="A1005" s="255"/>
      <c r="B1005" s="255"/>
      <c r="E1005" s="256"/>
      <c r="F1005" s="256"/>
      <c r="G1005" s="257"/>
      <c r="H1005" s="258"/>
      <c r="I1005" s="259"/>
      <c r="J1005" s="947"/>
      <c r="M1005" s="255"/>
      <c r="N1005" s="947"/>
      <c r="Q1005" s="255"/>
      <c r="R1005" s="260"/>
      <c r="AD1005" s="254"/>
    </row>
    <row r="1006" spans="1:30" s="4" customFormat="1" x14ac:dyDescent="0.25">
      <c r="A1006" s="255"/>
      <c r="B1006" s="255"/>
      <c r="E1006" s="256"/>
      <c r="F1006" s="256"/>
      <c r="G1006" s="257"/>
      <c r="H1006" s="258"/>
      <c r="I1006" s="259"/>
      <c r="J1006" s="947"/>
      <c r="M1006" s="255"/>
      <c r="N1006" s="947"/>
      <c r="Q1006" s="255"/>
      <c r="R1006" s="260"/>
      <c r="AD1006" s="254"/>
    </row>
    <row r="1007" spans="1:30" s="4" customFormat="1" x14ac:dyDescent="0.25">
      <c r="A1007" s="255"/>
      <c r="B1007" s="255"/>
      <c r="E1007" s="256"/>
      <c r="F1007" s="256"/>
      <c r="G1007" s="257"/>
      <c r="H1007" s="258"/>
      <c r="I1007" s="259"/>
      <c r="J1007" s="947"/>
      <c r="M1007" s="255"/>
      <c r="N1007" s="947"/>
      <c r="Q1007" s="255"/>
      <c r="R1007" s="260"/>
      <c r="AD1007" s="254"/>
    </row>
    <row r="1008" spans="1:30" s="4" customFormat="1" x14ac:dyDescent="0.25">
      <c r="A1008" s="255"/>
      <c r="B1008" s="255"/>
      <c r="E1008" s="256"/>
      <c r="F1008" s="256"/>
      <c r="G1008" s="257"/>
      <c r="H1008" s="258"/>
      <c r="I1008" s="259"/>
      <c r="J1008" s="947"/>
      <c r="M1008" s="255"/>
      <c r="N1008" s="947"/>
      <c r="Q1008" s="255"/>
      <c r="R1008" s="260"/>
      <c r="AD1008" s="254"/>
    </row>
    <row r="1009" spans="1:30" s="4" customFormat="1" x14ac:dyDescent="0.25">
      <c r="A1009" s="255"/>
      <c r="B1009" s="255"/>
      <c r="E1009" s="256"/>
      <c r="F1009" s="256"/>
      <c r="G1009" s="257"/>
      <c r="H1009" s="258"/>
      <c r="I1009" s="259"/>
      <c r="J1009" s="947"/>
      <c r="M1009" s="255"/>
      <c r="N1009" s="947"/>
      <c r="Q1009" s="255"/>
      <c r="R1009" s="260"/>
      <c r="AD1009" s="254"/>
    </row>
    <row r="1010" spans="1:30" s="4" customFormat="1" x14ac:dyDescent="0.25">
      <c r="A1010" s="255"/>
      <c r="B1010" s="255"/>
      <c r="E1010" s="256"/>
      <c r="F1010" s="256"/>
      <c r="G1010" s="257"/>
      <c r="H1010" s="258"/>
      <c r="I1010" s="259"/>
      <c r="J1010" s="947"/>
      <c r="M1010" s="255"/>
      <c r="N1010" s="947"/>
      <c r="Q1010" s="255"/>
      <c r="R1010" s="260"/>
      <c r="AD1010" s="254"/>
    </row>
    <row r="1011" spans="1:30" s="4" customFormat="1" x14ac:dyDescent="0.25">
      <c r="A1011" s="255"/>
      <c r="B1011" s="255"/>
      <c r="E1011" s="256"/>
      <c r="F1011" s="256"/>
      <c r="G1011" s="257"/>
      <c r="H1011" s="258"/>
      <c r="I1011" s="259"/>
      <c r="J1011" s="947"/>
      <c r="M1011" s="255"/>
      <c r="N1011" s="947"/>
      <c r="Q1011" s="255"/>
      <c r="R1011" s="260"/>
      <c r="AD1011" s="254"/>
    </row>
    <row r="1012" spans="1:30" s="4" customFormat="1" x14ac:dyDescent="0.25">
      <c r="A1012" s="255"/>
      <c r="B1012" s="255"/>
      <c r="E1012" s="256"/>
      <c r="F1012" s="256"/>
      <c r="G1012" s="257"/>
      <c r="H1012" s="258"/>
      <c r="I1012" s="259"/>
      <c r="J1012" s="947"/>
      <c r="M1012" s="255"/>
      <c r="N1012" s="947"/>
      <c r="Q1012" s="255"/>
      <c r="R1012" s="260"/>
      <c r="AD1012" s="254"/>
    </row>
    <row r="1013" spans="1:30" s="4" customFormat="1" x14ac:dyDescent="0.25">
      <c r="A1013" s="255"/>
      <c r="B1013" s="255"/>
      <c r="E1013" s="256"/>
      <c r="F1013" s="256"/>
      <c r="G1013" s="257"/>
      <c r="H1013" s="258"/>
      <c r="I1013" s="259"/>
      <c r="J1013" s="947"/>
      <c r="M1013" s="255"/>
      <c r="N1013" s="947"/>
      <c r="Q1013" s="255"/>
      <c r="R1013" s="260"/>
      <c r="AD1013" s="254"/>
    </row>
    <row r="1014" spans="1:30" s="4" customFormat="1" x14ac:dyDescent="0.25">
      <c r="A1014" s="255"/>
      <c r="B1014" s="255"/>
      <c r="E1014" s="256"/>
      <c r="F1014" s="256"/>
      <c r="G1014" s="257"/>
      <c r="H1014" s="258"/>
      <c r="I1014" s="259"/>
      <c r="J1014" s="947"/>
      <c r="M1014" s="255"/>
      <c r="N1014" s="947"/>
      <c r="Q1014" s="255"/>
      <c r="R1014" s="260"/>
      <c r="AD1014" s="254"/>
    </row>
    <row r="1015" spans="1:30" s="4" customFormat="1" x14ac:dyDescent="0.25">
      <c r="A1015" s="255"/>
      <c r="B1015" s="255"/>
      <c r="E1015" s="256"/>
      <c r="F1015" s="256"/>
      <c r="G1015" s="257"/>
      <c r="H1015" s="258"/>
      <c r="I1015" s="259"/>
      <c r="J1015" s="947"/>
      <c r="M1015" s="255"/>
      <c r="N1015" s="947"/>
      <c r="Q1015" s="255"/>
      <c r="R1015" s="260"/>
      <c r="AD1015" s="254"/>
    </row>
    <row r="1016" spans="1:30" s="4" customFormat="1" x14ac:dyDescent="0.25">
      <c r="A1016" s="255"/>
      <c r="B1016" s="255"/>
      <c r="E1016" s="256"/>
      <c r="F1016" s="256"/>
      <c r="G1016" s="257"/>
      <c r="H1016" s="258"/>
      <c r="I1016" s="259"/>
      <c r="J1016" s="947"/>
      <c r="M1016" s="255"/>
      <c r="N1016" s="947"/>
      <c r="Q1016" s="255"/>
      <c r="R1016" s="260"/>
      <c r="AD1016" s="254"/>
    </row>
    <row r="1017" spans="1:30" s="4" customFormat="1" x14ac:dyDescent="0.25">
      <c r="A1017" s="255"/>
      <c r="B1017" s="255"/>
      <c r="E1017" s="256"/>
      <c r="F1017" s="256"/>
      <c r="G1017" s="257"/>
      <c r="H1017" s="258"/>
      <c r="I1017" s="259"/>
      <c r="J1017" s="947"/>
      <c r="M1017" s="255"/>
      <c r="N1017" s="947"/>
      <c r="Q1017" s="255"/>
      <c r="R1017" s="260"/>
      <c r="AD1017" s="254"/>
    </row>
    <row r="1018" spans="1:30" s="4" customFormat="1" x14ac:dyDescent="0.25">
      <c r="A1018" s="255"/>
      <c r="B1018" s="255"/>
      <c r="E1018" s="256"/>
      <c r="F1018" s="256"/>
      <c r="G1018" s="257"/>
      <c r="H1018" s="258"/>
      <c r="I1018" s="259"/>
      <c r="J1018" s="947"/>
      <c r="M1018" s="255"/>
      <c r="N1018" s="947"/>
      <c r="Q1018" s="255"/>
      <c r="R1018" s="260"/>
      <c r="AD1018" s="254"/>
    </row>
    <row r="1019" spans="1:30" s="4" customFormat="1" x14ac:dyDescent="0.25">
      <c r="A1019" s="255"/>
      <c r="B1019" s="255"/>
      <c r="E1019" s="256"/>
      <c r="F1019" s="256"/>
      <c r="G1019" s="257"/>
      <c r="H1019" s="258"/>
      <c r="I1019" s="259"/>
      <c r="J1019" s="947"/>
      <c r="M1019" s="255"/>
      <c r="N1019" s="947"/>
      <c r="Q1019" s="255"/>
      <c r="R1019" s="260"/>
      <c r="AD1019" s="254"/>
    </row>
    <row r="1020" spans="1:30" s="4" customFormat="1" x14ac:dyDescent="0.25">
      <c r="A1020" s="255"/>
      <c r="B1020" s="255"/>
      <c r="E1020" s="256"/>
      <c r="F1020" s="256"/>
      <c r="G1020" s="257"/>
      <c r="H1020" s="258"/>
      <c r="I1020" s="259"/>
      <c r="J1020" s="947"/>
      <c r="M1020" s="255"/>
      <c r="N1020" s="947"/>
      <c r="Q1020" s="255"/>
      <c r="R1020" s="260"/>
      <c r="AD1020" s="254"/>
    </row>
    <row r="1021" spans="1:30" s="4" customFormat="1" x14ac:dyDescent="0.25">
      <c r="A1021" s="255"/>
      <c r="B1021" s="255"/>
      <c r="E1021" s="256"/>
      <c r="F1021" s="256"/>
      <c r="G1021" s="257"/>
      <c r="H1021" s="258"/>
      <c r="I1021" s="259"/>
      <c r="J1021" s="947"/>
      <c r="M1021" s="255"/>
      <c r="N1021" s="947"/>
      <c r="Q1021" s="255"/>
      <c r="R1021" s="260"/>
      <c r="AD1021" s="254"/>
    </row>
    <row r="1022" spans="1:30" s="4" customFormat="1" x14ac:dyDescent="0.25">
      <c r="A1022" s="255"/>
      <c r="B1022" s="255"/>
      <c r="E1022" s="256"/>
      <c r="F1022" s="256"/>
      <c r="G1022" s="257"/>
      <c r="H1022" s="258"/>
      <c r="I1022" s="259"/>
      <c r="J1022" s="947"/>
      <c r="M1022" s="255"/>
      <c r="N1022" s="947"/>
      <c r="Q1022" s="255"/>
      <c r="R1022" s="260"/>
      <c r="AD1022" s="254"/>
    </row>
    <row r="1023" spans="1:30" s="4" customFormat="1" x14ac:dyDescent="0.25">
      <c r="A1023" s="255"/>
      <c r="B1023" s="255"/>
      <c r="E1023" s="256"/>
      <c r="F1023" s="256"/>
      <c r="G1023" s="257"/>
      <c r="H1023" s="258"/>
      <c r="I1023" s="259"/>
      <c r="J1023" s="947"/>
      <c r="M1023" s="255"/>
      <c r="N1023" s="947"/>
      <c r="Q1023" s="255"/>
      <c r="R1023" s="260"/>
      <c r="AD1023" s="254"/>
    </row>
    <row r="1024" spans="1:30" s="4" customFormat="1" x14ac:dyDescent="0.25">
      <c r="A1024" s="255"/>
      <c r="B1024" s="255"/>
      <c r="E1024" s="256"/>
      <c r="F1024" s="256"/>
      <c r="G1024" s="257"/>
      <c r="H1024" s="258"/>
      <c r="I1024" s="259"/>
      <c r="J1024" s="947"/>
      <c r="M1024" s="255"/>
      <c r="N1024" s="947"/>
      <c r="Q1024" s="255"/>
      <c r="R1024" s="260"/>
      <c r="AD1024" s="254"/>
    </row>
    <row r="1025" spans="1:30" s="4" customFormat="1" x14ac:dyDescent="0.25">
      <c r="A1025" s="255"/>
      <c r="B1025" s="255"/>
      <c r="E1025" s="256"/>
      <c r="F1025" s="256"/>
      <c r="G1025" s="257"/>
      <c r="H1025" s="258"/>
      <c r="I1025" s="259"/>
      <c r="J1025" s="947"/>
      <c r="M1025" s="255"/>
      <c r="N1025" s="947"/>
      <c r="Q1025" s="255"/>
      <c r="R1025" s="260"/>
      <c r="AD1025" s="254"/>
    </row>
    <row r="1026" spans="1:30" s="4" customFormat="1" x14ac:dyDescent="0.25">
      <c r="A1026" s="255"/>
      <c r="B1026" s="255"/>
      <c r="E1026" s="256"/>
      <c r="F1026" s="256"/>
      <c r="G1026" s="257"/>
      <c r="H1026" s="258"/>
      <c r="I1026" s="259"/>
      <c r="J1026" s="947"/>
      <c r="M1026" s="255"/>
      <c r="N1026" s="947"/>
      <c r="Q1026" s="255"/>
      <c r="R1026" s="260"/>
      <c r="AD1026" s="254"/>
    </row>
    <row r="1027" spans="1:30" s="4" customFormat="1" x14ac:dyDescent="0.25">
      <c r="A1027" s="255"/>
      <c r="B1027" s="255"/>
      <c r="E1027" s="256"/>
      <c r="F1027" s="256"/>
      <c r="G1027" s="257"/>
      <c r="H1027" s="258"/>
      <c r="I1027" s="259"/>
      <c r="J1027" s="947"/>
      <c r="M1027" s="255"/>
      <c r="N1027" s="947"/>
      <c r="Q1027" s="255"/>
      <c r="R1027" s="260"/>
      <c r="AD1027" s="254"/>
    </row>
    <row r="1028" spans="1:30" s="4" customFormat="1" x14ac:dyDescent="0.25">
      <c r="A1028" s="255"/>
      <c r="B1028" s="255"/>
      <c r="E1028" s="256"/>
      <c r="F1028" s="256"/>
      <c r="G1028" s="257"/>
      <c r="H1028" s="258"/>
      <c r="I1028" s="259"/>
      <c r="J1028" s="947"/>
      <c r="M1028" s="255"/>
      <c r="N1028" s="947"/>
      <c r="Q1028" s="255"/>
      <c r="R1028" s="260"/>
      <c r="AD1028" s="254"/>
    </row>
    <row r="1029" spans="1:30" s="4" customFormat="1" x14ac:dyDescent="0.25">
      <c r="A1029" s="255"/>
      <c r="B1029" s="255"/>
      <c r="E1029" s="256"/>
      <c r="F1029" s="256"/>
      <c r="G1029" s="257"/>
      <c r="H1029" s="258"/>
      <c r="I1029" s="259"/>
      <c r="J1029" s="947"/>
      <c r="M1029" s="255"/>
      <c r="N1029" s="947"/>
      <c r="Q1029" s="255"/>
      <c r="R1029" s="260"/>
      <c r="AD1029" s="254"/>
    </row>
    <row r="1030" spans="1:30" s="4" customFormat="1" x14ac:dyDescent="0.25">
      <c r="A1030" s="255"/>
      <c r="B1030" s="255"/>
      <c r="E1030" s="256"/>
      <c r="F1030" s="256"/>
      <c r="G1030" s="257"/>
      <c r="H1030" s="258"/>
      <c r="I1030" s="259"/>
      <c r="J1030" s="947"/>
      <c r="M1030" s="255"/>
      <c r="N1030" s="947"/>
      <c r="Q1030" s="255"/>
      <c r="R1030" s="260"/>
      <c r="AD1030" s="254"/>
    </row>
    <row r="1031" spans="1:30" s="4" customFormat="1" x14ac:dyDescent="0.25">
      <c r="A1031" s="255"/>
      <c r="B1031" s="255"/>
      <c r="E1031" s="256"/>
      <c r="F1031" s="256"/>
      <c r="G1031" s="257"/>
      <c r="H1031" s="258"/>
      <c r="I1031" s="259"/>
      <c r="J1031" s="947"/>
      <c r="M1031" s="255"/>
      <c r="N1031" s="947"/>
      <c r="Q1031" s="255"/>
      <c r="R1031" s="260"/>
      <c r="AD1031" s="254"/>
    </row>
    <row r="1032" spans="1:30" s="4" customFormat="1" x14ac:dyDescent="0.25">
      <c r="A1032" s="255"/>
      <c r="B1032" s="255"/>
      <c r="E1032" s="256"/>
      <c r="F1032" s="256"/>
      <c r="G1032" s="257"/>
      <c r="H1032" s="258"/>
      <c r="I1032" s="259"/>
      <c r="J1032" s="947"/>
      <c r="M1032" s="255"/>
      <c r="N1032" s="947"/>
      <c r="Q1032" s="255"/>
      <c r="R1032" s="260"/>
      <c r="AD1032" s="254"/>
    </row>
    <row r="1033" spans="1:30" s="4" customFormat="1" x14ac:dyDescent="0.25">
      <c r="A1033" s="255"/>
      <c r="B1033" s="255"/>
      <c r="E1033" s="256"/>
      <c r="F1033" s="256"/>
      <c r="G1033" s="257"/>
      <c r="H1033" s="258"/>
      <c r="I1033" s="259"/>
      <c r="J1033" s="947"/>
      <c r="M1033" s="255"/>
      <c r="N1033" s="947"/>
      <c r="Q1033" s="255"/>
      <c r="R1033" s="260"/>
      <c r="AD1033" s="254"/>
    </row>
    <row r="1034" spans="1:30" s="4" customFormat="1" x14ac:dyDescent="0.25">
      <c r="A1034" s="255"/>
      <c r="B1034" s="255"/>
      <c r="E1034" s="256"/>
      <c r="F1034" s="256"/>
      <c r="G1034" s="257"/>
      <c r="H1034" s="258"/>
      <c r="I1034" s="259"/>
      <c r="J1034" s="947"/>
      <c r="M1034" s="255"/>
      <c r="N1034" s="947"/>
      <c r="Q1034" s="255"/>
      <c r="R1034" s="260"/>
      <c r="AD1034" s="254"/>
    </row>
    <row r="1035" spans="1:30" s="4" customFormat="1" x14ac:dyDescent="0.25">
      <c r="A1035" s="255"/>
      <c r="B1035" s="255"/>
      <c r="E1035" s="256"/>
      <c r="F1035" s="256"/>
      <c r="G1035" s="257"/>
      <c r="H1035" s="258"/>
      <c r="I1035" s="259"/>
      <c r="J1035" s="947"/>
      <c r="M1035" s="255"/>
      <c r="N1035" s="947"/>
      <c r="Q1035" s="255"/>
      <c r="R1035" s="260"/>
      <c r="AD1035" s="254"/>
    </row>
    <row r="1036" spans="1:30" s="4" customFormat="1" x14ac:dyDescent="0.25">
      <c r="A1036" s="255"/>
      <c r="B1036" s="255"/>
      <c r="E1036" s="256"/>
      <c r="F1036" s="256"/>
      <c r="G1036" s="257"/>
      <c r="H1036" s="258"/>
      <c r="I1036" s="259"/>
      <c r="J1036" s="947"/>
      <c r="M1036" s="255"/>
      <c r="N1036" s="947"/>
      <c r="Q1036" s="255"/>
      <c r="R1036" s="260"/>
      <c r="AD1036" s="254"/>
    </row>
    <row r="1037" spans="1:30" s="4" customFormat="1" x14ac:dyDescent="0.25">
      <c r="A1037" s="255"/>
      <c r="B1037" s="255"/>
      <c r="E1037" s="256"/>
      <c r="F1037" s="256"/>
      <c r="G1037" s="257"/>
      <c r="H1037" s="258"/>
      <c r="I1037" s="259"/>
      <c r="J1037" s="947"/>
      <c r="M1037" s="255"/>
      <c r="N1037" s="947"/>
      <c r="Q1037" s="255"/>
      <c r="R1037" s="260"/>
      <c r="AD1037" s="254"/>
    </row>
    <row r="1038" spans="1:30" s="4" customFormat="1" x14ac:dyDescent="0.25">
      <c r="A1038" s="255"/>
      <c r="B1038" s="255"/>
      <c r="E1038" s="256"/>
      <c r="F1038" s="256"/>
      <c r="G1038" s="257"/>
      <c r="H1038" s="258"/>
      <c r="I1038" s="259"/>
      <c r="J1038" s="947"/>
      <c r="M1038" s="255"/>
      <c r="N1038" s="947"/>
      <c r="Q1038" s="255"/>
      <c r="R1038" s="260"/>
      <c r="AD1038" s="254"/>
    </row>
    <row r="1039" spans="1:30" s="4" customFormat="1" x14ac:dyDescent="0.25">
      <c r="A1039" s="255"/>
      <c r="B1039" s="255"/>
      <c r="E1039" s="256"/>
      <c r="F1039" s="256"/>
      <c r="G1039" s="257"/>
      <c r="H1039" s="258"/>
      <c r="I1039" s="259"/>
      <c r="J1039" s="947"/>
      <c r="M1039" s="255"/>
      <c r="N1039" s="947"/>
      <c r="Q1039" s="255"/>
      <c r="R1039" s="260"/>
      <c r="AD1039" s="254"/>
    </row>
    <row r="1040" spans="1:30" s="4" customFormat="1" x14ac:dyDescent="0.25">
      <c r="A1040" s="255"/>
      <c r="B1040" s="255"/>
      <c r="E1040" s="256"/>
      <c r="F1040" s="256"/>
      <c r="G1040" s="257"/>
      <c r="H1040" s="258"/>
      <c r="I1040" s="259"/>
      <c r="J1040" s="947"/>
      <c r="M1040" s="255"/>
      <c r="N1040" s="947"/>
      <c r="Q1040" s="255"/>
      <c r="R1040" s="260"/>
      <c r="AD1040" s="254"/>
    </row>
    <row r="1041" spans="1:30" s="4" customFormat="1" x14ac:dyDescent="0.25">
      <c r="A1041" s="255"/>
      <c r="B1041" s="255"/>
      <c r="E1041" s="256"/>
      <c r="F1041" s="256"/>
      <c r="G1041" s="257"/>
      <c r="H1041" s="258"/>
      <c r="I1041" s="259"/>
      <c r="J1041" s="947"/>
      <c r="M1041" s="255"/>
      <c r="N1041" s="947"/>
      <c r="Q1041" s="255"/>
      <c r="R1041" s="260"/>
      <c r="AD1041" s="254"/>
    </row>
    <row r="1042" spans="1:30" s="4" customFormat="1" x14ac:dyDescent="0.25">
      <c r="A1042" s="255"/>
      <c r="B1042" s="255"/>
      <c r="E1042" s="256"/>
      <c r="F1042" s="256"/>
      <c r="G1042" s="257"/>
      <c r="H1042" s="258"/>
      <c r="I1042" s="259"/>
      <c r="J1042" s="947"/>
      <c r="M1042" s="255"/>
      <c r="N1042" s="947"/>
      <c r="Q1042" s="255"/>
      <c r="R1042" s="260"/>
      <c r="AD1042" s="254"/>
    </row>
    <row r="1043" spans="1:30" s="4" customFormat="1" x14ac:dyDescent="0.25">
      <c r="A1043" s="255"/>
      <c r="B1043" s="255"/>
      <c r="E1043" s="256"/>
      <c r="F1043" s="256"/>
      <c r="G1043" s="257"/>
      <c r="H1043" s="258"/>
      <c r="I1043" s="259"/>
      <c r="J1043" s="947"/>
      <c r="M1043" s="255"/>
      <c r="N1043" s="947"/>
      <c r="Q1043" s="255"/>
      <c r="R1043" s="260"/>
      <c r="AD1043" s="254"/>
    </row>
    <row r="1044" spans="1:30" s="4" customFormat="1" x14ac:dyDescent="0.25">
      <c r="A1044" s="255"/>
      <c r="B1044" s="255"/>
      <c r="E1044" s="256"/>
      <c r="F1044" s="256"/>
      <c r="G1044" s="257"/>
      <c r="H1044" s="258"/>
      <c r="I1044" s="259"/>
      <c r="J1044" s="947"/>
      <c r="M1044" s="255"/>
      <c r="N1044" s="947"/>
      <c r="Q1044" s="255"/>
      <c r="R1044" s="260"/>
      <c r="AD1044" s="254"/>
    </row>
    <row r="1045" spans="1:30" s="4" customFormat="1" x14ac:dyDescent="0.25">
      <c r="A1045" s="255"/>
      <c r="B1045" s="255"/>
      <c r="E1045" s="256"/>
      <c r="F1045" s="256"/>
      <c r="G1045" s="257"/>
      <c r="H1045" s="258"/>
      <c r="I1045" s="259"/>
      <c r="J1045" s="947"/>
      <c r="M1045" s="255"/>
      <c r="N1045" s="947"/>
      <c r="Q1045" s="255"/>
      <c r="R1045" s="260"/>
      <c r="AD1045" s="254"/>
    </row>
    <row r="1046" spans="1:30" s="4" customFormat="1" x14ac:dyDescent="0.25">
      <c r="A1046" s="255"/>
      <c r="B1046" s="255"/>
      <c r="E1046" s="256"/>
      <c r="F1046" s="256"/>
      <c r="G1046" s="257"/>
      <c r="H1046" s="258"/>
      <c r="I1046" s="259"/>
      <c r="J1046" s="947"/>
      <c r="M1046" s="255"/>
      <c r="N1046" s="947"/>
      <c r="Q1046" s="255"/>
      <c r="R1046" s="260"/>
      <c r="AD1046" s="254"/>
    </row>
    <row r="1047" spans="1:30" s="4" customFormat="1" x14ac:dyDescent="0.25">
      <c r="A1047" s="255"/>
      <c r="B1047" s="255"/>
      <c r="E1047" s="256"/>
      <c r="F1047" s="256"/>
      <c r="G1047" s="257"/>
      <c r="H1047" s="258"/>
      <c r="I1047" s="259"/>
      <c r="J1047" s="947"/>
      <c r="M1047" s="255"/>
      <c r="N1047" s="947"/>
      <c r="Q1047" s="255"/>
      <c r="R1047" s="260"/>
      <c r="AD1047" s="254"/>
    </row>
    <row r="1048" spans="1:30" s="4" customFormat="1" x14ac:dyDescent="0.25">
      <c r="A1048" s="255"/>
      <c r="B1048" s="255"/>
      <c r="E1048" s="256"/>
      <c r="F1048" s="256"/>
      <c r="G1048" s="257"/>
      <c r="H1048" s="258"/>
      <c r="I1048" s="259"/>
      <c r="J1048" s="947"/>
      <c r="M1048" s="255"/>
      <c r="N1048" s="947"/>
      <c r="Q1048" s="255"/>
      <c r="R1048" s="260"/>
      <c r="AD1048" s="254"/>
    </row>
    <row r="1049" spans="1:30" s="4" customFormat="1" x14ac:dyDescent="0.25">
      <c r="A1049" s="255"/>
      <c r="B1049" s="255"/>
      <c r="E1049" s="256"/>
      <c r="F1049" s="256"/>
      <c r="G1049" s="257"/>
      <c r="H1049" s="258"/>
      <c r="I1049" s="259"/>
      <c r="J1049" s="947"/>
      <c r="M1049" s="255"/>
      <c r="N1049" s="947"/>
      <c r="Q1049" s="255"/>
      <c r="R1049" s="260"/>
      <c r="AD1049" s="254"/>
    </row>
    <row r="1050" spans="1:30" s="4" customFormat="1" x14ac:dyDescent="0.25">
      <c r="A1050" s="255"/>
      <c r="B1050" s="255"/>
      <c r="E1050" s="256"/>
      <c r="F1050" s="256"/>
      <c r="G1050" s="257"/>
      <c r="H1050" s="258"/>
      <c r="I1050" s="259"/>
      <c r="J1050" s="947"/>
      <c r="M1050" s="255"/>
      <c r="N1050" s="947"/>
      <c r="Q1050" s="255"/>
      <c r="R1050" s="260"/>
      <c r="AD1050" s="254"/>
    </row>
    <row r="1051" spans="1:30" s="4" customFormat="1" x14ac:dyDescent="0.25">
      <c r="A1051" s="255"/>
      <c r="B1051" s="255"/>
      <c r="E1051" s="256"/>
      <c r="F1051" s="256"/>
      <c r="G1051" s="257"/>
      <c r="H1051" s="258"/>
      <c r="I1051" s="259"/>
      <c r="J1051" s="947"/>
      <c r="M1051" s="255"/>
      <c r="N1051" s="947"/>
      <c r="Q1051" s="255"/>
      <c r="R1051" s="260"/>
      <c r="AD1051" s="254"/>
    </row>
    <row r="1052" spans="1:30" s="4" customFormat="1" x14ac:dyDescent="0.25">
      <c r="A1052" s="255"/>
      <c r="B1052" s="255"/>
      <c r="E1052" s="256"/>
      <c r="F1052" s="256"/>
      <c r="G1052" s="257"/>
      <c r="H1052" s="258"/>
      <c r="I1052" s="259"/>
      <c r="J1052" s="947"/>
      <c r="M1052" s="255"/>
      <c r="N1052" s="947"/>
      <c r="Q1052" s="255"/>
      <c r="R1052" s="260"/>
      <c r="AD1052" s="254"/>
    </row>
    <row r="1053" spans="1:30" s="4" customFormat="1" x14ac:dyDescent="0.25">
      <c r="A1053" s="255"/>
      <c r="B1053" s="255"/>
      <c r="E1053" s="256"/>
      <c r="F1053" s="256"/>
      <c r="G1053" s="257"/>
      <c r="H1053" s="258"/>
      <c r="I1053" s="259"/>
      <c r="J1053" s="947"/>
      <c r="M1053" s="255"/>
      <c r="N1053" s="947"/>
      <c r="Q1053" s="255"/>
      <c r="R1053" s="260"/>
      <c r="AD1053" s="254"/>
    </row>
    <row r="1054" spans="1:30" s="4" customFormat="1" x14ac:dyDescent="0.25">
      <c r="A1054" s="255"/>
      <c r="B1054" s="255"/>
      <c r="E1054" s="256"/>
      <c r="F1054" s="256"/>
      <c r="G1054" s="257"/>
      <c r="H1054" s="258"/>
      <c r="I1054" s="259"/>
      <c r="J1054" s="947"/>
      <c r="M1054" s="255"/>
      <c r="N1054" s="947"/>
      <c r="Q1054" s="255"/>
      <c r="R1054" s="260"/>
      <c r="AD1054" s="254"/>
    </row>
    <row r="1055" spans="1:30" s="4" customFormat="1" x14ac:dyDescent="0.25">
      <c r="A1055" s="255"/>
      <c r="B1055" s="255"/>
      <c r="E1055" s="256"/>
      <c r="F1055" s="256"/>
      <c r="G1055" s="257"/>
      <c r="H1055" s="258"/>
      <c r="I1055" s="259"/>
      <c r="J1055" s="947"/>
      <c r="M1055" s="255"/>
      <c r="N1055" s="947"/>
      <c r="Q1055" s="255"/>
      <c r="R1055" s="260"/>
      <c r="AD1055" s="254"/>
    </row>
    <row r="1056" spans="1:30" s="4" customFormat="1" x14ac:dyDescent="0.25">
      <c r="A1056" s="255"/>
      <c r="B1056" s="255"/>
      <c r="E1056" s="256"/>
      <c r="F1056" s="256"/>
      <c r="G1056" s="257"/>
      <c r="H1056" s="258"/>
      <c r="I1056" s="259"/>
      <c r="J1056" s="947"/>
      <c r="M1056" s="255"/>
      <c r="N1056" s="947"/>
      <c r="Q1056" s="255"/>
      <c r="R1056" s="260"/>
      <c r="AD1056" s="254"/>
    </row>
    <row r="1057" spans="1:30" s="4" customFormat="1" x14ac:dyDescent="0.25">
      <c r="A1057" s="255"/>
      <c r="B1057" s="255"/>
      <c r="E1057" s="256"/>
      <c r="F1057" s="256"/>
      <c r="G1057" s="257"/>
      <c r="H1057" s="258"/>
      <c r="I1057" s="259"/>
      <c r="J1057" s="947"/>
      <c r="M1057" s="255"/>
      <c r="N1057" s="947"/>
      <c r="Q1057" s="255"/>
      <c r="R1057" s="260"/>
      <c r="AD1057" s="254"/>
    </row>
    <row r="1058" spans="1:30" s="4" customFormat="1" x14ac:dyDescent="0.25">
      <c r="A1058" s="255"/>
      <c r="B1058" s="255"/>
      <c r="E1058" s="256"/>
      <c r="F1058" s="256"/>
      <c r="G1058" s="257"/>
      <c r="H1058" s="258"/>
      <c r="I1058" s="259"/>
      <c r="J1058" s="947"/>
      <c r="M1058" s="255"/>
      <c r="N1058" s="947"/>
      <c r="Q1058" s="255"/>
      <c r="R1058" s="260"/>
      <c r="AD1058" s="254"/>
    </row>
    <row r="1059" spans="1:30" s="4" customFormat="1" x14ac:dyDescent="0.25">
      <c r="A1059" s="255"/>
      <c r="B1059" s="255"/>
      <c r="E1059" s="256"/>
      <c r="F1059" s="256"/>
      <c r="G1059" s="257"/>
      <c r="H1059" s="258"/>
      <c r="I1059" s="259"/>
      <c r="J1059" s="947"/>
      <c r="M1059" s="255"/>
      <c r="N1059" s="947"/>
      <c r="Q1059" s="255"/>
      <c r="R1059" s="260"/>
      <c r="AD1059" s="254"/>
    </row>
    <row r="1060" spans="1:30" s="4" customFormat="1" x14ac:dyDescent="0.25">
      <c r="A1060" s="255"/>
      <c r="B1060" s="255"/>
      <c r="E1060" s="256"/>
      <c r="F1060" s="256"/>
      <c r="G1060" s="257"/>
      <c r="H1060" s="258"/>
      <c r="I1060" s="259"/>
      <c r="J1060" s="947"/>
      <c r="M1060" s="255"/>
      <c r="N1060" s="947"/>
      <c r="Q1060" s="255"/>
      <c r="R1060" s="260"/>
      <c r="AD1060" s="254"/>
    </row>
    <row r="1061" spans="1:30" s="4" customFormat="1" x14ac:dyDescent="0.25">
      <c r="A1061" s="255"/>
      <c r="B1061" s="255"/>
      <c r="E1061" s="256"/>
      <c r="F1061" s="256"/>
      <c r="G1061" s="257"/>
      <c r="H1061" s="258"/>
      <c r="I1061" s="259"/>
      <c r="J1061" s="947"/>
      <c r="M1061" s="255"/>
      <c r="N1061" s="947"/>
      <c r="Q1061" s="255"/>
      <c r="R1061" s="260"/>
      <c r="AD1061" s="254"/>
    </row>
    <row r="1062" spans="1:30" s="4" customFormat="1" x14ac:dyDescent="0.25">
      <c r="A1062" s="255"/>
      <c r="B1062" s="255"/>
      <c r="E1062" s="256"/>
      <c r="F1062" s="256"/>
      <c r="G1062" s="257"/>
      <c r="H1062" s="258"/>
      <c r="I1062" s="259"/>
      <c r="J1062" s="947"/>
      <c r="M1062" s="255"/>
      <c r="N1062" s="947"/>
      <c r="Q1062" s="255"/>
      <c r="R1062" s="260"/>
      <c r="AD1062" s="254"/>
    </row>
    <row r="1063" spans="1:30" s="4" customFormat="1" x14ac:dyDescent="0.25">
      <c r="A1063" s="255"/>
      <c r="B1063" s="255"/>
      <c r="E1063" s="256"/>
      <c r="F1063" s="256"/>
      <c r="G1063" s="257"/>
      <c r="H1063" s="258"/>
      <c r="I1063" s="259"/>
      <c r="J1063" s="947"/>
      <c r="M1063" s="255"/>
      <c r="N1063" s="947"/>
      <c r="Q1063" s="255"/>
      <c r="R1063" s="260"/>
      <c r="AD1063" s="254"/>
    </row>
    <row r="1064" spans="1:30" s="4" customFormat="1" x14ac:dyDescent="0.25">
      <c r="A1064" s="255"/>
      <c r="B1064" s="255"/>
      <c r="E1064" s="256"/>
      <c r="F1064" s="256"/>
      <c r="G1064" s="257"/>
      <c r="H1064" s="258"/>
      <c r="I1064" s="259"/>
      <c r="J1064" s="947"/>
      <c r="M1064" s="255"/>
      <c r="N1064" s="947"/>
      <c r="Q1064" s="255"/>
      <c r="R1064" s="260"/>
      <c r="AD1064" s="254"/>
    </row>
    <row r="1065" spans="1:30" s="4" customFormat="1" x14ac:dyDescent="0.25">
      <c r="A1065" s="255"/>
      <c r="B1065" s="255"/>
      <c r="E1065" s="256"/>
      <c r="F1065" s="256"/>
      <c r="G1065" s="257"/>
      <c r="H1065" s="258"/>
      <c r="I1065" s="259"/>
      <c r="J1065" s="947"/>
      <c r="M1065" s="255"/>
      <c r="N1065" s="947"/>
      <c r="Q1065" s="255"/>
      <c r="R1065" s="260"/>
      <c r="AD1065" s="254"/>
    </row>
    <row r="1066" spans="1:30" s="4" customFormat="1" x14ac:dyDescent="0.25">
      <c r="A1066" s="255"/>
      <c r="B1066" s="255"/>
      <c r="E1066" s="256"/>
      <c r="F1066" s="256"/>
      <c r="G1066" s="257"/>
      <c r="H1066" s="258"/>
      <c r="I1066" s="259"/>
      <c r="J1066" s="947"/>
      <c r="M1066" s="255"/>
      <c r="N1066" s="947"/>
      <c r="Q1066" s="255"/>
      <c r="R1066" s="260"/>
      <c r="AD1066" s="254"/>
    </row>
    <row r="1067" spans="1:30" s="4" customFormat="1" x14ac:dyDescent="0.25">
      <c r="A1067" s="255"/>
      <c r="B1067" s="255"/>
      <c r="E1067" s="256"/>
      <c r="F1067" s="256"/>
      <c r="G1067" s="257"/>
      <c r="H1067" s="258"/>
      <c r="I1067" s="259"/>
      <c r="J1067" s="947"/>
      <c r="M1067" s="255"/>
      <c r="N1067" s="947"/>
      <c r="Q1067" s="255"/>
      <c r="R1067" s="260"/>
      <c r="AD1067" s="254"/>
    </row>
    <row r="1068" spans="1:30" s="4" customFormat="1" x14ac:dyDescent="0.25">
      <c r="A1068" s="255"/>
      <c r="B1068" s="255"/>
      <c r="E1068" s="256"/>
      <c r="F1068" s="256"/>
      <c r="G1068" s="257"/>
      <c r="H1068" s="258"/>
      <c r="I1068" s="259"/>
      <c r="J1068" s="947"/>
      <c r="M1068" s="255"/>
      <c r="N1068" s="947"/>
      <c r="Q1068" s="255"/>
      <c r="R1068" s="260"/>
      <c r="AD1068" s="254"/>
    </row>
    <row r="1069" spans="1:30" s="4" customFormat="1" x14ac:dyDescent="0.25">
      <c r="A1069" s="255"/>
      <c r="B1069" s="255"/>
      <c r="E1069" s="256"/>
      <c r="F1069" s="256"/>
      <c r="G1069" s="257"/>
      <c r="H1069" s="258"/>
      <c r="I1069" s="259"/>
      <c r="J1069" s="947"/>
      <c r="M1069" s="255"/>
      <c r="N1069" s="947"/>
      <c r="Q1069" s="255"/>
      <c r="R1069" s="260"/>
      <c r="AD1069" s="254"/>
    </row>
    <row r="1070" spans="1:30" s="4" customFormat="1" x14ac:dyDescent="0.25">
      <c r="A1070" s="255"/>
      <c r="B1070" s="255"/>
      <c r="E1070" s="256"/>
      <c r="F1070" s="256"/>
      <c r="G1070" s="257"/>
      <c r="H1070" s="258"/>
      <c r="I1070" s="259"/>
      <c r="J1070" s="947"/>
      <c r="M1070" s="255"/>
      <c r="N1070" s="947"/>
      <c r="Q1070" s="255"/>
      <c r="R1070" s="260"/>
      <c r="AD1070" s="254"/>
    </row>
    <row r="1071" spans="1:30" s="4" customFormat="1" x14ac:dyDescent="0.25">
      <c r="A1071" s="255"/>
      <c r="B1071" s="255"/>
      <c r="E1071" s="256"/>
      <c r="F1071" s="256"/>
      <c r="G1071" s="257"/>
      <c r="H1071" s="258"/>
      <c r="I1071" s="259"/>
      <c r="J1071" s="947"/>
      <c r="M1071" s="255"/>
      <c r="N1071" s="947"/>
      <c r="Q1071" s="255"/>
      <c r="R1071" s="260"/>
      <c r="AD1071" s="254"/>
    </row>
    <row r="1072" spans="1:30" s="4" customFormat="1" x14ac:dyDescent="0.25">
      <c r="A1072" s="255"/>
      <c r="B1072" s="255"/>
      <c r="E1072" s="256"/>
      <c r="F1072" s="256"/>
      <c r="G1072" s="257"/>
      <c r="H1072" s="258"/>
      <c r="I1072" s="259"/>
      <c r="J1072" s="947"/>
      <c r="M1072" s="255"/>
      <c r="N1072" s="947"/>
      <c r="Q1072" s="255"/>
      <c r="R1072" s="260"/>
      <c r="AD1072" s="254"/>
    </row>
    <row r="1073" spans="1:30" s="4" customFormat="1" x14ac:dyDescent="0.25">
      <c r="A1073" s="255"/>
      <c r="B1073" s="255"/>
      <c r="E1073" s="256"/>
      <c r="F1073" s="256"/>
      <c r="G1073" s="257"/>
      <c r="H1073" s="258"/>
      <c r="I1073" s="259"/>
      <c r="J1073" s="947"/>
      <c r="M1073" s="255"/>
      <c r="N1073" s="947"/>
      <c r="Q1073" s="255"/>
      <c r="R1073" s="260"/>
      <c r="AD1073" s="254"/>
    </row>
    <row r="1074" spans="1:30" s="4" customFormat="1" x14ac:dyDescent="0.25">
      <c r="A1074" s="255"/>
      <c r="B1074" s="255"/>
      <c r="E1074" s="256"/>
      <c r="F1074" s="256"/>
      <c r="G1074" s="257"/>
      <c r="H1074" s="258"/>
      <c r="I1074" s="259"/>
      <c r="J1074" s="947"/>
      <c r="M1074" s="255"/>
      <c r="N1074" s="947"/>
      <c r="Q1074" s="255"/>
      <c r="R1074" s="260"/>
      <c r="AD1074" s="254"/>
    </row>
    <row r="1075" spans="1:30" s="4" customFormat="1" x14ac:dyDescent="0.25">
      <c r="A1075" s="255"/>
      <c r="B1075" s="255"/>
      <c r="E1075" s="256"/>
      <c r="F1075" s="256"/>
      <c r="G1075" s="257"/>
      <c r="H1075" s="258"/>
      <c r="I1075" s="259"/>
      <c r="J1075" s="947"/>
      <c r="M1075" s="255"/>
      <c r="N1075" s="947"/>
      <c r="Q1075" s="255"/>
      <c r="R1075" s="260"/>
      <c r="AD1075" s="254"/>
    </row>
    <row r="1076" spans="1:30" s="4" customFormat="1" x14ac:dyDescent="0.25">
      <c r="A1076" s="255"/>
      <c r="B1076" s="255"/>
      <c r="E1076" s="256"/>
      <c r="F1076" s="256"/>
      <c r="G1076" s="257"/>
      <c r="H1076" s="258"/>
      <c r="I1076" s="259"/>
      <c r="J1076" s="947"/>
      <c r="M1076" s="255"/>
      <c r="N1076" s="947"/>
      <c r="Q1076" s="255"/>
      <c r="R1076" s="260"/>
      <c r="AD1076" s="254"/>
    </row>
    <row r="1077" spans="1:30" s="4" customFormat="1" x14ac:dyDescent="0.25">
      <c r="A1077" s="255"/>
      <c r="B1077" s="255"/>
      <c r="E1077" s="256"/>
      <c r="F1077" s="256"/>
      <c r="G1077" s="257"/>
      <c r="H1077" s="258"/>
      <c r="I1077" s="259"/>
      <c r="J1077" s="947"/>
      <c r="M1077" s="255"/>
      <c r="N1077" s="947"/>
      <c r="Q1077" s="255"/>
      <c r="R1077" s="260"/>
      <c r="AD1077" s="254"/>
    </row>
    <row r="1078" spans="1:30" s="4" customFormat="1" x14ac:dyDescent="0.25">
      <c r="A1078" s="255"/>
      <c r="B1078" s="255"/>
      <c r="E1078" s="256"/>
      <c r="F1078" s="256"/>
      <c r="G1078" s="257"/>
      <c r="H1078" s="258"/>
      <c r="I1078" s="259"/>
      <c r="J1078" s="947"/>
      <c r="M1078" s="255"/>
      <c r="N1078" s="947"/>
      <c r="Q1078" s="255"/>
      <c r="R1078" s="260"/>
      <c r="AD1078" s="254"/>
    </row>
    <row r="1079" spans="1:30" s="4" customFormat="1" x14ac:dyDescent="0.25">
      <c r="A1079" s="255"/>
      <c r="B1079" s="255"/>
      <c r="E1079" s="256"/>
      <c r="F1079" s="256"/>
      <c r="G1079" s="257"/>
      <c r="H1079" s="258"/>
      <c r="I1079" s="259"/>
      <c r="J1079" s="947"/>
      <c r="M1079" s="255"/>
      <c r="N1079" s="947"/>
      <c r="Q1079" s="255"/>
      <c r="R1079" s="260"/>
      <c r="AD1079" s="254"/>
    </row>
    <row r="1080" spans="1:30" s="4" customFormat="1" x14ac:dyDescent="0.25">
      <c r="A1080" s="255"/>
      <c r="B1080" s="255"/>
      <c r="E1080" s="256"/>
      <c r="F1080" s="256"/>
      <c r="G1080" s="257"/>
      <c r="H1080" s="258"/>
      <c r="I1080" s="259"/>
      <c r="J1080" s="947"/>
      <c r="M1080" s="255"/>
      <c r="N1080" s="947"/>
      <c r="Q1080" s="255"/>
      <c r="R1080" s="260"/>
      <c r="AD1080" s="254"/>
    </row>
    <row r="1081" spans="1:30" s="4" customFormat="1" x14ac:dyDescent="0.25">
      <c r="A1081" s="255"/>
      <c r="B1081" s="255"/>
      <c r="E1081" s="256"/>
      <c r="F1081" s="256"/>
      <c r="G1081" s="257"/>
      <c r="H1081" s="258"/>
      <c r="I1081" s="259"/>
      <c r="J1081" s="947"/>
      <c r="M1081" s="255"/>
      <c r="N1081" s="947"/>
      <c r="Q1081" s="255"/>
      <c r="R1081" s="260"/>
      <c r="AD1081" s="254"/>
    </row>
    <row r="1082" spans="1:30" s="4" customFormat="1" x14ac:dyDescent="0.25">
      <c r="A1082" s="255"/>
      <c r="B1082" s="255"/>
      <c r="E1082" s="256"/>
      <c r="F1082" s="256"/>
      <c r="G1082" s="257"/>
      <c r="H1082" s="258"/>
      <c r="I1082" s="259"/>
      <c r="J1082" s="947"/>
      <c r="M1082" s="255"/>
      <c r="N1082" s="947"/>
      <c r="Q1082" s="255"/>
      <c r="R1082" s="260"/>
      <c r="AD1082" s="254"/>
    </row>
    <row r="1083" spans="1:30" s="4" customFormat="1" x14ac:dyDescent="0.25">
      <c r="A1083" s="255"/>
      <c r="B1083" s="255"/>
      <c r="E1083" s="256"/>
      <c r="F1083" s="256"/>
      <c r="G1083" s="257"/>
      <c r="H1083" s="258"/>
      <c r="I1083" s="259"/>
      <c r="J1083" s="947"/>
      <c r="M1083" s="255"/>
      <c r="N1083" s="947"/>
      <c r="Q1083" s="255"/>
      <c r="R1083" s="260"/>
      <c r="AD1083" s="254"/>
    </row>
    <row r="1084" spans="1:30" s="4" customFormat="1" x14ac:dyDescent="0.25">
      <c r="A1084" s="255"/>
      <c r="B1084" s="255"/>
      <c r="E1084" s="256"/>
      <c r="F1084" s="256"/>
      <c r="G1084" s="257"/>
      <c r="H1084" s="258"/>
      <c r="I1084" s="259"/>
      <c r="J1084" s="947"/>
      <c r="M1084" s="255"/>
      <c r="N1084" s="947"/>
      <c r="Q1084" s="255"/>
      <c r="R1084" s="260"/>
      <c r="AD1084" s="254"/>
    </row>
    <row r="1085" spans="1:30" s="4" customFormat="1" x14ac:dyDescent="0.25">
      <c r="A1085" s="255"/>
      <c r="B1085" s="255"/>
      <c r="E1085" s="256"/>
      <c r="F1085" s="256"/>
      <c r="G1085" s="257"/>
      <c r="H1085" s="258"/>
      <c r="I1085" s="259"/>
      <c r="J1085" s="947"/>
      <c r="M1085" s="255"/>
      <c r="N1085" s="947"/>
      <c r="Q1085" s="255"/>
      <c r="R1085" s="260"/>
      <c r="AD1085" s="254"/>
    </row>
    <row r="1086" spans="1:30" s="4" customFormat="1" x14ac:dyDescent="0.25">
      <c r="A1086" s="255"/>
      <c r="B1086" s="255"/>
      <c r="E1086" s="256"/>
      <c r="F1086" s="256"/>
      <c r="G1086" s="257"/>
      <c r="H1086" s="258"/>
      <c r="I1086" s="259"/>
      <c r="J1086" s="947"/>
      <c r="M1086" s="255"/>
      <c r="N1086" s="947"/>
      <c r="Q1086" s="255"/>
      <c r="R1086" s="260"/>
      <c r="AD1086" s="254"/>
    </row>
    <row r="1087" spans="1:30" s="4" customFormat="1" x14ac:dyDescent="0.25">
      <c r="A1087" s="255"/>
      <c r="B1087" s="255"/>
      <c r="E1087" s="256"/>
      <c r="F1087" s="256"/>
      <c r="G1087" s="257"/>
      <c r="H1087" s="258"/>
      <c r="I1087" s="259"/>
      <c r="J1087" s="947"/>
      <c r="M1087" s="255"/>
      <c r="N1087" s="947"/>
      <c r="Q1087" s="255"/>
      <c r="R1087" s="260"/>
      <c r="AD1087" s="254"/>
    </row>
    <row r="1088" spans="1:30" s="4" customFormat="1" x14ac:dyDescent="0.25">
      <c r="A1088" s="255"/>
      <c r="B1088" s="255"/>
      <c r="E1088" s="256"/>
      <c r="F1088" s="256"/>
      <c r="G1088" s="257"/>
      <c r="H1088" s="258"/>
      <c r="I1088" s="259"/>
      <c r="J1088" s="947"/>
      <c r="M1088" s="255"/>
      <c r="N1088" s="947"/>
      <c r="Q1088" s="255"/>
      <c r="R1088" s="260"/>
      <c r="AD1088" s="254"/>
    </row>
    <row r="1089" spans="1:30" s="4" customFormat="1" x14ac:dyDescent="0.25">
      <c r="A1089" s="255"/>
      <c r="B1089" s="255"/>
      <c r="E1089" s="256"/>
      <c r="F1089" s="256"/>
      <c r="G1089" s="257"/>
      <c r="H1089" s="258"/>
      <c r="I1089" s="259"/>
      <c r="J1089" s="947"/>
      <c r="M1089" s="255"/>
      <c r="N1089" s="947"/>
      <c r="Q1089" s="255"/>
      <c r="R1089" s="260"/>
      <c r="AD1089" s="254"/>
    </row>
    <row r="1090" spans="1:30" s="4" customFormat="1" x14ac:dyDescent="0.25">
      <c r="A1090" s="255"/>
      <c r="B1090" s="255"/>
      <c r="E1090" s="256"/>
      <c r="F1090" s="256"/>
      <c r="G1090" s="257"/>
      <c r="H1090" s="258"/>
      <c r="I1090" s="259"/>
      <c r="J1090" s="947"/>
      <c r="M1090" s="255"/>
      <c r="N1090" s="947"/>
      <c r="Q1090" s="255"/>
      <c r="R1090" s="260"/>
      <c r="AD1090" s="254"/>
    </row>
    <row r="1091" spans="1:30" s="4" customFormat="1" x14ac:dyDescent="0.25">
      <c r="A1091" s="255"/>
      <c r="B1091" s="255"/>
      <c r="E1091" s="256"/>
      <c r="F1091" s="256"/>
      <c r="G1091" s="257"/>
      <c r="H1091" s="258"/>
      <c r="I1091" s="259"/>
      <c r="J1091" s="947"/>
      <c r="M1091" s="255"/>
      <c r="N1091" s="947"/>
      <c r="Q1091" s="255"/>
      <c r="R1091" s="260"/>
      <c r="AD1091" s="254"/>
    </row>
    <row r="1092" spans="1:30" s="4" customFormat="1" x14ac:dyDescent="0.25">
      <c r="A1092" s="255"/>
      <c r="B1092" s="255"/>
      <c r="E1092" s="256"/>
      <c r="F1092" s="256"/>
      <c r="G1092" s="257"/>
      <c r="H1092" s="258"/>
      <c r="I1092" s="259"/>
      <c r="J1092" s="947"/>
      <c r="M1092" s="255"/>
      <c r="N1092" s="947"/>
      <c r="Q1092" s="255"/>
      <c r="R1092" s="260"/>
      <c r="AD1092" s="254"/>
    </row>
    <row r="1093" spans="1:30" s="4" customFormat="1" x14ac:dyDescent="0.25">
      <c r="A1093" s="255"/>
      <c r="B1093" s="255"/>
      <c r="E1093" s="256"/>
      <c r="F1093" s="256"/>
      <c r="G1093" s="257"/>
      <c r="H1093" s="258"/>
      <c r="I1093" s="259"/>
      <c r="J1093" s="947"/>
      <c r="M1093" s="255"/>
      <c r="N1093" s="947"/>
      <c r="Q1093" s="255"/>
      <c r="R1093" s="260"/>
      <c r="AD1093" s="254"/>
    </row>
    <row r="1094" spans="1:30" s="4" customFormat="1" x14ac:dyDescent="0.25">
      <c r="A1094" s="255"/>
      <c r="B1094" s="255"/>
      <c r="E1094" s="256"/>
      <c r="F1094" s="256"/>
      <c r="G1094" s="257"/>
      <c r="H1094" s="258"/>
      <c r="I1094" s="259"/>
      <c r="J1094" s="947"/>
      <c r="M1094" s="255"/>
      <c r="N1094" s="947"/>
      <c r="Q1094" s="255"/>
      <c r="R1094" s="260"/>
      <c r="AD1094" s="254"/>
    </row>
    <row r="1095" spans="1:30" s="4" customFormat="1" x14ac:dyDescent="0.25">
      <c r="A1095" s="255"/>
      <c r="B1095" s="255"/>
      <c r="E1095" s="256"/>
      <c r="F1095" s="256"/>
      <c r="G1095" s="257"/>
      <c r="H1095" s="258"/>
      <c r="I1095" s="259"/>
      <c r="J1095" s="947"/>
      <c r="M1095" s="255"/>
      <c r="N1095" s="947"/>
      <c r="Q1095" s="255"/>
      <c r="R1095" s="260"/>
      <c r="AD1095" s="254"/>
    </row>
    <row r="1096" spans="1:30" s="4" customFormat="1" x14ac:dyDescent="0.25">
      <c r="A1096" s="255"/>
      <c r="B1096" s="255"/>
      <c r="E1096" s="256"/>
      <c r="F1096" s="256"/>
      <c r="G1096" s="257"/>
      <c r="H1096" s="258"/>
      <c r="I1096" s="259"/>
      <c r="J1096" s="947"/>
      <c r="M1096" s="255"/>
      <c r="N1096" s="947"/>
      <c r="Q1096" s="255"/>
      <c r="R1096" s="260"/>
      <c r="AD1096" s="254"/>
    </row>
    <row r="1097" spans="1:30" s="4" customFormat="1" x14ac:dyDescent="0.25">
      <c r="A1097" s="255"/>
      <c r="B1097" s="255"/>
      <c r="E1097" s="256"/>
      <c r="F1097" s="256"/>
      <c r="G1097" s="257"/>
      <c r="H1097" s="258"/>
      <c r="I1097" s="259"/>
      <c r="J1097" s="947"/>
      <c r="M1097" s="255"/>
      <c r="N1097" s="947"/>
      <c r="Q1097" s="255"/>
      <c r="R1097" s="260"/>
      <c r="AD1097" s="254"/>
    </row>
    <row r="1098" spans="1:30" s="4" customFormat="1" x14ac:dyDescent="0.25">
      <c r="A1098" s="255"/>
      <c r="B1098" s="255"/>
      <c r="E1098" s="256"/>
      <c r="F1098" s="256"/>
      <c r="G1098" s="257"/>
      <c r="H1098" s="258"/>
      <c r="I1098" s="259"/>
      <c r="J1098" s="947"/>
      <c r="M1098" s="255"/>
      <c r="N1098" s="947"/>
      <c r="Q1098" s="255"/>
      <c r="R1098" s="260"/>
      <c r="AD1098" s="254"/>
    </row>
    <row r="1099" spans="1:30" s="4" customFormat="1" x14ac:dyDescent="0.25">
      <c r="A1099" s="255"/>
      <c r="B1099" s="255"/>
      <c r="E1099" s="256"/>
      <c r="F1099" s="256"/>
      <c r="G1099" s="257"/>
      <c r="H1099" s="258"/>
      <c r="I1099" s="259"/>
      <c r="J1099" s="947"/>
      <c r="M1099" s="255"/>
      <c r="N1099" s="947"/>
      <c r="Q1099" s="255"/>
      <c r="R1099" s="260"/>
      <c r="AD1099" s="254"/>
    </row>
    <row r="1100" spans="1:30" s="4" customFormat="1" x14ac:dyDescent="0.25">
      <c r="A1100" s="255"/>
      <c r="B1100" s="255"/>
      <c r="E1100" s="256"/>
      <c r="F1100" s="256"/>
      <c r="G1100" s="257"/>
      <c r="H1100" s="258"/>
      <c r="I1100" s="259"/>
      <c r="J1100" s="947"/>
      <c r="M1100" s="255"/>
      <c r="N1100" s="947"/>
      <c r="Q1100" s="255"/>
      <c r="R1100" s="260"/>
      <c r="AD1100" s="254"/>
    </row>
    <row r="1101" spans="1:30" s="4" customFormat="1" x14ac:dyDescent="0.25">
      <c r="A1101" s="255"/>
      <c r="B1101" s="255"/>
      <c r="E1101" s="256"/>
      <c r="F1101" s="256"/>
      <c r="G1101" s="257"/>
      <c r="H1101" s="258"/>
      <c r="I1101" s="259"/>
      <c r="J1101" s="947"/>
      <c r="M1101" s="255"/>
      <c r="N1101" s="947"/>
      <c r="Q1101" s="255"/>
      <c r="R1101" s="260"/>
      <c r="AD1101" s="254"/>
    </row>
    <row r="1102" spans="1:30" s="4" customFormat="1" x14ac:dyDescent="0.25">
      <c r="A1102" s="255"/>
      <c r="B1102" s="255"/>
      <c r="E1102" s="256"/>
      <c r="F1102" s="256"/>
      <c r="G1102" s="257"/>
      <c r="H1102" s="258"/>
      <c r="I1102" s="259"/>
      <c r="J1102" s="947"/>
      <c r="M1102" s="255"/>
      <c r="N1102" s="947"/>
      <c r="Q1102" s="255"/>
      <c r="R1102" s="260"/>
      <c r="AD1102" s="254"/>
    </row>
    <row r="1103" spans="1:30" s="4" customFormat="1" x14ac:dyDescent="0.25">
      <c r="A1103" s="255"/>
      <c r="B1103" s="255"/>
      <c r="E1103" s="256"/>
      <c r="F1103" s="256"/>
      <c r="G1103" s="257"/>
      <c r="H1103" s="258"/>
      <c r="I1103" s="259"/>
      <c r="J1103" s="947"/>
      <c r="M1103" s="255"/>
      <c r="N1103" s="947"/>
      <c r="Q1103" s="255"/>
      <c r="R1103" s="260"/>
      <c r="AD1103" s="254"/>
    </row>
    <row r="1104" spans="1:30" s="4" customFormat="1" x14ac:dyDescent="0.25">
      <c r="A1104" s="255"/>
      <c r="B1104" s="255"/>
      <c r="E1104" s="256"/>
      <c r="F1104" s="256"/>
      <c r="G1104" s="257"/>
      <c r="H1104" s="258"/>
      <c r="I1104" s="259"/>
      <c r="J1104" s="947"/>
      <c r="M1104" s="255"/>
      <c r="N1104" s="947"/>
      <c r="Q1104" s="255"/>
      <c r="R1104" s="260"/>
      <c r="AD1104" s="254"/>
    </row>
    <row r="1105" spans="1:30" s="4" customFormat="1" x14ac:dyDescent="0.25">
      <c r="A1105" s="255"/>
      <c r="B1105" s="255"/>
      <c r="E1105" s="256"/>
      <c r="F1105" s="256"/>
      <c r="G1105" s="257"/>
      <c r="H1105" s="258"/>
      <c r="I1105" s="259"/>
      <c r="J1105" s="947"/>
      <c r="M1105" s="255"/>
      <c r="N1105" s="947"/>
      <c r="Q1105" s="255"/>
      <c r="R1105" s="260"/>
      <c r="AD1105" s="254"/>
    </row>
    <row r="1106" spans="1:30" s="4" customFormat="1" x14ac:dyDescent="0.25">
      <c r="A1106" s="255"/>
      <c r="B1106" s="255"/>
      <c r="E1106" s="256"/>
      <c r="F1106" s="256"/>
      <c r="G1106" s="257"/>
      <c r="H1106" s="258"/>
      <c r="I1106" s="259"/>
      <c r="J1106" s="947"/>
      <c r="M1106" s="255"/>
      <c r="N1106" s="947"/>
      <c r="Q1106" s="255"/>
      <c r="R1106" s="260"/>
      <c r="AD1106" s="254"/>
    </row>
    <row r="1107" spans="1:30" s="4" customFormat="1" x14ac:dyDescent="0.25">
      <c r="A1107" s="255"/>
      <c r="B1107" s="255"/>
      <c r="E1107" s="256"/>
      <c r="F1107" s="256"/>
      <c r="G1107" s="257"/>
      <c r="H1107" s="258"/>
      <c r="I1107" s="259"/>
      <c r="J1107" s="947"/>
      <c r="M1107" s="255"/>
      <c r="N1107" s="947"/>
      <c r="Q1107" s="255"/>
      <c r="R1107" s="260"/>
      <c r="AD1107" s="254"/>
    </row>
    <row r="1108" spans="1:30" s="4" customFormat="1" x14ac:dyDescent="0.25">
      <c r="A1108" s="255"/>
      <c r="B1108" s="255"/>
      <c r="E1108" s="256"/>
      <c r="F1108" s="256"/>
      <c r="G1108" s="257"/>
      <c r="H1108" s="258"/>
      <c r="I1108" s="259"/>
      <c r="J1108" s="947"/>
      <c r="M1108" s="255"/>
      <c r="N1108" s="947"/>
      <c r="Q1108" s="255"/>
      <c r="R1108" s="260"/>
      <c r="AD1108" s="254"/>
    </row>
    <row r="1109" spans="1:30" s="4" customFormat="1" x14ac:dyDescent="0.25">
      <c r="A1109" s="255"/>
      <c r="B1109" s="255"/>
      <c r="E1109" s="256"/>
      <c r="F1109" s="256"/>
      <c r="G1109" s="257"/>
      <c r="H1109" s="258"/>
      <c r="I1109" s="259"/>
      <c r="J1109" s="947"/>
      <c r="M1109" s="255"/>
      <c r="N1109" s="947"/>
      <c r="Q1109" s="255"/>
      <c r="R1109" s="260"/>
      <c r="AD1109" s="254"/>
    </row>
    <row r="1110" spans="1:30" s="4" customFormat="1" x14ac:dyDescent="0.25">
      <c r="A1110" s="255"/>
      <c r="B1110" s="255"/>
      <c r="E1110" s="256"/>
      <c r="F1110" s="256"/>
      <c r="G1110" s="257"/>
      <c r="H1110" s="258"/>
      <c r="I1110" s="259"/>
      <c r="J1110" s="947"/>
      <c r="M1110" s="255"/>
      <c r="N1110" s="947"/>
      <c r="Q1110" s="255"/>
      <c r="R1110" s="260"/>
      <c r="AD1110" s="254"/>
    </row>
    <row r="1111" spans="1:30" s="4" customFormat="1" x14ac:dyDescent="0.25">
      <c r="A1111" s="255"/>
      <c r="B1111" s="255"/>
      <c r="E1111" s="256"/>
      <c r="F1111" s="256"/>
      <c r="G1111" s="257"/>
      <c r="H1111" s="258"/>
      <c r="I1111" s="259"/>
      <c r="J1111" s="947"/>
      <c r="M1111" s="255"/>
      <c r="N1111" s="947"/>
      <c r="Q1111" s="255"/>
      <c r="R1111" s="260"/>
      <c r="AD1111" s="254"/>
    </row>
    <row r="1112" spans="1:30" s="4" customFormat="1" x14ac:dyDescent="0.25">
      <c r="A1112" s="255"/>
      <c r="B1112" s="255"/>
      <c r="E1112" s="256"/>
      <c r="F1112" s="256"/>
      <c r="G1112" s="257"/>
      <c r="H1112" s="258"/>
      <c r="I1112" s="259"/>
      <c r="J1112" s="947"/>
      <c r="M1112" s="255"/>
      <c r="N1112" s="947"/>
      <c r="Q1112" s="255"/>
      <c r="R1112" s="260"/>
      <c r="AD1112" s="254"/>
    </row>
    <row r="1113" spans="1:30" s="4" customFormat="1" x14ac:dyDescent="0.25">
      <c r="A1113" s="255"/>
      <c r="B1113" s="255"/>
      <c r="E1113" s="256"/>
      <c r="F1113" s="256"/>
      <c r="G1113" s="257"/>
      <c r="H1113" s="258"/>
      <c r="I1113" s="259"/>
      <c r="J1113" s="947"/>
      <c r="M1113" s="255"/>
      <c r="N1113" s="947"/>
      <c r="Q1113" s="255"/>
      <c r="R1113" s="260"/>
      <c r="AD1113" s="254"/>
    </row>
    <row r="1114" spans="1:30" s="4" customFormat="1" x14ac:dyDescent="0.25">
      <c r="A1114" s="255"/>
      <c r="B1114" s="255"/>
      <c r="E1114" s="256"/>
      <c r="F1114" s="256"/>
      <c r="G1114" s="257"/>
      <c r="H1114" s="258"/>
      <c r="I1114" s="259"/>
      <c r="J1114" s="947"/>
      <c r="M1114" s="255"/>
      <c r="N1114" s="947"/>
      <c r="Q1114" s="255"/>
      <c r="R1114" s="260"/>
      <c r="AD1114" s="254"/>
    </row>
    <row r="1115" spans="1:30" s="4" customFormat="1" x14ac:dyDescent="0.25">
      <c r="A1115" s="255"/>
      <c r="B1115" s="255"/>
      <c r="E1115" s="256"/>
      <c r="F1115" s="256"/>
      <c r="G1115" s="257"/>
      <c r="H1115" s="258"/>
      <c r="I1115" s="259"/>
      <c r="J1115" s="947"/>
      <c r="M1115" s="255"/>
      <c r="N1115" s="947"/>
      <c r="Q1115" s="255"/>
      <c r="R1115" s="260"/>
      <c r="AD1115" s="254"/>
    </row>
    <row r="1116" spans="1:30" s="4" customFormat="1" x14ac:dyDescent="0.25">
      <c r="A1116" s="255"/>
      <c r="B1116" s="255"/>
      <c r="E1116" s="256"/>
      <c r="F1116" s="256"/>
      <c r="G1116" s="257"/>
      <c r="H1116" s="258"/>
      <c r="I1116" s="259"/>
      <c r="J1116" s="947"/>
      <c r="M1116" s="255"/>
      <c r="N1116" s="947"/>
      <c r="Q1116" s="255"/>
      <c r="R1116" s="260"/>
      <c r="AD1116" s="254"/>
    </row>
    <row r="1117" spans="1:30" s="4" customFormat="1" x14ac:dyDescent="0.25">
      <c r="A1117" s="255"/>
      <c r="B1117" s="255"/>
      <c r="E1117" s="256"/>
      <c r="F1117" s="256"/>
      <c r="G1117" s="257"/>
      <c r="H1117" s="258"/>
      <c r="I1117" s="259"/>
      <c r="J1117" s="947"/>
      <c r="M1117" s="255"/>
      <c r="N1117" s="947"/>
      <c r="Q1117" s="255"/>
      <c r="R1117" s="260"/>
      <c r="AD1117" s="254"/>
    </row>
    <row r="1118" spans="1:30" s="4" customFormat="1" x14ac:dyDescent="0.25">
      <c r="A1118" s="255"/>
      <c r="B1118" s="255"/>
      <c r="E1118" s="256"/>
      <c r="F1118" s="256"/>
      <c r="G1118" s="257"/>
      <c r="H1118" s="258"/>
      <c r="I1118" s="259"/>
      <c r="J1118" s="947"/>
      <c r="M1118" s="255"/>
      <c r="N1118" s="947"/>
      <c r="Q1118" s="255"/>
      <c r="R1118" s="260"/>
      <c r="AD1118" s="254"/>
    </row>
    <row r="1119" spans="1:30" s="4" customFormat="1" x14ac:dyDescent="0.25">
      <c r="A1119" s="255"/>
      <c r="B1119" s="255"/>
      <c r="E1119" s="256"/>
      <c r="F1119" s="256"/>
      <c r="G1119" s="257"/>
      <c r="H1119" s="258"/>
      <c r="I1119" s="259"/>
      <c r="J1119" s="947"/>
      <c r="M1119" s="255"/>
      <c r="N1119" s="947"/>
      <c r="Q1119" s="255"/>
      <c r="R1119" s="260"/>
      <c r="AD1119" s="254"/>
    </row>
    <row r="1120" spans="1:30" s="4" customFormat="1" x14ac:dyDescent="0.25">
      <c r="A1120" s="255"/>
      <c r="B1120" s="255"/>
      <c r="E1120" s="256"/>
      <c r="F1120" s="256"/>
      <c r="G1120" s="257"/>
      <c r="H1120" s="258"/>
      <c r="I1120" s="259"/>
      <c r="J1120" s="947"/>
      <c r="M1120" s="255"/>
      <c r="N1120" s="947"/>
      <c r="Q1120" s="255"/>
      <c r="R1120" s="260"/>
      <c r="AD1120" s="254"/>
    </row>
    <row r="1121" spans="1:30" s="4" customFormat="1" x14ac:dyDescent="0.25">
      <c r="A1121" s="255"/>
      <c r="B1121" s="255"/>
      <c r="E1121" s="256"/>
      <c r="F1121" s="256"/>
      <c r="G1121" s="257"/>
      <c r="H1121" s="258"/>
      <c r="I1121" s="259"/>
      <c r="J1121" s="947"/>
      <c r="M1121" s="255"/>
      <c r="N1121" s="947"/>
      <c r="Q1121" s="255"/>
      <c r="R1121" s="260"/>
      <c r="AD1121" s="254"/>
    </row>
    <row r="1122" spans="1:30" s="4" customFormat="1" x14ac:dyDescent="0.25">
      <c r="A1122" s="255"/>
      <c r="B1122" s="255"/>
      <c r="E1122" s="256"/>
      <c r="F1122" s="256"/>
      <c r="G1122" s="257"/>
      <c r="H1122" s="258"/>
      <c r="I1122" s="259"/>
      <c r="J1122" s="947"/>
      <c r="M1122" s="255"/>
      <c r="N1122" s="947"/>
      <c r="Q1122" s="255"/>
      <c r="R1122" s="260"/>
      <c r="AD1122" s="254"/>
    </row>
    <row r="1123" spans="1:30" s="4" customFormat="1" x14ac:dyDescent="0.25">
      <c r="A1123" s="255"/>
      <c r="B1123" s="255"/>
      <c r="E1123" s="256"/>
      <c r="F1123" s="256"/>
      <c r="G1123" s="257"/>
      <c r="H1123" s="258"/>
      <c r="I1123" s="259"/>
      <c r="J1123" s="947"/>
      <c r="M1123" s="255"/>
      <c r="N1123" s="947"/>
      <c r="Q1123" s="255"/>
      <c r="R1123" s="260"/>
      <c r="AD1123" s="254"/>
    </row>
    <row r="1124" spans="1:30" s="4" customFormat="1" x14ac:dyDescent="0.25">
      <c r="A1124" s="255"/>
      <c r="B1124" s="255"/>
      <c r="E1124" s="256"/>
      <c r="F1124" s="256"/>
      <c r="G1124" s="257"/>
      <c r="H1124" s="258"/>
      <c r="I1124" s="259"/>
      <c r="J1124" s="947"/>
      <c r="M1124" s="255"/>
      <c r="N1124" s="947"/>
      <c r="Q1124" s="255"/>
      <c r="R1124" s="260"/>
      <c r="AD1124" s="254"/>
    </row>
    <row r="1125" spans="1:30" s="4" customFormat="1" x14ac:dyDescent="0.25">
      <c r="A1125" s="255"/>
      <c r="B1125" s="255"/>
      <c r="E1125" s="256"/>
      <c r="F1125" s="256"/>
      <c r="G1125" s="257"/>
      <c r="H1125" s="258"/>
      <c r="I1125" s="259"/>
      <c r="J1125" s="947"/>
      <c r="M1125" s="255"/>
      <c r="N1125" s="947"/>
      <c r="Q1125" s="255"/>
      <c r="R1125" s="260"/>
      <c r="AD1125" s="254"/>
    </row>
    <row r="1126" spans="1:30" s="4" customFormat="1" x14ac:dyDescent="0.25">
      <c r="A1126" s="255"/>
      <c r="B1126" s="255"/>
      <c r="E1126" s="256"/>
      <c r="F1126" s="256"/>
      <c r="G1126" s="257"/>
      <c r="H1126" s="258"/>
      <c r="I1126" s="259"/>
      <c r="J1126" s="947"/>
      <c r="M1126" s="255"/>
      <c r="N1126" s="947"/>
      <c r="Q1126" s="255"/>
      <c r="R1126" s="260"/>
      <c r="AD1126" s="254"/>
    </row>
    <row r="1127" spans="1:30" s="4" customFormat="1" x14ac:dyDescent="0.25">
      <c r="A1127" s="255"/>
      <c r="B1127" s="255"/>
      <c r="E1127" s="256"/>
      <c r="F1127" s="256"/>
      <c r="G1127" s="257"/>
      <c r="H1127" s="258"/>
      <c r="I1127" s="259"/>
      <c r="J1127" s="947"/>
      <c r="M1127" s="255"/>
      <c r="N1127" s="947"/>
      <c r="Q1127" s="255"/>
      <c r="R1127" s="260"/>
      <c r="AD1127" s="254"/>
    </row>
    <row r="1128" spans="1:30" s="4" customFormat="1" x14ac:dyDescent="0.25">
      <c r="A1128" s="255"/>
      <c r="B1128" s="255"/>
      <c r="E1128" s="256"/>
      <c r="F1128" s="256"/>
      <c r="G1128" s="257"/>
      <c r="H1128" s="258"/>
      <c r="I1128" s="259"/>
      <c r="J1128" s="947"/>
      <c r="M1128" s="255"/>
      <c r="N1128" s="947"/>
      <c r="Q1128" s="255"/>
      <c r="R1128" s="260"/>
      <c r="AD1128" s="254"/>
    </row>
    <row r="1129" spans="1:30" s="4" customFormat="1" x14ac:dyDescent="0.25">
      <c r="A1129" s="255"/>
      <c r="B1129" s="255"/>
      <c r="E1129" s="256"/>
      <c r="F1129" s="256"/>
      <c r="G1129" s="257"/>
      <c r="H1129" s="258"/>
      <c r="I1129" s="259"/>
      <c r="J1129" s="947"/>
      <c r="M1129" s="255"/>
      <c r="N1129" s="947"/>
      <c r="Q1129" s="255"/>
      <c r="R1129" s="260"/>
      <c r="AD1129" s="254"/>
    </row>
    <row r="1130" spans="1:30" s="4" customFormat="1" x14ac:dyDescent="0.25">
      <c r="A1130" s="255"/>
      <c r="B1130" s="255"/>
      <c r="E1130" s="256"/>
      <c r="F1130" s="256"/>
      <c r="G1130" s="257"/>
      <c r="H1130" s="258"/>
      <c r="I1130" s="259"/>
      <c r="J1130" s="947"/>
      <c r="M1130" s="255"/>
      <c r="N1130" s="947"/>
      <c r="Q1130" s="255"/>
      <c r="R1130" s="260"/>
      <c r="AD1130" s="254"/>
    </row>
    <row r="1131" spans="1:30" s="4" customFormat="1" x14ac:dyDescent="0.25">
      <c r="A1131" s="255"/>
      <c r="B1131" s="255"/>
      <c r="E1131" s="256"/>
      <c r="F1131" s="256"/>
      <c r="G1131" s="257"/>
      <c r="H1131" s="258"/>
      <c r="I1131" s="259"/>
      <c r="J1131" s="947"/>
      <c r="M1131" s="255"/>
      <c r="N1131" s="947"/>
      <c r="Q1131" s="255"/>
      <c r="R1131" s="260"/>
      <c r="AD1131" s="254"/>
    </row>
    <row r="1132" spans="1:30" s="4" customFormat="1" x14ac:dyDescent="0.25">
      <c r="A1132" s="255"/>
      <c r="B1132" s="255"/>
      <c r="E1132" s="256"/>
      <c r="F1132" s="256"/>
      <c r="G1132" s="257"/>
      <c r="H1132" s="258"/>
      <c r="I1132" s="259"/>
      <c r="J1132" s="947"/>
      <c r="M1132" s="255"/>
      <c r="N1132" s="947"/>
      <c r="Q1132" s="255"/>
      <c r="R1132" s="260"/>
      <c r="AD1132" s="254"/>
    </row>
    <row r="1133" spans="1:30" s="4" customFormat="1" x14ac:dyDescent="0.25">
      <c r="A1133" s="255"/>
      <c r="B1133" s="255"/>
      <c r="E1133" s="256"/>
      <c r="F1133" s="256"/>
      <c r="G1133" s="257"/>
      <c r="H1133" s="258"/>
      <c r="I1133" s="259"/>
      <c r="J1133" s="947"/>
      <c r="M1133" s="255"/>
      <c r="N1133" s="947"/>
      <c r="Q1133" s="255"/>
      <c r="R1133" s="260"/>
      <c r="AD1133" s="254"/>
    </row>
    <row r="1134" spans="1:30" s="4" customFormat="1" x14ac:dyDescent="0.25">
      <c r="A1134" s="255"/>
      <c r="B1134" s="255"/>
      <c r="E1134" s="256"/>
      <c r="F1134" s="256"/>
      <c r="G1134" s="257"/>
      <c r="H1134" s="258"/>
      <c r="I1134" s="259"/>
      <c r="J1134" s="947"/>
      <c r="M1134" s="255"/>
      <c r="N1134" s="947"/>
      <c r="Q1134" s="255"/>
      <c r="R1134" s="260"/>
      <c r="AD1134" s="254"/>
    </row>
    <row r="1135" spans="1:30" s="4" customFormat="1" x14ac:dyDescent="0.25">
      <c r="A1135" s="255"/>
      <c r="B1135" s="255"/>
      <c r="E1135" s="256"/>
      <c r="F1135" s="256"/>
      <c r="G1135" s="257"/>
      <c r="H1135" s="258"/>
      <c r="I1135" s="259"/>
      <c r="J1135" s="947"/>
      <c r="M1135" s="255"/>
      <c r="N1135" s="947"/>
      <c r="Q1135" s="255"/>
      <c r="R1135" s="260"/>
      <c r="AD1135" s="254"/>
    </row>
    <row r="1136" spans="1:30" s="4" customFormat="1" x14ac:dyDescent="0.25">
      <c r="A1136" s="255"/>
      <c r="B1136" s="255"/>
      <c r="E1136" s="256"/>
      <c r="F1136" s="256"/>
      <c r="G1136" s="257"/>
      <c r="H1136" s="258"/>
      <c r="I1136" s="259"/>
      <c r="J1136" s="947"/>
      <c r="M1136" s="255"/>
      <c r="N1136" s="947"/>
      <c r="Q1136" s="255"/>
      <c r="R1136" s="260"/>
      <c r="AD1136" s="254"/>
    </row>
    <row r="1137" spans="1:30" s="4" customFormat="1" x14ac:dyDescent="0.25">
      <c r="A1137" s="255"/>
      <c r="B1137" s="255"/>
      <c r="E1137" s="256"/>
      <c r="F1137" s="256"/>
      <c r="G1137" s="257"/>
      <c r="H1137" s="258"/>
      <c r="I1137" s="259"/>
      <c r="J1137" s="947"/>
      <c r="M1137" s="255"/>
      <c r="N1137" s="947"/>
      <c r="Q1137" s="255"/>
      <c r="R1137" s="260"/>
      <c r="AD1137" s="254"/>
    </row>
    <row r="1138" spans="1:30" s="4" customFormat="1" x14ac:dyDescent="0.25">
      <c r="A1138" s="255"/>
      <c r="B1138" s="255"/>
      <c r="E1138" s="256"/>
      <c r="F1138" s="256"/>
      <c r="G1138" s="257"/>
      <c r="H1138" s="258"/>
      <c r="I1138" s="259"/>
      <c r="J1138" s="947"/>
      <c r="M1138" s="255"/>
      <c r="N1138" s="947"/>
      <c r="Q1138" s="255"/>
      <c r="R1138" s="260"/>
      <c r="AD1138" s="254"/>
    </row>
    <row r="1139" spans="1:30" s="4" customFormat="1" x14ac:dyDescent="0.25">
      <c r="A1139" s="255"/>
      <c r="B1139" s="255"/>
      <c r="E1139" s="256"/>
      <c r="F1139" s="256"/>
      <c r="G1139" s="257"/>
      <c r="H1139" s="258"/>
      <c r="I1139" s="259"/>
      <c r="J1139" s="947"/>
      <c r="M1139" s="255"/>
      <c r="N1139" s="947"/>
      <c r="Q1139" s="255"/>
      <c r="R1139" s="260"/>
      <c r="AD1139" s="254"/>
    </row>
    <row r="1140" spans="1:30" s="4" customFormat="1" x14ac:dyDescent="0.25">
      <c r="A1140" s="255"/>
      <c r="B1140" s="255"/>
      <c r="E1140" s="256"/>
      <c r="F1140" s="256"/>
      <c r="G1140" s="257"/>
      <c r="H1140" s="258"/>
      <c r="I1140" s="259"/>
      <c r="J1140" s="947"/>
      <c r="M1140" s="255"/>
      <c r="N1140" s="947"/>
      <c r="Q1140" s="255"/>
      <c r="R1140" s="260"/>
      <c r="AD1140" s="254"/>
    </row>
    <row r="1141" spans="1:30" s="4" customFormat="1" x14ac:dyDescent="0.25">
      <c r="A1141" s="255"/>
      <c r="B1141" s="255"/>
      <c r="E1141" s="256"/>
      <c r="F1141" s="256"/>
      <c r="G1141" s="257"/>
      <c r="H1141" s="258"/>
      <c r="I1141" s="259"/>
      <c r="J1141" s="947"/>
      <c r="M1141" s="255"/>
      <c r="N1141" s="947"/>
      <c r="Q1141" s="255"/>
      <c r="R1141" s="260"/>
      <c r="AD1141" s="254"/>
    </row>
    <row r="1142" spans="1:30" s="4" customFormat="1" x14ac:dyDescent="0.25">
      <c r="A1142" s="255"/>
      <c r="B1142" s="255"/>
      <c r="E1142" s="256"/>
      <c r="F1142" s="256"/>
      <c r="G1142" s="257"/>
      <c r="H1142" s="258"/>
      <c r="I1142" s="259"/>
      <c r="J1142" s="947"/>
      <c r="M1142" s="255"/>
      <c r="N1142" s="947"/>
      <c r="Q1142" s="255"/>
      <c r="R1142" s="260"/>
      <c r="AD1142" s="254"/>
    </row>
    <row r="1143" spans="1:30" s="4" customFormat="1" x14ac:dyDescent="0.25">
      <c r="A1143" s="255"/>
      <c r="B1143" s="255"/>
      <c r="E1143" s="256"/>
      <c r="F1143" s="256"/>
      <c r="G1143" s="257"/>
      <c r="H1143" s="258"/>
      <c r="I1143" s="259"/>
      <c r="J1143" s="947"/>
      <c r="M1143" s="255"/>
      <c r="N1143" s="947"/>
      <c r="Q1143" s="255"/>
      <c r="R1143" s="260"/>
      <c r="AD1143" s="254"/>
    </row>
    <row r="1144" spans="1:30" s="4" customFormat="1" x14ac:dyDescent="0.25">
      <c r="A1144" s="255"/>
      <c r="B1144" s="255"/>
      <c r="E1144" s="256"/>
      <c r="F1144" s="256"/>
      <c r="G1144" s="257"/>
      <c r="H1144" s="258"/>
      <c r="I1144" s="259"/>
      <c r="J1144" s="947"/>
      <c r="L1144" s="261"/>
      <c r="M1144" s="255"/>
      <c r="N1144" s="947"/>
      <c r="Q1144" s="255"/>
      <c r="R1144" s="260"/>
      <c r="AD1144" s="254"/>
    </row>
    <row r="1145" spans="1:30" s="4" customFormat="1" x14ac:dyDescent="0.25">
      <c r="A1145" s="255"/>
      <c r="B1145" s="255"/>
      <c r="E1145" s="256"/>
      <c r="F1145" s="256"/>
      <c r="G1145" s="257"/>
      <c r="H1145" s="258"/>
      <c r="I1145" s="259"/>
      <c r="J1145" s="947"/>
      <c r="L1145" s="261"/>
      <c r="M1145" s="255"/>
      <c r="N1145" s="947"/>
      <c r="Q1145" s="255"/>
      <c r="R1145" s="260"/>
      <c r="AD1145" s="254"/>
    </row>
    <row r="1146" spans="1:30" s="4" customFormat="1" x14ac:dyDescent="0.25">
      <c r="A1146" s="255"/>
      <c r="B1146" s="255"/>
      <c r="E1146" s="256"/>
      <c r="F1146" s="256"/>
      <c r="G1146" s="257"/>
      <c r="H1146" s="258"/>
      <c r="I1146" s="259"/>
      <c r="J1146" s="947"/>
      <c r="L1146" s="261"/>
      <c r="M1146" s="255"/>
      <c r="N1146" s="947"/>
      <c r="P1146" s="261"/>
      <c r="Q1146" s="255"/>
      <c r="R1146" s="260"/>
      <c r="AD1146" s="254"/>
    </row>
    <row r="1147" spans="1:30" s="4" customFormat="1" x14ac:dyDescent="0.25">
      <c r="A1147" s="255"/>
      <c r="B1147" s="255"/>
      <c r="E1147" s="256"/>
      <c r="F1147" s="256"/>
      <c r="G1147" s="257"/>
      <c r="H1147" s="258"/>
      <c r="I1147" s="259"/>
      <c r="J1147" s="947"/>
      <c r="L1147" s="261"/>
      <c r="M1147" s="255"/>
      <c r="N1147" s="947"/>
      <c r="P1147" s="261"/>
      <c r="Q1147" s="255"/>
      <c r="R1147" s="260"/>
      <c r="AD1147" s="254"/>
    </row>
  </sheetData>
  <mergeCells count="23">
    <mergeCell ref="Y2:AA2"/>
    <mergeCell ref="S1:AA1"/>
    <mergeCell ref="AB1:AB3"/>
    <mergeCell ref="J2:J3"/>
    <mergeCell ref="K2:L3"/>
    <mergeCell ref="M2:M3"/>
    <mergeCell ref="N2:N3"/>
    <mergeCell ref="O2:P3"/>
    <mergeCell ref="Q2:Q3"/>
    <mergeCell ref="S2:U2"/>
    <mergeCell ref="V2:X2"/>
    <mergeCell ref="R1:R3"/>
    <mergeCell ref="G1:G3"/>
    <mergeCell ref="H1:H3"/>
    <mergeCell ref="I1:I3"/>
    <mergeCell ref="J1:M1"/>
    <mergeCell ref="N1:Q1"/>
    <mergeCell ref="F1:F3"/>
    <mergeCell ref="A1:A3"/>
    <mergeCell ref="B1:B3"/>
    <mergeCell ref="C1:C3"/>
    <mergeCell ref="D1:D3"/>
    <mergeCell ref="E1:E3"/>
  </mergeCells>
  <pageMargins left="0.35433070866141736" right="0.35433070866141736" top="1.1811023622047245" bottom="0.78740157480314965" header="0.51181102362204722" footer="0.51181102362204722"/>
  <pageSetup paperSize="9" scale="81" fitToHeight="0" orientation="landscape" r:id="rId1"/>
  <headerFooter alignWithMargins="0">
    <oddHeader>&amp;LSveučilište u Splitu
EKONOMSKI FAKULTET
KATEDRA ZA OPĆU EKONOMIJU&amp;CPLAN NASTAVNOG OPTEREĆENJA 
za akademsku godinu 2021./2022.</oddHeader>
    <oddFooter>&amp;LQF02-1&amp;Cstr. &amp;P od &amp;N&amp;R2019-05-20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149"/>
  <sheetViews>
    <sheetView zoomScale="70" zoomScaleNormal="70" zoomScaleSheetLayoutView="110" workbookViewId="0">
      <selection activeCell="AM45" sqref="AM45"/>
    </sheetView>
  </sheetViews>
  <sheetFormatPr defaultColWidth="9.140625" defaultRowHeight="15.75" x14ac:dyDescent="0.25"/>
  <cols>
    <col min="1" max="1" width="34.7109375" style="262" bestFit="1" customWidth="1"/>
    <col min="2" max="2" width="13.42578125" style="262" customWidth="1"/>
    <col min="3" max="3" width="16" style="5" customWidth="1"/>
    <col min="4" max="4" width="23.42578125" style="5" hidden="1" customWidth="1"/>
    <col min="5" max="5" width="7.140625" style="263" customWidth="1"/>
    <col min="6" max="6" width="7.28515625" style="263" customWidth="1"/>
    <col min="7" max="7" width="8.42578125" style="264" customWidth="1"/>
    <col min="8" max="8" width="41.42578125" style="265" customWidth="1"/>
    <col min="9" max="9" width="9" style="266" hidden="1" customWidth="1"/>
    <col min="10" max="10" width="9.7109375" style="947" customWidth="1"/>
    <col min="11" max="11" width="1" style="268" hidden="1" customWidth="1"/>
    <col min="12" max="12" width="1" style="269" hidden="1" customWidth="1"/>
    <col min="13" max="13" width="9.7109375" style="262" customWidth="1"/>
    <col min="14" max="14" width="9.7109375" style="947" customWidth="1"/>
    <col min="15" max="15" width="1" style="268" hidden="1" customWidth="1"/>
    <col min="16" max="16" width="1" style="269" hidden="1" customWidth="1"/>
    <col min="17" max="17" width="9.7109375" style="262" customWidth="1"/>
    <col min="18" max="18" width="9.7109375" style="270" customWidth="1"/>
    <col min="19" max="29" width="0" style="4" hidden="1" customWidth="1"/>
    <col min="30" max="30" width="8.5703125" style="257" customWidth="1"/>
    <col min="31" max="31" width="0.28515625" style="4" customWidth="1"/>
    <col min="32" max="32" width="0" style="4" hidden="1" customWidth="1"/>
    <col min="33" max="33" width="31.7109375" style="4" hidden="1" customWidth="1"/>
    <col min="34" max="48" width="9.140625" style="4"/>
    <col min="49" max="16384" width="9.140625" style="5"/>
  </cols>
  <sheetData>
    <row r="1" spans="1:48" customFormat="1" ht="15" customHeight="1" x14ac:dyDescent="0.2">
      <c r="A1" s="1040" t="s">
        <v>0</v>
      </c>
      <c r="B1" s="1040" t="s">
        <v>1</v>
      </c>
      <c r="C1" s="1040" t="s">
        <v>2</v>
      </c>
      <c r="D1" s="1040"/>
      <c r="E1" s="1040" t="s">
        <v>3</v>
      </c>
      <c r="F1" s="1040" t="s">
        <v>4</v>
      </c>
      <c r="G1" s="1040" t="s">
        <v>5</v>
      </c>
      <c r="H1" s="1040" t="s">
        <v>6</v>
      </c>
      <c r="I1" s="1043" t="s">
        <v>7</v>
      </c>
      <c r="J1" s="1046" t="s">
        <v>8</v>
      </c>
      <c r="K1" s="1046"/>
      <c r="L1" s="1046"/>
      <c r="M1" s="1046"/>
      <c r="N1" s="1046" t="s">
        <v>9</v>
      </c>
      <c r="O1" s="1046"/>
      <c r="P1" s="1046"/>
      <c r="Q1" s="1047"/>
      <c r="R1" s="1024" t="s">
        <v>10</v>
      </c>
      <c r="S1" s="1028" t="s">
        <v>11</v>
      </c>
      <c r="T1" s="1028"/>
      <c r="U1" s="1028"/>
      <c r="V1" s="1028"/>
      <c r="W1" s="1028"/>
      <c r="X1" s="1028"/>
      <c r="Y1" s="1028"/>
      <c r="Z1" s="1028"/>
      <c r="AA1" s="1028"/>
      <c r="AB1" s="1029"/>
      <c r="AC1" s="277"/>
      <c r="AD1" s="2" t="s">
        <v>12</v>
      </c>
      <c r="AE1" s="35"/>
      <c r="AF1" s="35"/>
      <c r="AG1" s="3" t="s">
        <v>13</v>
      </c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</row>
    <row r="2" spans="1:48" s="286" customFormat="1" ht="39" customHeight="1" x14ac:dyDescent="0.2">
      <c r="A2" s="1041"/>
      <c r="B2" s="1041"/>
      <c r="C2" s="1041"/>
      <c r="D2" s="1041" t="s">
        <v>14</v>
      </c>
      <c r="E2" s="1041"/>
      <c r="F2" s="1041"/>
      <c r="G2" s="1041"/>
      <c r="H2" s="1041"/>
      <c r="I2" s="1044"/>
      <c r="J2" s="1030" t="s">
        <v>15</v>
      </c>
      <c r="K2" s="1032" t="s">
        <v>16</v>
      </c>
      <c r="L2" s="1033"/>
      <c r="M2" s="1036" t="s">
        <v>17</v>
      </c>
      <c r="N2" s="1030" t="s">
        <v>15</v>
      </c>
      <c r="O2" s="1032" t="s">
        <v>16</v>
      </c>
      <c r="P2" s="1033"/>
      <c r="Q2" s="1038" t="s">
        <v>17</v>
      </c>
      <c r="R2" s="1024"/>
      <c r="S2" s="1025" t="s">
        <v>18</v>
      </c>
      <c r="T2" s="1026"/>
      <c r="U2" s="1027"/>
      <c r="V2" s="1025" t="s">
        <v>19</v>
      </c>
      <c r="W2" s="1026"/>
      <c r="X2" s="1027"/>
      <c r="Y2" s="1025" t="s">
        <v>20</v>
      </c>
      <c r="Z2" s="1026"/>
      <c r="AA2" s="1027"/>
      <c r="AB2" s="1029"/>
      <c r="AC2" s="277" t="s">
        <v>21</v>
      </c>
      <c r="AD2" s="6"/>
      <c r="AE2" s="35"/>
      <c r="AF2" s="35"/>
      <c r="AG2" s="7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</row>
    <row r="3" spans="1:48" s="286" customFormat="1" ht="12.75" x14ac:dyDescent="0.2">
      <c r="A3" s="1042"/>
      <c r="B3" s="1042"/>
      <c r="C3" s="1042"/>
      <c r="D3" s="1042"/>
      <c r="E3" s="1042"/>
      <c r="F3" s="1042"/>
      <c r="G3" s="1042"/>
      <c r="H3" s="1042"/>
      <c r="I3" s="1045"/>
      <c r="J3" s="1031"/>
      <c r="K3" s="1034"/>
      <c r="L3" s="1035"/>
      <c r="M3" s="1037"/>
      <c r="N3" s="1031"/>
      <c r="O3" s="1034"/>
      <c r="P3" s="1035"/>
      <c r="Q3" s="1039"/>
      <c r="R3" s="1024"/>
      <c r="S3" s="292" t="s">
        <v>22</v>
      </c>
      <c r="T3" s="292" t="s">
        <v>23</v>
      </c>
      <c r="U3" s="292" t="s">
        <v>24</v>
      </c>
      <c r="V3" s="292" t="s">
        <v>22</v>
      </c>
      <c r="W3" s="292" t="s">
        <v>23</v>
      </c>
      <c r="X3" s="292" t="s">
        <v>24</v>
      </c>
      <c r="Y3" s="292" t="s">
        <v>22</v>
      </c>
      <c r="Z3" s="292" t="s">
        <v>23</v>
      </c>
      <c r="AA3" s="292" t="s">
        <v>24</v>
      </c>
      <c r="AB3" s="1029"/>
      <c r="AC3" s="277"/>
      <c r="AD3" s="6"/>
      <c r="AE3" s="35"/>
      <c r="AF3" s="35"/>
      <c r="AG3" s="10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</row>
    <row r="4" spans="1:48" s="286" customFormat="1" ht="12.75" x14ac:dyDescent="0.2">
      <c r="A4" s="293"/>
      <c r="B4" s="293"/>
      <c r="C4" s="294"/>
      <c r="D4" s="293"/>
      <c r="E4" s="295"/>
      <c r="F4" s="295"/>
      <c r="G4" s="294"/>
      <c r="H4" s="294"/>
      <c r="I4" s="296"/>
      <c r="J4" s="297"/>
      <c r="K4" s="968"/>
      <c r="L4" s="969"/>
      <c r="M4" s="300"/>
      <c r="N4" s="301"/>
      <c r="O4" s="298"/>
      <c r="P4" s="299"/>
      <c r="Q4" s="302" t="s">
        <v>25</v>
      </c>
      <c r="R4" s="21">
        <v>3.2</v>
      </c>
      <c r="S4" s="303">
        <v>1</v>
      </c>
      <c r="T4" s="303">
        <v>1</v>
      </c>
      <c r="U4" s="303">
        <v>1.2</v>
      </c>
      <c r="V4" s="304"/>
      <c r="W4" s="304"/>
      <c r="X4" s="304"/>
      <c r="Y4" s="304"/>
      <c r="Z4" s="304"/>
      <c r="AA4" s="304"/>
      <c r="AB4" s="305"/>
      <c r="AC4" s="277"/>
      <c r="AD4" s="6"/>
      <c r="AE4" s="35"/>
      <c r="AF4" s="35"/>
      <c r="AG4" s="2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</row>
    <row r="5" spans="1:48" s="286" customFormat="1" ht="12.75" x14ac:dyDescent="0.2">
      <c r="A5" s="306"/>
      <c r="B5" s="306"/>
      <c r="C5" s="294"/>
      <c r="D5" s="306"/>
      <c r="E5" s="307"/>
      <c r="F5" s="307"/>
      <c r="G5" s="308"/>
      <c r="H5" s="308"/>
      <c r="I5" s="309"/>
      <c r="J5" s="310"/>
      <c r="K5" s="968"/>
      <c r="L5" s="969"/>
      <c r="M5" s="311"/>
      <c r="N5" s="312"/>
      <c r="O5" s="298"/>
      <c r="P5" s="299"/>
      <c r="Q5" s="313" t="s">
        <v>26</v>
      </c>
      <c r="R5" s="34">
        <v>2.2000000000000002</v>
      </c>
      <c r="S5" s="303">
        <v>1</v>
      </c>
      <c r="T5" s="303">
        <v>0</v>
      </c>
      <c r="U5" s="303">
        <v>1.2</v>
      </c>
      <c r="V5" s="304"/>
      <c r="W5" s="304"/>
      <c r="X5" s="304"/>
      <c r="Y5" s="304"/>
      <c r="Z5" s="304"/>
      <c r="AA5" s="304"/>
      <c r="AB5" s="305"/>
      <c r="AC5" s="277"/>
      <c r="AD5" s="6"/>
      <c r="AE5" s="35"/>
      <c r="AF5" s="35"/>
      <c r="AG5" s="2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</row>
    <row r="6" spans="1:48" s="286" customFormat="1" ht="12.75" x14ac:dyDescent="0.2">
      <c r="A6" s="306"/>
      <c r="B6" s="306"/>
      <c r="C6" s="294"/>
      <c r="D6" s="306"/>
      <c r="E6" s="307"/>
      <c r="F6" s="307"/>
      <c r="G6" s="308"/>
      <c r="H6" s="308"/>
      <c r="I6" s="309"/>
      <c r="J6" s="310"/>
      <c r="K6" s="968"/>
      <c r="L6" s="969"/>
      <c r="M6" s="311"/>
      <c r="N6" s="312"/>
      <c r="O6" s="298"/>
      <c r="P6" s="299"/>
      <c r="Q6" s="302" t="s">
        <v>27</v>
      </c>
      <c r="R6" s="34">
        <v>1.6</v>
      </c>
      <c r="S6" s="304"/>
      <c r="T6" s="304"/>
      <c r="U6" s="304"/>
      <c r="V6" s="303">
        <v>1</v>
      </c>
      <c r="W6" s="303">
        <v>0.3</v>
      </c>
      <c r="X6" s="303">
        <v>0.3</v>
      </c>
      <c r="Y6" s="304"/>
      <c r="Z6" s="304"/>
      <c r="AA6" s="304"/>
      <c r="AB6" s="305"/>
      <c r="AC6" s="277"/>
      <c r="AD6" s="6"/>
      <c r="AE6" s="35"/>
      <c r="AF6" s="35"/>
      <c r="AG6" s="2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</row>
    <row r="7" spans="1:48" s="286" customFormat="1" ht="13.5" thickBot="1" x14ac:dyDescent="0.25">
      <c r="A7" s="314"/>
      <c r="B7" s="314"/>
      <c r="C7" s="315"/>
      <c r="D7" s="314"/>
      <c r="E7" s="316"/>
      <c r="F7" s="316"/>
      <c r="G7" s="315"/>
      <c r="H7" s="315"/>
      <c r="I7" s="317"/>
      <c r="J7" s="318"/>
      <c r="K7" s="968"/>
      <c r="L7" s="969"/>
      <c r="M7" s="319"/>
      <c r="N7" s="320"/>
      <c r="O7" s="298"/>
      <c r="P7" s="299"/>
      <c r="Q7" s="313" t="s">
        <v>28</v>
      </c>
      <c r="R7" s="43">
        <v>1.3</v>
      </c>
      <c r="S7" s="304"/>
      <c r="T7" s="304"/>
      <c r="U7" s="304"/>
      <c r="V7" s="303">
        <v>1</v>
      </c>
      <c r="W7" s="303">
        <v>0</v>
      </c>
      <c r="X7" s="303">
        <v>0.3</v>
      </c>
      <c r="Y7" s="304"/>
      <c r="Z7" s="304"/>
      <c r="AA7" s="304"/>
      <c r="AB7" s="305"/>
      <c r="AC7" s="277"/>
      <c r="AD7" s="321"/>
      <c r="AE7" s="35"/>
      <c r="AF7" s="35"/>
      <c r="AG7" s="2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s="286" customFormat="1" ht="12.75" x14ac:dyDescent="0.2">
      <c r="A8" s="322"/>
      <c r="B8" s="322"/>
      <c r="C8" s="323"/>
      <c r="D8" s="322"/>
      <c r="E8" s="324"/>
      <c r="F8" s="324"/>
      <c r="G8" s="325"/>
      <c r="H8" s="325"/>
      <c r="I8" s="326"/>
      <c r="J8" s="327"/>
      <c r="K8" s="968"/>
      <c r="L8" s="969"/>
      <c r="M8" s="328"/>
      <c r="N8" s="329"/>
      <c r="O8" s="298"/>
      <c r="P8" s="299"/>
      <c r="Q8" s="302" t="s">
        <v>29</v>
      </c>
      <c r="R8" s="52">
        <v>4.9000000000000004</v>
      </c>
      <c r="S8" s="303">
        <v>1</v>
      </c>
      <c r="T8" s="303">
        <v>1.5</v>
      </c>
      <c r="U8" s="303">
        <v>2.4</v>
      </c>
      <c r="V8" s="304"/>
      <c r="W8" s="304"/>
      <c r="X8" s="304"/>
      <c r="Y8" s="304"/>
      <c r="Z8" s="304"/>
      <c r="AA8" s="304"/>
      <c r="AB8" s="305"/>
      <c r="AC8" s="277"/>
      <c r="AD8" s="321"/>
      <c r="AE8" s="35"/>
      <c r="AF8" s="35"/>
      <c r="AG8" s="2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</row>
    <row r="9" spans="1:48" s="336" customFormat="1" ht="27.75" customHeight="1" x14ac:dyDescent="0.25">
      <c r="A9" s="53" t="s">
        <v>86</v>
      </c>
      <c r="B9" s="53" t="s">
        <v>87</v>
      </c>
      <c r="C9" s="54" t="s">
        <v>88</v>
      </c>
      <c r="D9" s="54"/>
      <c r="E9" s="330" t="s">
        <v>33</v>
      </c>
      <c r="F9" s="86">
        <v>1</v>
      </c>
      <c r="G9" s="124" t="s">
        <v>137</v>
      </c>
      <c r="H9" s="59" t="s">
        <v>141</v>
      </c>
      <c r="I9" s="70"/>
      <c r="J9" s="129"/>
      <c r="K9" s="128">
        <f t="shared" ref="K9:K18" si="0">IF(J9&gt;0, 1, 0)</f>
        <v>0</v>
      </c>
      <c r="L9" s="128">
        <f t="shared" ref="L9:L18" si="1">J9-K9</f>
        <v>0</v>
      </c>
      <c r="M9" s="130"/>
      <c r="N9" s="131"/>
      <c r="O9" s="171"/>
      <c r="P9" s="171"/>
      <c r="Q9" s="130"/>
      <c r="R9" s="133">
        <f t="shared" ref="R9:R18" si="2">(K9*M9*$R$4)+(L9*M9*$R$5)+(O9*Q9*$R$6)+(P9*Q9*$R$7)</f>
        <v>0</v>
      </c>
      <c r="S9" s="67">
        <f t="shared" ref="S9:S17" si="3">J9*M9*$S$4</f>
        <v>0</v>
      </c>
      <c r="T9" s="67">
        <f t="shared" ref="T9:T17" si="4">K9*M9*$T$4</f>
        <v>0</v>
      </c>
      <c r="U9" s="67">
        <f t="shared" ref="U9:U17" si="5">J9*M9*$U$4</f>
        <v>0</v>
      </c>
      <c r="V9" s="67">
        <f t="shared" ref="V9:V18" si="6">N9*Q9*$V$6</f>
        <v>0</v>
      </c>
      <c r="W9" s="67">
        <f t="shared" ref="W9:W18" si="7">O9*Q9*$W$6</f>
        <v>0</v>
      </c>
      <c r="X9" s="67">
        <f t="shared" ref="X9:X18" si="8">N9*Q9*$X$6</f>
        <v>0</v>
      </c>
      <c r="Y9" s="331">
        <f t="shared" ref="Y9:AA18" si="9">S9+V9</f>
        <v>0</v>
      </c>
      <c r="Z9" s="331">
        <f t="shared" si="9"/>
        <v>0</v>
      </c>
      <c r="AA9" s="331">
        <f t="shared" si="9"/>
        <v>0</v>
      </c>
      <c r="AB9" s="332"/>
      <c r="AC9" s="333">
        <f t="shared" ref="AC9:AC18" si="10">R9-Y9-Z9-AA9</f>
        <v>0</v>
      </c>
      <c r="AD9" s="334"/>
      <c r="AE9" s="4"/>
      <c r="AF9" s="335"/>
      <c r="AG9" s="25"/>
      <c r="AH9" s="335"/>
      <c r="AI9" s="335"/>
      <c r="AJ9" s="335"/>
      <c r="AK9" s="335"/>
      <c r="AL9" s="335"/>
      <c r="AM9" s="335"/>
      <c r="AN9" s="335"/>
      <c r="AO9" s="335"/>
      <c r="AP9" s="335"/>
      <c r="AQ9" s="335"/>
      <c r="AR9" s="335"/>
      <c r="AS9" s="335"/>
      <c r="AT9" s="335"/>
      <c r="AU9" s="335"/>
      <c r="AV9" s="335"/>
    </row>
    <row r="10" spans="1:48" s="336" customFormat="1" ht="27.75" customHeight="1" x14ac:dyDescent="0.25">
      <c r="A10" s="53" t="s">
        <v>86</v>
      </c>
      <c r="B10" s="53" t="s">
        <v>87</v>
      </c>
      <c r="C10" s="54" t="s">
        <v>88</v>
      </c>
      <c r="D10" s="54"/>
      <c r="E10" s="77" t="s">
        <v>437</v>
      </c>
      <c r="F10" s="78">
        <v>6</v>
      </c>
      <c r="G10" s="79" t="s">
        <v>62</v>
      </c>
      <c r="H10" s="80" t="s">
        <v>444</v>
      </c>
      <c r="I10" s="70"/>
      <c r="J10" s="129"/>
      <c r="K10" s="128">
        <f t="shared" si="0"/>
        <v>0</v>
      </c>
      <c r="L10" s="128">
        <f t="shared" si="1"/>
        <v>0</v>
      </c>
      <c r="M10" s="130"/>
      <c r="N10" s="131"/>
      <c r="O10" s="171">
        <f t="shared" ref="O10:O15" si="11">IF(N10&gt;0, 1, 0)</f>
        <v>0</v>
      </c>
      <c r="P10" s="171">
        <f t="shared" ref="P10:P15" si="12">N10-O10</f>
        <v>0</v>
      </c>
      <c r="Q10" s="130"/>
      <c r="R10" s="133">
        <f t="shared" si="2"/>
        <v>0</v>
      </c>
      <c r="S10" s="67">
        <f t="shared" si="3"/>
        <v>0</v>
      </c>
      <c r="T10" s="67">
        <f t="shared" si="4"/>
        <v>0</v>
      </c>
      <c r="U10" s="67">
        <f t="shared" si="5"/>
        <v>0</v>
      </c>
      <c r="V10" s="67">
        <f t="shared" si="6"/>
        <v>0</v>
      </c>
      <c r="W10" s="67">
        <f t="shared" si="7"/>
        <v>0</v>
      </c>
      <c r="X10" s="67">
        <f t="shared" si="8"/>
        <v>0</v>
      </c>
      <c r="Y10" s="331">
        <f t="shared" si="9"/>
        <v>0</v>
      </c>
      <c r="Z10" s="331">
        <f t="shared" si="9"/>
        <v>0</v>
      </c>
      <c r="AA10" s="331">
        <f t="shared" si="9"/>
        <v>0</v>
      </c>
      <c r="AB10" s="332"/>
      <c r="AC10" s="333">
        <f t="shared" si="10"/>
        <v>0</v>
      </c>
      <c r="AD10" s="334"/>
      <c r="AE10" s="335"/>
      <c r="AF10" s="335"/>
      <c r="AG10" s="25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5"/>
      <c r="AU10" s="335"/>
      <c r="AV10" s="335"/>
    </row>
    <row r="11" spans="1:48" s="336" customFormat="1" ht="27.75" customHeight="1" x14ac:dyDescent="0.25">
      <c r="A11" s="53" t="s">
        <v>86</v>
      </c>
      <c r="B11" s="53" t="s">
        <v>87</v>
      </c>
      <c r="C11" s="54" t="s">
        <v>88</v>
      </c>
      <c r="D11" s="54"/>
      <c r="E11" s="337" t="s">
        <v>465</v>
      </c>
      <c r="F11" s="86">
        <v>3</v>
      </c>
      <c r="G11" s="79" t="s">
        <v>643</v>
      </c>
      <c r="H11" s="80" t="s">
        <v>644</v>
      </c>
      <c r="I11" s="148"/>
      <c r="J11" s="129">
        <v>1</v>
      </c>
      <c r="K11" s="128">
        <f t="shared" si="0"/>
        <v>1</v>
      </c>
      <c r="L11" s="128">
        <f t="shared" si="1"/>
        <v>0</v>
      </c>
      <c r="M11" s="73">
        <v>26</v>
      </c>
      <c r="N11" s="131">
        <v>1</v>
      </c>
      <c r="O11" s="128">
        <f t="shared" si="11"/>
        <v>1</v>
      </c>
      <c r="P11" s="128">
        <f t="shared" si="12"/>
        <v>0</v>
      </c>
      <c r="Q11" s="73">
        <v>26</v>
      </c>
      <c r="R11" s="66">
        <f t="shared" si="2"/>
        <v>124.80000000000001</v>
      </c>
      <c r="S11" s="67">
        <f t="shared" si="3"/>
        <v>26</v>
      </c>
      <c r="T11" s="67">
        <f t="shared" si="4"/>
        <v>26</v>
      </c>
      <c r="U11" s="67">
        <f t="shared" si="5"/>
        <v>31.2</v>
      </c>
      <c r="V11" s="67">
        <f t="shared" si="6"/>
        <v>26</v>
      </c>
      <c r="W11" s="67">
        <f t="shared" si="7"/>
        <v>7.8</v>
      </c>
      <c r="X11" s="67">
        <f t="shared" si="8"/>
        <v>7.8</v>
      </c>
      <c r="Y11" s="331">
        <f t="shared" si="9"/>
        <v>52</v>
      </c>
      <c r="Z11" s="331">
        <f t="shared" si="9"/>
        <v>33.799999999999997</v>
      </c>
      <c r="AA11" s="331">
        <f t="shared" si="9"/>
        <v>39</v>
      </c>
      <c r="AB11" s="332"/>
      <c r="AC11" s="333">
        <f t="shared" si="10"/>
        <v>0</v>
      </c>
      <c r="AD11" s="334"/>
      <c r="AE11" s="335"/>
      <c r="AF11" s="335"/>
      <c r="AG11" s="25"/>
      <c r="AH11" s="335"/>
      <c r="AI11" s="335"/>
      <c r="AJ11" s="335"/>
      <c r="AK11" s="335"/>
      <c r="AL11" s="335"/>
      <c r="AM11" s="335"/>
      <c r="AN11" s="335"/>
      <c r="AO11" s="335"/>
      <c r="AP11" s="335"/>
      <c r="AQ11" s="335"/>
      <c r="AR11" s="335"/>
      <c r="AS11" s="335"/>
      <c r="AT11" s="335"/>
      <c r="AU11" s="335"/>
      <c r="AV11" s="335"/>
    </row>
    <row r="12" spans="1:48" s="336" customFormat="1" ht="27.75" customHeight="1" x14ac:dyDescent="0.25">
      <c r="A12" s="53" t="s">
        <v>86</v>
      </c>
      <c r="B12" s="53" t="s">
        <v>87</v>
      </c>
      <c r="C12" s="54" t="s">
        <v>88</v>
      </c>
      <c r="D12" s="54"/>
      <c r="E12" s="77" t="s">
        <v>645</v>
      </c>
      <c r="F12" s="78">
        <v>3</v>
      </c>
      <c r="G12" s="79" t="s">
        <v>643</v>
      </c>
      <c r="H12" s="80" t="s">
        <v>667</v>
      </c>
      <c r="I12" s="148"/>
      <c r="J12" s="129"/>
      <c r="K12" s="128"/>
      <c r="L12" s="128"/>
      <c r="M12" s="73"/>
      <c r="N12" s="131"/>
      <c r="O12" s="128"/>
      <c r="P12" s="128"/>
      <c r="Q12" s="73"/>
      <c r="R12" s="66">
        <f t="shared" si="2"/>
        <v>0</v>
      </c>
      <c r="S12" s="67">
        <f t="shared" si="3"/>
        <v>0</v>
      </c>
      <c r="T12" s="67">
        <f t="shared" si="4"/>
        <v>0</v>
      </c>
      <c r="U12" s="67">
        <f t="shared" si="5"/>
        <v>0</v>
      </c>
      <c r="V12" s="67">
        <f t="shared" si="6"/>
        <v>0</v>
      </c>
      <c r="W12" s="67">
        <f t="shared" si="7"/>
        <v>0</v>
      </c>
      <c r="X12" s="67">
        <f t="shared" si="8"/>
        <v>0</v>
      </c>
      <c r="Y12" s="331">
        <f t="shared" si="9"/>
        <v>0</v>
      </c>
      <c r="Z12" s="331">
        <f t="shared" si="9"/>
        <v>0</v>
      </c>
      <c r="AA12" s="331">
        <f t="shared" si="9"/>
        <v>0</v>
      </c>
      <c r="AB12" s="332"/>
      <c r="AC12" s="333">
        <f t="shared" si="10"/>
        <v>0</v>
      </c>
      <c r="AD12" s="338" t="s">
        <v>668</v>
      </c>
      <c r="AE12" s="335"/>
      <c r="AF12" s="335"/>
      <c r="AG12" s="25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5"/>
      <c r="AT12" s="335"/>
      <c r="AU12" s="335"/>
      <c r="AV12" s="335"/>
    </row>
    <row r="13" spans="1:48" s="336" customFormat="1" ht="27.75" hidden="1" customHeight="1" x14ac:dyDescent="0.25">
      <c r="A13" s="53" t="s">
        <v>86</v>
      </c>
      <c r="B13" s="53" t="s">
        <v>87</v>
      </c>
      <c r="C13" s="54" t="s">
        <v>88</v>
      </c>
      <c r="D13" s="54"/>
      <c r="E13" s="339" t="s">
        <v>678</v>
      </c>
      <c r="F13" s="86"/>
      <c r="G13" s="79"/>
      <c r="H13" s="80"/>
      <c r="I13" s="148"/>
      <c r="J13" s="129"/>
      <c r="K13" s="128">
        <f t="shared" si="0"/>
        <v>0</v>
      </c>
      <c r="L13" s="128">
        <f t="shared" si="1"/>
        <v>0</v>
      </c>
      <c r="M13" s="73"/>
      <c r="N13" s="203"/>
      <c r="O13" s="128"/>
      <c r="P13" s="128"/>
      <c r="Q13" s="341"/>
      <c r="R13" s="66">
        <f t="shared" si="2"/>
        <v>0</v>
      </c>
      <c r="S13" s="67">
        <f t="shared" si="3"/>
        <v>0</v>
      </c>
      <c r="T13" s="67">
        <f t="shared" si="4"/>
        <v>0</v>
      </c>
      <c r="U13" s="67">
        <f t="shared" si="5"/>
        <v>0</v>
      </c>
      <c r="V13" s="67">
        <f t="shared" si="6"/>
        <v>0</v>
      </c>
      <c r="W13" s="67">
        <f t="shared" si="7"/>
        <v>0</v>
      </c>
      <c r="X13" s="67">
        <f t="shared" si="8"/>
        <v>0</v>
      </c>
      <c r="Y13" s="331">
        <f t="shared" si="9"/>
        <v>0</v>
      </c>
      <c r="Z13" s="331">
        <f t="shared" si="9"/>
        <v>0</v>
      </c>
      <c r="AA13" s="331">
        <f t="shared" si="9"/>
        <v>0</v>
      </c>
      <c r="AB13" s="332"/>
      <c r="AC13" s="333">
        <f t="shared" si="10"/>
        <v>0</v>
      </c>
      <c r="AD13" s="334"/>
      <c r="AE13" s="335"/>
      <c r="AF13" s="335"/>
      <c r="AG13" s="25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</row>
    <row r="14" spans="1:48" s="336" customFormat="1" ht="27.75" customHeight="1" x14ac:dyDescent="0.25">
      <c r="A14" s="53" t="s">
        <v>86</v>
      </c>
      <c r="B14" s="53" t="s">
        <v>87</v>
      </c>
      <c r="C14" s="54" t="s">
        <v>88</v>
      </c>
      <c r="D14" s="54"/>
      <c r="E14" s="337" t="s">
        <v>465</v>
      </c>
      <c r="F14" s="86">
        <v>2</v>
      </c>
      <c r="G14" s="79" t="s">
        <v>488</v>
      </c>
      <c r="H14" s="80" t="s">
        <v>489</v>
      </c>
      <c r="I14" s="155"/>
      <c r="J14" s="129">
        <v>1</v>
      </c>
      <c r="K14" s="128">
        <f t="shared" si="0"/>
        <v>1</v>
      </c>
      <c r="L14" s="128">
        <f t="shared" si="1"/>
        <v>0</v>
      </c>
      <c r="M14" s="73">
        <v>13</v>
      </c>
      <c r="N14" s="131">
        <v>1</v>
      </c>
      <c r="O14" s="128">
        <f t="shared" si="11"/>
        <v>1</v>
      </c>
      <c r="P14" s="128">
        <f t="shared" si="12"/>
        <v>0</v>
      </c>
      <c r="Q14" s="73">
        <v>13</v>
      </c>
      <c r="R14" s="66">
        <f t="shared" si="2"/>
        <v>62.400000000000006</v>
      </c>
      <c r="S14" s="67">
        <f t="shared" si="3"/>
        <v>13</v>
      </c>
      <c r="T14" s="67">
        <f t="shared" si="4"/>
        <v>13</v>
      </c>
      <c r="U14" s="67">
        <f t="shared" si="5"/>
        <v>15.6</v>
      </c>
      <c r="V14" s="67">
        <f t="shared" si="6"/>
        <v>13</v>
      </c>
      <c r="W14" s="67">
        <f t="shared" si="7"/>
        <v>3.9</v>
      </c>
      <c r="X14" s="67">
        <f t="shared" si="8"/>
        <v>3.9</v>
      </c>
      <c r="Y14" s="331">
        <f t="shared" si="9"/>
        <v>26</v>
      </c>
      <c r="Z14" s="331">
        <f t="shared" si="9"/>
        <v>16.899999999999999</v>
      </c>
      <c r="AA14" s="331">
        <f t="shared" si="9"/>
        <v>19.5</v>
      </c>
      <c r="AB14" s="332"/>
      <c r="AC14" s="333">
        <f t="shared" si="10"/>
        <v>0</v>
      </c>
      <c r="AD14" s="334"/>
      <c r="AE14" s="335"/>
      <c r="AF14" s="335"/>
      <c r="AG14" s="25"/>
      <c r="AH14" s="335"/>
      <c r="AI14" s="335"/>
      <c r="AJ14" s="335"/>
      <c r="AK14" s="335"/>
      <c r="AL14" s="335"/>
      <c r="AM14" s="335"/>
      <c r="AN14" s="335"/>
      <c r="AO14" s="335"/>
      <c r="AP14" s="335"/>
      <c r="AQ14" s="335"/>
      <c r="AR14" s="335"/>
      <c r="AS14" s="335"/>
      <c r="AT14" s="335"/>
      <c r="AU14" s="335"/>
      <c r="AV14" s="335"/>
    </row>
    <row r="15" spans="1:48" s="336" customFormat="1" ht="27.75" customHeight="1" x14ac:dyDescent="0.25">
      <c r="A15" s="53" t="s">
        <v>86</v>
      </c>
      <c r="B15" s="53" t="s">
        <v>87</v>
      </c>
      <c r="C15" s="54" t="s">
        <v>88</v>
      </c>
      <c r="D15" s="54"/>
      <c r="E15" s="330" t="s">
        <v>465</v>
      </c>
      <c r="F15" s="78">
        <v>3</v>
      </c>
      <c r="G15" s="153" t="s">
        <v>633</v>
      </c>
      <c r="H15" s="80" t="s">
        <v>634</v>
      </c>
      <c r="I15" s="148"/>
      <c r="J15" s="129"/>
      <c r="K15" s="128">
        <f t="shared" si="0"/>
        <v>0</v>
      </c>
      <c r="L15" s="128">
        <f t="shared" si="1"/>
        <v>0</v>
      </c>
      <c r="M15" s="73"/>
      <c r="N15" s="131"/>
      <c r="O15" s="128">
        <f t="shared" si="11"/>
        <v>0</v>
      </c>
      <c r="P15" s="128">
        <f t="shared" si="12"/>
        <v>0</v>
      </c>
      <c r="Q15" s="73"/>
      <c r="R15" s="66">
        <f t="shared" si="2"/>
        <v>0</v>
      </c>
      <c r="S15" s="67">
        <f t="shared" si="3"/>
        <v>0</v>
      </c>
      <c r="T15" s="67">
        <f t="shared" si="4"/>
        <v>0</v>
      </c>
      <c r="U15" s="67">
        <f t="shared" si="5"/>
        <v>0</v>
      </c>
      <c r="V15" s="67">
        <f t="shared" si="6"/>
        <v>0</v>
      </c>
      <c r="W15" s="67">
        <f t="shared" si="7"/>
        <v>0</v>
      </c>
      <c r="X15" s="67">
        <f t="shared" si="8"/>
        <v>0</v>
      </c>
      <c r="Y15" s="331">
        <f t="shared" si="9"/>
        <v>0</v>
      </c>
      <c r="Z15" s="331">
        <f t="shared" si="9"/>
        <v>0</v>
      </c>
      <c r="AA15" s="331">
        <f t="shared" si="9"/>
        <v>0</v>
      </c>
      <c r="AB15" s="332"/>
      <c r="AC15" s="333">
        <f t="shared" si="10"/>
        <v>0</v>
      </c>
      <c r="AD15" s="334"/>
      <c r="AE15" s="335"/>
      <c r="AF15" s="335"/>
      <c r="AG15" s="25"/>
      <c r="AH15" s="335"/>
      <c r="AI15" s="335"/>
      <c r="AJ15" s="335"/>
      <c r="AK15" s="335"/>
      <c r="AL15" s="335"/>
      <c r="AM15" s="335"/>
      <c r="AN15" s="335"/>
      <c r="AO15" s="335"/>
      <c r="AP15" s="335"/>
      <c r="AQ15" s="335"/>
      <c r="AR15" s="335"/>
      <c r="AS15" s="335"/>
      <c r="AT15" s="335"/>
      <c r="AU15" s="335"/>
      <c r="AV15" s="335"/>
    </row>
    <row r="16" spans="1:48" s="336" customFormat="1" ht="27.75" customHeight="1" x14ac:dyDescent="0.25">
      <c r="A16" s="53" t="s">
        <v>86</v>
      </c>
      <c r="B16" s="53" t="s">
        <v>87</v>
      </c>
      <c r="C16" s="54" t="s">
        <v>88</v>
      </c>
      <c r="D16" s="54"/>
      <c r="E16" s="77" t="s">
        <v>645</v>
      </c>
      <c r="F16" s="87">
        <v>3</v>
      </c>
      <c r="G16" s="153" t="s">
        <v>633</v>
      </c>
      <c r="H16" s="80" t="s">
        <v>671</v>
      </c>
      <c r="I16" s="148"/>
      <c r="J16" s="129">
        <v>1</v>
      </c>
      <c r="K16" s="128">
        <f t="shared" si="0"/>
        <v>1</v>
      </c>
      <c r="L16" s="128">
        <f t="shared" si="1"/>
        <v>0</v>
      </c>
      <c r="M16" s="73">
        <v>10</v>
      </c>
      <c r="N16" s="131"/>
      <c r="O16" s="128"/>
      <c r="P16" s="128"/>
      <c r="Q16" s="73"/>
      <c r="R16" s="66">
        <f t="shared" si="2"/>
        <v>32</v>
      </c>
      <c r="S16" s="67">
        <f t="shared" si="3"/>
        <v>10</v>
      </c>
      <c r="T16" s="67">
        <f t="shared" si="4"/>
        <v>10</v>
      </c>
      <c r="U16" s="67">
        <f t="shared" si="5"/>
        <v>12</v>
      </c>
      <c r="V16" s="67">
        <f t="shared" si="6"/>
        <v>0</v>
      </c>
      <c r="W16" s="67">
        <f t="shared" si="7"/>
        <v>0</v>
      </c>
      <c r="X16" s="67">
        <f t="shared" si="8"/>
        <v>0</v>
      </c>
      <c r="Y16" s="331">
        <f t="shared" si="9"/>
        <v>10</v>
      </c>
      <c r="Z16" s="331">
        <f t="shared" si="9"/>
        <v>10</v>
      </c>
      <c r="AA16" s="331">
        <f t="shared" si="9"/>
        <v>12</v>
      </c>
      <c r="AB16" s="332"/>
      <c r="AC16" s="333">
        <f t="shared" si="10"/>
        <v>0</v>
      </c>
      <c r="AD16" s="334"/>
      <c r="AE16" s="335"/>
      <c r="AF16" s="335"/>
      <c r="AG16" s="25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  <c r="AU16" s="335"/>
      <c r="AV16" s="335"/>
    </row>
    <row r="17" spans="1:48" s="93" customFormat="1" ht="27.75" customHeight="1" x14ac:dyDescent="0.25">
      <c r="A17" s="53" t="s">
        <v>86</v>
      </c>
      <c r="B17" s="53" t="s">
        <v>87</v>
      </c>
      <c r="C17" s="54" t="s">
        <v>88</v>
      </c>
      <c r="D17" s="54"/>
      <c r="E17" s="337" t="s">
        <v>465</v>
      </c>
      <c r="F17" s="86">
        <v>2</v>
      </c>
      <c r="G17" s="79" t="s">
        <v>579</v>
      </c>
      <c r="H17" s="80" t="s">
        <v>316</v>
      </c>
      <c r="I17" s="148"/>
      <c r="J17" s="129"/>
      <c r="K17" s="128">
        <f t="shared" si="0"/>
        <v>0</v>
      </c>
      <c r="L17" s="128">
        <f t="shared" si="1"/>
        <v>0</v>
      </c>
      <c r="M17" s="73"/>
      <c r="N17" s="131">
        <v>1</v>
      </c>
      <c r="O17" s="128">
        <f t="shared" ref="O17:O18" si="13">IF(N17&gt;0, 1, 0)</f>
        <v>1</v>
      </c>
      <c r="P17" s="128">
        <f t="shared" ref="P17:P18" si="14">N17-O17</f>
        <v>0</v>
      </c>
      <c r="Q17" s="73">
        <v>13</v>
      </c>
      <c r="R17" s="66">
        <f t="shared" si="2"/>
        <v>20.8</v>
      </c>
      <c r="S17" s="67">
        <f t="shared" si="3"/>
        <v>0</v>
      </c>
      <c r="T17" s="67">
        <f t="shared" si="4"/>
        <v>0</v>
      </c>
      <c r="U17" s="67">
        <f t="shared" si="5"/>
        <v>0</v>
      </c>
      <c r="V17" s="67">
        <f t="shared" si="6"/>
        <v>13</v>
      </c>
      <c r="W17" s="67">
        <f t="shared" si="7"/>
        <v>3.9</v>
      </c>
      <c r="X17" s="67">
        <f t="shared" si="8"/>
        <v>3.9</v>
      </c>
      <c r="Y17" s="331">
        <f t="shared" si="9"/>
        <v>13</v>
      </c>
      <c r="Z17" s="331">
        <f t="shared" si="9"/>
        <v>3.9</v>
      </c>
      <c r="AA17" s="331">
        <f t="shared" si="9"/>
        <v>3.9</v>
      </c>
      <c r="AB17" s="332"/>
      <c r="AC17" s="333">
        <f t="shared" si="10"/>
        <v>0</v>
      </c>
      <c r="AD17" s="342"/>
      <c r="AE17" s="92"/>
      <c r="AF17" s="92"/>
      <c r="AG17" s="25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</row>
    <row r="18" spans="1:48" s="336" customFormat="1" ht="27.75" customHeight="1" x14ac:dyDescent="0.25">
      <c r="A18" s="94" t="s">
        <v>86</v>
      </c>
      <c r="B18" s="94" t="s">
        <v>87</v>
      </c>
      <c r="C18" s="95" t="s">
        <v>88</v>
      </c>
      <c r="D18" s="95"/>
      <c r="E18" s="330" t="s">
        <v>33</v>
      </c>
      <c r="F18" s="86">
        <v>6</v>
      </c>
      <c r="G18" s="153" t="s">
        <v>89</v>
      </c>
      <c r="H18" s="80" t="s">
        <v>90</v>
      </c>
      <c r="I18" s="161"/>
      <c r="J18" s="134"/>
      <c r="K18" s="101">
        <f t="shared" si="0"/>
        <v>0</v>
      </c>
      <c r="L18" s="101">
        <f t="shared" si="1"/>
        <v>0</v>
      </c>
      <c r="M18" s="102"/>
      <c r="N18" s="136">
        <v>1</v>
      </c>
      <c r="O18" s="101">
        <f t="shared" si="13"/>
        <v>1</v>
      </c>
      <c r="P18" s="101">
        <f t="shared" si="14"/>
        <v>0</v>
      </c>
      <c r="Q18" s="102">
        <v>8</v>
      </c>
      <c r="R18" s="66">
        <f t="shared" si="2"/>
        <v>12.8</v>
      </c>
      <c r="S18" s="105">
        <f>J18*M18*$S$8</f>
        <v>0</v>
      </c>
      <c r="T18" s="105">
        <f>K18*M18*$T$8</f>
        <v>0</v>
      </c>
      <c r="U18" s="105">
        <f>J18*M18*$U$8</f>
        <v>0</v>
      </c>
      <c r="V18" s="105">
        <f t="shared" si="6"/>
        <v>8</v>
      </c>
      <c r="W18" s="105">
        <f t="shared" si="7"/>
        <v>2.4</v>
      </c>
      <c r="X18" s="105">
        <f t="shared" si="8"/>
        <v>2.4</v>
      </c>
      <c r="Y18" s="105">
        <f t="shared" si="9"/>
        <v>8</v>
      </c>
      <c r="Z18" s="105">
        <f t="shared" si="9"/>
        <v>2.4</v>
      </c>
      <c r="AA18" s="105">
        <f t="shared" si="9"/>
        <v>2.4</v>
      </c>
      <c r="AB18" s="106"/>
      <c r="AC18" s="107">
        <f t="shared" si="10"/>
        <v>0</v>
      </c>
      <c r="AD18" s="343"/>
      <c r="AG18" s="25"/>
    </row>
    <row r="19" spans="1:48" s="346" customFormat="1" ht="27.75" customHeight="1" thickBot="1" x14ac:dyDescent="0.3">
      <c r="A19" s="108" t="s">
        <v>86</v>
      </c>
      <c r="B19" s="108" t="s">
        <v>87</v>
      </c>
      <c r="C19" s="109" t="s">
        <v>88</v>
      </c>
      <c r="D19" s="109"/>
      <c r="E19" s="110"/>
      <c r="F19" s="110"/>
      <c r="G19" s="111"/>
      <c r="H19" s="112" t="s">
        <v>906</v>
      </c>
      <c r="I19" s="113"/>
      <c r="J19" s="114"/>
      <c r="K19" s="115"/>
      <c r="L19" s="115"/>
      <c r="M19" s="116"/>
      <c r="N19" s="117"/>
      <c r="O19" s="115"/>
      <c r="P19" s="115"/>
      <c r="Q19" s="116"/>
      <c r="R19" s="118">
        <f t="shared" ref="R19:AA19" si="15">SUM(R9:R18)</f>
        <v>252.80000000000004</v>
      </c>
      <c r="S19" s="119">
        <f t="shared" si="15"/>
        <v>49</v>
      </c>
      <c r="T19" s="119">
        <f t="shared" si="15"/>
        <v>49</v>
      </c>
      <c r="U19" s="119">
        <f t="shared" si="15"/>
        <v>58.8</v>
      </c>
      <c r="V19" s="119">
        <f t="shared" si="15"/>
        <v>60</v>
      </c>
      <c r="W19" s="119">
        <f t="shared" si="15"/>
        <v>18</v>
      </c>
      <c r="X19" s="119">
        <f t="shared" si="15"/>
        <v>18</v>
      </c>
      <c r="Y19" s="119">
        <f t="shared" si="15"/>
        <v>109</v>
      </c>
      <c r="Z19" s="119">
        <f t="shared" si="15"/>
        <v>67</v>
      </c>
      <c r="AA19" s="119">
        <f t="shared" si="15"/>
        <v>76.800000000000011</v>
      </c>
      <c r="AB19" s="344"/>
      <c r="AC19" s="333"/>
      <c r="AD19" s="345">
        <f>R19/1800/0.6</f>
        <v>0.2340740740740741</v>
      </c>
      <c r="AE19" s="335"/>
      <c r="AF19" s="335"/>
      <c r="AG19" s="25"/>
      <c r="AH19" s="335"/>
      <c r="AI19" s="335"/>
      <c r="AJ19" s="335"/>
      <c r="AK19" s="335"/>
      <c r="AL19" s="335"/>
      <c r="AM19" s="335"/>
      <c r="AN19" s="335"/>
      <c r="AO19" s="335"/>
      <c r="AP19" s="335"/>
      <c r="AQ19" s="335"/>
      <c r="AR19" s="335"/>
      <c r="AS19" s="335"/>
      <c r="AT19" s="335"/>
      <c r="AU19" s="335"/>
      <c r="AV19" s="335"/>
    </row>
    <row r="20" spans="1:48" s="336" customFormat="1" ht="27.75" customHeight="1" thickTop="1" x14ac:dyDescent="0.25">
      <c r="A20" s="123" t="s">
        <v>91</v>
      </c>
      <c r="B20" s="123" t="s">
        <v>57</v>
      </c>
      <c r="C20" s="54" t="s">
        <v>32</v>
      </c>
      <c r="D20" s="54"/>
      <c r="E20" s="330" t="s">
        <v>33</v>
      </c>
      <c r="F20" s="86">
        <v>1</v>
      </c>
      <c r="G20" s="79" t="s">
        <v>137</v>
      </c>
      <c r="H20" s="80" t="s">
        <v>141</v>
      </c>
      <c r="I20" s="347"/>
      <c r="J20" s="129">
        <v>3</v>
      </c>
      <c r="K20" s="128">
        <f>IF(J20&gt;0, 1, 0)</f>
        <v>1</v>
      </c>
      <c r="L20" s="128">
        <f>J20-K20</f>
        <v>2</v>
      </c>
      <c r="M20" s="73">
        <v>22</v>
      </c>
      <c r="N20" s="131"/>
      <c r="O20" s="128">
        <f>IF(N20&gt;0, 1, 0)</f>
        <v>0</v>
      </c>
      <c r="P20" s="128">
        <f>N20-O20</f>
        <v>0</v>
      </c>
      <c r="Q20" s="348"/>
      <c r="R20" s="133">
        <f t="shared" ref="R20:R30" si="16">(K20*M20*$R$4)+(L20*M20*$R$5)+(O20*Q20*$R$6)+(P20*Q20*$R$7)</f>
        <v>167.20000000000002</v>
      </c>
      <c r="S20" s="67">
        <f t="shared" ref="S20:S30" si="17">J20*M20*$S$4</f>
        <v>66</v>
      </c>
      <c r="T20" s="67">
        <f t="shared" ref="T20:T30" si="18">K20*M20*$T$4</f>
        <v>22</v>
      </c>
      <c r="U20" s="67">
        <f t="shared" ref="U20:U30" si="19">J20*M20*$U$4</f>
        <v>79.2</v>
      </c>
      <c r="V20" s="67">
        <f t="shared" ref="V20:V31" si="20">N20*Q20*$V$6</f>
        <v>0</v>
      </c>
      <c r="W20" s="67">
        <f t="shared" ref="W20:W31" si="21">O20*Q20*$W$6</f>
        <v>0</v>
      </c>
      <c r="X20" s="67">
        <f t="shared" ref="X20:X31" si="22">N20*Q20*$X$6</f>
        <v>0</v>
      </c>
      <c r="Y20" s="331">
        <f t="shared" ref="Y20:AA31" si="23">S20+V20</f>
        <v>66</v>
      </c>
      <c r="Z20" s="331">
        <f t="shared" si="23"/>
        <v>22</v>
      </c>
      <c r="AA20" s="331">
        <f t="shared" si="23"/>
        <v>79.2</v>
      </c>
      <c r="AB20" s="332"/>
      <c r="AC20" s="333">
        <f t="shared" ref="AC20:AC31" si="24">R20-Y20-Z20-AA20</f>
        <v>0</v>
      </c>
      <c r="AD20" s="334"/>
      <c r="AE20" s="335"/>
      <c r="AF20" s="335"/>
      <c r="AG20" s="25"/>
      <c r="AH20" s="335"/>
      <c r="AI20" s="335"/>
      <c r="AJ20" s="335"/>
      <c r="AK20" s="335"/>
      <c r="AL20" s="335"/>
      <c r="AM20" s="335"/>
      <c r="AN20" s="334"/>
      <c r="AO20" s="335"/>
      <c r="AP20" s="335"/>
      <c r="AQ20" s="335"/>
      <c r="AR20" s="335"/>
      <c r="AS20" s="335"/>
      <c r="AT20" s="335"/>
      <c r="AU20" s="335"/>
      <c r="AV20" s="335"/>
    </row>
    <row r="21" spans="1:48" s="336" customFormat="1" ht="27.75" hidden="1" customHeight="1" x14ac:dyDescent="0.25">
      <c r="A21" s="123" t="s">
        <v>91</v>
      </c>
      <c r="B21" s="123" t="s">
        <v>57</v>
      </c>
      <c r="C21" s="54" t="s">
        <v>32</v>
      </c>
      <c r="D21" s="54"/>
      <c r="E21" s="330" t="s">
        <v>33</v>
      </c>
      <c r="F21" s="86">
        <v>5</v>
      </c>
      <c r="G21" s="79" t="s">
        <v>329</v>
      </c>
      <c r="H21" s="349" t="s">
        <v>330</v>
      </c>
      <c r="I21" s="148"/>
      <c r="J21" s="129"/>
      <c r="K21" s="128"/>
      <c r="L21" s="128"/>
      <c r="M21" s="73"/>
      <c r="N21" s="131"/>
      <c r="O21" s="128">
        <f t="shared" ref="O21:O31" si="25">IF(N21&gt;0, 1, 0)</f>
        <v>0</v>
      </c>
      <c r="P21" s="128">
        <f t="shared" ref="P21:P31" si="26">N21-O21</f>
        <v>0</v>
      </c>
      <c r="Q21" s="73"/>
      <c r="R21" s="133">
        <f t="shared" si="16"/>
        <v>0</v>
      </c>
      <c r="S21" s="67">
        <f t="shared" si="17"/>
        <v>0</v>
      </c>
      <c r="T21" s="67">
        <f t="shared" si="18"/>
        <v>0</v>
      </c>
      <c r="U21" s="67">
        <f t="shared" si="19"/>
        <v>0</v>
      </c>
      <c r="V21" s="67">
        <f t="shared" si="20"/>
        <v>0</v>
      </c>
      <c r="W21" s="67">
        <f t="shared" si="21"/>
        <v>0</v>
      </c>
      <c r="X21" s="67">
        <f t="shared" si="22"/>
        <v>0</v>
      </c>
      <c r="Y21" s="331">
        <f t="shared" si="23"/>
        <v>0</v>
      </c>
      <c r="Z21" s="331">
        <f t="shared" si="23"/>
        <v>0</v>
      </c>
      <c r="AA21" s="331">
        <f t="shared" si="23"/>
        <v>0</v>
      </c>
      <c r="AB21" s="332"/>
      <c r="AC21" s="333">
        <f t="shared" si="24"/>
        <v>0</v>
      </c>
      <c r="AD21" s="334"/>
      <c r="AE21" s="335"/>
      <c r="AF21" s="335"/>
      <c r="AG21" s="25"/>
      <c r="AH21" s="335"/>
      <c r="AI21" s="335"/>
      <c r="AJ21" s="335"/>
      <c r="AK21" s="335"/>
      <c r="AL21" s="335"/>
      <c r="AM21" s="335"/>
      <c r="AN21" s="335"/>
      <c r="AO21" s="335"/>
      <c r="AP21" s="335"/>
      <c r="AQ21" s="335"/>
      <c r="AR21" s="335"/>
      <c r="AS21" s="335"/>
      <c r="AT21" s="335"/>
      <c r="AU21" s="335"/>
      <c r="AV21" s="335"/>
    </row>
    <row r="22" spans="1:48" s="336" customFormat="1" ht="27.75" customHeight="1" x14ac:dyDescent="0.25">
      <c r="A22" s="123" t="s">
        <v>91</v>
      </c>
      <c r="B22" s="123" t="s">
        <v>57</v>
      </c>
      <c r="C22" s="54" t="s">
        <v>32</v>
      </c>
      <c r="D22" s="54"/>
      <c r="E22" s="330" t="s">
        <v>33</v>
      </c>
      <c r="F22" s="86">
        <v>5</v>
      </c>
      <c r="G22" s="79" t="s">
        <v>433</v>
      </c>
      <c r="H22" s="80" t="s">
        <v>434</v>
      </c>
      <c r="I22" s="148"/>
      <c r="J22" s="129">
        <v>1</v>
      </c>
      <c r="K22" s="128">
        <f t="shared" ref="K22:K30" si="27">IF(J22&gt;0, 1, 0)</f>
        <v>1</v>
      </c>
      <c r="L22" s="128">
        <f t="shared" ref="L22:L30" si="28">J22-K22</f>
        <v>0</v>
      </c>
      <c r="M22" s="73">
        <v>26</v>
      </c>
      <c r="N22" s="131"/>
      <c r="O22" s="128">
        <f t="shared" si="25"/>
        <v>0</v>
      </c>
      <c r="P22" s="128">
        <f t="shared" si="26"/>
        <v>0</v>
      </c>
      <c r="Q22" s="73"/>
      <c r="R22" s="133">
        <f t="shared" si="16"/>
        <v>83.2</v>
      </c>
      <c r="S22" s="67">
        <f t="shared" si="17"/>
        <v>26</v>
      </c>
      <c r="T22" s="67">
        <f t="shared" si="18"/>
        <v>26</v>
      </c>
      <c r="U22" s="67">
        <f t="shared" si="19"/>
        <v>31.2</v>
      </c>
      <c r="V22" s="67">
        <f t="shared" si="20"/>
        <v>0</v>
      </c>
      <c r="W22" s="67">
        <f t="shared" si="21"/>
        <v>0</v>
      </c>
      <c r="X22" s="67">
        <f t="shared" si="22"/>
        <v>0</v>
      </c>
      <c r="Y22" s="331">
        <f t="shared" si="23"/>
        <v>26</v>
      </c>
      <c r="Z22" s="331">
        <f t="shared" si="23"/>
        <v>26</v>
      </c>
      <c r="AA22" s="331">
        <f t="shared" si="23"/>
        <v>31.2</v>
      </c>
      <c r="AB22" s="332"/>
      <c r="AC22" s="333">
        <f t="shared" si="24"/>
        <v>0</v>
      </c>
      <c r="AD22" s="334"/>
      <c r="AE22" s="335"/>
      <c r="AF22" s="335"/>
      <c r="AG22" s="25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35"/>
      <c r="AU22" s="335"/>
      <c r="AV22" s="335"/>
    </row>
    <row r="23" spans="1:48" s="336" customFormat="1" ht="27.75" customHeight="1" x14ac:dyDescent="0.25">
      <c r="A23" s="123" t="s">
        <v>91</v>
      </c>
      <c r="B23" s="123" t="s">
        <v>57</v>
      </c>
      <c r="C23" s="54" t="s">
        <v>32</v>
      </c>
      <c r="D23" s="54"/>
      <c r="E23" s="330" t="s">
        <v>33</v>
      </c>
      <c r="F23" s="86">
        <v>6</v>
      </c>
      <c r="G23" s="79" t="s">
        <v>89</v>
      </c>
      <c r="H23" s="80" t="s">
        <v>90</v>
      </c>
      <c r="I23" s="148"/>
      <c r="J23" s="129">
        <v>1</v>
      </c>
      <c r="K23" s="128">
        <f t="shared" si="27"/>
        <v>1</v>
      </c>
      <c r="L23" s="128">
        <f t="shared" si="28"/>
        <v>0</v>
      </c>
      <c r="M23" s="73">
        <v>26</v>
      </c>
      <c r="N23" s="131">
        <v>1</v>
      </c>
      <c r="O23" s="128">
        <f t="shared" si="25"/>
        <v>1</v>
      </c>
      <c r="P23" s="128">
        <f t="shared" si="26"/>
        <v>0</v>
      </c>
      <c r="Q23" s="73">
        <v>4</v>
      </c>
      <c r="R23" s="133">
        <f t="shared" si="16"/>
        <v>89.600000000000009</v>
      </c>
      <c r="S23" s="67">
        <f t="shared" si="17"/>
        <v>26</v>
      </c>
      <c r="T23" s="67">
        <f t="shared" si="18"/>
        <v>26</v>
      </c>
      <c r="U23" s="67">
        <f t="shared" si="19"/>
        <v>31.2</v>
      </c>
      <c r="V23" s="67">
        <f t="shared" si="20"/>
        <v>4</v>
      </c>
      <c r="W23" s="67">
        <f t="shared" si="21"/>
        <v>1.2</v>
      </c>
      <c r="X23" s="67">
        <f t="shared" si="22"/>
        <v>1.2</v>
      </c>
      <c r="Y23" s="331">
        <f t="shared" si="23"/>
        <v>30</v>
      </c>
      <c r="Z23" s="331">
        <f t="shared" si="23"/>
        <v>27.2</v>
      </c>
      <c r="AA23" s="331">
        <f t="shared" si="23"/>
        <v>32.4</v>
      </c>
      <c r="AB23" s="332"/>
      <c r="AC23" s="333">
        <f t="shared" si="24"/>
        <v>0</v>
      </c>
      <c r="AD23" s="334"/>
      <c r="AE23" s="335"/>
      <c r="AF23" s="335"/>
      <c r="AG23" s="25"/>
      <c r="AH23" s="335"/>
      <c r="AI23" s="335"/>
      <c r="AJ23" s="335"/>
      <c r="AK23" s="335"/>
      <c r="AL23" s="335"/>
      <c r="AM23" s="335"/>
      <c r="AN23" s="335"/>
      <c r="AO23" s="335"/>
      <c r="AP23" s="335"/>
      <c r="AQ23" s="335"/>
      <c r="AR23" s="335"/>
      <c r="AS23" s="335"/>
      <c r="AT23" s="335"/>
      <c r="AU23" s="335"/>
      <c r="AV23" s="335"/>
    </row>
    <row r="24" spans="1:48" s="336" customFormat="1" ht="27.75" hidden="1" customHeight="1" x14ac:dyDescent="0.25">
      <c r="A24" s="123" t="s">
        <v>91</v>
      </c>
      <c r="B24" s="123" t="s">
        <v>57</v>
      </c>
      <c r="C24" s="54" t="s">
        <v>32</v>
      </c>
      <c r="D24" s="54"/>
      <c r="E24" s="339" t="s">
        <v>678</v>
      </c>
      <c r="F24" s="86">
        <v>1</v>
      </c>
      <c r="G24" s="124" t="s">
        <v>718</v>
      </c>
      <c r="H24" s="349" t="s">
        <v>719</v>
      </c>
      <c r="I24" s="148"/>
      <c r="J24" s="129"/>
      <c r="K24" s="128"/>
      <c r="L24" s="128"/>
      <c r="M24" s="73"/>
      <c r="N24" s="131"/>
      <c r="O24" s="128">
        <f t="shared" si="25"/>
        <v>0</v>
      </c>
      <c r="P24" s="128">
        <f t="shared" si="26"/>
        <v>0</v>
      </c>
      <c r="Q24" s="73"/>
      <c r="R24" s="133">
        <f t="shared" si="16"/>
        <v>0</v>
      </c>
      <c r="S24" s="67">
        <f t="shared" si="17"/>
        <v>0</v>
      </c>
      <c r="T24" s="67">
        <f t="shared" si="18"/>
        <v>0</v>
      </c>
      <c r="U24" s="67">
        <f t="shared" si="19"/>
        <v>0</v>
      </c>
      <c r="V24" s="67">
        <f t="shared" si="20"/>
        <v>0</v>
      </c>
      <c r="W24" s="67">
        <f t="shared" si="21"/>
        <v>0</v>
      </c>
      <c r="X24" s="67">
        <f t="shared" si="22"/>
        <v>0</v>
      </c>
      <c r="Y24" s="331">
        <f t="shared" si="23"/>
        <v>0</v>
      </c>
      <c r="Z24" s="331">
        <f t="shared" si="23"/>
        <v>0</v>
      </c>
      <c r="AA24" s="331">
        <f t="shared" si="23"/>
        <v>0</v>
      </c>
      <c r="AB24" s="332"/>
      <c r="AC24" s="333">
        <f t="shared" si="24"/>
        <v>0</v>
      </c>
      <c r="AD24" s="338"/>
      <c r="AE24" s="335"/>
      <c r="AF24" s="335"/>
      <c r="AG24" s="25"/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35"/>
      <c r="AU24" s="335"/>
      <c r="AV24" s="335"/>
    </row>
    <row r="25" spans="1:48" s="336" customFormat="1" ht="27.75" hidden="1" customHeight="1" x14ac:dyDescent="0.25">
      <c r="A25" s="123" t="s">
        <v>91</v>
      </c>
      <c r="B25" s="123" t="s">
        <v>57</v>
      </c>
      <c r="C25" s="54" t="s">
        <v>32</v>
      </c>
      <c r="D25" s="54"/>
      <c r="E25" s="339" t="s">
        <v>678</v>
      </c>
      <c r="F25" s="86">
        <v>5</v>
      </c>
      <c r="G25" s="124" t="s">
        <v>692</v>
      </c>
      <c r="H25" s="349" t="s">
        <v>693</v>
      </c>
      <c r="I25" s="148"/>
      <c r="J25" s="129"/>
      <c r="K25" s="128"/>
      <c r="L25" s="128"/>
      <c r="M25" s="73"/>
      <c r="N25" s="131"/>
      <c r="O25" s="128">
        <f t="shared" si="25"/>
        <v>0</v>
      </c>
      <c r="P25" s="128">
        <f t="shared" si="26"/>
        <v>0</v>
      </c>
      <c r="Q25" s="73"/>
      <c r="R25" s="133">
        <f t="shared" si="16"/>
        <v>0</v>
      </c>
      <c r="S25" s="67">
        <f t="shared" si="17"/>
        <v>0</v>
      </c>
      <c r="T25" s="67">
        <f t="shared" si="18"/>
        <v>0</v>
      </c>
      <c r="U25" s="67">
        <f t="shared" si="19"/>
        <v>0</v>
      </c>
      <c r="V25" s="67">
        <f t="shared" si="20"/>
        <v>0</v>
      </c>
      <c r="W25" s="67">
        <f t="shared" si="21"/>
        <v>0</v>
      </c>
      <c r="X25" s="67">
        <f t="shared" si="22"/>
        <v>0</v>
      </c>
      <c r="Y25" s="331">
        <f t="shared" si="23"/>
        <v>0</v>
      </c>
      <c r="Z25" s="331">
        <f t="shared" si="23"/>
        <v>0</v>
      </c>
      <c r="AA25" s="331">
        <f t="shared" si="23"/>
        <v>0</v>
      </c>
      <c r="AB25" s="332"/>
      <c r="AC25" s="333">
        <f t="shared" si="24"/>
        <v>0</v>
      </c>
      <c r="AD25" s="334"/>
      <c r="AE25" s="335"/>
      <c r="AF25" s="335"/>
      <c r="AG25" s="2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5"/>
      <c r="AU25" s="335"/>
      <c r="AV25" s="335"/>
    </row>
    <row r="26" spans="1:48" s="336" customFormat="1" ht="27.75" hidden="1" customHeight="1" x14ac:dyDescent="0.25">
      <c r="A26" s="123" t="s">
        <v>91</v>
      </c>
      <c r="B26" s="123" t="s">
        <v>57</v>
      </c>
      <c r="C26" s="54" t="s">
        <v>32</v>
      </c>
      <c r="D26" s="54"/>
      <c r="E26" s="87"/>
      <c r="F26" s="87"/>
      <c r="G26" s="88"/>
      <c r="H26" s="80"/>
      <c r="I26" s="148"/>
      <c r="J26" s="129"/>
      <c r="K26" s="128">
        <f t="shared" si="27"/>
        <v>0</v>
      </c>
      <c r="L26" s="128">
        <f t="shared" si="28"/>
        <v>0</v>
      </c>
      <c r="M26" s="73"/>
      <c r="N26" s="131"/>
      <c r="O26" s="128">
        <f t="shared" si="25"/>
        <v>0</v>
      </c>
      <c r="P26" s="128">
        <f t="shared" si="26"/>
        <v>0</v>
      </c>
      <c r="Q26" s="73"/>
      <c r="R26" s="133">
        <f t="shared" si="16"/>
        <v>0</v>
      </c>
      <c r="S26" s="67">
        <f t="shared" si="17"/>
        <v>0</v>
      </c>
      <c r="T26" s="67">
        <f t="shared" si="18"/>
        <v>0</v>
      </c>
      <c r="U26" s="67">
        <f t="shared" si="19"/>
        <v>0</v>
      </c>
      <c r="V26" s="67">
        <f t="shared" si="20"/>
        <v>0</v>
      </c>
      <c r="W26" s="67">
        <f t="shared" si="21"/>
        <v>0</v>
      </c>
      <c r="X26" s="67">
        <f t="shared" si="22"/>
        <v>0</v>
      </c>
      <c r="Y26" s="331">
        <f t="shared" si="23"/>
        <v>0</v>
      </c>
      <c r="Z26" s="331">
        <f t="shared" si="23"/>
        <v>0</v>
      </c>
      <c r="AA26" s="331">
        <f t="shared" si="23"/>
        <v>0</v>
      </c>
      <c r="AB26" s="332"/>
      <c r="AC26" s="333">
        <f t="shared" si="24"/>
        <v>0</v>
      </c>
      <c r="AD26" s="334"/>
      <c r="AE26" s="335"/>
      <c r="AF26" s="335"/>
      <c r="AG26" s="25"/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35"/>
      <c r="AU26" s="335"/>
      <c r="AV26" s="335"/>
    </row>
    <row r="27" spans="1:48" s="336" customFormat="1" ht="27.75" hidden="1" customHeight="1" x14ac:dyDescent="0.25">
      <c r="A27" s="123" t="s">
        <v>91</v>
      </c>
      <c r="B27" s="123" t="s">
        <v>57</v>
      </c>
      <c r="C27" s="54" t="s">
        <v>32</v>
      </c>
      <c r="D27" s="54"/>
      <c r="E27" s="87"/>
      <c r="F27" s="87"/>
      <c r="G27" s="88"/>
      <c r="H27" s="350"/>
      <c r="I27" s="155"/>
      <c r="J27" s="129"/>
      <c r="K27" s="128">
        <f t="shared" si="27"/>
        <v>0</v>
      </c>
      <c r="L27" s="128">
        <f t="shared" si="28"/>
        <v>0</v>
      </c>
      <c r="M27" s="73"/>
      <c r="N27" s="131"/>
      <c r="O27" s="128">
        <f t="shared" si="25"/>
        <v>0</v>
      </c>
      <c r="P27" s="128">
        <f t="shared" si="26"/>
        <v>0</v>
      </c>
      <c r="Q27" s="73"/>
      <c r="R27" s="133">
        <f t="shared" si="16"/>
        <v>0</v>
      </c>
      <c r="S27" s="67">
        <f t="shared" si="17"/>
        <v>0</v>
      </c>
      <c r="T27" s="67">
        <f t="shared" si="18"/>
        <v>0</v>
      </c>
      <c r="U27" s="67">
        <f t="shared" si="19"/>
        <v>0</v>
      </c>
      <c r="V27" s="67">
        <f t="shared" si="20"/>
        <v>0</v>
      </c>
      <c r="W27" s="67">
        <f t="shared" si="21"/>
        <v>0</v>
      </c>
      <c r="X27" s="67">
        <f t="shared" si="22"/>
        <v>0</v>
      </c>
      <c r="Y27" s="331">
        <f t="shared" si="23"/>
        <v>0</v>
      </c>
      <c r="Z27" s="331">
        <f t="shared" si="23"/>
        <v>0</v>
      </c>
      <c r="AA27" s="331">
        <f t="shared" si="23"/>
        <v>0</v>
      </c>
      <c r="AB27" s="332"/>
      <c r="AC27" s="333">
        <f t="shared" si="24"/>
        <v>0</v>
      </c>
      <c r="AD27" s="334"/>
      <c r="AE27" s="335"/>
      <c r="AF27" s="335"/>
      <c r="AG27" s="25"/>
      <c r="AH27" s="335"/>
      <c r="AI27" s="335"/>
      <c r="AJ27" s="335"/>
      <c r="AK27" s="335"/>
      <c r="AL27" s="335"/>
      <c r="AM27" s="335"/>
      <c r="AN27" s="335"/>
      <c r="AO27" s="335"/>
      <c r="AP27" s="335"/>
      <c r="AQ27" s="335"/>
      <c r="AR27" s="335"/>
      <c r="AS27" s="335"/>
      <c r="AT27" s="335"/>
      <c r="AU27" s="335"/>
      <c r="AV27" s="335"/>
    </row>
    <row r="28" spans="1:48" s="336" customFormat="1" ht="27.75" hidden="1" customHeight="1" x14ac:dyDescent="0.25">
      <c r="A28" s="123" t="s">
        <v>91</v>
      </c>
      <c r="B28" s="123" t="s">
        <v>57</v>
      </c>
      <c r="C28" s="54" t="s">
        <v>32</v>
      </c>
      <c r="D28" s="54"/>
      <c r="E28" s="87"/>
      <c r="F28" s="87"/>
      <c r="G28" s="88"/>
      <c r="H28" s="80"/>
      <c r="I28" s="148"/>
      <c r="J28" s="129"/>
      <c r="K28" s="128">
        <f t="shared" si="27"/>
        <v>0</v>
      </c>
      <c r="L28" s="128">
        <f t="shared" si="28"/>
        <v>0</v>
      </c>
      <c r="M28" s="73"/>
      <c r="N28" s="131"/>
      <c r="O28" s="128">
        <f t="shared" si="25"/>
        <v>0</v>
      </c>
      <c r="P28" s="128">
        <f t="shared" si="26"/>
        <v>0</v>
      </c>
      <c r="Q28" s="73"/>
      <c r="R28" s="133">
        <f t="shared" si="16"/>
        <v>0</v>
      </c>
      <c r="S28" s="67">
        <f t="shared" si="17"/>
        <v>0</v>
      </c>
      <c r="T28" s="67">
        <f t="shared" si="18"/>
        <v>0</v>
      </c>
      <c r="U28" s="67">
        <f t="shared" si="19"/>
        <v>0</v>
      </c>
      <c r="V28" s="67">
        <f t="shared" si="20"/>
        <v>0</v>
      </c>
      <c r="W28" s="67">
        <f t="shared" si="21"/>
        <v>0</v>
      </c>
      <c r="X28" s="67">
        <f t="shared" si="22"/>
        <v>0</v>
      </c>
      <c r="Y28" s="331">
        <f t="shared" si="23"/>
        <v>0</v>
      </c>
      <c r="Z28" s="331">
        <f t="shared" si="23"/>
        <v>0</v>
      </c>
      <c r="AA28" s="331">
        <f t="shared" si="23"/>
        <v>0</v>
      </c>
      <c r="AB28" s="332"/>
      <c r="AC28" s="333">
        <f t="shared" si="24"/>
        <v>0</v>
      </c>
      <c r="AD28" s="334"/>
      <c r="AE28" s="335"/>
      <c r="AF28" s="335"/>
      <c r="AG28" s="2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</row>
    <row r="29" spans="1:48" s="336" customFormat="1" ht="27.75" hidden="1" customHeight="1" x14ac:dyDescent="0.25">
      <c r="A29" s="123" t="s">
        <v>91</v>
      </c>
      <c r="B29" s="123" t="s">
        <v>57</v>
      </c>
      <c r="C29" s="54" t="s">
        <v>32</v>
      </c>
      <c r="D29" s="54"/>
      <c r="E29" s="87"/>
      <c r="F29" s="87"/>
      <c r="G29" s="88"/>
      <c r="H29" s="80"/>
      <c r="I29" s="148"/>
      <c r="J29" s="129"/>
      <c r="K29" s="128">
        <f t="shared" si="27"/>
        <v>0</v>
      </c>
      <c r="L29" s="128">
        <f t="shared" si="28"/>
        <v>0</v>
      </c>
      <c r="M29" s="73"/>
      <c r="N29" s="131"/>
      <c r="O29" s="128">
        <f t="shared" si="25"/>
        <v>0</v>
      </c>
      <c r="P29" s="128">
        <f t="shared" si="26"/>
        <v>0</v>
      </c>
      <c r="Q29" s="73"/>
      <c r="R29" s="133">
        <f t="shared" si="16"/>
        <v>0</v>
      </c>
      <c r="S29" s="67">
        <f t="shared" si="17"/>
        <v>0</v>
      </c>
      <c r="T29" s="67">
        <f t="shared" si="18"/>
        <v>0</v>
      </c>
      <c r="U29" s="67">
        <f t="shared" si="19"/>
        <v>0</v>
      </c>
      <c r="V29" s="67">
        <f t="shared" si="20"/>
        <v>0</v>
      </c>
      <c r="W29" s="67">
        <f t="shared" si="21"/>
        <v>0</v>
      </c>
      <c r="X29" s="67">
        <f t="shared" si="22"/>
        <v>0</v>
      </c>
      <c r="Y29" s="331">
        <f t="shared" si="23"/>
        <v>0</v>
      </c>
      <c r="Z29" s="331">
        <f t="shared" si="23"/>
        <v>0</v>
      </c>
      <c r="AA29" s="331">
        <f t="shared" si="23"/>
        <v>0</v>
      </c>
      <c r="AB29" s="332"/>
      <c r="AC29" s="333">
        <f t="shared" si="24"/>
        <v>0</v>
      </c>
      <c r="AD29" s="334"/>
      <c r="AE29" s="335"/>
      <c r="AF29" s="335"/>
      <c r="AG29" s="2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5"/>
      <c r="AU29" s="335"/>
      <c r="AV29" s="335"/>
    </row>
    <row r="30" spans="1:48" s="93" customFormat="1" ht="27.75" hidden="1" customHeight="1" x14ac:dyDescent="0.25">
      <c r="A30" s="123" t="s">
        <v>91</v>
      </c>
      <c r="B30" s="123" t="s">
        <v>57</v>
      </c>
      <c r="C30" s="54" t="s">
        <v>32</v>
      </c>
      <c r="D30" s="54"/>
      <c r="E30" s="87"/>
      <c r="F30" s="87"/>
      <c r="G30" s="88"/>
      <c r="H30" s="80"/>
      <c r="I30" s="148"/>
      <c r="J30" s="129"/>
      <c r="K30" s="128">
        <f t="shared" si="27"/>
        <v>0</v>
      </c>
      <c r="L30" s="128">
        <f t="shared" si="28"/>
        <v>0</v>
      </c>
      <c r="M30" s="73"/>
      <c r="N30" s="131"/>
      <c r="O30" s="128">
        <f t="shared" si="25"/>
        <v>0</v>
      </c>
      <c r="P30" s="128">
        <f t="shared" si="26"/>
        <v>0</v>
      </c>
      <c r="Q30" s="73"/>
      <c r="R30" s="133">
        <f t="shared" si="16"/>
        <v>0</v>
      </c>
      <c r="S30" s="67">
        <f t="shared" si="17"/>
        <v>0</v>
      </c>
      <c r="T30" s="67">
        <f t="shared" si="18"/>
        <v>0</v>
      </c>
      <c r="U30" s="67">
        <f t="shared" si="19"/>
        <v>0</v>
      </c>
      <c r="V30" s="67">
        <f t="shared" si="20"/>
        <v>0</v>
      </c>
      <c r="W30" s="67">
        <f t="shared" si="21"/>
        <v>0</v>
      </c>
      <c r="X30" s="67">
        <f t="shared" si="22"/>
        <v>0</v>
      </c>
      <c r="Y30" s="331">
        <f t="shared" si="23"/>
        <v>0</v>
      </c>
      <c r="Z30" s="331">
        <f t="shared" si="23"/>
        <v>0</v>
      </c>
      <c r="AA30" s="331">
        <f t="shared" si="23"/>
        <v>0</v>
      </c>
      <c r="AB30" s="332"/>
      <c r="AC30" s="333">
        <f t="shared" si="24"/>
        <v>0</v>
      </c>
      <c r="AD30" s="342"/>
      <c r="AE30" s="92"/>
      <c r="AF30" s="92"/>
      <c r="AG30" s="25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</row>
    <row r="31" spans="1:48" s="336" customFormat="1" ht="27.75" customHeight="1" x14ac:dyDescent="0.25">
      <c r="A31" s="94" t="s">
        <v>91</v>
      </c>
      <c r="B31" s="94" t="s">
        <v>57</v>
      </c>
      <c r="C31" s="95" t="s">
        <v>32</v>
      </c>
      <c r="D31" s="95"/>
      <c r="E31" s="96" t="s">
        <v>858</v>
      </c>
      <c r="F31" s="96"/>
      <c r="G31" s="97"/>
      <c r="H31" s="160" t="s">
        <v>862</v>
      </c>
      <c r="I31" s="161"/>
      <c r="J31" s="134"/>
      <c r="K31" s="101"/>
      <c r="L31" s="101"/>
      <c r="M31" s="102"/>
      <c r="N31" s="136"/>
      <c r="O31" s="101">
        <f t="shared" si="25"/>
        <v>0</v>
      </c>
      <c r="P31" s="101">
        <f t="shared" si="26"/>
        <v>0</v>
      </c>
      <c r="Q31" s="102"/>
      <c r="R31" s="138">
        <f>J31*M31*$R$8</f>
        <v>0</v>
      </c>
      <c r="S31" s="105">
        <f>J31*M31*$S$8</f>
        <v>0</v>
      </c>
      <c r="T31" s="105">
        <f>K31*M31*$T$8</f>
        <v>0</v>
      </c>
      <c r="U31" s="105">
        <f>J31*M31*$U$8</f>
        <v>0</v>
      </c>
      <c r="V31" s="105">
        <f t="shared" si="20"/>
        <v>0</v>
      </c>
      <c r="W31" s="105">
        <f t="shared" si="21"/>
        <v>0</v>
      </c>
      <c r="X31" s="105">
        <f t="shared" si="22"/>
        <v>0</v>
      </c>
      <c r="Y31" s="105">
        <f t="shared" si="23"/>
        <v>0</v>
      </c>
      <c r="Z31" s="105">
        <f t="shared" si="23"/>
        <v>0</v>
      </c>
      <c r="AA31" s="105">
        <f t="shared" si="23"/>
        <v>0</v>
      </c>
      <c r="AB31" s="106"/>
      <c r="AC31" s="107">
        <f t="shared" si="24"/>
        <v>0</v>
      </c>
      <c r="AD31" s="343"/>
      <c r="AG31" s="25"/>
    </row>
    <row r="32" spans="1:48" s="346" customFormat="1" ht="27.75" customHeight="1" thickBot="1" x14ac:dyDescent="0.3">
      <c r="A32" s="108" t="s">
        <v>91</v>
      </c>
      <c r="B32" s="108" t="s">
        <v>57</v>
      </c>
      <c r="C32" s="109" t="s">
        <v>32</v>
      </c>
      <c r="D32" s="109"/>
      <c r="E32" s="110"/>
      <c r="F32" s="110"/>
      <c r="G32" s="111"/>
      <c r="H32" s="112" t="s">
        <v>906</v>
      </c>
      <c r="I32" s="113"/>
      <c r="J32" s="114"/>
      <c r="K32" s="115"/>
      <c r="L32" s="115"/>
      <c r="M32" s="116"/>
      <c r="N32" s="117"/>
      <c r="O32" s="115"/>
      <c r="P32" s="115"/>
      <c r="Q32" s="116"/>
      <c r="R32" s="118">
        <f>SUM(R20:R31)</f>
        <v>340.00000000000006</v>
      </c>
      <c r="S32" s="119">
        <f t="shared" ref="S32:AA32" si="29">SUM(S20:S31)</f>
        <v>118</v>
      </c>
      <c r="T32" s="119">
        <f t="shared" si="29"/>
        <v>74</v>
      </c>
      <c r="U32" s="119">
        <f t="shared" si="29"/>
        <v>141.6</v>
      </c>
      <c r="V32" s="119">
        <f t="shared" si="29"/>
        <v>4</v>
      </c>
      <c r="W32" s="119">
        <f t="shared" si="29"/>
        <v>1.2</v>
      </c>
      <c r="X32" s="119">
        <f t="shared" si="29"/>
        <v>1.2</v>
      </c>
      <c r="Y32" s="119">
        <f t="shared" si="29"/>
        <v>122</v>
      </c>
      <c r="Z32" s="119">
        <f t="shared" si="29"/>
        <v>75.2</v>
      </c>
      <c r="AA32" s="119">
        <f t="shared" si="29"/>
        <v>142.80000000000001</v>
      </c>
      <c r="AB32" s="344"/>
      <c r="AC32" s="333"/>
      <c r="AD32" s="345">
        <f>R32/1800/0.6</f>
        <v>0.31481481481481488</v>
      </c>
      <c r="AE32" s="335"/>
      <c r="AF32" s="335"/>
      <c r="AG32" s="25"/>
      <c r="AH32" s="335"/>
      <c r="AI32" s="335"/>
      <c r="AJ32" s="335"/>
      <c r="AK32" s="335"/>
      <c r="AL32" s="335"/>
      <c r="AM32" s="335"/>
      <c r="AN32" s="335"/>
      <c r="AO32" s="335"/>
      <c r="AP32" s="335"/>
      <c r="AQ32" s="335"/>
      <c r="AR32" s="335"/>
      <c r="AS32" s="335"/>
      <c r="AT32" s="335"/>
      <c r="AU32" s="335"/>
      <c r="AV32" s="335"/>
    </row>
    <row r="33" spans="1:48" s="336" customFormat="1" ht="27.75" customHeight="1" thickTop="1" x14ac:dyDescent="0.25">
      <c r="A33" s="123" t="s">
        <v>126</v>
      </c>
      <c r="B33" s="123" t="s">
        <v>127</v>
      </c>
      <c r="C33" s="54" t="s">
        <v>88</v>
      </c>
      <c r="D33" s="54"/>
      <c r="E33" s="330" t="s">
        <v>33</v>
      </c>
      <c r="F33" s="78">
        <v>6</v>
      </c>
      <c r="G33" s="79" t="s">
        <v>128</v>
      </c>
      <c r="H33" s="80" t="s">
        <v>129</v>
      </c>
      <c r="I33" s="347"/>
      <c r="J33" s="129">
        <v>1</v>
      </c>
      <c r="K33" s="168">
        <f>IF(J33&gt;0, 1, 0)</f>
        <v>1</v>
      </c>
      <c r="L33" s="168">
        <f>J33-K33</f>
        <v>0</v>
      </c>
      <c r="M33" s="73">
        <v>26</v>
      </c>
      <c r="N33" s="131">
        <v>1</v>
      </c>
      <c r="O33" s="168">
        <f>IF(N33&gt;0, 1, 0)</f>
        <v>1</v>
      </c>
      <c r="P33" s="168">
        <f>N33-O33</f>
        <v>0</v>
      </c>
      <c r="Q33" s="348">
        <v>26</v>
      </c>
      <c r="R33" s="133">
        <f t="shared" ref="R33:R43" si="30">(K33*M33*$R$4)+(L33*M33*$R$5)+(O33*Q33*$R$6)+(P33*Q33*$R$7)</f>
        <v>124.80000000000001</v>
      </c>
      <c r="S33" s="67">
        <f t="shared" ref="S33:S43" si="31">J33*M33*$S$4</f>
        <v>26</v>
      </c>
      <c r="T33" s="67">
        <f t="shared" ref="T33:T43" si="32">K33*M33*$T$4</f>
        <v>26</v>
      </c>
      <c r="U33" s="67">
        <f t="shared" ref="U33:U43" si="33">J33*M33*$U$4</f>
        <v>31.2</v>
      </c>
      <c r="V33" s="67">
        <f t="shared" ref="V33:V44" si="34">N33*Q33*$V$6</f>
        <v>26</v>
      </c>
      <c r="W33" s="67">
        <f t="shared" ref="W33:W44" si="35">O33*Q33*$W$6</f>
        <v>7.8</v>
      </c>
      <c r="X33" s="67">
        <f t="shared" ref="X33:X44" si="36">N33*Q33*$X$6</f>
        <v>7.8</v>
      </c>
      <c r="Y33" s="331">
        <f t="shared" ref="Y33:AA44" si="37">S33+V33</f>
        <v>52</v>
      </c>
      <c r="Z33" s="331">
        <f t="shared" si="37"/>
        <v>33.799999999999997</v>
      </c>
      <c r="AA33" s="331">
        <f t="shared" si="37"/>
        <v>39</v>
      </c>
      <c r="AB33" s="332"/>
      <c r="AC33" s="333">
        <f t="shared" ref="AC33:AC44" si="38">R33-Y33-Z33-AA33</f>
        <v>0</v>
      </c>
      <c r="AD33" s="334"/>
      <c r="AE33" s="335"/>
      <c r="AF33" s="335"/>
      <c r="AG33" s="25"/>
      <c r="AH33" s="335"/>
      <c r="AI33" s="335"/>
      <c r="AJ33" s="335"/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</row>
    <row r="34" spans="1:48" s="336" customFormat="1" ht="27.75" customHeight="1" x14ac:dyDescent="0.25">
      <c r="A34" s="123" t="s">
        <v>126</v>
      </c>
      <c r="B34" s="123" t="s">
        <v>127</v>
      </c>
      <c r="C34" s="54" t="s">
        <v>88</v>
      </c>
      <c r="D34" s="54"/>
      <c r="E34" s="330" t="s">
        <v>33</v>
      </c>
      <c r="F34" s="86">
        <v>6</v>
      </c>
      <c r="G34" s="79" t="s">
        <v>139</v>
      </c>
      <c r="H34" s="80" t="s">
        <v>140</v>
      </c>
      <c r="I34" s="148"/>
      <c r="J34" s="129"/>
      <c r="K34" s="168">
        <f t="shared" ref="K34:K44" si="39">IF(J34&gt;0, 1, 0)</f>
        <v>0</v>
      </c>
      <c r="L34" s="168">
        <f t="shared" ref="L34:L44" si="40">J34-K34</f>
        <v>0</v>
      </c>
      <c r="M34" s="73"/>
      <c r="N34" s="131">
        <v>1</v>
      </c>
      <c r="O34" s="168">
        <f t="shared" ref="O34:O44" si="41">IF(N34&gt;0, 1, 0)</f>
        <v>1</v>
      </c>
      <c r="P34" s="168">
        <f t="shared" ref="P34:P44" si="42">N34-O34</f>
        <v>0</v>
      </c>
      <c r="Q34" s="73">
        <v>26</v>
      </c>
      <c r="R34" s="133">
        <f>(K34*M34*$R$4)+(L34*M34*$R$5)+(O34*Q34*$R$6)+(P34*Q34*$R$7)</f>
        <v>41.6</v>
      </c>
      <c r="S34" s="67">
        <f t="shared" si="31"/>
        <v>0</v>
      </c>
      <c r="T34" s="67">
        <f t="shared" si="32"/>
        <v>0</v>
      </c>
      <c r="U34" s="67">
        <f t="shared" si="33"/>
        <v>0</v>
      </c>
      <c r="V34" s="67">
        <f t="shared" si="34"/>
        <v>26</v>
      </c>
      <c r="W34" s="67">
        <f t="shared" si="35"/>
        <v>7.8</v>
      </c>
      <c r="X34" s="67">
        <f t="shared" si="36"/>
        <v>7.8</v>
      </c>
      <c r="Y34" s="331">
        <f t="shared" si="37"/>
        <v>26</v>
      </c>
      <c r="Z34" s="331">
        <f t="shared" si="37"/>
        <v>7.8</v>
      </c>
      <c r="AA34" s="331">
        <f t="shared" si="37"/>
        <v>7.8</v>
      </c>
      <c r="AB34" s="332"/>
      <c r="AC34" s="333">
        <f t="shared" si="38"/>
        <v>0</v>
      </c>
      <c r="AD34" s="334"/>
      <c r="AE34" s="335"/>
      <c r="AF34" s="335"/>
      <c r="AG34" s="25"/>
      <c r="AH34" s="335"/>
      <c r="AI34" s="335"/>
      <c r="AJ34" s="335"/>
      <c r="AK34" s="335"/>
      <c r="AL34" s="335"/>
      <c r="AM34" s="335"/>
      <c r="AN34" s="335"/>
      <c r="AO34" s="335"/>
      <c r="AP34" s="335"/>
      <c r="AQ34" s="335"/>
      <c r="AR34" s="335"/>
      <c r="AS34" s="335"/>
      <c r="AT34" s="335"/>
      <c r="AU34" s="335"/>
      <c r="AV34" s="335"/>
    </row>
    <row r="35" spans="1:48" s="336" customFormat="1" ht="27.75" customHeight="1" x14ac:dyDescent="0.25">
      <c r="A35" s="123" t="s">
        <v>126</v>
      </c>
      <c r="B35" s="123" t="s">
        <v>127</v>
      </c>
      <c r="C35" s="54" t="s">
        <v>88</v>
      </c>
      <c r="D35" s="54"/>
      <c r="E35" s="77" t="s">
        <v>437</v>
      </c>
      <c r="F35" s="78">
        <v>6</v>
      </c>
      <c r="G35" s="79" t="s">
        <v>128</v>
      </c>
      <c r="H35" s="80" t="s">
        <v>450</v>
      </c>
      <c r="I35" s="148"/>
      <c r="J35" s="129">
        <v>1</v>
      </c>
      <c r="K35" s="168">
        <f t="shared" si="39"/>
        <v>1</v>
      </c>
      <c r="L35" s="168">
        <f t="shared" si="40"/>
        <v>0</v>
      </c>
      <c r="M35" s="73">
        <v>26</v>
      </c>
      <c r="N35" s="131">
        <v>1</v>
      </c>
      <c r="O35" s="168">
        <f t="shared" si="41"/>
        <v>1</v>
      </c>
      <c r="P35" s="168">
        <f t="shared" si="42"/>
        <v>0</v>
      </c>
      <c r="Q35" s="73">
        <v>26</v>
      </c>
      <c r="R35" s="133">
        <f t="shared" si="30"/>
        <v>124.80000000000001</v>
      </c>
      <c r="S35" s="67">
        <f t="shared" si="31"/>
        <v>26</v>
      </c>
      <c r="T35" s="67">
        <f t="shared" si="32"/>
        <v>26</v>
      </c>
      <c r="U35" s="67">
        <f t="shared" si="33"/>
        <v>31.2</v>
      </c>
      <c r="V35" s="67">
        <f t="shared" si="34"/>
        <v>26</v>
      </c>
      <c r="W35" s="67">
        <f t="shared" si="35"/>
        <v>7.8</v>
      </c>
      <c r="X35" s="67">
        <f t="shared" si="36"/>
        <v>7.8</v>
      </c>
      <c r="Y35" s="331">
        <f t="shared" si="37"/>
        <v>52</v>
      </c>
      <c r="Z35" s="331">
        <f t="shared" si="37"/>
        <v>33.799999999999997</v>
      </c>
      <c r="AA35" s="331">
        <f t="shared" si="37"/>
        <v>39</v>
      </c>
      <c r="AB35" s="332"/>
      <c r="AC35" s="333">
        <f t="shared" si="38"/>
        <v>0</v>
      </c>
      <c r="AD35" s="334"/>
      <c r="AE35" s="335"/>
      <c r="AF35" s="335"/>
      <c r="AG35" s="25"/>
      <c r="AH35" s="335"/>
      <c r="AI35" s="335"/>
      <c r="AJ35" s="335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</row>
    <row r="36" spans="1:48" s="336" customFormat="1" ht="27.75" customHeight="1" x14ac:dyDescent="0.25">
      <c r="A36" s="123" t="s">
        <v>126</v>
      </c>
      <c r="B36" s="123" t="s">
        <v>127</v>
      </c>
      <c r="C36" s="54" t="s">
        <v>88</v>
      </c>
      <c r="D36" s="54"/>
      <c r="E36" s="337" t="s">
        <v>465</v>
      </c>
      <c r="F36" s="86">
        <v>3</v>
      </c>
      <c r="G36" s="79" t="s">
        <v>637</v>
      </c>
      <c r="H36" s="80" t="s">
        <v>638</v>
      </c>
      <c r="I36" s="148"/>
      <c r="J36" s="129"/>
      <c r="K36" s="168">
        <f t="shared" si="39"/>
        <v>0</v>
      </c>
      <c r="L36" s="168">
        <f t="shared" si="40"/>
        <v>0</v>
      </c>
      <c r="M36" s="73"/>
      <c r="N36" s="131"/>
      <c r="O36" s="168">
        <f t="shared" si="41"/>
        <v>0</v>
      </c>
      <c r="P36" s="168">
        <f t="shared" si="42"/>
        <v>0</v>
      </c>
      <c r="Q36" s="73"/>
      <c r="R36" s="133">
        <f t="shared" si="30"/>
        <v>0</v>
      </c>
      <c r="S36" s="67">
        <f t="shared" si="31"/>
        <v>0</v>
      </c>
      <c r="T36" s="67">
        <f t="shared" si="32"/>
        <v>0</v>
      </c>
      <c r="U36" s="67">
        <f t="shared" si="33"/>
        <v>0</v>
      </c>
      <c r="V36" s="67">
        <f t="shared" si="34"/>
        <v>0</v>
      </c>
      <c r="W36" s="67">
        <f t="shared" si="35"/>
        <v>0</v>
      </c>
      <c r="X36" s="67">
        <f t="shared" si="36"/>
        <v>0</v>
      </c>
      <c r="Y36" s="331">
        <f t="shared" si="37"/>
        <v>0</v>
      </c>
      <c r="Z36" s="331">
        <f t="shared" si="37"/>
        <v>0</v>
      </c>
      <c r="AA36" s="331">
        <f t="shared" si="37"/>
        <v>0</v>
      </c>
      <c r="AB36" s="332"/>
      <c r="AC36" s="333">
        <f t="shared" si="38"/>
        <v>0</v>
      </c>
      <c r="AD36" s="334"/>
      <c r="AE36" s="335"/>
      <c r="AF36" s="335"/>
      <c r="AG36" s="25"/>
      <c r="AH36" s="335"/>
      <c r="AI36" s="335"/>
      <c r="AJ36" s="335"/>
      <c r="AK36" s="335"/>
      <c r="AL36" s="335"/>
      <c r="AM36" s="335"/>
      <c r="AN36" s="335"/>
      <c r="AO36" s="335"/>
      <c r="AP36" s="335"/>
      <c r="AQ36" s="335"/>
      <c r="AR36" s="335"/>
      <c r="AS36" s="335"/>
      <c r="AT36" s="335"/>
      <c r="AU36" s="335"/>
      <c r="AV36" s="335"/>
    </row>
    <row r="37" spans="1:48" s="336" customFormat="1" ht="27.75" customHeight="1" x14ac:dyDescent="0.25">
      <c r="A37" s="123" t="s">
        <v>126</v>
      </c>
      <c r="B37" s="123" t="s">
        <v>127</v>
      </c>
      <c r="C37" s="54" t="s">
        <v>88</v>
      </c>
      <c r="D37" s="54"/>
      <c r="E37" s="337" t="s">
        <v>465</v>
      </c>
      <c r="F37" s="86">
        <v>3</v>
      </c>
      <c r="G37" s="79" t="s">
        <v>549</v>
      </c>
      <c r="H37" s="80" t="s">
        <v>550</v>
      </c>
      <c r="I37" s="148"/>
      <c r="J37" s="129">
        <v>1</v>
      </c>
      <c r="K37" s="168">
        <f t="shared" si="39"/>
        <v>1</v>
      </c>
      <c r="L37" s="168">
        <f t="shared" si="40"/>
        <v>0</v>
      </c>
      <c r="M37" s="73">
        <v>26</v>
      </c>
      <c r="N37" s="131">
        <v>1</v>
      </c>
      <c r="O37" s="168">
        <f t="shared" si="41"/>
        <v>1</v>
      </c>
      <c r="P37" s="168">
        <f t="shared" si="42"/>
        <v>0</v>
      </c>
      <c r="Q37" s="73">
        <v>26</v>
      </c>
      <c r="R37" s="133">
        <f t="shared" si="30"/>
        <v>124.80000000000001</v>
      </c>
      <c r="S37" s="67">
        <f t="shared" si="31"/>
        <v>26</v>
      </c>
      <c r="T37" s="67">
        <f t="shared" si="32"/>
        <v>26</v>
      </c>
      <c r="U37" s="67">
        <f t="shared" si="33"/>
        <v>31.2</v>
      </c>
      <c r="V37" s="67">
        <f t="shared" si="34"/>
        <v>26</v>
      </c>
      <c r="W37" s="67">
        <f t="shared" si="35"/>
        <v>7.8</v>
      </c>
      <c r="X37" s="67">
        <f t="shared" si="36"/>
        <v>7.8</v>
      </c>
      <c r="Y37" s="331">
        <f t="shared" si="37"/>
        <v>52</v>
      </c>
      <c r="Z37" s="331">
        <f t="shared" si="37"/>
        <v>33.799999999999997</v>
      </c>
      <c r="AA37" s="331">
        <f t="shared" si="37"/>
        <v>39</v>
      </c>
      <c r="AB37" s="332"/>
      <c r="AC37" s="333">
        <f t="shared" si="38"/>
        <v>0</v>
      </c>
      <c r="AD37" s="334"/>
      <c r="AE37" s="335"/>
      <c r="AF37" s="335"/>
      <c r="AG37" s="25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</row>
    <row r="38" spans="1:48" s="336" customFormat="1" ht="27.75" customHeight="1" x14ac:dyDescent="0.25">
      <c r="A38" s="123" t="s">
        <v>126</v>
      </c>
      <c r="B38" s="123" t="s">
        <v>127</v>
      </c>
      <c r="C38" s="54" t="s">
        <v>88</v>
      </c>
      <c r="D38" s="54"/>
      <c r="E38" s="77" t="s">
        <v>645</v>
      </c>
      <c r="F38" s="78">
        <v>3</v>
      </c>
      <c r="G38" s="79" t="s">
        <v>637</v>
      </c>
      <c r="H38" s="80" t="s">
        <v>648</v>
      </c>
      <c r="I38" s="148"/>
      <c r="J38" s="129"/>
      <c r="K38" s="168">
        <f t="shared" si="39"/>
        <v>0</v>
      </c>
      <c r="L38" s="168">
        <f t="shared" si="40"/>
        <v>0</v>
      </c>
      <c r="M38" s="73"/>
      <c r="N38" s="131">
        <v>1</v>
      </c>
      <c r="O38" s="168">
        <f t="shared" si="41"/>
        <v>1</v>
      </c>
      <c r="P38" s="168">
        <f t="shared" si="42"/>
        <v>0</v>
      </c>
      <c r="Q38" s="73">
        <v>13</v>
      </c>
      <c r="R38" s="133">
        <f t="shared" si="30"/>
        <v>20.8</v>
      </c>
      <c r="S38" s="67">
        <f t="shared" si="31"/>
        <v>0</v>
      </c>
      <c r="T38" s="67">
        <f t="shared" si="32"/>
        <v>0</v>
      </c>
      <c r="U38" s="67">
        <f t="shared" si="33"/>
        <v>0</v>
      </c>
      <c r="V38" s="67">
        <f t="shared" si="34"/>
        <v>13</v>
      </c>
      <c r="W38" s="67">
        <f t="shared" si="35"/>
        <v>3.9</v>
      </c>
      <c r="X38" s="67">
        <f t="shared" si="36"/>
        <v>3.9</v>
      </c>
      <c r="Y38" s="331">
        <f t="shared" si="37"/>
        <v>13</v>
      </c>
      <c r="Z38" s="331">
        <f t="shared" si="37"/>
        <v>3.9</v>
      </c>
      <c r="AA38" s="331">
        <f t="shared" si="37"/>
        <v>3.9</v>
      </c>
      <c r="AB38" s="332"/>
      <c r="AC38" s="333">
        <f t="shared" si="38"/>
        <v>0</v>
      </c>
      <c r="AD38" s="334"/>
      <c r="AE38" s="335"/>
      <c r="AF38" s="335"/>
      <c r="AG38" s="2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</row>
    <row r="39" spans="1:48" s="336" customFormat="1" ht="27.75" customHeight="1" x14ac:dyDescent="0.25">
      <c r="A39" s="123" t="s">
        <v>126</v>
      </c>
      <c r="B39" s="123" t="s">
        <v>127</v>
      </c>
      <c r="C39" s="54" t="s">
        <v>88</v>
      </c>
      <c r="D39" s="54"/>
      <c r="E39" s="339" t="s">
        <v>678</v>
      </c>
      <c r="F39" s="86">
        <v>5</v>
      </c>
      <c r="G39" s="79" t="s">
        <v>694</v>
      </c>
      <c r="H39" s="80" t="s">
        <v>695</v>
      </c>
      <c r="I39" s="148"/>
      <c r="J39" s="129">
        <v>1</v>
      </c>
      <c r="K39" s="168">
        <f t="shared" si="39"/>
        <v>1</v>
      </c>
      <c r="L39" s="168">
        <f t="shared" si="40"/>
        <v>0</v>
      </c>
      <c r="M39" s="73">
        <v>26</v>
      </c>
      <c r="N39" s="131">
        <v>1</v>
      </c>
      <c r="O39" s="168">
        <f t="shared" si="41"/>
        <v>1</v>
      </c>
      <c r="P39" s="168">
        <f t="shared" si="42"/>
        <v>0</v>
      </c>
      <c r="Q39" s="73">
        <v>13</v>
      </c>
      <c r="R39" s="133">
        <f t="shared" si="30"/>
        <v>104</v>
      </c>
      <c r="S39" s="67">
        <f t="shared" si="31"/>
        <v>26</v>
      </c>
      <c r="T39" s="67">
        <f t="shared" si="32"/>
        <v>26</v>
      </c>
      <c r="U39" s="67">
        <f t="shared" si="33"/>
        <v>31.2</v>
      </c>
      <c r="V39" s="67">
        <f t="shared" si="34"/>
        <v>13</v>
      </c>
      <c r="W39" s="67">
        <f t="shared" si="35"/>
        <v>3.9</v>
      </c>
      <c r="X39" s="67">
        <f t="shared" si="36"/>
        <v>3.9</v>
      </c>
      <c r="Y39" s="331">
        <f t="shared" si="37"/>
        <v>39</v>
      </c>
      <c r="Z39" s="331">
        <f t="shared" si="37"/>
        <v>29.9</v>
      </c>
      <c r="AA39" s="331">
        <f t="shared" si="37"/>
        <v>35.1</v>
      </c>
      <c r="AB39" s="332"/>
      <c r="AC39" s="333">
        <f t="shared" si="38"/>
        <v>0</v>
      </c>
      <c r="AD39" s="335"/>
      <c r="AE39" s="335"/>
      <c r="AF39" s="335"/>
      <c r="AG39" s="25"/>
      <c r="AH39" s="335"/>
      <c r="AI39" s="335"/>
      <c r="AJ39" s="335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</row>
    <row r="40" spans="1:48" s="336" customFormat="1" ht="27.75" customHeight="1" x14ac:dyDescent="0.25">
      <c r="A40" s="123" t="s">
        <v>126</v>
      </c>
      <c r="B40" s="123" t="s">
        <v>127</v>
      </c>
      <c r="C40" s="54" t="s">
        <v>88</v>
      </c>
      <c r="D40" s="54"/>
      <c r="E40" s="339" t="s">
        <v>678</v>
      </c>
      <c r="F40" s="86">
        <v>1</v>
      </c>
      <c r="G40" s="79" t="s">
        <v>718</v>
      </c>
      <c r="H40" s="80" t="s">
        <v>719</v>
      </c>
      <c r="I40" s="155"/>
      <c r="J40" s="129"/>
      <c r="K40" s="128">
        <f t="shared" si="39"/>
        <v>0</v>
      </c>
      <c r="L40" s="128">
        <f t="shared" si="40"/>
        <v>0</v>
      </c>
      <c r="M40" s="73"/>
      <c r="N40" s="131">
        <v>1</v>
      </c>
      <c r="O40" s="128">
        <f t="shared" si="41"/>
        <v>1</v>
      </c>
      <c r="P40" s="128">
        <f t="shared" si="42"/>
        <v>0</v>
      </c>
      <c r="Q40" s="73">
        <v>4</v>
      </c>
      <c r="R40" s="133">
        <f t="shared" si="30"/>
        <v>6.4</v>
      </c>
      <c r="S40" s="67">
        <f t="shared" si="31"/>
        <v>0</v>
      </c>
      <c r="T40" s="67">
        <f t="shared" si="32"/>
        <v>0</v>
      </c>
      <c r="U40" s="67">
        <f t="shared" si="33"/>
        <v>0</v>
      </c>
      <c r="V40" s="67">
        <f t="shared" si="34"/>
        <v>4</v>
      </c>
      <c r="W40" s="67">
        <f t="shared" si="35"/>
        <v>1.2</v>
      </c>
      <c r="X40" s="67">
        <f t="shared" si="36"/>
        <v>1.2</v>
      </c>
      <c r="Y40" s="331">
        <f t="shared" si="37"/>
        <v>4</v>
      </c>
      <c r="Z40" s="331">
        <f t="shared" si="37"/>
        <v>1.2</v>
      </c>
      <c r="AA40" s="331">
        <f t="shared" si="37"/>
        <v>1.2</v>
      </c>
      <c r="AB40" s="332"/>
      <c r="AC40" s="333">
        <f t="shared" si="38"/>
        <v>0</v>
      </c>
      <c r="AD40" s="334"/>
      <c r="AE40" s="335"/>
      <c r="AF40" s="335"/>
      <c r="AG40" s="25"/>
      <c r="AH40" s="335"/>
      <c r="AI40" s="335"/>
      <c r="AJ40" s="335"/>
      <c r="AK40" s="335"/>
      <c r="AL40" s="335"/>
      <c r="AM40" s="335"/>
      <c r="AN40" s="335"/>
      <c r="AO40" s="335"/>
      <c r="AP40" s="335"/>
      <c r="AQ40" s="335"/>
      <c r="AR40" s="335"/>
      <c r="AS40" s="335"/>
      <c r="AT40" s="335"/>
      <c r="AU40" s="335"/>
      <c r="AV40" s="335"/>
    </row>
    <row r="41" spans="1:48" s="336" customFormat="1" ht="27.75" customHeight="1" x14ac:dyDescent="0.25">
      <c r="A41" s="123" t="s">
        <v>126</v>
      </c>
      <c r="B41" s="123" t="s">
        <v>127</v>
      </c>
      <c r="C41" s="54" t="s">
        <v>88</v>
      </c>
      <c r="D41" s="54"/>
      <c r="E41" s="330" t="s">
        <v>33</v>
      </c>
      <c r="F41" s="86">
        <v>1</v>
      </c>
      <c r="G41" s="79" t="s">
        <v>137</v>
      </c>
      <c r="H41" s="80" t="s">
        <v>141</v>
      </c>
      <c r="I41" s="148"/>
      <c r="J41" s="129"/>
      <c r="K41" s="128">
        <f t="shared" si="39"/>
        <v>0</v>
      </c>
      <c r="L41" s="128">
        <f t="shared" si="40"/>
        <v>0</v>
      </c>
      <c r="M41" s="73"/>
      <c r="N41" s="131">
        <v>2</v>
      </c>
      <c r="O41" s="128">
        <f t="shared" si="41"/>
        <v>1</v>
      </c>
      <c r="P41" s="128">
        <f t="shared" si="42"/>
        <v>1</v>
      </c>
      <c r="Q41" s="73">
        <v>4</v>
      </c>
      <c r="R41" s="133">
        <f t="shared" si="30"/>
        <v>11.600000000000001</v>
      </c>
      <c r="S41" s="67">
        <f t="shared" si="31"/>
        <v>0</v>
      </c>
      <c r="T41" s="67">
        <f t="shared" si="32"/>
        <v>0</v>
      </c>
      <c r="U41" s="67">
        <f t="shared" si="33"/>
        <v>0</v>
      </c>
      <c r="V41" s="67">
        <f t="shared" si="34"/>
        <v>8</v>
      </c>
      <c r="W41" s="67">
        <f t="shared" si="35"/>
        <v>1.2</v>
      </c>
      <c r="X41" s="67">
        <f t="shared" si="36"/>
        <v>2.4</v>
      </c>
      <c r="Y41" s="331">
        <f t="shared" si="37"/>
        <v>8</v>
      </c>
      <c r="Z41" s="331">
        <f t="shared" si="37"/>
        <v>1.2</v>
      </c>
      <c r="AA41" s="331">
        <f t="shared" si="37"/>
        <v>2.4</v>
      </c>
      <c r="AB41" s="332"/>
      <c r="AC41" s="333">
        <f t="shared" si="38"/>
        <v>0</v>
      </c>
      <c r="AD41" s="335"/>
      <c r="AE41" s="335"/>
      <c r="AF41" s="335"/>
      <c r="AG41" s="25"/>
      <c r="AH41" s="335"/>
      <c r="AI41" s="335"/>
      <c r="AJ41" s="335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</row>
    <row r="42" spans="1:48" s="336" customFormat="1" ht="27.75" hidden="1" customHeight="1" x14ac:dyDescent="0.25">
      <c r="A42" s="123" t="s">
        <v>126</v>
      </c>
      <c r="B42" s="123" t="s">
        <v>127</v>
      </c>
      <c r="C42" s="54" t="s">
        <v>88</v>
      </c>
      <c r="D42" s="54"/>
      <c r="E42" s="87"/>
      <c r="F42" s="87"/>
      <c r="G42" s="88"/>
      <c r="H42" s="59"/>
      <c r="I42" s="70"/>
      <c r="J42" s="129"/>
      <c r="K42" s="128">
        <f t="shared" si="39"/>
        <v>0</v>
      </c>
      <c r="L42" s="128">
        <f t="shared" si="40"/>
        <v>0</v>
      </c>
      <c r="M42" s="130"/>
      <c r="N42" s="131"/>
      <c r="O42" s="171">
        <f t="shared" si="41"/>
        <v>0</v>
      </c>
      <c r="P42" s="171">
        <f t="shared" si="42"/>
        <v>0</v>
      </c>
      <c r="Q42" s="130"/>
      <c r="R42" s="133">
        <f t="shared" si="30"/>
        <v>0</v>
      </c>
      <c r="S42" s="67">
        <f t="shared" si="31"/>
        <v>0</v>
      </c>
      <c r="T42" s="67">
        <f t="shared" si="32"/>
        <v>0</v>
      </c>
      <c r="U42" s="67">
        <f t="shared" si="33"/>
        <v>0</v>
      </c>
      <c r="V42" s="67">
        <f t="shared" si="34"/>
        <v>0</v>
      </c>
      <c r="W42" s="67">
        <f t="shared" si="35"/>
        <v>0</v>
      </c>
      <c r="X42" s="67">
        <f t="shared" si="36"/>
        <v>0</v>
      </c>
      <c r="Y42" s="331">
        <f t="shared" si="37"/>
        <v>0</v>
      </c>
      <c r="Z42" s="331">
        <f t="shared" si="37"/>
        <v>0</v>
      </c>
      <c r="AA42" s="331">
        <f t="shared" si="37"/>
        <v>0</v>
      </c>
      <c r="AB42" s="332"/>
      <c r="AC42" s="333">
        <f t="shared" si="38"/>
        <v>0</v>
      </c>
      <c r="AD42" s="334"/>
      <c r="AE42" s="335"/>
      <c r="AF42" s="335"/>
      <c r="AG42" s="25"/>
      <c r="AH42" s="335"/>
      <c r="AI42" s="335"/>
      <c r="AJ42" s="335"/>
      <c r="AK42" s="335"/>
      <c r="AL42" s="335"/>
      <c r="AM42" s="335"/>
      <c r="AN42" s="335"/>
      <c r="AO42" s="335"/>
      <c r="AP42" s="335"/>
      <c r="AQ42" s="335"/>
      <c r="AR42" s="335"/>
      <c r="AS42" s="335"/>
      <c r="AT42" s="335"/>
      <c r="AU42" s="335"/>
      <c r="AV42" s="335"/>
    </row>
    <row r="43" spans="1:48" s="93" customFormat="1" ht="27.75" hidden="1" customHeight="1" x14ac:dyDescent="0.25">
      <c r="A43" s="123" t="s">
        <v>126</v>
      </c>
      <c r="B43" s="123" t="s">
        <v>127</v>
      </c>
      <c r="C43" s="54" t="s">
        <v>88</v>
      </c>
      <c r="D43" s="54"/>
      <c r="E43" s="87"/>
      <c r="F43" s="87"/>
      <c r="G43" s="88"/>
      <c r="H43" s="59"/>
      <c r="I43" s="70"/>
      <c r="J43" s="129"/>
      <c r="K43" s="128">
        <f t="shared" si="39"/>
        <v>0</v>
      </c>
      <c r="L43" s="128">
        <f t="shared" si="40"/>
        <v>0</v>
      </c>
      <c r="M43" s="130"/>
      <c r="N43" s="131"/>
      <c r="O43" s="171">
        <f t="shared" si="41"/>
        <v>0</v>
      </c>
      <c r="P43" s="171">
        <f t="shared" si="42"/>
        <v>0</v>
      </c>
      <c r="Q43" s="130"/>
      <c r="R43" s="133">
        <f t="shared" si="30"/>
        <v>0</v>
      </c>
      <c r="S43" s="67">
        <f t="shared" si="31"/>
        <v>0</v>
      </c>
      <c r="T43" s="67">
        <f t="shared" si="32"/>
        <v>0</v>
      </c>
      <c r="U43" s="67">
        <f t="shared" si="33"/>
        <v>0</v>
      </c>
      <c r="V43" s="67">
        <f t="shared" si="34"/>
        <v>0</v>
      </c>
      <c r="W43" s="67">
        <f t="shared" si="35"/>
        <v>0</v>
      </c>
      <c r="X43" s="67">
        <f t="shared" si="36"/>
        <v>0</v>
      </c>
      <c r="Y43" s="331">
        <f t="shared" si="37"/>
        <v>0</v>
      </c>
      <c r="Z43" s="331">
        <f t="shared" si="37"/>
        <v>0</v>
      </c>
      <c r="AA43" s="331">
        <f t="shared" si="37"/>
        <v>0</v>
      </c>
      <c r="AB43" s="332"/>
      <c r="AC43" s="333">
        <f t="shared" si="38"/>
        <v>0</v>
      </c>
      <c r="AD43" s="342"/>
      <c r="AE43" s="92"/>
      <c r="AF43" s="92"/>
      <c r="AG43" s="25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</row>
    <row r="44" spans="1:48" s="336" customFormat="1" ht="27.75" hidden="1" customHeight="1" x14ac:dyDescent="0.25">
      <c r="A44" s="94" t="s">
        <v>126</v>
      </c>
      <c r="B44" s="94" t="s">
        <v>127</v>
      </c>
      <c r="C44" s="95" t="s">
        <v>88</v>
      </c>
      <c r="D44" s="95"/>
      <c r="E44" s="96" t="s">
        <v>29</v>
      </c>
      <c r="F44" s="96"/>
      <c r="G44" s="97"/>
      <c r="H44" s="98"/>
      <c r="I44" s="99"/>
      <c r="J44" s="134"/>
      <c r="K44" s="101">
        <f t="shared" si="39"/>
        <v>0</v>
      </c>
      <c r="L44" s="101">
        <f t="shared" si="40"/>
        <v>0</v>
      </c>
      <c r="M44" s="135"/>
      <c r="N44" s="136"/>
      <c r="O44" s="137">
        <f t="shared" si="41"/>
        <v>0</v>
      </c>
      <c r="P44" s="137">
        <f t="shared" si="42"/>
        <v>0</v>
      </c>
      <c r="Q44" s="135"/>
      <c r="R44" s="138">
        <f>J44*M44*$R$8</f>
        <v>0</v>
      </c>
      <c r="S44" s="105">
        <f>J44*M44*$S$8</f>
        <v>0</v>
      </c>
      <c r="T44" s="105">
        <f>K44*M44*$T$8</f>
        <v>0</v>
      </c>
      <c r="U44" s="105">
        <f>J44*M44*$U$8</f>
        <v>0</v>
      </c>
      <c r="V44" s="105">
        <f t="shared" si="34"/>
        <v>0</v>
      </c>
      <c r="W44" s="105">
        <f t="shared" si="35"/>
        <v>0</v>
      </c>
      <c r="X44" s="105">
        <f t="shared" si="36"/>
        <v>0</v>
      </c>
      <c r="Y44" s="105">
        <f t="shared" si="37"/>
        <v>0</v>
      </c>
      <c r="Z44" s="105">
        <f t="shared" si="37"/>
        <v>0</v>
      </c>
      <c r="AA44" s="105">
        <f t="shared" si="37"/>
        <v>0</v>
      </c>
      <c r="AB44" s="106"/>
      <c r="AC44" s="107">
        <f t="shared" si="38"/>
        <v>0</v>
      </c>
      <c r="AD44" s="343"/>
      <c r="AG44" s="25"/>
    </row>
    <row r="45" spans="1:48" s="346" customFormat="1" ht="27.75" customHeight="1" thickBot="1" x14ac:dyDescent="0.3">
      <c r="A45" s="108" t="s">
        <v>126</v>
      </c>
      <c r="B45" s="108" t="s">
        <v>127</v>
      </c>
      <c r="C45" s="109" t="s">
        <v>88</v>
      </c>
      <c r="D45" s="109"/>
      <c r="E45" s="110"/>
      <c r="F45" s="110"/>
      <c r="G45" s="111"/>
      <c r="H45" s="112" t="s">
        <v>906</v>
      </c>
      <c r="I45" s="113"/>
      <c r="J45" s="114"/>
      <c r="K45" s="115"/>
      <c r="L45" s="115"/>
      <c r="M45" s="116"/>
      <c r="N45" s="117"/>
      <c r="O45" s="115"/>
      <c r="P45" s="115"/>
      <c r="Q45" s="116"/>
      <c r="R45" s="118">
        <f>SUM(R33:R44)</f>
        <v>558.80000000000007</v>
      </c>
      <c r="S45" s="119">
        <f t="shared" ref="S45:AA45" si="43">SUM(S33:S44)</f>
        <v>104</v>
      </c>
      <c r="T45" s="119">
        <f t="shared" si="43"/>
        <v>104</v>
      </c>
      <c r="U45" s="119">
        <f t="shared" si="43"/>
        <v>124.8</v>
      </c>
      <c r="V45" s="119">
        <f t="shared" si="43"/>
        <v>142</v>
      </c>
      <c r="W45" s="119">
        <f t="shared" si="43"/>
        <v>41.400000000000006</v>
      </c>
      <c r="X45" s="119">
        <f t="shared" si="43"/>
        <v>42.6</v>
      </c>
      <c r="Y45" s="119">
        <f t="shared" si="43"/>
        <v>246</v>
      </c>
      <c r="Z45" s="119">
        <f t="shared" si="43"/>
        <v>145.39999999999998</v>
      </c>
      <c r="AA45" s="119">
        <f t="shared" si="43"/>
        <v>167.39999999999998</v>
      </c>
      <c r="AB45" s="344"/>
      <c r="AC45" s="333"/>
      <c r="AD45" s="345">
        <f>R45/1800/0.6</f>
        <v>0.51740740740740743</v>
      </c>
      <c r="AE45" s="335"/>
      <c r="AF45" s="335"/>
      <c r="AG45" s="25"/>
      <c r="AH45" s="335"/>
      <c r="AI45" s="335"/>
      <c r="AJ45" s="335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</row>
    <row r="46" spans="1:48" s="336" customFormat="1" ht="27.75" customHeight="1" thickTop="1" x14ac:dyDescent="0.25">
      <c r="A46" s="123" t="s">
        <v>130</v>
      </c>
      <c r="B46" s="123" t="s">
        <v>131</v>
      </c>
      <c r="C46" s="54" t="s">
        <v>88</v>
      </c>
      <c r="D46" s="54"/>
      <c r="E46" s="330" t="s">
        <v>33</v>
      </c>
      <c r="F46" s="86">
        <v>1</v>
      </c>
      <c r="G46" s="79" t="s">
        <v>137</v>
      </c>
      <c r="H46" s="80" t="s">
        <v>141</v>
      </c>
      <c r="I46" s="347"/>
      <c r="J46" s="129">
        <v>3</v>
      </c>
      <c r="K46" s="128">
        <f>IF(J46&gt;0, 1, 0)</f>
        <v>1</v>
      </c>
      <c r="L46" s="128">
        <f>J46-K46</f>
        <v>2</v>
      </c>
      <c r="M46" s="73">
        <v>4</v>
      </c>
      <c r="N46" s="131"/>
      <c r="O46" s="128">
        <f>IF(N46&gt;0, 1, 0)</f>
        <v>0</v>
      </c>
      <c r="P46" s="128">
        <f>N46-O46</f>
        <v>0</v>
      </c>
      <c r="Q46" s="348"/>
      <c r="R46" s="133">
        <f t="shared" ref="R46:R56" si="44">(K46*M46*$R$4)+(L46*M46*$R$5)+(O46*Q46*$R$6)+(P46*Q46*$R$7)</f>
        <v>30.400000000000002</v>
      </c>
      <c r="S46" s="67">
        <f t="shared" ref="S46:S56" si="45">J46*M46*$S$4</f>
        <v>12</v>
      </c>
      <c r="T46" s="67">
        <f t="shared" ref="T46:T56" si="46">K46*M46*$T$4</f>
        <v>4</v>
      </c>
      <c r="U46" s="67">
        <f t="shared" ref="U46:U56" si="47">J46*M46*$U$4</f>
        <v>14.399999999999999</v>
      </c>
      <c r="V46" s="67">
        <f t="shared" ref="V46:V57" si="48">N46*Q46*$V$6</f>
        <v>0</v>
      </c>
      <c r="W46" s="67">
        <f t="shared" ref="W46:W57" si="49">O46*Q46*$W$6</f>
        <v>0</v>
      </c>
      <c r="X46" s="67">
        <f t="shared" ref="X46:X57" si="50">N46*Q46*$X$6</f>
        <v>0</v>
      </c>
      <c r="Y46" s="331">
        <f t="shared" ref="Y46:AA57" si="51">S46+V46</f>
        <v>12</v>
      </c>
      <c r="Z46" s="331">
        <f t="shared" si="51"/>
        <v>4</v>
      </c>
      <c r="AA46" s="331">
        <f t="shared" si="51"/>
        <v>14.399999999999999</v>
      </c>
      <c r="AB46" s="332"/>
      <c r="AC46" s="333">
        <f t="shared" ref="AC46:AC57" si="52">R46-Y46-Z46-AA46</f>
        <v>0</v>
      </c>
      <c r="AD46" s="335"/>
      <c r="AE46" s="335"/>
      <c r="AF46" s="335"/>
      <c r="AG46" s="25"/>
      <c r="AH46" s="335"/>
      <c r="AI46" s="335"/>
      <c r="AJ46" s="335"/>
      <c r="AK46" s="335"/>
      <c r="AL46" s="335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</row>
    <row r="47" spans="1:48" s="336" customFormat="1" ht="27.75" customHeight="1" x14ac:dyDescent="0.25">
      <c r="A47" s="123" t="s">
        <v>130</v>
      </c>
      <c r="B47" s="123" t="s">
        <v>131</v>
      </c>
      <c r="C47" s="54" t="s">
        <v>88</v>
      </c>
      <c r="D47" s="54"/>
      <c r="E47" s="330" t="s">
        <v>33</v>
      </c>
      <c r="F47" s="78">
        <v>6</v>
      </c>
      <c r="G47" s="79" t="s">
        <v>128</v>
      </c>
      <c r="H47" s="80" t="s">
        <v>129</v>
      </c>
      <c r="I47" s="148"/>
      <c r="J47" s="129"/>
      <c r="K47" s="128">
        <f t="shared" ref="K47:K56" si="53">IF(J47&gt;0, 1, 0)</f>
        <v>0</v>
      </c>
      <c r="L47" s="128">
        <f t="shared" ref="L47:L56" si="54">J47-K47</f>
        <v>0</v>
      </c>
      <c r="M47" s="73"/>
      <c r="N47" s="131"/>
      <c r="O47" s="128">
        <f t="shared" ref="O47:O57" si="55">IF(N47&gt;0, 1, 0)</f>
        <v>0</v>
      </c>
      <c r="P47" s="128">
        <f t="shared" ref="P47:P57" si="56">N47-O47</f>
        <v>0</v>
      </c>
      <c r="Q47" s="73"/>
      <c r="R47" s="133">
        <f t="shared" si="44"/>
        <v>0</v>
      </c>
      <c r="S47" s="67">
        <f t="shared" si="45"/>
        <v>0</v>
      </c>
      <c r="T47" s="67">
        <f t="shared" si="46"/>
        <v>0</v>
      </c>
      <c r="U47" s="67">
        <f t="shared" si="47"/>
        <v>0</v>
      </c>
      <c r="V47" s="67">
        <f t="shared" si="48"/>
        <v>0</v>
      </c>
      <c r="W47" s="67">
        <f t="shared" si="49"/>
        <v>0</v>
      </c>
      <c r="X47" s="67">
        <f t="shared" si="50"/>
        <v>0</v>
      </c>
      <c r="Y47" s="331">
        <f t="shared" si="51"/>
        <v>0</v>
      </c>
      <c r="Z47" s="331">
        <f t="shared" si="51"/>
        <v>0</v>
      </c>
      <c r="AA47" s="331">
        <f t="shared" si="51"/>
        <v>0</v>
      </c>
      <c r="AB47" s="332"/>
      <c r="AC47" s="333">
        <f t="shared" si="52"/>
        <v>0</v>
      </c>
      <c r="AD47" s="334"/>
      <c r="AE47" s="335"/>
      <c r="AF47" s="335"/>
      <c r="AG47" s="25"/>
      <c r="AH47" s="335"/>
      <c r="AI47" s="335"/>
      <c r="AJ47" s="335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</row>
    <row r="48" spans="1:48" s="336" customFormat="1" ht="27.75" customHeight="1" x14ac:dyDescent="0.25">
      <c r="A48" s="123" t="s">
        <v>130</v>
      </c>
      <c r="B48" s="123" t="s">
        <v>131</v>
      </c>
      <c r="C48" s="54" t="s">
        <v>88</v>
      </c>
      <c r="D48" s="54"/>
      <c r="E48" s="330" t="s">
        <v>33</v>
      </c>
      <c r="F48" s="86">
        <v>6</v>
      </c>
      <c r="G48" s="79" t="s">
        <v>139</v>
      </c>
      <c r="H48" s="80" t="s">
        <v>140</v>
      </c>
      <c r="I48" s="148"/>
      <c r="J48" s="129"/>
      <c r="K48" s="128">
        <f t="shared" si="53"/>
        <v>0</v>
      </c>
      <c r="L48" s="128">
        <f t="shared" si="54"/>
        <v>0</v>
      </c>
      <c r="M48" s="73"/>
      <c r="N48" s="131"/>
      <c r="O48" s="128">
        <f t="shared" si="55"/>
        <v>0</v>
      </c>
      <c r="P48" s="128">
        <f t="shared" si="56"/>
        <v>0</v>
      </c>
      <c r="Q48" s="73"/>
      <c r="R48" s="133">
        <f t="shared" si="44"/>
        <v>0</v>
      </c>
      <c r="S48" s="67">
        <f t="shared" si="45"/>
        <v>0</v>
      </c>
      <c r="T48" s="67">
        <f t="shared" si="46"/>
        <v>0</v>
      </c>
      <c r="U48" s="67">
        <f t="shared" si="47"/>
        <v>0</v>
      </c>
      <c r="V48" s="67">
        <f t="shared" si="48"/>
        <v>0</v>
      </c>
      <c r="W48" s="67">
        <f t="shared" si="49"/>
        <v>0</v>
      </c>
      <c r="X48" s="67">
        <f t="shared" si="50"/>
        <v>0</v>
      </c>
      <c r="Y48" s="331">
        <f t="shared" si="51"/>
        <v>0</v>
      </c>
      <c r="Z48" s="331">
        <f t="shared" si="51"/>
        <v>0</v>
      </c>
      <c r="AA48" s="331">
        <f t="shared" si="51"/>
        <v>0</v>
      </c>
      <c r="AB48" s="332"/>
      <c r="AC48" s="333">
        <f t="shared" si="52"/>
        <v>0</v>
      </c>
      <c r="AD48" s="334"/>
      <c r="AE48" s="335"/>
      <c r="AF48" s="335"/>
      <c r="AG48" s="25"/>
      <c r="AH48" s="335"/>
      <c r="AI48" s="335"/>
      <c r="AJ48" s="335"/>
      <c r="AK48" s="335"/>
      <c r="AL48" s="335"/>
      <c r="AM48" s="335"/>
      <c r="AN48" s="335"/>
      <c r="AO48" s="335"/>
      <c r="AP48" s="335"/>
      <c r="AQ48" s="335"/>
      <c r="AR48" s="335"/>
      <c r="AS48" s="335"/>
      <c r="AT48" s="335"/>
      <c r="AU48" s="335"/>
      <c r="AV48" s="335"/>
    </row>
    <row r="49" spans="1:48" s="336" customFormat="1" ht="27.75" customHeight="1" x14ac:dyDescent="0.25">
      <c r="A49" s="123" t="s">
        <v>130</v>
      </c>
      <c r="B49" s="123" t="s">
        <v>131</v>
      </c>
      <c r="C49" s="54" t="s">
        <v>88</v>
      </c>
      <c r="D49" s="54"/>
      <c r="E49" s="337" t="s">
        <v>465</v>
      </c>
      <c r="F49" s="86">
        <v>2</v>
      </c>
      <c r="G49" s="79" t="s">
        <v>571</v>
      </c>
      <c r="H49" s="80" t="s">
        <v>572</v>
      </c>
      <c r="I49" s="148"/>
      <c r="J49" s="129">
        <v>1</v>
      </c>
      <c r="K49" s="128">
        <f t="shared" si="53"/>
        <v>1</v>
      </c>
      <c r="L49" s="128">
        <f t="shared" si="54"/>
        <v>0</v>
      </c>
      <c r="M49" s="73">
        <v>26</v>
      </c>
      <c r="N49" s="131"/>
      <c r="O49" s="128">
        <f t="shared" si="55"/>
        <v>0</v>
      </c>
      <c r="P49" s="128">
        <f t="shared" si="56"/>
        <v>0</v>
      </c>
      <c r="Q49" s="73"/>
      <c r="R49" s="133">
        <f t="shared" si="44"/>
        <v>83.2</v>
      </c>
      <c r="S49" s="67">
        <f t="shared" si="45"/>
        <v>26</v>
      </c>
      <c r="T49" s="67">
        <f t="shared" si="46"/>
        <v>26</v>
      </c>
      <c r="U49" s="67">
        <f t="shared" si="47"/>
        <v>31.2</v>
      </c>
      <c r="V49" s="67">
        <f t="shared" si="48"/>
        <v>0</v>
      </c>
      <c r="W49" s="67">
        <f t="shared" si="49"/>
        <v>0</v>
      </c>
      <c r="X49" s="67">
        <f t="shared" si="50"/>
        <v>0</v>
      </c>
      <c r="Y49" s="331">
        <f t="shared" si="51"/>
        <v>26</v>
      </c>
      <c r="Z49" s="331">
        <f t="shared" si="51"/>
        <v>26</v>
      </c>
      <c r="AA49" s="331">
        <f t="shared" si="51"/>
        <v>31.2</v>
      </c>
      <c r="AB49" s="332"/>
      <c r="AC49" s="333">
        <f t="shared" si="52"/>
        <v>0</v>
      </c>
      <c r="AD49" s="334"/>
      <c r="AE49" s="335"/>
      <c r="AF49" s="335"/>
      <c r="AG49" s="25"/>
      <c r="AH49" s="335"/>
      <c r="AI49" s="335"/>
      <c r="AJ49" s="335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</row>
    <row r="50" spans="1:48" s="336" customFormat="1" ht="27.75" customHeight="1" x14ac:dyDescent="0.25">
      <c r="A50" s="123" t="s">
        <v>130</v>
      </c>
      <c r="B50" s="123" t="s">
        <v>131</v>
      </c>
      <c r="C50" s="54" t="s">
        <v>88</v>
      </c>
      <c r="D50" s="54"/>
      <c r="E50" s="337" t="s">
        <v>465</v>
      </c>
      <c r="F50" s="86">
        <v>2</v>
      </c>
      <c r="G50" s="79" t="s">
        <v>602</v>
      </c>
      <c r="H50" s="80" t="s">
        <v>603</v>
      </c>
      <c r="I50" s="148"/>
      <c r="J50" s="129">
        <v>1</v>
      </c>
      <c r="K50" s="128">
        <f t="shared" si="53"/>
        <v>1</v>
      </c>
      <c r="L50" s="128">
        <f t="shared" si="54"/>
        <v>0</v>
      </c>
      <c r="M50" s="73">
        <v>6</v>
      </c>
      <c r="N50" s="131">
        <v>1</v>
      </c>
      <c r="O50" s="128">
        <f t="shared" si="55"/>
        <v>1</v>
      </c>
      <c r="P50" s="128">
        <f t="shared" si="56"/>
        <v>0</v>
      </c>
      <c r="Q50" s="73">
        <v>6</v>
      </c>
      <c r="R50" s="133">
        <f t="shared" si="44"/>
        <v>28.800000000000004</v>
      </c>
      <c r="S50" s="67">
        <f t="shared" si="45"/>
        <v>6</v>
      </c>
      <c r="T50" s="67">
        <f t="shared" si="46"/>
        <v>6</v>
      </c>
      <c r="U50" s="67">
        <f t="shared" si="47"/>
        <v>7.1999999999999993</v>
      </c>
      <c r="V50" s="67">
        <f t="shared" si="48"/>
        <v>6</v>
      </c>
      <c r="W50" s="67">
        <f t="shared" si="49"/>
        <v>1.7999999999999998</v>
      </c>
      <c r="X50" s="67">
        <f t="shared" si="50"/>
        <v>1.7999999999999998</v>
      </c>
      <c r="Y50" s="331">
        <f t="shared" si="51"/>
        <v>12</v>
      </c>
      <c r="Z50" s="331">
        <f t="shared" si="51"/>
        <v>7.8</v>
      </c>
      <c r="AA50" s="331">
        <f t="shared" si="51"/>
        <v>9</v>
      </c>
      <c r="AB50" s="332"/>
      <c r="AC50" s="333">
        <f t="shared" si="52"/>
        <v>0</v>
      </c>
      <c r="AD50" s="334"/>
      <c r="AE50" s="335"/>
      <c r="AF50" s="335"/>
      <c r="AG50" s="2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</row>
    <row r="51" spans="1:48" s="336" customFormat="1" ht="27.75" customHeight="1" x14ac:dyDescent="0.25">
      <c r="A51" s="123" t="s">
        <v>130</v>
      </c>
      <c r="B51" s="123" t="s">
        <v>131</v>
      </c>
      <c r="C51" s="54" t="s">
        <v>88</v>
      </c>
      <c r="D51" s="54"/>
      <c r="E51" s="337" t="s">
        <v>465</v>
      </c>
      <c r="F51" s="86">
        <v>3</v>
      </c>
      <c r="G51" s="79" t="s">
        <v>604</v>
      </c>
      <c r="H51" s="80" t="s">
        <v>605</v>
      </c>
      <c r="I51" s="148"/>
      <c r="J51" s="129">
        <v>1</v>
      </c>
      <c r="K51" s="128">
        <f t="shared" si="53"/>
        <v>1</v>
      </c>
      <c r="L51" s="128">
        <f t="shared" si="54"/>
        <v>0</v>
      </c>
      <c r="M51" s="73">
        <v>26</v>
      </c>
      <c r="N51" s="131">
        <v>1</v>
      </c>
      <c r="O51" s="128">
        <f t="shared" si="55"/>
        <v>1</v>
      </c>
      <c r="P51" s="128">
        <f t="shared" si="56"/>
        <v>0</v>
      </c>
      <c r="Q51" s="73">
        <v>26</v>
      </c>
      <c r="R51" s="133">
        <f t="shared" si="44"/>
        <v>124.80000000000001</v>
      </c>
      <c r="S51" s="67">
        <f t="shared" si="45"/>
        <v>26</v>
      </c>
      <c r="T51" s="67">
        <f t="shared" si="46"/>
        <v>26</v>
      </c>
      <c r="U51" s="67">
        <f t="shared" si="47"/>
        <v>31.2</v>
      </c>
      <c r="V51" s="67">
        <f t="shared" si="48"/>
        <v>26</v>
      </c>
      <c r="W51" s="67">
        <f t="shared" si="49"/>
        <v>7.8</v>
      </c>
      <c r="X51" s="67">
        <f t="shared" si="50"/>
        <v>7.8</v>
      </c>
      <c r="Y51" s="331">
        <f t="shared" si="51"/>
        <v>52</v>
      </c>
      <c r="Z51" s="331">
        <f t="shared" si="51"/>
        <v>33.799999999999997</v>
      </c>
      <c r="AA51" s="331">
        <f t="shared" si="51"/>
        <v>39</v>
      </c>
      <c r="AB51" s="332"/>
      <c r="AC51" s="333">
        <f t="shared" si="52"/>
        <v>0</v>
      </c>
      <c r="AD51" s="334"/>
      <c r="AE51" s="335"/>
      <c r="AF51" s="335"/>
      <c r="AG51" s="25"/>
      <c r="AH51" s="335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</row>
    <row r="52" spans="1:48" s="336" customFormat="1" ht="27.75" customHeight="1" x14ac:dyDescent="0.25">
      <c r="A52" s="123" t="s">
        <v>130</v>
      </c>
      <c r="B52" s="123" t="s">
        <v>131</v>
      </c>
      <c r="C52" s="54" t="s">
        <v>88</v>
      </c>
      <c r="D52" s="54"/>
      <c r="E52" s="339" t="s">
        <v>678</v>
      </c>
      <c r="F52" s="86">
        <v>1</v>
      </c>
      <c r="G52" s="79" t="s">
        <v>718</v>
      </c>
      <c r="H52" s="80" t="s">
        <v>719</v>
      </c>
      <c r="I52" s="148"/>
      <c r="J52" s="129">
        <v>2</v>
      </c>
      <c r="K52" s="128">
        <f t="shared" si="53"/>
        <v>1</v>
      </c>
      <c r="L52" s="128">
        <f t="shared" si="54"/>
        <v>1</v>
      </c>
      <c r="M52" s="73">
        <v>26</v>
      </c>
      <c r="N52" s="131"/>
      <c r="O52" s="128"/>
      <c r="P52" s="128"/>
      <c r="Q52" s="73"/>
      <c r="R52" s="133">
        <f t="shared" si="44"/>
        <v>140.4</v>
      </c>
      <c r="S52" s="67">
        <f t="shared" si="45"/>
        <v>52</v>
      </c>
      <c r="T52" s="67">
        <f t="shared" si="46"/>
        <v>26</v>
      </c>
      <c r="U52" s="67">
        <f t="shared" si="47"/>
        <v>62.4</v>
      </c>
      <c r="V52" s="67">
        <f t="shared" si="48"/>
        <v>0</v>
      </c>
      <c r="W52" s="67">
        <f t="shared" si="49"/>
        <v>0</v>
      </c>
      <c r="X52" s="67">
        <f t="shared" si="50"/>
        <v>0</v>
      </c>
      <c r="Y52" s="331">
        <f t="shared" si="51"/>
        <v>52</v>
      </c>
      <c r="Z52" s="331">
        <f t="shared" si="51"/>
        <v>26</v>
      </c>
      <c r="AA52" s="331">
        <f t="shared" si="51"/>
        <v>62.4</v>
      </c>
      <c r="AB52" s="332"/>
      <c r="AC52" s="333">
        <f t="shared" si="52"/>
        <v>0</v>
      </c>
      <c r="AD52" s="334"/>
      <c r="AE52" s="335"/>
      <c r="AF52" s="335"/>
      <c r="AG52" s="25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</row>
    <row r="53" spans="1:48" s="336" customFormat="1" ht="27.75" customHeight="1" x14ac:dyDescent="0.25">
      <c r="A53" s="123" t="s">
        <v>130</v>
      </c>
      <c r="B53" s="123" t="s">
        <v>131</v>
      </c>
      <c r="C53" s="54" t="s">
        <v>88</v>
      </c>
      <c r="D53" s="54"/>
      <c r="E53" s="339" t="s">
        <v>773</v>
      </c>
      <c r="F53" s="86">
        <v>3</v>
      </c>
      <c r="G53" s="79" t="s">
        <v>783</v>
      </c>
      <c r="H53" s="80" t="s">
        <v>784</v>
      </c>
      <c r="I53" s="155"/>
      <c r="J53" s="129">
        <v>1</v>
      </c>
      <c r="K53" s="128">
        <f t="shared" si="53"/>
        <v>1</v>
      </c>
      <c r="L53" s="128">
        <f t="shared" si="54"/>
        <v>0</v>
      </c>
      <c r="M53" s="73">
        <v>26</v>
      </c>
      <c r="N53" s="131">
        <v>1</v>
      </c>
      <c r="O53" s="128">
        <f t="shared" si="55"/>
        <v>1</v>
      </c>
      <c r="P53" s="128">
        <f t="shared" si="56"/>
        <v>0</v>
      </c>
      <c r="Q53" s="73">
        <v>26</v>
      </c>
      <c r="R53" s="133">
        <f t="shared" si="44"/>
        <v>124.80000000000001</v>
      </c>
      <c r="S53" s="67">
        <f t="shared" si="45"/>
        <v>26</v>
      </c>
      <c r="T53" s="67">
        <f t="shared" si="46"/>
        <v>26</v>
      </c>
      <c r="U53" s="67">
        <f t="shared" si="47"/>
        <v>31.2</v>
      </c>
      <c r="V53" s="67">
        <f t="shared" si="48"/>
        <v>26</v>
      </c>
      <c r="W53" s="67">
        <f t="shared" si="49"/>
        <v>7.8</v>
      </c>
      <c r="X53" s="67">
        <f t="shared" si="50"/>
        <v>7.8</v>
      </c>
      <c r="Y53" s="331">
        <f t="shared" si="51"/>
        <v>52</v>
      </c>
      <c r="Z53" s="331">
        <f t="shared" si="51"/>
        <v>33.799999999999997</v>
      </c>
      <c r="AA53" s="331">
        <f t="shared" si="51"/>
        <v>39</v>
      </c>
      <c r="AB53" s="332"/>
      <c r="AC53" s="333">
        <f t="shared" si="52"/>
        <v>0</v>
      </c>
      <c r="AD53" s="334"/>
      <c r="AE53" s="335"/>
      <c r="AF53" s="335"/>
      <c r="AG53" s="25"/>
      <c r="AH53" s="335"/>
      <c r="AI53" s="335"/>
      <c r="AJ53" s="335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</row>
    <row r="54" spans="1:48" s="336" customFormat="1" ht="27.75" hidden="1" customHeight="1" x14ac:dyDescent="0.25">
      <c r="A54" s="123" t="s">
        <v>130</v>
      </c>
      <c r="B54" s="123" t="s">
        <v>131</v>
      </c>
      <c r="C54" s="54" t="s">
        <v>88</v>
      </c>
      <c r="D54" s="54"/>
      <c r="E54" s="330"/>
      <c r="F54" s="86"/>
      <c r="G54" s="124"/>
      <c r="H54" s="59"/>
      <c r="I54" s="70"/>
      <c r="J54" s="129"/>
      <c r="K54" s="128">
        <f t="shared" si="53"/>
        <v>0</v>
      </c>
      <c r="L54" s="128">
        <f t="shared" si="54"/>
        <v>0</v>
      </c>
      <c r="M54" s="130"/>
      <c r="N54" s="131"/>
      <c r="O54" s="171"/>
      <c r="P54" s="171"/>
      <c r="Q54" s="130"/>
      <c r="R54" s="133">
        <f t="shared" si="44"/>
        <v>0</v>
      </c>
      <c r="S54" s="67">
        <f t="shared" si="45"/>
        <v>0</v>
      </c>
      <c r="T54" s="67">
        <f t="shared" si="46"/>
        <v>0</v>
      </c>
      <c r="U54" s="67">
        <f t="shared" si="47"/>
        <v>0</v>
      </c>
      <c r="V54" s="67">
        <f t="shared" si="48"/>
        <v>0</v>
      </c>
      <c r="W54" s="67">
        <f t="shared" si="49"/>
        <v>0</v>
      </c>
      <c r="X54" s="67">
        <f t="shared" si="50"/>
        <v>0</v>
      </c>
      <c r="Y54" s="331">
        <f t="shared" si="51"/>
        <v>0</v>
      </c>
      <c r="Z54" s="331">
        <f t="shared" si="51"/>
        <v>0</v>
      </c>
      <c r="AA54" s="331">
        <f t="shared" si="51"/>
        <v>0</v>
      </c>
      <c r="AB54" s="332"/>
      <c r="AC54" s="333">
        <f t="shared" si="52"/>
        <v>0</v>
      </c>
      <c r="AD54" s="334"/>
      <c r="AE54" s="335"/>
      <c r="AF54" s="335"/>
      <c r="AG54" s="25"/>
      <c r="AH54" s="335"/>
      <c r="AI54" s="335"/>
      <c r="AJ54" s="335"/>
      <c r="AK54" s="335"/>
      <c r="AL54" s="335"/>
      <c r="AM54" s="335"/>
      <c r="AN54" s="335"/>
      <c r="AO54" s="335"/>
      <c r="AP54" s="335"/>
      <c r="AQ54" s="335"/>
      <c r="AR54" s="335"/>
      <c r="AS54" s="335"/>
      <c r="AT54" s="335"/>
      <c r="AU54" s="335"/>
      <c r="AV54" s="335"/>
    </row>
    <row r="55" spans="1:48" s="336" customFormat="1" ht="27.75" hidden="1" customHeight="1" x14ac:dyDescent="0.25">
      <c r="A55" s="123" t="s">
        <v>130</v>
      </c>
      <c r="B55" s="123" t="s">
        <v>131</v>
      </c>
      <c r="C55" s="54" t="s">
        <v>88</v>
      </c>
      <c r="D55" s="54"/>
      <c r="E55" s="87"/>
      <c r="F55" s="87"/>
      <c r="G55" s="88"/>
      <c r="H55" s="59"/>
      <c r="I55" s="70"/>
      <c r="J55" s="129"/>
      <c r="K55" s="128">
        <f t="shared" si="53"/>
        <v>0</v>
      </c>
      <c r="L55" s="128">
        <f t="shared" si="54"/>
        <v>0</v>
      </c>
      <c r="M55" s="130"/>
      <c r="N55" s="131"/>
      <c r="O55" s="171">
        <f t="shared" si="55"/>
        <v>0</v>
      </c>
      <c r="P55" s="171">
        <f t="shared" si="56"/>
        <v>0</v>
      </c>
      <c r="Q55" s="130"/>
      <c r="R55" s="133">
        <f t="shared" si="44"/>
        <v>0</v>
      </c>
      <c r="S55" s="67">
        <f t="shared" si="45"/>
        <v>0</v>
      </c>
      <c r="T55" s="67">
        <f t="shared" si="46"/>
        <v>0</v>
      </c>
      <c r="U55" s="67">
        <f t="shared" si="47"/>
        <v>0</v>
      </c>
      <c r="V55" s="67">
        <f t="shared" si="48"/>
        <v>0</v>
      </c>
      <c r="W55" s="67">
        <f t="shared" si="49"/>
        <v>0</v>
      </c>
      <c r="X55" s="67">
        <f t="shared" si="50"/>
        <v>0</v>
      </c>
      <c r="Y55" s="331">
        <f t="shared" si="51"/>
        <v>0</v>
      </c>
      <c r="Z55" s="331">
        <f t="shared" si="51"/>
        <v>0</v>
      </c>
      <c r="AA55" s="331">
        <f t="shared" si="51"/>
        <v>0</v>
      </c>
      <c r="AB55" s="332"/>
      <c r="AC55" s="333">
        <f t="shared" si="52"/>
        <v>0</v>
      </c>
      <c r="AD55" s="334"/>
      <c r="AE55" s="335"/>
      <c r="AF55" s="335"/>
      <c r="AG55" s="25"/>
      <c r="AH55" s="335"/>
      <c r="AI55" s="335"/>
      <c r="AJ55" s="335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</row>
    <row r="56" spans="1:48" s="93" customFormat="1" ht="27.75" hidden="1" customHeight="1" x14ac:dyDescent="0.25">
      <c r="A56" s="123" t="s">
        <v>130</v>
      </c>
      <c r="B56" s="123" t="s">
        <v>131</v>
      </c>
      <c r="C56" s="54" t="s">
        <v>88</v>
      </c>
      <c r="D56" s="54"/>
      <c r="E56" s="87"/>
      <c r="F56" s="87"/>
      <c r="G56" s="88"/>
      <c r="H56" s="59"/>
      <c r="I56" s="70"/>
      <c r="J56" s="129"/>
      <c r="K56" s="128">
        <f t="shared" si="53"/>
        <v>0</v>
      </c>
      <c r="L56" s="128">
        <f t="shared" si="54"/>
        <v>0</v>
      </c>
      <c r="M56" s="130"/>
      <c r="N56" s="131"/>
      <c r="O56" s="171">
        <f t="shared" si="55"/>
        <v>0</v>
      </c>
      <c r="P56" s="171">
        <f t="shared" si="56"/>
        <v>0</v>
      </c>
      <c r="Q56" s="130"/>
      <c r="R56" s="133">
        <f t="shared" si="44"/>
        <v>0</v>
      </c>
      <c r="S56" s="67">
        <f t="shared" si="45"/>
        <v>0</v>
      </c>
      <c r="T56" s="67">
        <f t="shared" si="46"/>
        <v>0</v>
      </c>
      <c r="U56" s="67">
        <f t="shared" si="47"/>
        <v>0</v>
      </c>
      <c r="V56" s="67">
        <f t="shared" si="48"/>
        <v>0</v>
      </c>
      <c r="W56" s="67">
        <f t="shared" si="49"/>
        <v>0</v>
      </c>
      <c r="X56" s="67">
        <f t="shared" si="50"/>
        <v>0</v>
      </c>
      <c r="Y56" s="331">
        <f t="shared" si="51"/>
        <v>0</v>
      </c>
      <c r="Z56" s="331">
        <f t="shared" si="51"/>
        <v>0</v>
      </c>
      <c r="AA56" s="331">
        <f t="shared" si="51"/>
        <v>0</v>
      </c>
      <c r="AB56" s="332"/>
      <c r="AC56" s="333">
        <f t="shared" si="52"/>
        <v>0</v>
      </c>
      <c r="AD56" s="342"/>
      <c r="AE56" s="92"/>
      <c r="AF56" s="92"/>
      <c r="AG56" s="25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</row>
    <row r="57" spans="1:48" s="336" customFormat="1" ht="27.75" customHeight="1" x14ac:dyDescent="0.25">
      <c r="A57" s="954" t="s">
        <v>130</v>
      </c>
      <c r="B57" s="954" t="s">
        <v>131</v>
      </c>
      <c r="C57" s="179" t="s">
        <v>88</v>
      </c>
      <c r="D57" s="179"/>
      <c r="E57" s="158" t="s">
        <v>858</v>
      </c>
      <c r="F57" s="158"/>
      <c r="G57" s="159"/>
      <c r="H57" s="160" t="s">
        <v>862</v>
      </c>
      <c r="I57" s="351"/>
      <c r="J57" s="134"/>
      <c r="K57" s="352"/>
      <c r="L57" s="352"/>
      <c r="M57" s="102"/>
      <c r="N57" s="136"/>
      <c r="O57" s="352">
        <f t="shared" si="55"/>
        <v>0</v>
      </c>
      <c r="P57" s="352">
        <f t="shared" si="56"/>
        <v>0</v>
      </c>
      <c r="Q57" s="102"/>
      <c r="R57" s="138">
        <f>J57*M57*$R$8</f>
        <v>0</v>
      </c>
      <c r="S57" s="105">
        <f>J57*M57*$S$8</f>
        <v>0</v>
      </c>
      <c r="T57" s="105">
        <f>K57*M57*$T$8</f>
        <v>0</v>
      </c>
      <c r="U57" s="105">
        <f>J57*M57*$U$8</f>
        <v>0</v>
      </c>
      <c r="V57" s="105">
        <f t="shared" si="48"/>
        <v>0</v>
      </c>
      <c r="W57" s="105">
        <f t="shared" si="49"/>
        <v>0</v>
      </c>
      <c r="X57" s="105">
        <f t="shared" si="50"/>
        <v>0</v>
      </c>
      <c r="Y57" s="105">
        <f t="shared" si="51"/>
        <v>0</v>
      </c>
      <c r="Z57" s="105">
        <f t="shared" si="51"/>
        <v>0</v>
      </c>
      <c r="AA57" s="105">
        <f t="shared" si="51"/>
        <v>0</v>
      </c>
      <c r="AB57" s="106"/>
      <c r="AC57" s="107">
        <f t="shared" si="52"/>
        <v>0</v>
      </c>
      <c r="AD57" s="343"/>
      <c r="AG57" s="25"/>
    </row>
    <row r="58" spans="1:48" s="346" customFormat="1" ht="27.75" customHeight="1" thickBot="1" x14ac:dyDescent="0.3">
      <c r="A58" s="108" t="s">
        <v>130</v>
      </c>
      <c r="B58" s="108" t="s">
        <v>131</v>
      </c>
      <c r="C58" s="109" t="s">
        <v>88</v>
      </c>
      <c r="D58" s="109"/>
      <c r="E58" s="110"/>
      <c r="F58" s="110"/>
      <c r="G58" s="111"/>
      <c r="H58" s="112" t="s">
        <v>906</v>
      </c>
      <c r="I58" s="113"/>
      <c r="J58" s="114"/>
      <c r="K58" s="115"/>
      <c r="L58" s="115"/>
      <c r="M58" s="116"/>
      <c r="N58" s="117"/>
      <c r="O58" s="115"/>
      <c r="P58" s="115"/>
      <c r="Q58" s="116"/>
      <c r="R58" s="118">
        <f>SUM(R46:R57)</f>
        <v>532.40000000000009</v>
      </c>
      <c r="S58" s="119">
        <f t="shared" ref="S58:AA58" si="57">SUM(S46:S57)</f>
        <v>148</v>
      </c>
      <c r="T58" s="119">
        <f t="shared" si="57"/>
        <v>114</v>
      </c>
      <c r="U58" s="119">
        <f t="shared" si="57"/>
        <v>177.6</v>
      </c>
      <c r="V58" s="119">
        <f t="shared" si="57"/>
        <v>58</v>
      </c>
      <c r="W58" s="119">
        <f t="shared" si="57"/>
        <v>17.399999999999999</v>
      </c>
      <c r="X58" s="119">
        <f t="shared" si="57"/>
        <v>17.399999999999999</v>
      </c>
      <c r="Y58" s="119">
        <f t="shared" si="57"/>
        <v>206</v>
      </c>
      <c r="Z58" s="119">
        <f t="shared" si="57"/>
        <v>131.39999999999998</v>
      </c>
      <c r="AA58" s="119">
        <f t="shared" si="57"/>
        <v>195</v>
      </c>
      <c r="AB58" s="344"/>
      <c r="AC58" s="333"/>
      <c r="AD58" s="345">
        <f>R58/1800/0.6</f>
        <v>0.49296296296296305</v>
      </c>
      <c r="AE58" s="335"/>
      <c r="AF58" s="335"/>
      <c r="AG58" s="25"/>
      <c r="AH58" s="335"/>
      <c r="AI58" s="335"/>
      <c r="AJ58" s="335"/>
      <c r="AK58" s="335"/>
      <c r="AL58" s="335"/>
      <c r="AM58" s="335"/>
      <c r="AN58" s="335"/>
      <c r="AO58" s="335"/>
      <c r="AP58" s="335"/>
      <c r="AQ58" s="335"/>
      <c r="AR58" s="335"/>
      <c r="AS58" s="335"/>
      <c r="AT58" s="335"/>
      <c r="AU58" s="335"/>
      <c r="AV58" s="335"/>
    </row>
    <row r="59" spans="1:48" s="336" customFormat="1" ht="27.75" customHeight="1" thickTop="1" x14ac:dyDescent="0.25">
      <c r="A59" s="123" t="s">
        <v>142</v>
      </c>
      <c r="B59" s="123" t="s">
        <v>143</v>
      </c>
      <c r="C59" s="54" t="s">
        <v>88</v>
      </c>
      <c r="D59" s="54"/>
      <c r="E59" s="330" t="s">
        <v>33</v>
      </c>
      <c r="F59" s="86">
        <v>1</v>
      </c>
      <c r="G59" s="79" t="s">
        <v>137</v>
      </c>
      <c r="H59" s="80" t="s">
        <v>141</v>
      </c>
      <c r="I59" s="347"/>
      <c r="J59" s="129"/>
      <c r="K59" s="128">
        <f>IF(J59&gt;0, 1, 0)</f>
        <v>0</v>
      </c>
      <c r="L59" s="128">
        <f>J59-K59</f>
        <v>0</v>
      </c>
      <c r="M59" s="73"/>
      <c r="N59" s="540">
        <v>4</v>
      </c>
      <c r="O59" s="353">
        <f>IF(N59&gt;0, 1, 0)</f>
        <v>1</v>
      </c>
      <c r="P59" s="353">
        <f>N59-O59</f>
        <v>3</v>
      </c>
      <c r="Q59" s="348">
        <v>4</v>
      </c>
      <c r="R59" s="133">
        <f t="shared" ref="R59:R69" si="58">(K59*M59*$R$4)+(L59*M59*$R$5)+(O59*Q59*$R$6)+(P59*Q59*$R$7)</f>
        <v>22</v>
      </c>
      <c r="S59" s="67">
        <f t="shared" ref="S59:S69" si="59">J59*M59*$S$4</f>
        <v>0</v>
      </c>
      <c r="T59" s="67">
        <f t="shared" ref="T59:T69" si="60">K59*M59*$T$4</f>
        <v>0</v>
      </c>
      <c r="U59" s="67">
        <f t="shared" ref="U59:U69" si="61">J59*M59*$U$4</f>
        <v>0</v>
      </c>
      <c r="V59" s="67">
        <f t="shared" ref="V59:V70" si="62">N59*Q59*$V$6</f>
        <v>16</v>
      </c>
      <c r="W59" s="67">
        <f t="shared" ref="W59:W70" si="63">O59*Q59*$W$6</f>
        <v>1.2</v>
      </c>
      <c r="X59" s="67">
        <f t="shared" ref="X59:X70" si="64">N59*Q59*$X$6</f>
        <v>4.8</v>
      </c>
      <c r="Y59" s="331">
        <f t="shared" ref="Y59:AA70" si="65">S59+V59</f>
        <v>16</v>
      </c>
      <c r="Z59" s="331">
        <f t="shared" si="65"/>
        <v>1.2</v>
      </c>
      <c r="AA59" s="331">
        <f t="shared" si="65"/>
        <v>4.8</v>
      </c>
      <c r="AB59" s="332"/>
      <c r="AC59" s="333">
        <f t="shared" ref="AC59:AC70" si="66">R59-Y59-Z59-AA59</f>
        <v>0</v>
      </c>
      <c r="AD59" s="335"/>
      <c r="AE59" s="335"/>
      <c r="AF59" s="335"/>
      <c r="AG59" s="25"/>
      <c r="AH59" s="335"/>
      <c r="AI59" s="335"/>
      <c r="AJ59" s="335"/>
      <c r="AK59" s="335"/>
      <c r="AL59" s="335"/>
      <c r="AM59" s="335"/>
      <c r="AN59" s="335"/>
      <c r="AO59" s="335"/>
      <c r="AP59" s="335"/>
      <c r="AQ59" s="335"/>
      <c r="AR59" s="335"/>
      <c r="AS59" s="335"/>
      <c r="AT59" s="335"/>
      <c r="AU59" s="335"/>
      <c r="AV59" s="335"/>
    </row>
    <row r="60" spans="1:48" s="336" customFormat="1" ht="27.75" customHeight="1" x14ac:dyDescent="0.25">
      <c r="A60" s="123" t="s">
        <v>142</v>
      </c>
      <c r="B60" s="123" t="s">
        <v>143</v>
      </c>
      <c r="C60" s="54" t="s">
        <v>88</v>
      </c>
      <c r="D60" s="54"/>
      <c r="E60" s="330" t="s">
        <v>33</v>
      </c>
      <c r="F60" s="78">
        <v>4</v>
      </c>
      <c r="G60" s="79" t="s">
        <v>371</v>
      </c>
      <c r="H60" s="80" t="s">
        <v>372</v>
      </c>
      <c r="I60" s="148"/>
      <c r="J60" s="129"/>
      <c r="K60" s="128">
        <f t="shared" ref="K60:K70" si="67">IF(J60&gt;0, 1, 0)</f>
        <v>0</v>
      </c>
      <c r="L60" s="128">
        <f t="shared" ref="L60:L70" si="68">J60-K60</f>
        <v>0</v>
      </c>
      <c r="M60" s="73"/>
      <c r="N60" s="131">
        <v>4</v>
      </c>
      <c r="O60" s="128">
        <f t="shared" ref="O60:O66" si="69">IF(N60&gt;0, 1, 0)</f>
        <v>1</v>
      </c>
      <c r="P60" s="128">
        <f t="shared" ref="P60:P66" si="70">N60-O60</f>
        <v>3</v>
      </c>
      <c r="Q60" s="73">
        <v>12</v>
      </c>
      <c r="R60" s="133">
        <f t="shared" si="58"/>
        <v>66</v>
      </c>
      <c r="S60" s="67">
        <f t="shared" si="59"/>
        <v>0</v>
      </c>
      <c r="T60" s="67">
        <f t="shared" si="60"/>
        <v>0</v>
      </c>
      <c r="U60" s="67">
        <f t="shared" si="61"/>
        <v>0</v>
      </c>
      <c r="V60" s="67">
        <f t="shared" si="62"/>
        <v>48</v>
      </c>
      <c r="W60" s="67">
        <f t="shared" si="63"/>
        <v>3.5999999999999996</v>
      </c>
      <c r="X60" s="67">
        <f t="shared" si="64"/>
        <v>14.399999999999999</v>
      </c>
      <c r="Y60" s="331">
        <f t="shared" si="65"/>
        <v>48</v>
      </c>
      <c r="Z60" s="331">
        <f t="shared" si="65"/>
        <v>3.5999999999999996</v>
      </c>
      <c r="AA60" s="331">
        <f t="shared" si="65"/>
        <v>14.399999999999999</v>
      </c>
      <c r="AB60" s="332"/>
      <c r="AC60" s="333">
        <f t="shared" si="66"/>
        <v>0</v>
      </c>
      <c r="AD60" s="334"/>
      <c r="AE60" s="335"/>
      <c r="AF60" s="335"/>
      <c r="AG60" s="25"/>
      <c r="AH60" s="335"/>
      <c r="AI60" s="335"/>
      <c r="AJ60" s="335"/>
      <c r="AK60" s="335"/>
      <c r="AL60" s="335"/>
      <c r="AM60" s="335"/>
      <c r="AN60" s="335"/>
      <c r="AO60" s="335"/>
      <c r="AP60" s="335"/>
      <c r="AQ60" s="335"/>
      <c r="AR60" s="335"/>
      <c r="AS60" s="335"/>
      <c r="AT60" s="335"/>
      <c r="AU60" s="335"/>
      <c r="AV60" s="335"/>
    </row>
    <row r="61" spans="1:48" s="336" customFormat="1" ht="27.75" customHeight="1" x14ac:dyDescent="0.25">
      <c r="A61" s="123" t="s">
        <v>142</v>
      </c>
      <c r="B61" s="123" t="s">
        <v>143</v>
      </c>
      <c r="C61" s="54" t="s">
        <v>88</v>
      </c>
      <c r="D61" s="54"/>
      <c r="E61" s="330" t="s">
        <v>33</v>
      </c>
      <c r="F61" s="86">
        <v>5</v>
      </c>
      <c r="G61" s="79" t="s">
        <v>329</v>
      </c>
      <c r="H61" s="80" t="s">
        <v>330</v>
      </c>
      <c r="I61" s="148"/>
      <c r="J61" s="129">
        <v>1</v>
      </c>
      <c r="K61" s="128">
        <f t="shared" si="67"/>
        <v>1</v>
      </c>
      <c r="L61" s="128">
        <f t="shared" si="68"/>
        <v>0</v>
      </c>
      <c r="M61" s="73">
        <v>26</v>
      </c>
      <c r="N61" s="944">
        <v>2</v>
      </c>
      <c r="O61" s="128">
        <f t="shared" si="69"/>
        <v>1</v>
      </c>
      <c r="P61" s="128">
        <f t="shared" si="70"/>
        <v>1</v>
      </c>
      <c r="Q61" s="73">
        <v>26</v>
      </c>
      <c r="R61" s="133">
        <f t="shared" si="58"/>
        <v>158.60000000000002</v>
      </c>
      <c r="S61" s="67">
        <f t="shared" si="59"/>
        <v>26</v>
      </c>
      <c r="T61" s="67">
        <f t="shared" si="60"/>
        <v>26</v>
      </c>
      <c r="U61" s="67">
        <f t="shared" si="61"/>
        <v>31.2</v>
      </c>
      <c r="V61" s="67">
        <f t="shared" si="62"/>
        <v>52</v>
      </c>
      <c r="W61" s="67">
        <f t="shared" si="63"/>
        <v>7.8</v>
      </c>
      <c r="X61" s="67">
        <f t="shared" si="64"/>
        <v>15.6</v>
      </c>
      <c r="Y61" s="331">
        <f t="shared" si="65"/>
        <v>78</v>
      </c>
      <c r="Z61" s="331">
        <f t="shared" si="65"/>
        <v>33.799999999999997</v>
      </c>
      <c r="AA61" s="331">
        <f t="shared" si="65"/>
        <v>46.8</v>
      </c>
      <c r="AB61" s="332"/>
      <c r="AC61" s="333">
        <f t="shared" si="66"/>
        <v>0</v>
      </c>
      <c r="AD61" s="335"/>
      <c r="AE61" s="335"/>
      <c r="AF61" s="335"/>
      <c r="AG61" s="25"/>
      <c r="AH61" s="335"/>
      <c r="AI61" s="335"/>
      <c r="AJ61" s="335"/>
      <c r="AK61" s="335"/>
      <c r="AL61" s="335"/>
      <c r="AM61" s="335"/>
      <c r="AN61" s="335"/>
      <c r="AO61" s="335"/>
      <c r="AP61" s="335"/>
      <c r="AQ61" s="335"/>
      <c r="AR61" s="335"/>
      <c r="AS61" s="335"/>
      <c r="AT61" s="335"/>
      <c r="AU61" s="335"/>
      <c r="AV61" s="335"/>
    </row>
    <row r="62" spans="1:48" s="336" customFormat="1" ht="27.75" customHeight="1" x14ac:dyDescent="0.25">
      <c r="A62" s="123" t="s">
        <v>142</v>
      </c>
      <c r="B62" s="123" t="s">
        <v>143</v>
      </c>
      <c r="C62" s="54" t="s">
        <v>88</v>
      </c>
      <c r="D62" s="54"/>
      <c r="E62" s="77" t="s">
        <v>437</v>
      </c>
      <c r="F62" s="78">
        <v>5</v>
      </c>
      <c r="G62" s="79" t="s">
        <v>329</v>
      </c>
      <c r="H62" s="80" t="s">
        <v>439</v>
      </c>
      <c r="I62" s="148"/>
      <c r="J62" s="129"/>
      <c r="K62" s="128">
        <f t="shared" si="67"/>
        <v>0</v>
      </c>
      <c r="L62" s="128">
        <f t="shared" si="68"/>
        <v>0</v>
      </c>
      <c r="M62" s="73"/>
      <c r="N62" s="131"/>
      <c r="O62" s="128">
        <f t="shared" si="69"/>
        <v>0</v>
      </c>
      <c r="P62" s="128">
        <f t="shared" si="70"/>
        <v>0</v>
      </c>
      <c r="Q62" s="73"/>
      <c r="R62" s="133">
        <f t="shared" si="58"/>
        <v>0</v>
      </c>
      <c r="S62" s="67">
        <f t="shared" si="59"/>
        <v>0</v>
      </c>
      <c r="T62" s="67">
        <f t="shared" si="60"/>
        <v>0</v>
      </c>
      <c r="U62" s="67">
        <f t="shared" si="61"/>
        <v>0</v>
      </c>
      <c r="V62" s="67">
        <f t="shared" si="62"/>
        <v>0</v>
      </c>
      <c r="W62" s="67">
        <f t="shared" si="63"/>
        <v>0</v>
      </c>
      <c r="X62" s="67">
        <f t="shared" si="64"/>
        <v>0</v>
      </c>
      <c r="Y62" s="331">
        <f t="shared" si="65"/>
        <v>0</v>
      </c>
      <c r="Z62" s="331">
        <f t="shared" si="65"/>
        <v>0</v>
      </c>
      <c r="AA62" s="331">
        <f t="shared" si="65"/>
        <v>0</v>
      </c>
      <c r="AB62" s="332"/>
      <c r="AC62" s="333">
        <f t="shared" si="66"/>
        <v>0</v>
      </c>
      <c r="AD62" s="334"/>
      <c r="AE62" s="335"/>
      <c r="AF62" s="335"/>
      <c r="AG62" s="25"/>
      <c r="AH62" s="335"/>
      <c r="AI62" s="335"/>
      <c r="AJ62" s="335"/>
      <c r="AK62" s="335"/>
      <c r="AL62" s="335"/>
      <c r="AM62" s="335"/>
      <c r="AN62" s="335"/>
      <c r="AO62" s="335"/>
      <c r="AP62" s="335"/>
      <c r="AQ62" s="335"/>
      <c r="AR62" s="335"/>
      <c r="AS62" s="335"/>
      <c r="AT62" s="335"/>
      <c r="AU62" s="335"/>
      <c r="AV62" s="335"/>
    </row>
    <row r="63" spans="1:48" s="336" customFormat="1" ht="27.75" customHeight="1" x14ac:dyDescent="0.25">
      <c r="A63" s="123" t="s">
        <v>142</v>
      </c>
      <c r="B63" s="123" t="s">
        <v>143</v>
      </c>
      <c r="C63" s="54" t="s">
        <v>88</v>
      </c>
      <c r="D63" s="54"/>
      <c r="E63" s="337" t="s">
        <v>465</v>
      </c>
      <c r="F63" s="86">
        <v>2</v>
      </c>
      <c r="G63" s="79" t="s">
        <v>488</v>
      </c>
      <c r="H63" s="80" t="s">
        <v>489</v>
      </c>
      <c r="I63" s="148"/>
      <c r="J63" s="129">
        <v>1</v>
      </c>
      <c r="K63" s="128">
        <f t="shared" si="67"/>
        <v>1</v>
      </c>
      <c r="L63" s="128">
        <f t="shared" si="68"/>
        <v>0</v>
      </c>
      <c r="M63" s="73">
        <v>13</v>
      </c>
      <c r="N63" s="131">
        <v>1</v>
      </c>
      <c r="O63" s="128">
        <f t="shared" si="69"/>
        <v>1</v>
      </c>
      <c r="P63" s="128">
        <f t="shared" si="70"/>
        <v>0</v>
      </c>
      <c r="Q63" s="73">
        <v>13</v>
      </c>
      <c r="R63" s="133">
        <f t="shared" si="58"/>
        <v>62.400000000000006</v>
      </c>
      <c r="S63" s="67">
        <f t="shared" si="59"/>
        <v>13</v>
      </c>
      <c r="T63" s="67">
        <f t="shared" si="60"/>
        <v>13</v>
      </c>
      <c r="U63" s="67">
        <f t="shared" si="61"/>
        <v>15.6</v>
      </c>
      <c r="V63" s="67">
        <f t="shared" si="62"/>
        <v>13</v>
      </c>
      <c r="W63" s="67">
        <f t="shared" si="63"/>
        <v>3.9</v>
      </c>
      <c r="X63" s="67">
        <f t="shared" si="64"/>
        <v>3.9</v>
      </c>
      <c r="Y63" s="331">
        <f t="shared" si="65"/>
        <v>26</v>
      </c>
      <c r="Z63" s="331">
        <f t="shared" si="65"/>
        <v>16.899999999999999</v>
      </c>
      <c r="AA63" s="331">
        <f t="shared" si="65"/>
        <v>19.5</v>
      </c>
      <c r="AB63" s="332"/>
      <c r="AC63" s="333">
        <f t="shared" si="66"/>
        <v>0</v>
      </c>
      <c r="AD63" s="334"/>
      <c r="AE63" s="335"/>
      <c r="AF63" s="335"/>
      <c r="AG63" s="25"/>
      <c r="AH63" s="335"/>
      <c r="AI63" s="335"/>
      <c r="AJ63" s="335"/>
      <c r="AK63" s="335"/>
      <c r="AL63" s="335"/>
      <c r="AM63" s="335"/>
      <c r="AN63" s="335"/>
      <c r="AO63" s="335"/>
      <c r="AP63" s="335"/>
      <c r="AQ63" s="335"/>
      <c r="AR63" s="335"/>
      <c r="AS63" s="335"/>
      <c r="AT63" s="335"/>
      <c r="AU63" s="335"/>
      <c r="AV63" s="335"/>
    </row>
    <row r="64" spans="1:48" s="336" customFormat="1" ht="27.75" customHeight="1" x14ac:dyDescent="0.25">
      <c r="A64" s="123" t="s">
        <v>142</v>
      </c>
      <c r="B64" s="123" t="s">
        <v>143</v>
      </c>
      <c r="C64" s="54" t="s">
        <v>88</v>
      </c>
      <c r="D64" s="54"/>
      <c r="E64" s="337" t="s">
        <v>465</v>
      </c>
      <c r="F64" s="86">
        <v>2</v>
      </c>
      <c r="G64" s="79" t="s">
        <v>579</v>
      </c>
      <c r="H64" s="80" t="s">
        <v>316</v>
      </c>
      <c r="I64" s="148"/>
      <c r="J64" s="129"/>
      <c r="K64" s="128">
        <f t="shared" si="67"/>
        <v>0</v>
      </c>
      <c r="L64" s="128">
        <f t="shared" si="68"/>
        <v>0</v>
      </c>
      <c r="M64" s="73"/>
      <c r="N64" s="131">
        <v>1</v>
      </c>
      <c r="O64" s="128">
        <f t="shared" si="69"/>
        <v>1</v>
      </c>
      <c r="P64" s="128">
        <f t="shared" si="70"/>
        <v>0</v>
      </c>
      <c r="Q64" s="73">
        <v>13</v>
      </c>
      <c r="R64" s="133">
        <f t="shared" si="58"/>
        <v>20.8</v>
      </c>
      <c r="S64" s="67">
        <f t="shared" si="59"/>
        <v>0</v>
      </c>
      <c r="T64" s="67">
        <f t="shared" si="60"/>
        <v>0</v>
      </c>
      <c r="U64" s="67">
        <f t="shared" si="61"/>
        <v>0</v>
      </c>
      <c r="V64" s="67">
        <f t="shared" si="62"/>
        <v>13</v>
      </c>
      <c r="W64" s="67">
        <f t="shared" si="63"/>
        <v>3.9</v>
      </c>
      <c r="X64" s="67">
        <f t="shared" si="64"/>
        <v>3.9</v>
      </c>
      <c r="Y64" s="331">
        <f t="shared" si="65"/>
        <v>13</v>
      </c>
      <c r="Z64" s="331">
        <f t="shared" si="65"/>
        <v>3.9</v>
      </c>
      <c r="AA64" s="331">
        <f t="shared" si="65"/>
        <v>3.9</v>
      </c>
      <c r="AB64" s="332"/>
      <c r="AC64" s="333">
        <f t="shared" si="66"/>
        <v>0</v>
      </c>
      <c r="AD64" s="334"/>
      <c r="AE64" s="335"/>
      <c r="AF64" s="335"/>
      <c r="AG64" s="25"/>
      <c r="AH64" s="335"/>
      <c r="AI64" s="335"/>
      <c r="AJ64" s="335"/>
      <c r="AK64" s="335"/>
      <c r="AL64" s="335"/>
      <c r="AM64" s="335"/>
      <c r="AN64" s="335"/>
      <c r="AO64" s="335"/>
      <c r="AP64" s="335"/>
      <c r="AQ64" s="335"/>
      <c r="AR64" s="335"/>
      <c r="AS64" s="335"/>
      <c r="AT64" s="335"/>
      <c r="AU64" s="335"/>
      <c r="AV64" s="335"/>
    </row>
    <row r="65" spans="1:48" s="336" customFormat="1" ht="27.75" customHeight="1" x14ac:dyDescent="0.25">
      <c r="A65" s="123" t="s">
        <v>142</v>
      </c>
      <c r="B65" s="123" t="s">
        <v>143</v>
      </c>
      <c r="C65" s="54" t="s">
        <v>88</v>
      </c>
      <c r="D65" s="54"/>
      <c r="E65" s="337" t="s">
        <v>465</v>
      </c>
      <c r="F65" s="86">
        <v>2</v>
      </c>
      <c r="G65" s="79" t="s">
        <v>602</v>
      </c>
      <c r="H65" s="80" t="s">
        <v>603</v>
      </c>
      <c r="I65" s="148"/>
      <c r="J65" s="129">
        <v>1</v>
      </c>
      <c r="K65" s="128">
        <f t="shared" si="67"/>
        <v>1</v>
      </c>
      <c r="L65" s="128">
        <f t="shared" si="68"/>
        <v>0</v>
      </c>
      <c r="M65" s="73">
        <v>20</v>
      </c>
      <c r="N65" s="131">
        <v>1</v>
      </c>
      <c r="O65" s="128">
        <f t="shared" si="69"/>
        <v>1</v>
      </c>
      <c r="P65" s="128">
        <f t="shared" si="70"/>
        <v>0</v>
      </c>
      <c r="Q65" s="73">
        <v>20</v>
      </c>
      <c r="R65" s="133">
        <f t="shared" si="58"/>
        <v>96</v>
      </c>
      <c r="S65" s="67">
        <f t="shared" si="59"/>
        <v>20</v>
      </c>
      <c r="T65" s="67">
        <f t="shared" si="60"/>
        <v>20</v>
      </c>
      <c r="U65" s="67">
        <f t="shared" si="61"/>
        <v>24</v>
      </c>
      <c r="V65" s="67">
        <f t="shared" si="62"/>
        <v>20</v>
      </c>
      <c r="W65" s="67">
        <f t="shared" si="63"/>
        <v>6</v>
      </c>
      <c r="X65" s="67">
        <f t="shared" si="64"/>
        <v>6</v>
      </c>
      <c r="Y65" s="331">
        <f t="shared" si="65"/>
        <v>40</v>
      </c>
      <c r="Z65" s="331">
        <f t="shared" si="65"/>
        <v>26</v>
      </c>
      <c r="AA65" s="331">
        <f t="shared" si="65"/>
        <v>30</v>
      </c>
      <c r="AB65" s="332"/>
      <c r="AC65" s="333">
        <f t="shared" si="66"/>
        <v>0</v>
      </c>
      <c r="AD65" s="334"/>
      <c r="AE65" s="335"/>
      <c r="AF65" s="335"/>
      <c r="AG65" s="25"/>
      <c r="AH65" s="335"/>
      <c r="AI65" s="335"/>
      <c r="AJ65" s="335"/>
      <c r="AK65" s="335"/>
      <c r="AL65" s="335"/>
      <c r="AM65" s="335"/>
      <c r="AN65" s="335"/>
      <c r="AO65" s="335"/>
      <c r="AP65" s="335"/>
      <c r="AQ65" s="335"/>
      <c r="AR65" s="335"/>
      <c r="AS65" s="335"/>
      <c r="AT65" s="335"/>
      <c r="AU65" s="335"/>
      <c r="AV65" s="335"/>
    </row>
    <row r="66" spans="1:48" s="336" customFormat="1" ht="27.75" customHeight="1" x14ac:dyDescent="0.25">
      <c r="A66" s="123" t="s">
        <v>142</v>
      </c>
      <c r="B66" s="123" t="s">
        <v>143</v>
      </c>
      <c r="C66" s="54" t="s">
        <v>88</v>
      </c>
      <c r="D66" s="54"/>
      <c r="E66" s="339" t="s">
        <v>678</v>
      </c>
      <c r="F66" s="86">
        <v>1</v>
      </c>
      <c r="G66" s="79" t="s">
        <v>718</v>
      </c>
      <c r="H66" s="80" t="s">
        <v>719</v>
      </c>
      <c r="I66" s="155"/>
      <c r="J66" s="129"/>
      <c r="K66" s="128">
        <f t="shared" si="67"/>
        <v>0</v>
      </c>
      <c r="L66" s="128">
        <f t="shared" si="68"/>
        <v>0</v>
      </c>
      <c r="M66" s="73"/>
      <c r="N66" s="131">
        <v>2</v>
      </c>
      <c r="O66" s="72">
        <f t="shared" si="69"/>
        <v>1</v>
      </c>
      <c r="P66" s="72">
        <f t="shared" si="70"/>
        <v>1</v>
      </c>
      <c r="Q66" s="73">
        <v>4</v>
      </c>
      <c r="R66" s="133">
        <f t="shared" si="58"/>
        <v>11.600000000000001</v>
      </c>
      <c r="S66" s="67">
        <f t="shared" si="59"/>
        <v>0</v>
      </c>
      <c r="T66" s="67">
        <f t="shared" si="60"/>
        <v>0</v>
      </c>
      <c r="U66" s="67">
        <f t="shared" si="61"/>
        <v>0</v>
      </c>
      <c r="V66" s="67">
        <f t="shared" si="62"/>
        <v>8</v>
      </c>
      <c r="W66" s="67">
        <f t="shared" si="63"/>
        <v>1.2</v>
      </c>
      <c r="X66" s="67">
        <f t="shared" si="64"/>
        <v>2.4</v>
      </c>
      <c r="Y66" s="331">
        <f t="shared" si="65"/>
        <v>8</v>
      </c>
      <c r="Z66" s="331">
        <f t="shared" si="65"/>
        <v>1.2</v>
      </c>
      <c r="AA66" s="331">
        <f t="shared" si="65"/>
        <v>2.4</v>
      </c>
      <c r="AB66" s="332"/>
      <c r="AC66" s="333">
        <f t="shared" si="66"/>
        <v>0</v>
      </c>
      <c r="AD66" s="334"/>
      <c r="AE66" s="335"/>
      <c r="AF66" s="335"/>
      <c r="AG66" s="25"/>
      <c r="AH66" s="335"/>
      <c r="AI66" s="335"/>
      <c r="AJ66" s="335"/>
      <c r="AK66" s="335"/>
      <c r="AL66" s="335"/>
      <c r="AM66" s="335"/>
      <c r="AN66" s="335"/>
      <c r="AO66" s="335"/>
      <c r="AP66" s="335"/>
      <c r="AQ66" s="335"/>
      <c r="AR66" s="335"/>
      <c r="AS66" s="335"/>
      <c r="AT66" s="335"/>
      <c r="AU66" s="335"/>
      <c r="AV66" s="335"/>
    </row>
    <row r="67" spans="1:48" s="336" customFormat="1" ht="27.75" customHeight="1" x14ac:dyDescent="0.25">
      <c r="A67" s="123" t="s">
        <v>142</v>
      </c>
      <c r="B67" s="123" t="s">
        <v>143</v>
      </c>
      <c r="C67" s="54" t="s">
        <v>88</v>
      </c>
      <c r="D67" s="54"/>
      <c r="E67" s="339" t="s">
        <v>678</v>
      </c>
      <c r="F67" s="86">
        <v>5</v>
      </c>
      <c r="G67" s="79" t="s">
        <v>692</v>
      </c>
      <c r="H67" s="80" t="s">
        <v>693</v>
      </c>
      <c r="I67" s="148"/>
      <c r="J67" s="129">
        <v>1</v>
      </c>
      <c r="K67" s="128">
        <f t="shared" si="67"/>
        <v>1</v>
      </c>
      <c r="L67" s="128">
        <f t="shared" si="68"/>
        <v>0</v>
      </c>
      <c r="M67" s="73">
        <v>26</v>
      </c>
      <c r="N67" s="131"/>
      <c r="O67" s="128"/>
      <c r="P67" s="128"/>
      <c r="Q67" s="73"/>
      <c r="R67" s="133">
        <f t="shared" si="58"/>
        <v>83.2</v>
      </c>
      <c r="S67" s="67">
        <f t="shared" si="59"/>
        <v>26</v>
      </c>
      <c r="T67" s="67">
        <f t="shared" si="60"/>
        <v>26</v>
      </c>
      <c r="U67" s="67">
        <f t="shared" si="61"/>
        <v>31.2</v>
      </c>
      <c r="V67" s="67">
        <f t="shared" si="62"/>
        <v>0</v>
      </c>
      <c r="W67" s="67">
        <f t="shared" si="63"/>
        <v>0</v>
      </c>
      <c r="X67" s="67">
        <f t="shared" si="64"/>
        <v>0</v>
      </c>
      <c r="Y67" s="331">
        <f t="shared" si="65"/>
        <v>26</v>
      </c>
      <c r="Z67" s="331">
        <f t="shared" si="65"/>
        <v>26</v>
      </c>
      <c r="AA67" s="331">
        <f t="shared" si="65"/>
        <v>31.2</v>
      </c>
      <c r="AB67" s="332"/>
      <c r="AC67" s="333">
        <f t="shared" si="66"/>
        <v>0</v>
      </c>
      <c r="AD67" s="334"/>
      <c r="AE67" s="335"/>
      <c r="AF67" s="335"/>
      <c r="AG67" s="25"/>
      <c r="AH67" s="335"/>
      <c r="AI67" s="335"/>
      <c r="AJ67" s="335"/>
      <c r="AK67" s="335"/>
      <c r="AL67" s="335"/>
      <c r="AM67" s="335"/>
      <c r="AN67" s="335"/>
      <c r="AO67" s="335"/>
      <c r="AP67" s="335"/>
      <c r="AQ67" s="335"/>
      <c r="AR67" s="335"/>
      <c r="AS67" s="335"/>
      <c r="AT67" s="335"/>
      <c r="AU67" s="335"/>
      <c r="AV67" s="335"/>
    </row>
    <row r="68" spans="1:48" s="336" customFormat="1" ht="27.75" customHeight="1" x14ac:dyDescent="0.25">
      <c r="A68" s="123" t="s">
        <v>142</v>
      </c>
      <c r="B68" s="123" t="s">
        <v>143</v>
      </c>
      <c r="C68" s="54" t="s">
        <v>88</v>
      </c>
      <c r="D68" s="54"/>
      <c r="E68" s="77" t="s">
        <v>645</v>
      </c>
      <c r="F68" s="87">
        <v>3</v>
      </c>
      <c r="G68" s="153" t="s">
        <v>633</v>
      </c>
      <c r="H68" s="80" t="s">
        <v>671</v>
      </c>
      <c r="I68" s="148"/>
      <c r="J68" s="129">
        <v>1</v>
      </c>
      <c r="K68" s="128">
        <f t="shared" si="67"/>
        <v>1</v>
      </c>
      <c r="L68" s="128">
        <f t="shared" si="68"/>
        <v>0</v>
      </c>
      <c r="M68" s="73">
        <v>6</v>
      </c>
      <c r="N68" s="131"/>
      <c r="O68" s="128">
        <f t="shared" ref="O68:O70" si="71">IF(N68&gt;0, 1, 0)</f>
        <v>0</v>
      </c>
      <c r="P68" s="128">
        <f t="shared" ref="P68:P70" si="72">N68-O68</f>
        <v>0</v>
      </c>
      <c r="Q68" s="73"/>
      <c r="R68" s="133">
        <f t="shared" si="58"/>
        <v>19.200000000000003</v>
      </c>
      <c r="S68" s="67">
        <f t="shared" si="59"/>
        <v>6</v>
      </c>
      <c r="T68" s="67">
        <f t="shared" si="60"/>
        <v>6</v>
      </c>
      <c r="U68" s="67">
        <f t="shared" si="61"/>
        <v>7.1999999999999993</v>
      </c>
      <c r="V68" s="67">
        <f t="shared" si="62"/>
        <v>0</v>
      </c>
      <c r="W68" s="67">
        <f t="shared" si="63"/>
        <v>0</v>
      </c>
      <c r="X68" s="67">
        <f t="shared" si="64"/>
        <v>0</v>
      </c>
      <c r="Y68" s="331">
        <f t="shared" si="65"/>
        <v>6</v>
      </c>
      <c r="Z68" s="331">
        <f t="shared" si="65"/>
        <v>6</v>
      </c>
      <c r="AA68" s="331">
        <f t="shared" si="65"/>
        <v>7.1999999999999993</v>
      </c>
      <c r="AB68" s="332"/>
      <c r="AC68" s="333">
        <f t="shared" si="66"/>
        <v>0</v>
      </c>
      <c r="AD68" s="334"/>
      <c r="AE68" s="335"/>
      <c r="AF68" s="335"/>
      <c r="AG68" s="25"/>
      <c r="AH68" s="335"/>
      <c r="AI68" s="335"/>
      <c r="AJ68" s="335"/>
      <c r="AK68" s="335"/>
      <c r="AL68" s="335"/>
      <c r="AM68" s="335"/>
      <c r="AN68" s="335"/>
      <c r="AO68" s="335"/>
      <c r="AP68" s="335"/>
      <c r="AQ68" s="335"/>
      <c r="AR68" s="335"/>
      <c r="AS68" s="335"/>
      <c r="AT68" s="335"/>
      <c r="AU68" s="335"/>
      <c r="AV68" s="335"/>
    </row>
    <row r="69" spans="1:48" s="93" customFormat="1" ht="27.75" hidden="1" customHeight="1" x14ac:dyDescent="0.25">
      <c r="A69" s="123" t="s">
        <v>142</v>
      </c>
      <c r="B69" s="123" t="s">
        <v>143</v>
      </c>
      <c r="C69" s="54" t="s">
        <v>88</v>
      </c>
      <c r="D69" s="54"/>
      <c r="E69" s="87"/>
      <c r="F69" s="87"/>
      <c r="G69" s="153"/>
      <c r="H69" s="80"/>
      <c r="I69" s="148"/>
      <c r="J69" s="129"/>
      <c r="K69" s="128">
        <f t="shared" si="67"/>
        <v>0</v>
      </c>
      <c r="L69" s="128">
        <f t="shared" si="68"/>
        <v>0</v>
      </c>
      <c r="M69" s="73"/>
      <c r="N69" s="131"/>
      <c r="O69" s="128">
        <f t="shared" si="71"/>
        <v>0</v>
      </c>
      <c r="P69" s="128">
        <f t="shared" si="72"/>
        <v>0</v>
      </c>
      <c r="Q69" s="73"/>
      <c r="R69" s="133">
        <f t="shared" si="58"/>
        <v>0</v>
      </c>
      <c r="S69" s="67">
        <f t="shared" si="59"/>
        <v>0</v>
      </c>
      <c r="T69" s="67">
        <f t="shared" si="60"/>
        <v>0</v>
      </c>
      <c r="U69" s="67">
        <f t="shared" si="61"/>
        <v>0</v>
      </c>
      <c r="V69" s="67">
        <f t="shared" si="62"/>
        <v>0</v>
      </c>
      <c r="W69" s="67">
        <f t="shared" si="63"/>
        <v>0</v>
      </c>
      <c r="X69" s="67">
        <f t="shared" si="64"/>
        <v>0</v>
      </c>
      <c r="Y69" s="331">
        <f t="shared" si="65"/>
        <v>0</v>
      </c>
      <c r="Z69" s="331">
        <f t="shared" si="65"/>
        <v>0</v>
      </c>
      <c r="AA69" s="331">
        <f t="shared" si="65"/>
        <v>0</v>
      </c>
      <c r="AB69" s="332"/>
      <c r="AC69" s="333">
        <f t="shared" si="66"/>
        <v>0</v>
      </c>
      <c r="AD69" s="342"/>
      <c r="AE69" s="92"/>
      <c r="AF69" s="92"/>
      <c r="AG69" s="25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</row>
    <row r="70" spans="1:48" s="336" customFormat="1" ht="27.75" hidden="1" customHeight="1" x14ac:dyDescent="0.25">
      <c r="A70" s="94" t="s">
        <v>142</v>
      </c>
      <c r="B70" s="94" t="s">
        <v>143</v>
      </c>
      <c r="C70" s="95" t="s">
        <v>88</v>
      </c>
      <c r="D70" s="95"/>
      <c r="E70" s="96" t="s">
        <v>879</v>
      </c>
      <c r="F70" s="96"/>
      <c r="G70" s="159"/>
      <c r="H70" s="160" t="s">
        <v>884</v>
      </c>
      <c r="I70" s="161"/>
      <c r="J70" s="134"/>
      <c r="K70" s="101">
        <f t="shared" si="67"/>
        <v>0</v>
      </c>
      <c r="L70" s="101">
        <f t="shared" si="68"/>
        <v>0</v>
      </c>
      <c r="M70" s="102"/>
      <c r="N70" s="136"/>
      <c r="O70" s="101">
        <f t="shared" si="71"/>
        <v>0</v>
      </c>
      <c r="P70" s="101">
        <f t="shared" si="72"/>
        <v>0</v>
      </c>
      <c r="Q70" s="102"/>
      <c r="R70" s="138">
        <f>J70*M70*$R$8</f>
        <v>0</v>
      </c>
      <c r="S70" s="105">
        <f>J70*M70*$S$8</f>
        <v>0</v>
      </c>
      <c r="T70" s="105">
        <f>K70*M70*$T$8</f>
        <v>0</v>
      </c>
      <c r="U70" s="105">
        <f>J70*M70*$U$8</f>
        <v>0</v>
      </c>
      <c r="V70" s="105">
        <f t="shared" si="62"/>
        <v>0</v>
      </c>
      <c r="W70" s="105">
        <f t="shared" si="63"/>
        <v>0</v>
      </c>
      <c r="X70" s="105">
        <f t="shared" si="64"/>
        <v>0</v>
      </c>
      <c r="Y70" s="105">
        <f t="shared" si="65"/>
        <v>0</v>
      </c>
      <c r="Z70" s="105">
        <f t="shared" si="65"/>
        <v>0</v>
      </c>
      <c r="AA70" s="105">
        <f t="shared" si="65"/>
        <v>0</v>
      </c>
      <c r="AB70" s="106"/>
      <c r="AC70" s="107">
        <f t="shared" si="66"/>
        <v>0</v>
      </c>
      <c r="AD70" s="343"/>
      <c r="AG70" s="25"/>
    </row>
    <row r="71" spans="1:48" s="346" customFormat="1" ht="27.75" customHeight="1" thickBot="1" x14ac:dyDescent="0.3">
      <c r="A71" s="108" t="s">
        <v>142</v>
      </c>
      <c r="B71" s="108" t="s">
        <v>143</v>
      </c>
      <c r="C71" s="109" t="s">
        <v>88</v>
      </c>
      <c r="D71" s="109"/>
      <c r="E71" s="110"/>
      <c r="F71" s="110"/>
      <c r="G71" s="111"/>
      <c r="H71" s="112" t="s">
        <v>906</v>
      </c>
      <c r="I71" s="113"/>
      <c r="J71" s="114"/>
      <c r="K71" s="115"/>
      <c r="L71" s="115"/>
      <c r="M71" s="116"/>
      <c r="N71" s="117"/>
      <c r="O71" s="115"/>
      <c r="P71" s="115"/>
      <c r="Q71" s="116"/>
      <c r="R71" s="118">
        <f>SUM(R59:R70)</f>
        <v>539.80000000000007</v>
      </c>
      <c r="S71" s="119">
        <f t="shared" ref="S71:AA71" si="73">SUM(S59:S70)</f>
        <v>91</v>
      </c>
      <c r="T71" s="119">
        <f t="shared" si="73"/>
        <v>91</v>
      </c>
      <c r="U71" s="119">
        <f t="shared" si="73"/>
        <v>109.2</v>
      </c>
      <c r="V71" s="119">
        <f t="shared" si="73"/>
        <v>170</v>
      </c>
      <c r="W71" s="119">
        <f t="shared" si="73"/>
        <v>27.599999999999998</v>
      </c>
      <c r="X71" s="119">
        <f t="shared" si="73"/>
        <v>50.999999999999993</v>
      </c>
      <c r="Y71" s="119">
        <f t="shared" si="73"/>
        <v>261</v>
      </c>
      <c r="Z71" s="119">
        <f t="shared" si="73"/>
        <v>118.6</v>
      </c>
      <c r="AA71" s="119">
        <f t="shared" si="73"/>
        <v>160.19999999999999</v>
      </c>
      <c r="AB71" s="344"/>
      <c r="AC71" s="333"/>
      <c r="AD71" s="345">
        <f>R71/1800/0.6</f>
        <v>0.49981481481481488</v>
      </c>
      <c r="AE71" s="335"/>
      <c r="AF71" s="335"/>
      <c r="AG71" s="25"/>
      <c r="AH71" s="335"/>
      <c r="AI71" s="335"/>
      <c r="AJ71" s="335"/>
      <c r="AK71" s="335"/>
      <c r="AL71" s="335"/>
      <c r="AM71" s="335"/>
      <c r="AN71" s="335"/>
      <c r="AO71" s="335"/>
      <c r="AP71" s="335"/>
      <c r="AQ71" s="335"/>
      <c r="AR71" s="335"/>
      <c r="AS71" s="335"/>
      <c r="AT71" s="335"/>
      <c r="AU71" s="335"/>
      <c r="AV71" s="335"/>
    </row>
    <row r="72" spans="1:48" s="336" customFormat="1" ht="27.75" customHeight="1" thickTop="1" x14ac:dyDescent="0.25">
      <c r="A72" s="123" t="s">
        <v>92</v>
      </c>
      <c r="B72" s="123" t="s">
        <v>93</v>
      </c>
      <c r="C72" s="54" t="s">
        <v>38</v>
      </c>
      <c r="D72" s="54"/>
      <c r="E72" s="330" t="s">
        <v>33</v>
      </c>
      <c r="F72" s="86">
        <v>5</v>
      </c>
      <c r="G72" s="79" t="s">
        <v>433</v>
      </c>
      <c r="H72" s="80" t="s">
        <v>434</v>
      </c>
      <c r="I72" s="347"/>
      <c r="J72" s="129"/>
      <c r="K72" s="128">
        <f>IF(J72&gt;0, 1, 0)</f>
        <v>0</v>
      </c>
      <c r="L72" s="128">
        <f>J72-K72</f>
        <v>0</v>
      </c>
      <c r="M72" s="73"/>
      <c r="N72" s="131">
        <v>1</v>
      </c>
      <c r="O72" s="128">
        <f>IF(N72&gt;0, 1, 0)</f>
        <v>1</v>
      </c>
      <c r="P72" s="128">
        <f>N72-O72</f>
        <v>0</v>
      </c>
      <c r="Q72" s="348">
        <v>26</v>
      </c>
      <c r="R72" s="66">
        <f t="shared" ref="R72:R83" si="74">(K72*M72*$R$4)+(L72*M72*$R$5)+(O72*Q72*$R$6)+(P72*Q72*$R$7)</f>
        <v>41.6</v>
      </c>
      <c r="S72" s="67">
        <f t="shared" ref="S72:S83" si="75">J72*M72*$S$4</f>
        <v>0</v>
      </c>
      <c r="T72" s="67">
        <f t="shared" ref="T72:T83" si="76">K72*M72*$T$4</f>
        <v>0</v>
      </c>
      <c r="U72" s="67">
        <f t="shared" ref="U72:U83" si="77">J72*M72*$U$4</f>
        <v>0</v>
      </c>
      <c r="V72" s="67">
        <f t="shared" ref="V72:V83" si="78">N72*Q72*$V$6</f>
        <v>26</v>
      </c>
      <c r="W72" s="67">
        <f t="shared" ref="W72:W83" si="79">O72*Q72*$W$6</f>
        <v>7.8</v>
      </c>
      <c r="X72" s="67">
        <f t="shared" ref="X72:X83" si="80">N72*Q72*$X$6</f>
        <v>7.8</v>
      </c>
      <c r="Y72" s="331">
        <f t="shared" ref="Y72:AA83" si="81">S72+V72</f>
        <v>26</v>
      </c>
      <c r="Z72" s="331">
        <f t="shared" si="81"/>
        <v>7.8</v>
      </c>
      <c r="AA72" s="331">
        <f t="shared" si="81"/>
        <v>7.8</v>
      </c>
      <c r="AB72" s="332"/>
      <c r="AC72" s="333">
        <f t="shared" ref="AC72:AC83" si="82">R72-Y72-Z72-AA72</f>
        <v>0</v>
      </c>
      <c r="AD72" s="343"/>
      <c r="AG72" s="25"/>
      <c r="AI72" s="335"/>
      <c r="AJ72" s="335"/>
      <c r="AK72" s="335"/>
      <c r="AL72" s="335"/>
      <c r="AM72" s="335"/>
      <c r="AN72" s="335"/>
      <c r="AO72" s="335"/>
      <c r="AP72" s="335"/>
      <c r="AQ72" s="335"/>
      <c r="AR72" s="335"/>
      <c r="AS72" s="335"/>
      <c r="AT72" s="335"/>
      <c r="AU72" s="335"/>
      <c r="AV72" s="335"/>
    </row>
    <row r="73" spans="1:48" s="336" customFormat="1" ht="27.75" customHeight="1" x14ac:dyDescent="0.25">
      <c r="A73" s="123" t="s">
        <v>92</v>
      </c>
      <c r="B73" s="123" t="s">
        <v>93</v>
      </c>
      <c r="C73" s="54" t="s">
        <v>38</v>
      </c>
      <c r="D73" s="54"/>
      <c r="E73" s="339" t="s">
        <v>678</v>
      </c>
      <c r="F73" s="86">
        <v>5</v>
      </c>
      <c r="G73" s="79" t="s">
        <v>692</v>
      </c>
      <c r="H73" s="80" t="s">
        <v>693</v>
      </c>
      <c r="I73" s="148"/>
      <c r="J73" s="129"/>
      <c r="K73" s="128">
        <f t="shared" ref="K73:K83" si="83">IF(J73&gt;0, 1, 0)</f>
        <v>0</v>
      </c>
      <c r="L73" s="128">
        <f t="shared" ref="L73:L83" si="84">J73-K73</f>
        <v>0</v>
      </c>
      <c r="M73" s="73"/>
      <c r="N73" s="944">
        <v>3</v>
      </c>
      <c r="O73" s="72">
        <f t="shared" ref="O73:O83" si="85">IF(N73&gt;0, 1, 0)</f>
        <v>1</v>
      </c>
      <c r="P73" s="72">
        <f t="shared" ref="P73:P83" si="86">N73-O73</f>
        <v>2</v>
      </c>
      <c r="Q73" s="73">
        <v>13</v>
      </c>
      <c r="R73" s="133">
        <f t="shared" si="74"/>
        <v>54.600000000000009</v>
      </c>
      <c r="S73" s="67">
        <f t="shared" si="75"/>
        <v>0</v>
      </c>
      <c r="T73" s="67">
        <f t="shared" si="76"/>
        <v>0</v>
      </c>
      <c r="U73" s="67">
        <f t="shared" si="77"/>
        <v>0</v>
      </c>
      <c r="V73" s="67">
        <f t="shared" si="78"/>
        <v>39</v>
      </c>
      <c r="W73" s="67">
        <f t="shared" si="79"/>
        <v>3.9</v>
      </c>
      <c r="X73" s="67">
        <f t="shared" si="80"/>
        <v>11.7</v>
      </c>
      <c r="Y73" s="331">
        <f t="shared" si="81"/>
        <v>39</v>
      </c>
      <c r="Z73" s="331">
        <f t="shared" si="81"/>
        <v>3.9</v>
      </c>
      <c r="AA73" s="331">
        <f t="shared" si="81"/>
        <v>11.7</v>
      </c>
      <c r="AB73" s="332"/>
      <c r="AC73" s="333">
        <f t="shared" si="82"/>
        <v>0</v>
      </c>
      <c r="AD73" s="343"/>
      <c r="AG73" s="25"/>
      <c r="AI73" s="335"/>
      <c r="AJ73" s="335"/>
      <c r="AK73" s="335"/>
      <c r="AL73" s="335"/>
      <c r="AM73" s="335"/>
      <c r="AN73" s="335"/>
      <c r="AO73" s="335"/>
      <c r="AP73" s="335"/>
      <c r="AQ73" s="335"/>
      <c r="AR73" s="335"/>
      <c r="AS73" s="335"/>
      <c r="AT73" s="335"/>
      <c r="AU73" s="335"/>
      <c r="AV73" s="335"/>
    </row>
    <row r="74" spans="1:48" s="336" customFormat="1" ht="27.75" hidden="1" customHeight="1" x14ac:dyDescent="0.25">
      <c r="A74" s="123" t="s">
        <v>92</v>
      </c>
      <c r="B74" s="123" t="s">
        <v>93</v>
      </c>
      <c r="C74" s="54" t="s">
        <v>38</v>
      </c>
      <c r="D74" s="54"/>
      <c r="E74" s="337" t="s">
        <v>465</v>
      </c>
      <c r="F74" s="86">
        <v>2</v>
      </c>
      <c r="G74" s="79"/>
      <c r="H74" s="80"/>
      <c r="I74" s="148"/>
      <c r="J74" s="129"/>
      <c r="K74" s="128">
        <f t="shared" si="83"/>
        <v>0</v>
      </c>
      <c r="L74" s="128">
        <f t="shared" si="84"/>
        <v>0</v>
      </c>
      <c r="M74" s="73"/>
      <c r="N74" s="131"/>
      <c r="O74" s="128">
        <f t="shared" si="85"/>
        <v>0</v>
      </c>
      <c r="P74" s="128">
        <f t="shared" si="86"/>
        <v>0</v>
      </c>
      <c r="Q74" s="73"/>
      <c r="R74" s="133">
        <f t="shared" si="74"/>
        <v>0</v>
      </c>
      <c r="S74" s="67">
        <f t="shared" si="75"/>
        <v>0</v>
      </c>
      <c r="T74" s="67">
        <f t="shared" si="76"/>
        <v>0</v>
      </c>
      <c r="U74" s="67">
        <f t="shared" si="77"/>
        <v>0</v>
      </c>
      <c r="V74" s="67">
        <f t="shared" si="78"/>
        <v>0</v>
      </c>
      <c r="W74" s="67">
        <f t="shared" si="79"/>
        <v>0</v>
      </c>
      <c r="X74" s="67">
        <f t="shared" si="80"/>
        <v>0</v>
      </c>
      <c r="Y74" s="331">
        <f t="shared" si="81"/>
        <v>0</v>
      </c>
      <c r="Z74" s="331">
        <f t="shared" si="81"/>
        <v>0</v>
      </c>
      <c r="AA74" s="331">
        <f t="shared" si="81"/>
        <v>0</v>
      </c>
      <c r="AB74" s="332"/>
      <c r="AC74" s="333">
        <f t="shared" si="82"/>
        <v>0</v>
      </c>
      <c r="AD74" s="343"/>
      <c r="AG74" s="25"/>
      <c r="AI74" s="335"/>
      <c r="AJ74" s="335"/>
      <c r="AK74" s="335"/>
      <c r="AL74" s="335"/>
      <c r="AM74" s="335"/>
      <c r="AN74" s="335"/>
      <c r="AO74" s="335"/>
      <c r="AP74" s="335"/>
      <c r="AQ74" s="335"/>
      <c r="AR74" s="335"/>
      <c r="AS74" s="335"/>
      <c r="AT74" s="335"/>
      <c r="AU74" s="335"/>
      <c r="AV74" s="335"/>
    </row>
    <row r="75" spans="1:48" s="336" customFormat="1" ht="27.75" customHeight="1" x14ac:dyDescent="0.25">
      <c r="A75" s="123" t="s">
        <v>92</v>
      </c>
      <c r="B75" s="123" t="s">
        <v>93</v>
      </c>
      <c r="C75" s="54" t="s">
        <v>38</v>
      </c>
      <c r="D75" s="54"/>
      <c r="E75" s="337" t="s">
        <v>465</v>
      </c>
      <c r="F75" s="86">
        <v>2</v>
      </c>
      <c r="G75" s="79" t="s">
        <v>571</v>
      </c>
      <c r="H75" s="80" t="s">
        <v>572</v>
      </c>
      <c r="I75" s="148"/>
      <c r="J75" s="129"/>
      <c r="K75" s="128">
        <f t="shared" si="83"/>
        <v>0</v>
      </c>
      <c r="L75" s="128">
        <f t="shared" si="84"/>
        <v>0</v>
      </c>
      <c r="M75" s="73"/>
      <c r="N75" s="131">
        <v>1</v>
      </c>
      <c r="O75" s="128">
        <f t="shared" si="85"/>
        <v>1</v>
      </c>
      <c r="P75" s="128">
        <f t="shared" si="86"/>
        <v>0</v>
      </c>
      <c r="Q75" s="73">
        <v>26</v>
      </c>
      <c r="R75" s="133">
        <f t="shared" si="74"/>
        <v>41.6</v>
      </c>
      <c r="S75" s="67">
        <f t="shared" si="75"/>
        <v>0</v>
      </c>
      <c r="T75" s="67">
        <f t="shared" si="76"/>
        <v>0</v>
      </c>
      <c r="U75" s="67">
        <f t="shared" si="77"/>
        <v>0</v>
      </c>
      <c r="V75" s="67">
        <f t="shared" si="78"/>
        <v>26</v>
      </c>
      <c r="W75" s="67">
        <f t="shared" si="79"/>
        <v>7.8</v>
      </c>
      <c r="X75" s="67">
        <f t="shared" si="80"/>
        <v>7.8</v>
      </c>
      <c r="Y75" s="331">
        <f t="shared" si="81"/>
        <v>26</v>
      </c>
      <c r="Z75" s="331">
        <f t="shared" si="81"/>
        <v>7.8</v>
      </c>
      <c r="AA75" s="331">
        <f t="shared" si="81"/>
        <v>7.8</v>
      </c>
      <c r="AB75" s="332"/>
      <c r="AC75" s="333">
        <f t="shared" si="82"/>
        <v>0</v>
      </c>
      <c r="AD75" s="343"/>
      <c r="AG75" s="25"/>
      <c r="AI75" s="335"/>
      <c r="AJ75" s="335"/>
      <c r="AK75" s="335"/>
      <c r="AL75" s="335"/>
      <c r="AM75" s="335"/>
      <c r="AN75" s="335"/>
      <c r="AO75" s="335"/>
      <c r="AP75" s="335"/>
      <c r="AQ75" s="335"/>
      <c r="AR75" s="335"/>
      <c r="AS75" s="335"/>
      <c r="AT75" s="335"/>
      <c r="AU75" s="335"/>
      <c r="AV75" s="335"/>
    </row>
    <row r="76" spans="1:48" s="336" customFormat="1" ht="27.75" customHeight="1" x14ac:dyDescent="0.25">
      <c r="A76" s="123" t="s">
        <v>92</v>
      </c>
      <c r="B76" s="123" t="s">
        <v>93</v>
      </c>
      <c r="C76" s="54" t="s">
        <v>38</v>
      </c>
      <c r="D76" s="54"/>
      <c r="E76" s="330" t="s">
        <v>33</v>
      </c>
      <c r="F76" s="78">
        <v>4</v>
      </c>
      <c r="G76" s="79" t="s">
        <v>371</v>
      </c>
      <c r="H76" s="80" t="s">
        <v>372</v>
      </c>
      <c r="I76" s="148"/>
      <c r="J76" s="129"/>
      <c r="K76" s="128">
        <f t="shared" si="83"/>
        <v>0</v>
      </c>
      <c r="L76" s="128">
        <f t="shared" si="84"/>
        <v>0</v>
      </c>
      <c r="M76" s="73"/>
      <c r="N76" s="131">
        <v>3</v>
      </c>
      <c r="O76" s="128">
        <f t="shared" si="85"/>
        <v>1</v>
      </c>
      <c r="P76" s="128">
        <f t="shared" si="86"/>
        <v>2</v>
      </c>
      <c r="Q76" s="73">
        <v>12</v>
      </c>
      <c r="R76" s="133">
        <f t="shared" si="74"/>
        <v>50.400000000000006</v>
      </c>
      <c r="S76" s="67">
        <f t="shared" si="75"/>
        <v>0</v>
      </c>
      <c r="T76" s="67">
        <f t="shared" si="76"/>
        <v>0</v>
      </c>
      <c r="U76" s="67">
        <f t="shared" si="77"/>
        <v>0</v>
      </c>
      <c r="V76" s="67">
        <f t="shared" si="78"/>
        <v>36</v>
      </c>
      <c r="W76" s="67">
        <f t="shared" si="79"/>
        <v>3.5999999999999996</v>
      </c>
      <c r="X76" s="67">
        <f t="shared" si="80"/>
        <v>10.799999999999999</v>
      </c>
      <c r="Y76" s="331">
        <f t="shared" si="81"/>
        <v>36</v>
      </c>
      <c r="Z76" s="331">
        <f t="shared" si="81"/>
        <v>3.5999999999999996</v>
      </c>
      <c r="AA76" s="331">
        <f t="shared" si="81"/>
        <v>10.799999999999999</v>
      </c>
      <c r="AB76" s="332"/>
      <c r="AC76" s="333">
        <f t="shared" si="82"/>
        <v>0</v>
      </c>
      <c r="AD76" s="343"/>
      <c r="AG76" s="25"/>
      <c r="AI76" s="335"/>
      <c r="AJ76" s="335"/>
      <c r="AK76" s="335"/>
      <c r="AL76" s="335"/>
      <c r="AM76" s="335"/>
      <c r="AN76" s="335"/>
      <c r="AO76" s="335"/>
      <c r="AP76" s="335"/>
      <c r="AQ76" s="335"/>
      <c r="AR76" s="335"/>
      <c r="AS76" s="335"/>
      <c r="AT76" s="335"/>
      <c r="AU76" s="335"/>
      <c r="AV76" s="335"/>
    </row>
    <row r="77" spans="1:48" s="336" customFormat="1" ht="27.75" customHeight="1" x14ac:dyDescent="0.25">
      <c r="A77" s="123" t="s">
        <v>92</v>
      </c>
      <c r="B77" s="123" t="s">
        <v>93</v>
      </c>
      <c r="C77" s="54" t="s">
        <v>38</v>
      </c>
      <c r="D77" s="54"/>
      <c r="E77" s="339" t="s">
        <v>678</v>
      </c>
      <c r="F77" s="86">
        <v>1</v>
      </c>
      <c r="G77" s="79" t="s">
        <v>718</v>
      </c>
      <c r="H77" s="80" t="s">
        <v>719</v>
      </c>
      <c r="I77" s="148"/>
      <c r="J77" s="129"/>
      <c r="K77" s="128">
        <f t="shared" si="83"/>
        <v>0</v>
      </c>
      <c r="L77" s="128">
        <f t="shared" si="84"/>
        <v>0</v>
      </c>
      <c r="M77" s="73"/>
      <c r="N77" s="131">
        <v>3</v>
      </c>
      <c r="O77" s="128">
        <f t="shared" si="85"/>
        <v>1</v>
      </c>
      <c r="P77" s="128">
        <f t="shared" si="86"/>
        <v>2</v>
      </c>
      <c r="Q77" s="73">
        <v>4</v>
      </c>
      <c r="R77" s="133">
        <f t="shared" si="74"/>
        <v>16.8</v>
      </c>
      <c r="S77" s="67">
        <f t="shared" si="75"/>
        <v>0</v>
      </c>
      <c r="T77" s="67">
        <f t="shared" si="76"/>
        <v>0</v>
      </c>
      <c r="U77" s="67">
        <f t="shared" si="77"/>
        <v>0</v>
      </c>
      <c r="V77" s="67">
        <f t="shared" si="78"/>
        <v>12</v>
      </c>
      <c r="W77" s="67">
        <f t="shared" si="79"/>
        <v>1.2</v>
      </c>
      <c r="X77" s="67">
        <f t="shared" si="80"/>
        <v>3.5999999999999996</v>
      </c>
      <c r="Y77" s="331">
        <f t="shared" si="81"/>
        <v>12</v>
      </c>
      <c r="Z77" s="331">
        <f t="shared" si="81"/>
        <v>1.2</v>
      </c>
      <c r="AA77" s="331">
        <f t="shared" si="81"/>
        <v>3.5999999999999996</v>
      </c>
      <c r="AB77" s="332"/>
      <c r="AC77" s="333">
        <f t="shared" si="82"/>
        <v>0</v>
      </c>
      <c r="AD77" s="343"/>
      <c r="AG77" s="25"/>
      <c r="AI77" s="335"/>
      <c r="AJ77" s="335"/>
      <c r="AK77" s="335"/>
      <c r="AL77" s="335"/>
      <c r="AM77" s="335"/>
      <c r="AN77" s="335"/>
      <c r="AO77" s="335"/>
      <c r="AP77" s="335"/>
      <c r="AQ77" s="335"/>
      <c r="AR77" s="335"/>
      <c r="AS77" s="335"/>
      <c r="AT77" s="335"/>
      <c r="AU77" s="335"/>
      <c r="AV77" s="335"/>
    </row>
    <row r="78" spans="1:48" s="336" customFormat="1" ht="27.75" customHeight="1" x14ac:dyDescent="0.25">
      <c r="A78" s="123" t="s">
        <v>92</v>
      </c>
      <c r="B78" s="123" t="s">
        <v>93</v>
      </c>
      <c r="C78" s="54" t="s">
        <v>38</v>
      </c>
      <c r="D78" s="54"/>
      <c r="E78" s="330" t="s">
        <v>33</v>
      </c>
      <c r="F78" s="86">
        <v>1</v>
      </c>
      <c r="G78" s="79" t="s">
        <v>137</v>
      </c>
      <c r="H78" s="80" t="s">
        <v>141</v>
      </c>
      <c r="I78" s="148"/>
      <c r="J78" s="129"/>
      <c r="K78" s="128">
        <f t="shared" si="83"/>
        <v>0</v>
      </c>
      <c r="L78" s="128">
        <f t="shared" si="84"/>
        <v>0</v>
      </c>
      <c r="M78" s="73"/>
      <c r="N78" s="953">
        <v>5</v>
      </c>
      <c r="O78" s="72">
        <f t="shared" si="85"/>
        <v>1</v>
      </c>
      <c r="P78" s="72">
        <f t="shared" si="86"/>
        <v>4</v>
      </c>
      <c r="Q78" s="73">
        <v>4</v>
      </c>
      <c r="R78" s="133">
        <f t="shared" si="74"/>
        <v>27.200000000000003</v>
      </c>
      <c r="S78" s="67">
        <f t="shared" si="75"/>
        <v>0</v>
      </c>
      <c r="T78" s="67">
        <f t="shared" si="76"/>
        <v>0</v>
      </c>
      <c r="U78" s="67">
        <f t="shared" si="77"/>
        <v>0</v>
      </c>
      <c r="V78" s="67">
        <f t="shared" si="78"/>
        <v>20</v>
      </c>
      <c r="W78" s="67">
        <f t="shared" si="79"/>
        <v>1.2</v>
      </c>
      <c r="X78" s="67">
        <f t="shared" si="80"/>
        <v>6</v>
      </c>
      <c r="Y78" s="331">
        <f t="shared" si="81"/>
        <v>20</v>
      </c>
      <c r="Z78" s="331">
        <f t="shared" si="81"/>
        <v>1.2</v>
      </c>
      <c r="AA78" s="331">
        <f t="shared" si="81"/>
        <v>6</v>
      </c>
      <c r="AB78" s="332"/>
      <c r="AC78" s="333">
        <f t="shared" si="82"/>
        <v>0</v>
      </c>
      <c r="AD78" s="343"/>
      <c r="AG78" s="25"/>
      <c r="AI78" s="4"/>
      <c r="AJ78" s="4"/>
      <c r="AK78" s="4"/>
      <c r="AL78" s="4"/>
      <c r="AM78" s="4"/>
      <c r="AN78" s="335"/>
      <c r="AO78" s="335"/>
      <c r="AP78" s="335"/>
      <c r="AQ78" s="335"/>
      <c r="AR78" s="335"/>
      <c r="AS78" s="335"/>
      <c r="AT78" s="335"/>
      <c r="AU78" s="335"/>
      <c r="AV78" s="335"/>
    </row>
    <row r="79" spans="1:48" s="336" customFormat="1" ht="27.75" customHeight="1" x14ac:dyDescent="0.25">
      <c r="A79" s="123" t="s">
        <v>92</v>
      </c>
      <c r="B79" s="123" t="s">
        <v>93</v>
      </c>
      <c r="C79" s="54" t="s">
        <v>38</v>
      </c>
      <c r="D79" s="54"/>
      <c r="E79" s="330" t="s">
        <v>33</v>
      </c>
      <c r="F79" s="86">
        <v>6</v>
      </c>
      <c r="G79" s="153" t="s">
        <v>89</v>
      </c>
      <c r="H79" s="80" t="s">
        <v>90</v>
      </c>
      <c r="I79" s="155"/>
      <c r="J79" s="129"/>
      <c r="K79" s="128">
        <f t="shared" si="83"/>
        <v>0</v>
      </c>
      <c r="L79" s="128">
        <f t="shared" si="84"/>
        <v>0</v>
      </c>
      <c r="M79" s="73"/>
      <c r="N79" s="131">
        <v>1</v>
      </c>
      <c r="O79" s="128">
        <f t="shared" si="85"/>
        <v>1</v>
      </c>
      <c r="P79" s="128">
        <f t="shared" si="86"/>
        <v>0</v>
      </c>
      <c r="Q79" s="73">
        <v>14</v>
      </c>
      <c r="R79" s="133">
        <f t="shared" si="74"/>
        <v>22.400000000000002</v>
      </c>
      <c r="S79" s="67">
        <f t="shared" si="75"/>
        <v>0</v>
      </c>
      <c r="T79" s="67">
        <f t="shared" si="76"/>
        <v>0</v>
      </c>
      <c r="U79" s="67">
        <f t="shared" si="77"/>
        <v>0</v>
      </c>
      <c r="V79" s="67">
        <f t="shared" si="78"/>
        <v>14</v>
      </c>
      <c r="W79" s="67">
        <f t="shared" si="79"/>
        <v>4.2</v>
      </c>
      <c r="X79" s="67">
        <f t="shared" si="80"/>
        <v>4.2</v>
      </c>
      <c r="Y79" s="331">
        <f t="shared" si="81"/>
        <v>14</v>
      </c>
      <c r="Z79" s="331">
        <f t="shared" si="81"/>
        <v>4.2</v>
      </c>
      <c r="AA79" s="331">
        <f t="shared" si="81"/>
        <v>4.2</v>
      </c>
      <c r="AB79" s="332"/>
      <c r="AC79" s="333">
        <f t="shared" si="82"/>
        <v>0</v>
      </c>
      <c r="AD79" s="343"/>
      <c r="AG79" s="25"/>
      <c r="AI79" s="335"/>
      <c r="AJ79" s="335"/>
      <c r="AK79" s="335"/>
      <c r="AL79" s="335"/>
      <c r="AM79" s="335"/>
      <c r="AN79" s="335"/>
      <c r="AO79" s="335"/>
      <c r="AP79" s="335"/>
      <c r="AQ79" s="335"/>
      <c r="AR79" s="335"/>
      <c r="AS79" s="335"/>
      <c r="AT79" s="335"/>
      <c r="AU79" s="335"/>
      <c r="AV79" s="335"/>
    </row>
    <row r="80" spans="1:48" s="336" customFormat="1" ht="27.75" hidden="1" customHeight="1" x14ac:dyDescent="0.25">
      <c r="A80" s="123" t="s">
        <v>92</v>
      </c>
      <c r="B80" s="123" t="s">
        <v>93</v>
      </c>
      <c r="C80" s="54" t="s">
        <v>38</v>
      </c>
      <c r="D80" s="54"/>
      <c r="E80" s="87"/>
      <c r="F80" s="87"/>
      <c r="G80" s="153"/>
      <c r="H80" s="80"/>
      <c r="I80" s="148"/>
      <c r="J80" s="129"/>
      <c r="K80" s="128">
        <f t="shared" si="83"/>
        <v>0</v>
      </c>
      <c r="L80" s="128">
        <f t="shared" si="84"/>
        <v>0</v>
      </c>
      <c r="M80" s="73"/>
      <c r="N80" s="131"/>
      <c r="O80" s="128">
        <f t="shared" si="85"/>
        <v>0</v>
      </c>
      <c r="P80" s="128">
        <f t="shared" si="86"/>
        <v>0</v>
      </c>
      <c r="Q80" s="73"/>
      <c r="R80" s="133">
        <f t="shared" si="74"/>
        <v>0</v>
      </c>
      <c r="S80" s="67">
        <f t="shared" si="75"/>
        <v>0</v>
      </c>
      <c r="T80" s="67">
        <f t="shared" si="76"/>
        <v>0</v>
      </c>
      <c r="U80" s="67">
        <f t="shared" si="77"/>
        <v>0</v>
      </c>
      <c r="V80" s="67">
        <f t="shared" si="78"/>
        <v>0</v>
      </c>
      <c r="W80" s="67">
        <f t="shared" si="79"/>
        <v>0</v>
      </c>
      <c r="X80" s="67">
        <f t="shared" si="80"/>
        <v>0</v>
      </c>
      <c r="Y80" s="331">
        <f t="shared" si="81"/>
        <v>0</v>
      </c>
      <c r="Z80" s="331">
        <f t="shared" si="81"/>
        <v>0</v>
      </c>
      <c r="AA80" s="331">
        <f t="shared" si="81"/>
        <v>0</v>
      </c>
      <c r="AB80" s="332"/>
      <c r="AC80" s="333">
        <f t="shared" si="82"/>
        <v>0</v>
      </c>
      <c r="AD80" s="343"/>
      <c r="AG80" s="25"/>
      <c r="AI80" s="335"/>
      <c r="AJ80" s="335"/>
      <c r="AK80" s="335"/>
      <c r="AL80" s="335"/>
      <c r="AM80" s="335"/>
      <c r="AN80" s="335"/>
      <c r="AO80" s="335"/>
      <c r="AP80" s="335"/>
      <c r="AQ80" s="335"/>
      <c r="AR80" s="335"/>
      <c r="AS80" s="335"/>
      <c r="AT80" s="335"/>
      <c r="AU80" s="335"/>
      <c r="AV80" s="335"/>
    </row>
    <row r="81" spans="1:48" s="336" customFormat="1" ht="27.75" hidden="1" customHeight="1" x14ac:dyDescent="0.25">
      <c r="A81" s="123" t="s">
        <v>92</v>
      </c>
      <c r="B81" s="123" t="s">
        <v>93</v>
      </c>
      <c r="C81" s="54" t="s">
        <v>38</v>
      </c>
      <c r="D81" s="54"/>
      <c r="E81" s="87"/>
      <c r="F81" s="87"/>
      <c r="G81" s="88"/>
      <c r="H81" s="59"/>
      <c r="I81" s="70"/>
      <c r="J81" s="129"/>
      <c r="K81" s="128">
        <f t="shared" si="83"/>
        <v>0</v>
      </c>
      <c r="L81" s="128">
        <f t="shared" si="84"/>
        <v>0</v>
      </c>
      <c r="M81" s="130"/>
      <c r="N81" s="131"/>
      <c r="O81" s="171">
        <f t="shared" si="85"/>
        <v>0</v>
      </c>
      <c r="P81" s="171">
        <f t="shared" si="86"/>
        <v>0</v>
      </c>
      <c r="Q81" s="130"/>
      <c r="R81" s="133">
        <f t="shared" si="74"/>
        <v>0</v>
      </c>
      <c r="S81" s="67">
        <f t="shared" si="75"/>
        <v>0</v>
      </c>
      <c r="T81" s="67">
        <f t="shared" si="76"/>
        <v>0</v>
      </c>
      <c r="U81" s="67">
        <f t="shared" si="77"/>
        <v>0</v>
      </c>
      <c r="V81" s="67">
        <f t="shared" si="78"/>
        <v>0</v>
      </c>
      <c r="W81" s="67">
        <f t="shared" si="79"/>
        <v>0</v>
      </c>
      <c r="X81" s="67">
        <f t="shared" si="80"/>
        <v>0</v>
      </c>
      <c r="Y81" s="331">
        <f t="shared" si="81"/>
        <v>0</v>
      </c>
      <c r="Z81" s="331">
        <f t="shared" si="81"/>
        <v>0</v>
      </c>
      <c r="AA81" s="331">
        <f t="shared" si="81"/>
        <v>0</v>
      </c>
      <c r="AB81" s="332"/>
      <c r="AC81" s="333">
        <f t="shared" si="82"/>
        <v>0</v>
      </c>
      <c r="AD81" s="343"/>
      <c r="AG81" s="25"/>
      <c r="AI81" s="335"/>
      <c r="AJ81" s="335"/>
      <c r="AK81" s="335"/>
      <c r="AL81" s="335"/>
      <c r="AM81" s="335"/>
      <c r="AN81" s="335"/>
      <c r="AO81" s="335"/>
      <c r="AP81" s="335"/>
      <c r="AQ81" s="335"/>
      <c r="AR81" s="335"/>
      <c r="AS81" s="335"/>
      <c r="AT81" s="335"/>
      <c r="AU81" s="335"/>
      <c r="AV81" s="335"/>
    </row>
    <row r="82" spans="1:48" s="93" customFormat="1" ht="27.75" hidden="1" customHeight="1" x14ac:dyDescent="0.25">
      <c r="A82" s="123" t="s">
        <v>92</v>
      </c>
      <c r="B82" s="123" t="s">
        <v>93</v>
      </c>
      <c r="C82" s="54" t="s">
        <v>38</v>
      </c>
      <c r="D82" s="54"/>
      <c r="E82" s="87"/>
      <c r="F82" s="87"/>
      <c r="G82" s="88"/>
      <c r="H82" s="59"/>
      <c r="I82" s="70"/>
      <c r="J82" s="129"/>
      <c r="K82" s="128">
        <f t="shared" si="83"/>
        <v>0</v>
      </c>
      <c r="L82" s="128">
        <f t="shared" si="84"/>
        <v>0</v>
      </c>
      <c r="M82" s="130"/>
      <c r="N82" s="131"/>
      <c r="O82" s="171">
        <f t="shared" si="85"/>
        <v>0</v>
      </c>
      <c r="P82" s="171">
        <f t="shared" si="86"/>
        <v>0</v>
      </c>
      <c r="Q82" s="130"/>
      <c r="R82" s="133">
        <f t="shared" si="74"/>
        <v>0</v>
      </c>
      <c r="S82" s="67">
        <f t="shared" si="75"/>
        <v>0</v>
      </c>
      <c r="T82" s="67">
        <f t="shared" si="76"/>
        <v>0</v>
      </c>
      <c r="U82" s="67">
        <f t="shared" si="77"/>
        <v>0</v>
      </c>
      <c r="V82" s="67">
        <f t="shared" si="78"/>
        <v>0</v>
      </c>
      <c r="W82" s="67">
        <f t="shared" si="79"/>
        <v>0</v>
      </c>
      <c r="X82" s="67">
        <f t="shared" si="80"/>
        <v>0</v>
      </c>
      <c r="Y82" s="331">
        <f t="shared" si="81"/>
        <v>0</v>
      </c>
      <c r="Z82" s="331">
        <f t="shared" si="81"/>
        <v>0</v>
      </c>
      <c r="AA82" s="331">
        <f t="shared" si="81"/>
        <v>0</v>
      </c>
      <c r="AB82" s="332"/>
      <c r="AC82" s="333">
        <f t="shared" si="82"/>
        <v>0</v>
      </c>
      <c r="AD82" s="343"/>
      <c r="AE82" s="336"/>
      <c r="AF82" s="336"/>
      <c r="AG82" s="25"/>
      <c r="AH82" s="336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2"/>
    </row>
    <row r="83" spans="1:48" s="336" customFormat="1" ht="27.75" hidden="1" customHeight="1" x14ac:dyDescent="0.25">
      <c r="A83" s="123" t="s">
        <v>92</v>
      </c>
      <c r="B83" s="123" t="s">
        <v>93</v>
      </c>
      <c r="C83" s="54" t="s">
        <v>38</v>
      </c>
      <c r="D83" s="54"/>
      <c r="E83" s="87"/>
      <c r="F83" s="87"/>
      <c r="G83" s="88"/>
      <c r="H83" s="354"/>
      <c r="I83" s="90"/>
      <c r="J83" s="129"/>
      <c r="K83" s="128">
        <f t="shared" si="83"/>
        <v>0</v>
      </c>
      <c r="L83" s="128">
        <f t="shared" si="84"/>
        <v>0</v>
      </c>
      <c r="M83" s="130"/>
      <c r="N83" s="131"/>
      <c r="O83" s="171">
        <f t="shared" si="85"/>
        <v>0</v>
      </c>
      <c r="P83" s="171">
        <f t="shared" si="86"/>
        <v>0</v>
      </c>
      <c r="Q83" s="130"/>
      <c r="R83" s="133">
        <f t="shared" si="74"/>
        <v>0</v>
      </c>
      <c r="S83" s="67">
        <f t="shared" si="75"/>
        <v>0</v>
      </c>
      <c r="T83" s="67">
        <f t="shared" si="76"/>
        <v>0</v>
      </c>
      <c r="U83" s="67">
        <f t="shared" si="77"/>
        <v>0</v>
      </c>
      <c r="V83" s="67">
        <f t="shared" si="78"/>
        <v>0</v>
      </c>
      <c r="W83" s="67">
        <f t="shared" si="79"/>
        <v>0</v>
      </c>
      <c r="X83" s="67">
        <f t="shared" si="80"/>
        <v>0</v>
      </c>
      <c r="Y83" s="331">
        <f t="shared" si="81"/>
        <v>0</v>
      </c>
      <c r="Z83" s="331">
        <f t="shared" si="81"/>
        <v>0</v>
      </c>
      <c r="AA83" s="331">
        <f t="shared" si="81"/>
        <v>0</v>
      </c>
      <c r="AB83" s="106"/>
      <c r="AC83" s="333">
        <f t="shared" si="82"/>
        <v>0</v>
      </c>
      <c r="AD83" s="343"/>
      <c r="AG83" s="25"/>
      <c r="AI83" s="335"/>
      <c r="AJ83" s="335"/>
      <c r="AK83" s="335"/>
      <c r="AL83" s="335"/>
      <c r="AM83" s="335"/>
      <c r="AN83" s="335"/>
      <c r="AO83" s="335"/>
      <c r="AP83" s="335"/>
      <c r="AQ83" s="335"/>
      <c r="AR83" s="335"/>
      <c r="AS83" s="335"/>
      <c r="AT83" s="335"/>
      <c r="AU83" s="335"/>
      <c r="AV83" s="335"/>
    </row>
    <row r="84" spans="1:48" s="346" customFormat="1" ht="27.75" customHeight="1" thickBot="1" x14ac:dyDescent="0.3">
      <c r="A84" s="108" t="s">
        <v>92</v>
      </c>
      <c r="B84" s="108" t="s">
        <v>93</v>
      </c>
      <c r="C84" s="109" t="s">
        <v>38</v>
      </c>
      <c r="D84" s="109"/>
      <c r="E84" s="110"/>
      <c r="F84" s="110"/>
      <c r="G84" s="111"/>
      <c r="H84" s="112" t="s">
        <v>906</v>
      </c>
      <c r="I84" s="113"/>
      <c r="J84" s="114"/>
      <c r="K84" s="115"/>
      <c r="L84" s="115"/>
      <c r="M84" s="116"/>
      <c r="N84" s="117"/>
      <c r="O84" s="115"/>
      <c r="P84" s="115"/>
      <c r="Q84" s="116"/>
      <c r="R84" s="118">
        <f>SUM(R72:R83)</f>
        <v>254.60000000000005</v>
      </c>
      <c r="S84" s="119">
        <f t="shared" ref="S84:AA84" si="87">SUM(S72:S83)</f>
        <v>0</v>
      </c>
      <c r="T84" s="119">
        <f t="shared" si="87"/>
        <v>0</v>
      </c>
      <c r="U84" s="119">
        <f t="shared" si="87"/>
        <v>0</v>
      </c>
      <c r="V84" s="119">
        <f t="shared" si="87"/>
        <v>173</v>
      </c>
      <c r="W84" s="119">
        <f t="shared" si="87"/>
        <v>29.7</v>
      </c>
      <c r="X84" s="119">
        <f t="shared" si="87"/>
        <v>51.900000000000006</v>
      </c>
      <c r="Y84" s="119">
        <f t="shared" si="87"/>
        <v>173</v>
      </c>
      <c r="Z84" s="119">
        <f t="shared" si="87"/>
        <v>29.7</v>
      </c>
      <c r="AA84" s="119">
        <f t="shared" si="87"/>
        <v>51.900000000000006</v>
      </c>
      <c r="AB84" s="344"/>
      <c r="AC84" s="333"/>
      <c r="AD84" s="345">
        <f>R84/1800/0.6</f>
        <v>0.23574074074074081</v>
      </c>
      <c r="AE84" s="335"/>
      <c r="AF84" s="335"/>
      <c r="AG84" s="335"/>
      <c r="AH84" s="335"/>
      <c r="AI84" s="335"/>
      <c r="AJ84" s="335"/>
      <c r="AK84" s="335"/>
      <c r="AL84" s="335"/>
      <c r="AM84" s="335"/>
      <c r="AN84" s="335"/>
      <c r="AO84" s="335"/>
      <c r="AP84" s="335"/>
      <c r="AQ84" s="335"/>
      <c r="AR84" s="335"/>
      <c r="AS84" s="335"/>
      <c r="AT84" s="335"/>
      <c r="AU84" s="335"/>
      <c r="AV84" s="335"/>
    </row>
    <row r="85" spans="1:48" s="336" customFormat="1" ht="27.75" customHeight="1" thickTop="1" x14ac:dyDescent="0.25">
      <c r="A85" s="123" t="s">
        <v>60</v>
      </c>
      <c r="B85" s="123" t="s">
        <v>61</v>
      </c>
      <c r="C85" s="54" t="s">
        <v>38</v>
      </c>
      <c r="D85" s="54"/>
      <c r="E85" s="339" t="s">
        <v>678</v>
      </c>
      <c r="F85" s="86">
        <v>5</v>
      </c>
      <c r="G85" s="124" t="s">
        <v>692</v>
      </c>
      <c r="H85" s="59" t="s">
        <v>693</v>
      </c>
      <c r="I85" s="355"/>
      <c r="J85" s="129"/>
      <c r="K85" s="128">
        <f>IF(J85&gt;0, 1, 0)</f>
        <v>0</v>
      </c>
      <c r="L85" s="128">
        <f>J85-K85</f>
        <v>0</v>
      </c>
      <c r="M85" s="130"/>
      <c r="N85" s="131"/>
      <c r="O85" s="171">
        <f>IF(N85&gt;0, 1, 0)</f>
        <v>0</v>
      </c>
      <c r="P85" s="171">
        <f>N85-O85</f>
        <v>0</v>
      </c>
      <c r="Q85" s="356"/>
      <c r="R85" s="133">
        <f t="shared" ref="R85:R96" si="88">(K85*M85*$R$4)+(L85*M85*$R$5)+(O85*Q85*$R$6)+(P85*Q85*$R$7)</f>
        <v>0</v>
      </c>
      <c r="S85" s="67">
        <f t="shared" ref="S85:S96" si="89">J85*M85*$S$4</f>
        <v>0</v>
      </c>
      <c r="T85" s="67">
        <f t="shared" ref="T85:T96" si="90">K85*M85*$T$4</f>
        <v>0</v>
      </c>
      <c r="U85" s="67">
        <f t="shared" ref="U85:U96" si="91">J85*M85*$U$4</f>
        <v>0</v>
      </c>
      <c r="V85" s="67">
        <f t="shared" ref="V85:V96" si="92">N85*Q85*$V$6</f>
        <v>0</v>
      </c>
      <c r="W85" s="67">
        <f t="shared" ref="W85:W96" si="93">O85*Q85*$W$6</f>
        <v>0</v>
      </c>
      <c r="X85" s="67">
        <f t="shared" ref="X85:X96" si="94">N85*Q85*$X$6</f>
        <v>0</v>
      </c>
      <c r="Y85" s="331">
        <f t="shared" ref="Y85:AA96" si="95">S85+V85</f>
        <v>0</v>
      </c>
      <c r="Z85" s="331">
        <f t="shared" si="95"/>
        <v>0</v>
      </c>
      <c r="AA85" s="331">
        <f t="shared" si="95"/>
        <v>0</v>
      </c>
      <c r="AB85" s="332"/>
      <c r="AC85" s="333">
        <f t="shared" ref="AC85:AC96" si="96">R85-Y85-Z85-AA85</f>
        <v>0</v>
      </c>
      <c r="AD85" s="343"/>
      <c r="AG85" s="25"/>
      <c r="AI85" s="335"/>
      <c r="AJ85" s="335"/>
      <c r="AK85" s="335"/>
      <c r="AL85" s="335"/>
      <c r="AM85" s="335"/>
      <c r="AN85" s="335"/>
      <c r="AO85" s="335"/>
      <c r="AP85" s="335"/>
      <c r="AQ85" s="335"/>
      <c r="AR85" s="335"/>
      <c r="AS85" s="335"/>
      <c r="AT85" s="335"/>
      <c r="AU85" s="335"/>
      <c r="AV85" s="335"/>
    </row>
    <row r="86" spans="1:48" s="336" customFormat="1" ht="27.75" customHeight="1" x14ac:dyDescent="0.25">
      <c r="A86" s="123" t="s">
        <v>60</v>
      </c>
      <c r="B86" s="123" t="s">
        <v>61</v>
      </c>
      <c r="C86" s="54" t="s">
        <v>38</v>
      </c>
      <c r="D86" s="54"/>
      <c r="E86" s="77" t="s">
        <v>645</v>
      </c>
      <c r="F86" s="78">
        <v>3</v>
      </c>
      <c r="G86" s="79" t="s">
        <v>643</v>
      </c>
      <c r="H86" s="80" t="s">
        <v>667</v>
      </c>
      <c r="I86" s="70"/>
      <c r="J86" s="129"/>
      <c r="K86" s="128">
        <f t="shared" ref="K86:K96" si="97">IF(J86&gt;0, 1, 0)</f>
        <v>0</v>
      </c>
      <c r="L86" s="128">
        <f t="shared" ref="L86:L96" si="98">J86-K86</f>
        <v>0</v>
      </c>
      <c r="M86" s="130"/>
      <c r="N86" s="131"/>
      <c r="O86" s="171">
        <f t="shared" ref="O86:O96" si="99">IF(N86&gt;0, 1, 0)</f>
        <v>0</v>
      </c>
      <c r="P86" s="171">
        <f t="shared" ref="P86:P96" si="100">N86-O86</f>
        <v>0</v>
      </c>
      <c r="Q86" s="130"/>
      <c r="R86" s="133">
        <f t="shared" si="88"/>
        <v>0</v>
      </c>
      <c r="S86" s="67">
        <f t="shared" si="89"/>
        <v>0</v>
      </c>
      <c r="T86" s="67">
        <f t="shared" si="90"/>
        <v>0</v>
      </c>
      <c r="U86" s="67">
        <f t="shared" si="91"/>
        <v>0</v>
      </c>
      <c r="V86" s="67">
        <f t="shared" si="92"/>
        <v>0</v>
      </c>
      <c r="W86" s="67">
        <f t="shared" si="93"/>
        <v>0</v>
      </c>
      <c r="X86" s="67">
        <f t="shared" si="94"/>
        <v>0</v>
      </c>
      <c r="Y86" s="331">
        <f t="shared" si="95"/>
        <v>0</v>
      </c>
      <c r="Z86" s="331">
        <f t="shared" si="95"/>
        <v>0</v>
      </c>
      <c r="AA86" s="331">
        <f t="shared" si="95"/>
        <v>0</v>
      </c>
      <c r="AB86" s="332"/>
      <c r="AC86" s="333">
        <f t="shared" si="96"/>
        <v>0</v>
      </c>
      <c r="AD86" s="343"/>
      <c r="AG86" s="25"/>
      <c r="AI86" s="335"/>
      <c r="AJ86" s="335"/>
      <c r="AK86" s="335"/>
      <c r="AL86" s="335"/>
      <c r="AM86" s="335"/>
      <c r="AN86" s="335"/>
      <c r="AO86" s="335"/>
      <c r="AP86" s="335"/>
      <c r="AQ86" s="335"/>
      <c r="AR86" s="335"/>
      <c r="AS86" s="335"/>
      <c r="AT86" s="335"/>
      <c r="AU86" s="335"/>
      <c r="AV86" s="335"/>
    </row>
    <row r="87" spans="1:48" s="336" customFormat="1" ht="27.75" customHeight="1" x14ac:dyDescent="0.25">
      <c r="A87" s="123" t="s">
        <v>60</v>
      </c>
      <c r="B87" s="123" t="s">
        <v>61</v>
      </c>
      <c r="C87" s="54" t="s">
        <v>38</v>
      </c>
      <c r="D87" s="54"/>
      <c r="E87" s="337" t="s">
        <v>465</v>
      </c>
      <c r="F87" s="86">
        <v>3</v>
      </c>
      <c r="G87" s="124" t="s">
        <v>643</v>
      </c>
      <c r="H87" s="59" t="s">
        <v>644</v>
      </c>
      <c r="I87" s="70"/>
      <c r="J87" s="129"/>
      <c r="K87" s="128">
        <f t="shared" si="97"/>
        <v>0</v>
      </c>
      <c r="L87" s="128">
        <f t="shared" si="98"/>
        <v>0</v>
      </c>
      <c r="M87" s="130"/>
      <c r="N87" s="131"/>
      <c r="O87" s="171"/>
      <c r="P87" s="171"/>
      <c r="Q87" s="130"/>
      <c r="R87" s="133">
        <f t="shared" si="88"/>
        <v>0</v>
      </c>
      <c r="S87" s="67">
        <f t="shared" si="89"/>
        <v>0</v>
      </c>
      <c r="T87" s="67">
        <f t="shared" si="90"/>
        <v>0</v>
      </c>
      <c r="U87" s="67">
        <f t="shared" si="91"/>
        <v>0</v>
      </c>
      <c r="V87" s="67">
        <f t="shared" si="92"/>
        <v>0</v>
      </c>
      <c r="W87" s="67">
        <f t="shared" si="93"/>
        <v>0</v>
      </c>
      <c r="X87" s="67">
        <f t="shared" si="94"/>
        <v>0</v>
      </c>
      <c r="Y87" s="331">
        <f t="shared" si="95"/>
        <v>0</v>
      </c>
      <c r="Z87" s="331">
        <f t="shared" si="95"/>
        <v>0</v>
      </c>
      <c r="AA87" s="331">
        <f t="shared" si="95"/>
        <v>0</v>
      </c>
      <c r="AB87" s="332"/>
      <c r="AC87" s="333">
        <f t="shared" si="96"/>
        <v>0</v>
      </c>
      <c r="AD87" s="343"/>
      <c r="AG87" s="25"/>
      <c r="AI87" s="335"/>
      <c r="AJ87" s="335"/>
      <c r="AK87" s="335"/>
      <c r="AL87" s="335"/>
      <c r="AM87" s="335"/>
      <c r="AN87" s="335"/>
      <c r="AO87" s="335"/>
      <c r="AP87" s="335"/>
      <c r="AQ87" s="335"/>
      <c r="AR87" s="335"/>
      <c r="AS87" s="335"/>
      <c r="AT87" s="335"/>
      <c r="AU87" s="335"/>
      <c r="AV87" s="335"/>
    </row>
    <row r="88" spans="1:48" s="336" customFormat="1" ht="27.75" customHeight="1" x14ac:dyDescent="0.25">
      <c r="A88" s="123" t="s">
        <v>60</v>
      </c>
      <c r="B88" s="123" t="s">
        <v>61</v>
      </c>
      <c r="C88" s="54" t="s">
        <v>38</v>
      </c>
      <c r="D88" s="54"/>
      <c r="E88" s="337" t="s">
        <v>465</v>
      </c>
      <c r="F88" s="86">
        <v>3</v>
      </c>
      <c r="G88" s="124" t="s">
        <v>549</v>
      </c>
      <c r="H88" s="59" t="s">
        <v>550</v>
      </c>
      <c r="I88" s="70"/>
      <c r="J88" s="129"/>
      <c r="K88" s="128">
        <f t="shared" si="97"/>
        <v>0</v>
      </c>
      <c r="L88" s="128">
        <f t="shared" si="98"/>
        <v>0</v>
      </c>
      <c r="M88" s="130"/>
      <c r="N88" s="131"/>
      <c r="O88" s="171"/>
      <c r="P88" s="171"/>
      <c r="Q88" s="130"/>
      <c r="R88" s="133">
        <f t="shared" si="88"/>
        <v>0</v>
      </c>
      <c r="S88" s="67">
        <f t="shared" si="89"/>
        <v>0</v>
      </c>
      <c r="T88" s="67">
        <f t="shared" si="90"/>
        <v>0</v>
      </c>
      <c r="U88" s="67">
        <f t="shared" si="91"/>
        <v>0</v>
      </c>
      <c r="V88" s="67">
        <f t="shared" si="92"/>
        <v>0</v>
      </c>
      <c r="W88" s="67">
        <f t="shared" si="93"/>
        <v>0</v>
      </c>
      <c r="X88" s="67">
        <f t="shared" si="94"/>
        <v>0</v>
      </c>
      <c r="Y88" s="331">
        <f t="shared" si="95"/>
        <v>0</v>
      </c>
      <c r="Z88" s="331">
        <f t="shared" si="95"/>
        <v>0</v>
      </c>
      <c r="AA88" s="331">
        <f t="shared" si="95"/>
        <v>0</v>
      </c>
      <c r="AB88" s="332"/>
      <c r="AC88" s="333">
        <f t="shared" si="96"/>
        <v>0</v>
      </c>
      <c r="AD88" s="343"/>
      <c r="AG88" s="25"/>
      <c r="AI88" s="335"/>
      <c r="AJ88" s="335"/>
      <c r="AK88" s="335"/>
      <c r="AL88" s="335"/>
      <c r="AM88" s="335"/>
      <c r="AN88" s="335"/>
      <c r="AO88" s="335"/>
      <c r="AP88" s="335"/>
      <c r="AQ88" s="335"/>
      <c r="AR88" s="335"/>
      <c r="AS88" s="335"/>
      <c r="AT88" s="335"/>
      <c r="AU88" s="335"/>
      <c r="AV88" s="335"/>
    </row>
    <row r="89" spans="1:48" s="336" customFormat="1" ht="27.75" customHeight="1" x14ac:dyDescent="0.25">
      <c r="A89" s="123" t="s">
        <v>60</v>
      </c>
      <c r="B89" s="123" t="s">
        <v>61</v>
      </c>
      <c r="C89" s="54" t="s">
        <v>38</v>
      </c>
      <c r="D89" s="54"/>
      <c r="E89" s="339" t="s">
        <v>678</v>
      </c>
      <c r="F89" s="86">
        <v>1</v>
      </c>
      <c r="G89" s="124" t="s">
        <v>718</v>
      </c>
      <c r="H89" s="59" t="s">
        <v>719</v>
      </c>
      <c r="I89" s="70"/>
      <c r="J89" s="129"/>
      <c r="K89" s="128">
        <f t="shared" si="97"/>
        <v>0</v>
      </c>
      <c r="L89" s="128">
        <f t="shared" si="98"/>
        <v>0</v>
      </c>
      <c r="M89" s="130"/>
      <c r="N89" s="131"/>
      <c r="O89" s="171"/>
      <c r="P89" s="171"/>
      <c r="Q89" s="130"/>
      <c r="R89" s="133">
        <f t="shared" si="88"/>
        <v>0</v>
      </c>
      <c r="S89" s="67">
        <f t="shared" si="89"/>
        <v>0</v>
      </c>
      <c r="T89" s="67">
        <f t="shared" si="90"/>
        <v>0</v>
      </c>
      <c r="U89" s="67">
        <f t="shared" si="91"/>
        <v>0</v>
      </c>
      <c r="V89" s="67">
        <f t="shared" si="92"/>
        <v>0</v>
      </c>
      <c r="W89" s="67">
        <f t="shared" si="93"/>
        <v>0</v>
      </c>
      <c r="X89" s="67">
        <f t="shared" si="94"/>
        <v>0</v>
      </c>
      <c r="Y89" s="331">
        <f t="shared" si="95"/>
        <v>0</v>
      </c>
      <c r="Z89" s="331">
        <f t="shared" si="95"/>
        <v>0</v>
      </c>
      <c r="AA89" s="331">
        <f t="shared" si="95"/>
        <v>0</v>
      </c>
      <c r="AB89" s="332"/>
      <c r="AC89" s="333">
        <f t="shared" si="96"/>
        <v>0</v>
      </c>
      <c r="AD89" s="343"/>
      <c r="AG89" s="25"/>
      <c r="AI89" s="335"/>
      <c r="AJ89" s="335"/>
      <c r="AK89" s="335"/>
      <c r="AL89" s="335"/>
      <c r="AM89" s="335"/>
      <c r="AN89" s="335"/>
      <c r="AO89" s="335"/>
      <c r="AP89" s="335"/>
      <c r="AQ89" s="335"/>
      <c r="AR89" s="335"/>
      <c r="AS89" s="335"/>
      <c r="AT89" s="335"/>
      <c r="AU89" s="335"/>
      <c r="AV89" s="335"/>
    </row>
    <row r="90" spans="1:48" s="336" customFormat="1" ht="27.75" customHeight="1" x14ac:dyDescent="0.25">
      <c r="A90" s="123" t="s">
        <v>60</v>
      </c>
      <c r="B90" s="123" t="s">
        <v>61</v>
      </c>
      <c r="C90" s="54" t="s">
        <v>38</v>
      </c>
      <c r="D90" s="54"/>
      <c r="E90" s="330" t="s">
        <v>33</v>
      </c>
      <c r="F90" s="86">
        <v>1</v>
      </c>
      <c r="G90" s="124" t="s">
        <v>315</v>
      </c>
      <c r="H90" s="59" t="s">
        <v>316</v>
      </c>
      <c r="I90" s="70"/>
      <c r="J90" s="129"/>
      <c r="K90" s="128">
        <f t="shared" si="97"/>
        <v>0</v>
      </c>
      <c r="L90" s="128">
        <f t="shared" si="98"/>
        <v>0</v>
      </c>
      <c r="M90" s="130"/>
      <c r="N90" s="131"/>
      <c r="O90" s="171"/>
      <c r="P90" s="171"/>
      <c r="Q90" s="130"/>
      <c r="R90" s="133">
        <f t="shared" si="88"/>
        <v>0</v>
      </c>
      <c r="S90" s="67">
        <f t="shared" si="89"/>
        <v>0</v>
      </c>
      <c r="T90" s="67">
        <f t="shared" si="90"/>
        <v>0</v>
      </c>
      <c r="U90" s="67">
        <f t="shared" si="91"/>
        <v>0</v>
      </c>
      <c r="V90" s="67">
        <f t="shared" si="92"/>
        <v>0</v>
      </c>
      <c r="W90" s="67">
        <f t="shared" si="93"/>
        <v>0</v>
      </c>
      <c r="X90" s="67">
        <f t="shared" si="94"/>
        <v>0</v>
      </c>
      <c r="Y90" s="331">
        <f t="shared" si="95"/>
        <v>0</v>
      </c>
      <c r="Z90" s="331">
        <f t="shared" si="95"/>
        <v>0</v>
      </c>
      <c r="AA90" s="331">
        <f t="shared" si="95"/>
        <v>0</v>
      </c>
      <c r="AB90" s="332"/>
      <c r="AC90" s="333">
        <f t="shared" si="96"/>
        <v>0</v>
      </c>
      <c r="AD90" s="343"/>
      <c r="AG90" s="25"/>
      <c r="AI90" s="335"/>
      <c r="AJ90" s="335"/>
      <c r="AK90" s="335"/>
      <c r="AL90" s="335"/>
      <c r="AM90" s="335"/>
      <c r="AN90" s="335"/>
      <c r="AO90" s="335"/>
      <c r="AP90" s="335"/>
      <c r="AQ90" s="335"/>
      <c r="AR90" s="335"/>
      <c r="AS90" s="335"/>
      <c r="AT90" s="335"/>
      <c r="AU90" s="335"/>
      <c r="AV90" s="335"/>
    </row>
    <row r="91" spans="1:48" s="336" customFormat="1" ht="27.75" customHeight="1" x14ac:dyDescent="0.25">
      <c r="A91" s="164" t="s">
        <v>60</v>
      </c>
      <c r="B91" s="164" t="s">
        <v>61</v>
      </c>
      <c r="C91" s="165" t="s">
        <v>38</v>
      </c>
      <c r="D91" s="165"/>
      <c r="E91" s="330" t="s">
        <v>33</v>
      </c>
      <c r="F91" s="78">
        <v>6</v>
      </c>
      <c r="G91" s="79" t="s">
        <v>62</v>
      </c>
      <c r="H91" s="80" t="s">
        <v>63</v>
      </c>
      <c r="I91" s="148"/>
      <c r="J91" s="129"/>
      <c r="K91" s="128">
        <f t="shared" si="97"/>
        <v>0</v>
      </c>
      <c r="L91" s="128">
        <f t="shared" si="98"/>
        <v>0</v>
      </c>
      <c r="M91" s="73"/>
      <c r="N91" s="131">
        <v>1</v>
      </c>
      <c r="O91" s="128">
        <f t="shared" si="99"/>
        <v>1</v>
      </c>
      <c r="P91" s="128">
        <f t="shared" si="100"/>
        <v>0</v>
      </c>
      <c r="Q91" s="73">
        <v>26</v>
      </c>
      <c r="R91" s="133">
        <f t="shared" si="88"/>
        <v>41.6</v>
      </c>
      <c r="S91" s="67">
        <f t="shared" si="89"/>
        <v>0</v>
      </c>
      <c r="T91" s="67">
        <f t="shared" si="90"/>
        <v>0</v>
      </c>
      <c r="U91" s="67">
        <f t="shared" si="91"/>
        <v>0</v>
      </c>
      <c r="V91" s="67">
        <f t="shared" si="92"/>
        <v>26</v>
      </c>
      <c r="W91" s="67">
        <f t="shared" si="93"/>
        <v>7.8</v>
      </c>
      <c r="X91" s="67">
        <f t="shared" si="94"/>
        <v>7.8</v>
      </c>
      <c r="Y91" s="331">
        <f t="shared" si="95"/>
        <v>26</v>
      </c>
      <c r="Z91" s="331">
        <f t="shared" si="95"/>
        <v>7.8</v>
      </c>
      <c r="AA91" s="331">
        <f t="shared" si="95"/>
        <v>7.8</v>
      </c>
      <c r="AB91" s="332"/>
      <c r="AC91" s="333">
        <f t="shared" si="96"/>
        <v>0</v>
      </c>
      <c r="AD91" s="343"/>
      <c r="AG91" s="25"/>
      <c r="AI91" s="335"/>
      <c r="AJ91" s="335"/>
      <c r="AK91" s="335"/>
      <c r="AL91" s="335"/>
      <c r="AM91" s="335"/>
      <c r="AN91" s="335"/>
      <c r="AO91" s="335"/>
      <c r="AP91" s="335"/>
      <c r="AQ91" s="335"/>
      <c r="AR91" s="335"/>
      <c r="AS91" s="335"/>
      <c r="AT91" s="335"/>
      <c r="AU91" s="335"/>
      <c r="AV91" s="335"/>
    </row>
    <row r="92" spans="1:48" s="336" customFormat="1" ht="27.75" customHeight="1" x14ac:dyDescent="0.25">
      <c r="A92" s="164" t="s">
        <v>60</v>
      </c>
      <c r="B92" s="164" t="s">
        <v>61</v>
      </c>
      <c r="C92" s="165" t="s">
        <v>38</v>
      </c>
      <c r="D92" s="165"/>
      <c r="E92" s="77" t="s">
        <v>437</v>
      </c>
      <c r="F92" s="78">
        <v>6</v>
      </c>
      <c r="G92" s="79" t="s">
        <v>62</v>
      </c>
      <c r="H92" s="80" t="s">
        <v>444</v>
      </c>
      <c r="I92" s="148"/>
      <c r="J92" s="129"/>
      <c r="K92" s="128">
        <f t="shared" si="97"/>
        <v>0</v>
      </c>
      <c r="L92" s="128">
        <f t="shared" si="98"/>
        <v>0</v>
      </c>
      <c r="M92" s="73"/>
      <c r="N92" s="131">
        <v>1</v>
      </c>
      <c r="O92" s="128">
        <f t="shared" si="99"/>
        <v>1</v>
      </c>
      <c r="P92" s="128">
        <f t="shared" si="100"/>
        <v>0</v>
      </c>
      <c r="Q92" s="73">
        <v>26</v>
      </c>
      <c r="R92" s="133">
        <f t="shared" si="88"/>
        <v>41.6</v>
      </c>
      <c r="S92" s="67">
        <f t="shared" si="89"/>
        <v>0</v>
      </c>
      <c r="T92" s="67">
        <f t="shared" si="90"/>
        <v>0</v>
      </c>
      <c r="U92" s="67">
        <f t="shared" si="91"/>
        <v>0</v>
      </c>
      <c r="V92" s="67">
        <f t="shared" si="92"/>
        <v>26</v>
      </c>
      <c r="W92" s="67">
        <f t="shared" si="93"/>
        <v>7.8</v>
      </c>
      <c r="X92" s="67">
        <f t="shared" si="94"/>
        <v>7.8</v>
      </c>
      <c r="Y92" s="331">
        <f t="shared" si="95"/>
        <v>26</v>
      </c>
      <c r="Z92" s="331">
        <f t="shared" si="95"/>
        <v>7.8</v>
      </c>
      <c r="AA92" s="331">
        <f t="shared" si="95"/>
        <v>7.8</v>
      </c>
      <c r="AB92" s="332"/>
      <c r="AC92" s="333">
        <f t="shared" si="96"/>
        <v>0</v>
      </c>
      <c r="AD92" s="343"/>
      <c r="AG92" s="25"/>
      <c r="AI92" s="335"/>
      <c r="AJ92" s="335"/>
      <c r="AK92" s="335"/>
      <c r="AL92" s="335"/>
      <c r="AM92" s="335"/>
      <c r="AN92" s="335"/>
      <c r="AO92" s="335"/>
      <c r="AP92" s="335"/>
      <c r="AQ92" s="335"/>
      <c r="AR92" s="335"/>
      <c r="AS92" s="335"/>
      <c r="AT92" s="335"/>
      <c r="AU92" s="335"/>
      <c r="AV92" s="335"/>
    </row>
    <row r="93" spans="1:48" s="336" customFormat="1" ht="27.75" customHeight="1" x14ac:dyDescent="0.25">
      <c r="A93" s="164" t="s">
        <v>60</v>
      </c>
      <c r="B93" s="164" t="s">
        <v>61</v>
      </c>
      <c r="C93" s="165" t="s">
        <v>38</v>
      </c>
      <c r="D93" s="165"/>
      <c r="E93" s="330" t="s">
        <v>33</v>
      </c>
      <c r="F93" s="78">
        <v>4</v>
      </c>
      <c r="G93" s="79" t="s">
        <v>371</v>
      </c>
      <c r="H93" s="80" t="s">
        <v>375</v>
      </c>
      <c r="I93" s="148"/>
      <c r="J93" s="129"/>
      <c r="K93" s="128">
        <f t="shared" si="97"/>
        <v>0</v>
      </c>
      <c r="L93" s="128">
        <f t="shared" si="98"/>
        <v>0</v>
      </c>
      <c r="M93" s="73"/>
      <c r="N93" s="131">
        <v>1</v>
      </c>
      <c r="O93" s="128">
        <f t="shared" si="99"/>
        <v>1</v>
      </c>
      <c r="P93" s="128">
        <f t="shared" si="100"/>
        <v>0</v>
      </c>
      <c r="Q93" s="73">
        <v>12</v>
      </c>
      <c r="R93" s="133">
        <f t="shared" si="88"/>
        <v>19.200000000000003</v>
      </c>
      <c r="S93" s="67">
        <f t="shared" si="89"/>
        <v>0</v>
      </c>
      <c r="T93" s="67">
        <f t="shared" si="90"/>
        <v>0</v>
      </c>
      <c r="U93" s="67">
        <f t="shared" si="91"/>
        <v>0</v>
      </c>
      <c r="V93" s="67">
        <f t="shared" si="92"/>
        <v>12</v>
      </c>
      <c r="W93" s="67">
        <f t="shared" si="93"/>
        <v>3.5999999999999996</v>
      </c>
      <c r="X93" s="67">
        <f t="shared" si="94"/>
        <v>3.5999999999999996</v>
      </c>
      <c r="Y93" s="331">
        <f t="shared" si="95"/>
        <v>12</v>
      </c>
      <c r="Z93" s="331">
        <f t="shared" si="95"/>
        <v>3.5999999999999996</v>
      </c>
      <c r="AA93" s="331">
        <f t="shared" si="95"/>
        <v>3.5999999999999996</v>
      </c>
      <c r="AB93" s="332"/>
      <c r="AC93" s="333">
        <f t="shared" si="96"/>
        <v>3.5527136788005009E-15</v>
      </c>
      <c r="AD93" s="343"/>
      <c r="AG93" s="25"/>
      <c r="AI93" s="335"/>
      <c r="AJ93" s="335"/>
      <c r="AK93" s="335"/>
      <c r="AL93" s="335"/>
      <c r="AM93" s="335"/>
      <c r="AN93" s="335"/>
      <c r="AO93" s="335"/>
      <c r="AP93" s="335"/>
      <c r="AQ93" s="335"/>
      <c r="AR93" s="335"/>
      <c r="AS93" s="335"/>
      <c r="AT93" s="335"/>
      <c r="AU93" s="335"/>
      <c r="AV93" s="335"/>
    </row>
    <row r="94" spans="1:48" s="336" customFormat="1" ht="27.75" customHeight="1" x14ac:dyDescent="0.25">
      <c r="A94" s="164" t="s">
        <v>60</v>
      </c>
      <c r="B94" s="164" t="s">
        <v>61</v>
      </c>
      <c r="C94" s="165" t="s">
        <v>38</v>
      </c>
      <c r="D94" s="165"/>
      <c r="E94" s="77" t="s">
        <v>645</v>
      </c>
      <c r="F94" s="151">
        <v>3</v>
      </c>
      <c r="G94" s="153" t="s">
        <v>633</v>
      </c>
      <c r="H94" s="80" t="s">
        <v>671</v>
      </c>
      <c r="I94" s="148"/>
      <c r="J94" s="129"/>
      <c r="K94" s="128">
        <f t="shared" si="97"/>
        <v>0</v>
      </c>
      <c r="L94" s="128">
        <f t="shared" si="98"/>
        <v>0</v>
      </c>
      <c r="M94" s="73"/>
      <c r="N94" s="131">
        <v>1</v>
      </c>
      <c r="O94" s="128">
        <f t="shared" si="99"/>
        <v>1</v>
      </c>
      <c r="P94" s="128">
        <f t="shared" si="100"/>
        <v>0</v>
      </c>
      <c r="Q94" s="73">
        <v>26</v>
      </c>
      <c r="R94" s="133">
        <f t="shared" si="88"/>
        <v>41.6</v>
      </c>
      <c r="S94" s="67">
        <f t="shared" si="89"/>
        <v>0</v>
      </c>
      <c r="T94" s="67">
        <f t="shared" si="90"/>
        <v>0</v>
      </c>
      <c r="U94" s="67">
        <f t="shared" si="91"/>
        <v>0</v>
      </c>
      <c r="V94" s="67">
        <f t="shared" si="92"/>
        <v>26</v>
      </c>
      <c r="W94" s="67">
        <f t="shared" si="93"/>
        <v>7.8</v>
      </c>
      <c r="X94" s="67">
        <f t="shared" si="94"/>
        <v>7.8</v>
      </c>
      <c r="Y94" s="331">
        <f t="shared" si="95"/>
        <v>26</v>
      </c>
      <c r="Z94" s="331">
        <f t="shared" si="95"/>
        <v>7.8</v>
      </c>
      <c r="AA94" s="331">
        <f t="shared" si="95"/>
        <v>7.8</v>
      </c>
      <c r="AB94" s="332"/>
      <c r="AC94" s="333">
        <f t="shared" si="96"/>
        <v>0</v>
      </c>
      <c r="AD94" s="343"/>
      <c r="AG94" s="25"/>
      <c r="AI94" s="335"/>
      <c r="AJ94" s="335"/>
      <c r="AK94" s="335"/>
      <c r="AL94" s="335"/>
      <c r="AM94" s="335"/>
      <c r="AN94" s="335"/>
      <c r="AO94" s="335"/>
      <c r="AP94" s="335"/>
      <c r="AQ94" s="335"/>
      <c r="AR94" s="335"/>
      <c r="AS94" s="335"/>
      <c r="AT94" s="335"/>
      <c r="AU94" s="335"/>
      <c r="AV94" s="335"/>
    </row>
    <row r="95" spans="1:48" s="93" customFormat="1" ht="27.75" hidden="1" customHeight="1" x14ac:dyDescent="0.25">
      <c r="A95" s="164" t="s">
        <v>60</v>
      </c>
      <c r="B95" s="164" t="s">
        <v>61</v>
      </c>
      <c r="C95" s="165" t="s">
        <v>38</v>
      </c>
      <c r="D95" s="165"/>
      <c r="E95" s="330"/>
      <c r="F95" s="78"/>
      <c r="G95" s="79"/>
      <c r="H95" s="80"/>
      <c r="I95" s="347"/>
      <c r="J95" s="129"/>
      <c r="K95" s="128">
        <f>IF(J95&gt;0, 1, 0)</f>
        <v>0</v>
      </c>
      <c r="L95" s="128">
        <f>J95-K95</f>
        <v>0</v>
      </c>
      <c r="M95" s="73"/>
      <c r="N95" s="131"/>
      <c r="O95" s="128"/>
      <c r="P95" s="128"/>
      <c r="Q95" s="348"/>
      <c r="R95" s="133">
        <f t="shared" si="88"/>
        <v>0</v>
      </c>
      <c r="S95" s="67">
        <f t="shared" si="89"/>
        <v>0</v>
      </c>
      <c r="T95" s="67">
        <f t="shared" si="90"/>
        <v>0</v>
      </c>
      <c r="U95" s="67">
        <f t="shared" si="91"/>
        <v>0</v>
      </c>
      <c r="V95" s="67">
        <f t="shared" si="92"/>
        <v>0</v>
      </c>
      <c r="W95" s="67">
        <f t="shared" si="93"/>
        <v>0</v>
      </c>
      <c r="X95" s="67">
        <f t="shared" si="94"/>
        <v>0</v>
      </c>
      <c r="Y95" s="331">
        <f t="shared" si="95"/>
        <v>0</v>
      </c>
      <c r="Z95" s="331">
        <f t="shared" si="95"/>
        <v>0</v>
      </c>
      <c r="AA95" s="331">
        <f t="shared" si="95"/>
        <v>0</v>
      </c>
      <c r="AB95" s="332"/>
      <c r="AC95" s="333">
        <f t="shared" si="96"/>
        <v>0</v>
      </c>
      <c r="AD95" s="34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</row>
    <row r="96" spans="1:48" s="336" customFormat="1" ht="27.75" hidden="1" customHeight="1" x14ac:dyDescent="0.25">
      <c r="A96" s="164" t="s">
        <v>60</v>
      </c>
      <c r="B96" s="164" t="s">
        <v>61</v>
      </c>
      <c r="C96" s="165" t="s">
        <v>38</v>
      </c>
      <c r="D96" s="165"/>
      <c r="E96" s="151"/>
      <c r="F96" s="151"/>
      <c r="G96" s="153"/>
      <c r="H96" s="350"/>
      <c r="I96" s="155"/>
      <c r="J96" s="129"/>
      <c r="K96" s="128">
        <f t="shared" si="97"/>
        <v>0</v>
      </c>
      <c r="L96" s="128">
        <f t="shared" si="98"/>
        <v>0</v>
      </c>
      <c r="M96" s="73"/>
      <c r="N96" s="131"/>
      <c r="O96" s="128">
        <f t="shared" si="99"/>
        <v>0</v>
      </c>
      <c r="P96" s="128">
        <f t="shared" si="100"/>
        <v>0</v>
      </c>
      <c r="Q96" s="73"/>
      <c r="R96" s="133">
        <f t="shared" si="88"/>
        <v>0</v>
      </c>
      <c r="S96" s="67">
        <f t="shared" si="89"/>
        <v>0</v>
      </c>
      <c r="T96" s="67">
        <f t="shared" si="90"/>
        <v>0</v>
      </c>
      <c r="U96" s="67">
        <f t="shared" si="91"/>
        <v>0</v>
      </c>
      <c r="V96" s="67">
        <f t="shared" si="92"/>
        <v>0</v>
      </c>
      <c r="W96" s="67">
        <f t="shared" si="93"/>
        <v>0</v>
      </c>
      <c r="X96" s="67">
        <f t="shared" si="94"/>
        <v>0</v>
      </c>
      <c r="Y96" s="331">
        <f t="shared" si="95"/>
        <v>0</v>
      </c>
      <c r="Z96" s="331">
        <f t="shared" si="95"/>
        <v>0</v>
      </c>
      <c r="AA96" s="331">
        <f t="shared" si="95"/>
        <v>0</v>
      </c>
      <c r="AB96" s="106"/>
      <c r="AC96" s="333">
        <f t="shared" si="96"/>
        <v>0</v>
      </c>
      <c r="AD96" s="334"/>
      <c r="AE96" s="335"/>
      <c r="AF96" s="335"/>
      <c r="AG96" s="335"/>
      <c r="AH96" s="335"/>
      <c r="AI96" s="335"/>
      <c r="AJ96" s="335"/>
      <c r="AK96" s="335"/>
      <c r="AL96" s="335"/>
      <c r="AM96" s="335"/>
      <c r="AN96" s="335"/>
      <c r="AO96" s="335"/>
      <c r="AP96" s="335"/>
      <c r="AQ96" s="335"/>
      <c r="AR96" s="335"/>
      <c r="AS96" s="335"/>
      <c r="AT96" s="335"/>
      <c r="AU96" s="335"/>
      <c r="AV96" s="335"/>
    </row>
    <row r="97" spans="1:48" s="346" customFormat="1" ht="27.75" customHeight="1" thickBot="1" x14ac:dyDescent="0.3">
      <c r="A97" s="108" t="s">
        <v>60</v>
      </c>
      <c r="B97" s="108" t="s">
        <v>61</v>
      </c>
      <c r="C97" s="109" t="s">
        <v>38</v>
      </c>
      <c r="D97" s="109"/>
      <c r="E97" s="110"/>
      <c r="F97" s="110"/>
      <c r="G97" s="111"/>
      <c r="H97" s="112" t="s">
        <v>906</v>
      </c>
      <c r="I97" s="113"/>
      <c r="J97" s="114"/>
      <c r="K97" s="115"/>
      <c r="L97" s="115"/>
      <c r="M97" s="116"/>
      <c r="N97" s="117"/>
      <c r="O97" s="115"/>
      <c r="P97" s="115"/>
      <c r="Q97" s="116"/>
      <c r="R97" s="118">
        <f>SUM(R85:R96)</f>
        <v>144</v>
      </c>
      <c r="S97" s="119">
        <f t="shared" ref="S97:AA97" si="101">SUM(S85:S96)</f>
        <v>0</v>
      </c>
      <c r="T97" s="119">
        <f t="shared" si="101"/>
        <v>0</v>
      </c>
      <c r="U97" s="119">
        <f t="shared" si="101"/>
        <v>0</v>
      </c>
      <c r="V97" s="119">
        <f t="shared" si="101"/>
        <v>90</v>
      </c>
      <c r="W97" s="119">
        <f t="shared" si="101"/>
        <v>27</v>
      </c>
      <c r="X97" s="119">
        <f t="shared" si="101"/>
        <v>27</v>
      </c>
      <c r="Y97" s="119">
        <f t="shared" si="101"/>
        <v>90</v>
      </c>
      <c r="Z97" s="119">
        <f t="shared" si="101"/>
        <v>27</v>
      </c>
      <c r="AA97" s="119">
        <f t="shared" si="101"/>
        <v>27</v>
      </c>
      <c r="AB97" s="344"/>
      <c r="AC97" s="333"/>
      <c r="AD97" s="345">
        <f>R97/1800/0.6</f>
        <v>0.13333333333333333</v>
      </c>
      <c r="AE97" s="335"/>
      <c r="AF97" s="335"/>
      <c r="AG97" s="335"/>
      <c r="AH97" s="335"/>
      <c r="AI97" s="335"/>
      <c r="AJ97" s="335"/>
      <c r="AK97" s="335"/>
      <c r="AL97" s="335"/>
      <c r="AM97" s="335"/>
      <c r="AN97" s="335"/>
      <c r="AO97" s="335"/>
      <c r="AP97" s="335"/>
      <c r="AQ97" s="335"/>
      <c r="AR97" s="335"/>
      <c r="AS97" s="335"/>
      <c r="AT97" s="335"/>
      <c r="AU97" s="335"/>
      <c r="AV97" s="335"/>
    </row>
    <row r="98" spans="1:48" s="336" customFormat="1" ht="27.75" hidden="1" customHeight="1" thickTop="1" x14ac:dyDescent="0.25">
      <c r="A98" s="357"/>
      <c r="B98" s="357"/>
      <c r="C98" s="165"/>
      <c r="D98" s="165"/>
      <c r="E98" s="330"/>
      <c r="F98" s="78"/>
      <c r="G98" s="79"/>
      <c r="H98" s="80"/>
      <c r="I98" s="347"/>
      <c r="J98" s="129"/>
      <c r="K98" s="128">
        <f>IF(J98&gt;0, 1, 0)</f>
        <v>0</v>
      </c>
      <c r="L98" s="128">
        <f>J98-K98</f>
        <v>0</v>
      </c>
      <c r="M98" s="73"/>
      <c r="N98" s="131"/>
      <c r="O98" s="128">
        <f>IF(N98&gt;0, 1, 0)</f>
        <v>0</v>
      </c>
      <c r="P98" s="128">
        <f>N98-O98</f>
        <v>0</v>
      </c>
      <c r="Q98" s="356"/>
      <c r="R98" s="133">
        <f t="shared" ref="R98:R99" si="102">(K98*M98*$R$4)+(L98*M98*$R$5)+(O98*Q98*$R$6)+(P98*Q98*$R$7)</f>
        <v>0</v>
      </c>
      <c r="S98" s="67">
        <f t="shared" ref="S98:S99" si="103">J98*M98*$S$4</f>
        <v>0</v>
      </c>
      <c r="T98" s="67">
        <f t="shared" ref="T98:T99" si="104">K98*M98*$T$4</f>
        <v>0</v>
      </c>
      <c r="U98" s="67">
        <f t="shared" ref="U98:U99" si="105">J98*M98*$U$4</f>
        <v>0</v>
      </c>
      <c r="V98" s="67">
        <f t="shared" ref="V98:V99" si="106">N98*Q98*$V$6</f>
        <v>0</v>
      </c>
      <c r="W98" s="67">
        <f t="shared" ref="W98:W99" si="107">O98*Q98*$W$6</f>
        <v>0</v>
      </c>
      <c r="X98" s="67">
        <f t="shared" ref="X98:X99" si="108">N98*Q98*$X$6</f>
        <v>0</v>
      </c>
      <c r="Y98" s="331">
        <f t="shared" ref="Y98:AA99" si="109">S98+V98</f>
        <v>0</v>
      </c>
      <c r="Z98" s="331">
        <f t="shared" si="109"/>
        <v>0</v>
      </c>
      <c r="AA98" s="331">
        <f t="shared" si="109"/>
        <v>0</v>
      </c>
      <c r="AB98" s="332"/>
      <c r="AC98" s="333">
        <f t="shared" ref="AC98:AC99" si="110">R98-Y98-Z98-AA98</f>
        <v>0</v>
      </c>
      <c r="AD98" s="334"/>
      <c r="AE98" s="335"/>
      <c r="AF98" s="335"/>
      <c r="AG98" s="335"/>
      <c r="AH98" s="335"/>
      <c r="AI98" s="335"/>
      <c r="AJ98" s="335"/>
      <c r="AK98" s="335"/>
      <c r="AL98" s="335"/>
      <c r="AM98" s="335"/>
      <c r="AN98" s="335"/>
      <c r="AO98" s="335"/>
      <c r="AP98" s="335"/>
      <c r="AQ98" s="335"/>
      <c r="AR98" s="335"/>
      <c r="AS98" s="335"/>
      <c r="AT98" s="335"/>
      <c r="AU98" s="335"/>
      <c r="AV98" s="335"/>
    </row>
    <row r="99" spans="1:48" s="336" customFormat="1" ht="27.75" hidden="1" customHeight="1" x14ac:dyDescent="0.25">
      <c r="A99" s="164"/>
      <c r="B99" s="164"/>
      <c r="C99" s="165"/>
      <c r="D99" s="165"/>
      <c r="E99" s="151"/>
      <c r="F99" s="151"/>
      <c r="G99" s="168"/>
      <c r="H99" s="80"/>
      <c r="I99" s="148"/>
      <c r="J99" s="129"/>
      <c r="K99" s="128">
        <f t="shared" ref="K99:K109" si="111">IF(J99&gt;0, 1, 0)</f>
        <v>0</v>
      </c>
      <c r="L99" s="128">
        <f t="shared" ref="L99:L109" si="112">J99-K99</f>
        <v>0</v>
      </c>
      <c r="M99" s="73"/>
      <c r="N99" s="131"/>
      <c r="O99" s="128">
        <f t="shared" ref="O99:O109" si="113">IF(N99&gt;0, 1, 0)</f>
        <v>0</v>
      </c>
      <c r="P99" s="128">
        <f t="shared" ref="P99:P109" si="114">N99-O99</f>
        <v>0</v>
      </c>
      <c r="Q99" s="73"/>
      <c r="R99" s="133">
        <f t="shared" si="102"/>
        <v>0</v>
      </c>
      <c r="S99" s="67">
        <f t="shared" si="103"/>
        <v>0</v>
      </c>
      <c r="T99" s="67">
        <f t="shared" si="104"/>
        <v>0</v>
      </c>
      <c r="U99" s="67">
        <f t="shared" si="105"/>
        <v>0</v>
      </c>
      <c r="V99" s="67">
        <f t="shared" si="106"/>
        <v>0</v>
      </c>
      <c r="W99" s="67">
        <f t="shared" si="107"/>
        <v>0</v>
      </c>
      <c r="X99" s="67">
        <f t="shared" si="108"/>
        <v>0</v>
      </c>
      <c r="Y99" s="331">
        <f t="shared" si="109"/>
        <v>0</v>
      </c>
      <c r="Z99" s="331">
        <f t="shared" si="109"/>
        <v>0</v>
      </c>
      <c r="AA99" s="331">
        <f t="shared" si="109"/>
        <v>0</v>
      </c>
      <c r="AB99" s="332"/>
      <c r="AC99" s="333">
        <f t="shared" si="110"/>
        <v>0</v>
      </c>
      <c r="AD99" s="334"/>
      <c r="AE99" s="335"/>
      <c r="AF99" s="335"/>
      <c r="AG99" s="335"/>
      <c r="AH99" s="335"/>
      <c r="AI99" s="335"/>
      <c r="AJ99" s="335"/>
      <c r="AK99" s="335"/>
      <c r="AL99" s="335"/>
      <c r="AM99" s="335"/>
      <c r="AN99" s="335"/>
      <c r="AO99" s="335"/>
      <c r="AP99" s="335"/>
      <c r="AQ99" s="335"/>
      <c r="AR99" s="335"/>
      <c r="AS99" s="335"/>
      <c r="AT99" s="335"/>
      <c r="AU99" s="335"/>
      <c r="AV99" s="335"/>
    </row>
    <row r="100" spans="1:48" s="336" customFormat="1" ht="27.75" hidden="1" customHeight="1" x14ac:dyDescent="0.25">
      <c r="A100" s="164"/>
      <c r="B100" s="164"/>
      <c r="C100" s="165"/>
      <c r="D100" s="165"/>
      <c r="E100" s="151"/>
      <c r="F100" s="151"/>
      <c r="G100" s="168"/>
      <c r="H100" s="80"/>
      <c r="I100" s="148"/>
      <c r="J100" s="129"/>
      <c r="K100" s="128">
        <f t="shared" si="111"/>
        <v>0</v>
      </c>
      <c r="L100" s="128">
        <f t="shared" si="112"/>
        <v>0</v>
      </c>
      <c r="M100" s="73"/>
      <c r="N100" s="131"/>
      <c r="O100" s="128">
        <f t="shared" si="113"/>
        <v>0</v>
      </c>
      <c r="P100" s="128">
        <f t="shared" si="114"/>
        <v>0</v>
      </c>
      <c r="Q100" s="73"/>
      <c r="R100" s="225">
        <f t="shared" ref="R100:R109" si="115">(K100*M100*$R$3)+(L100*M100*$R$6)+(O100*Q100*$R$7)+(P100*Q100*$R$8)</f>
        <v>0</v>
      </c>
      <c r="S100" s="67"/>
      <c r="T100" s="331"/>
      <c r="U100" s="331"/>
      <c r="V100" s="331"/>
      <c r="W100" s="331"/>
      <c r="X100" s="331"/>
      <c r="Y100" s="331"/>
      <c r="Z100" s="331"/>
      <c r="AA100" s="331"/>
      <c r="AB100" s="332"/>
      <c r="AC100" s="333"/>
      <c r="AD100" s="334"/>
      <c r="AE100" s="335"/>
      <c r="AF100" s="335"/>
      <c r="AG100" s="335"/>
      <c r="AH100" s="335"/>
      <c r="AI100" s="335"/>
      <c r="AJ100" s="335"/>
      <c r="AK100" s="335"/>
      <c r="AL100" s="335"/>
      <c r="AM100" s="335"/>
      <c r="AN100" s="335"/>
      <c r="AO100" s="335"/>
      <c r="AP100" s="335"/>
      <c r="AQ100" s="335"/>
      <c r="AR100" s="335"/>
      <c r="AS100" s="335"/>
      <c r="AT100" s="335"/>
      <c r="AU100" s="335"/>
      <c r="AV100" s="335"/>
    </row>
    <row r="101" spans="1:48" s="336" customFormat="1" ht="27.75" hidden="1" customHeight="1" x14ac:dyDescent="0.25">
      <c r="A101" s="164"/>
      <c r="B101" s="164"/>
      <c r="C101" s="165"/>
      <c r="D101" s="165"/>
      <c r="E101" s="151"/>
      <c r="F101" s="151"/>
      <c r="G101" s="168"/>
      <c r="H101" s="80"/>
      <c r="I101" s="148"/>
      <c r="J101" s="129"/>
      <c r="K101" s="128">
        <f t="shared" si="111"/>
        <v>0</v>
      </c>
      <c r="L101" s="128">
        <f t="shared" si="112"/>
        <v>0</v>
      </c>
      <c r="M101" s="73"/>
      <c r="N101" s="131"/>
      <c r="O101" s="128">
        <f t="shared" si="113"/>
        <v>0</v>
      </c>
      <c r="P101" s="128">
        <f t="shared" si="114"/>
        <v>0</v>
      </c>
      <c r="Q101" s="73"/>
      <c r="R101" s="225">
        <f t="shared" si="115"/>
        <v>0</v>
      </c>
      <c r="S101" s="67"/>
      <c r="T101" s="331"/>
      <c r="U101" s="331"/>
      <c r="V101" s="331"/>
      <c r="W101" s="331"/>
      <c r="X101" s="331"/>
      <c r="Y101" s="331"/>
      <c r="Z101" s="331"/>
      <c r="AA101" s="331"/>
      <c r="AB101" s="332"/>
      <c r="AC101" s="333"/>
      <c r="AD101" s="334"/>
      <c r="AE101" s="335"/>
      <c r="AF101" s="335"/>
      <c r="AG101" s="335"/>
      <c r="AH101" s="335"/>
      <c r="AI101" s="335"/>
      <c r="AJ101" s="335"/>
      <c r="AK101" s="335"/>
      <c r="AL101" s="335"/>
      <c r="AM101" s="335"/>
      <c r="AN101" s="335"/>
      <c r="AO101" s="335"/>
      <c r="AP101" s="335"/>
      <c r="AQ101" s="335"/>
      <c r="AR101" s="335"/>
      <c r="AS101" s="335"/>
      <c r="AT101" s="335"/>
      <c r="AU101" s="335"/>
      <c r="AV101" s="335"/>
    </row>
    <row r="102" spans="1:48" s="336" customFormat="1" ht="27.75" hidden="1" customHeight="1" x14ac:dyDescent="0.25">
      <c r="A102" s="164"/>
      <c r="B102" s="164"/>
      <c r="C102" s="165"/>
      <c r="D102" s="165"/>
      <c r="E102" s="151"/>
      <c r="F102" s="151"/>
      <c r="G102" s="153"/>
      <c r="H102" s="80"/>
      <c r="I102" s="148"/>
      <c r="J102" s="129"/>
      <c r="K102" s="128">
        <f t="shared" si="111"/>
        <v>0</v>
      </c>
      <c r="L102" s="128">
        <f t="shared" si="112"/>
        <v>0</v>
      </c>
      <c r="M102" s="73"/>
      <c r="N102" s="131"/>
      <c r="O102" s="128">
        <f t="shared" si="113"/>
        <v>0</v>
      </c>
      <c r="P102" s="128">
        <f t="shared" si="114"/>
        <v>0</v>
      </c>
      <c r="Q102" s="73"/>
      <c r="R102" s="225">
        <f t="shared" si="115"/>
        <v>0</v>
      </c>
      <c r="S102" s="67"/>
      <c r="T102" s="331"/>
      <c r="U102" s="331"/>
      <c r="V102" s="331"/>
      <c r="W102" s="331"/>
      <c r="X102" s="331"/>
      <c r="Y102" s="331"/>
      <c r="Z102" s="331"/>
      <c r="AA102" s="331"/>
      <c r="AB102" s="332"/>
      <c r="AC102" s="333"/>
      <c r="AD102" s="334"/>
      <c r="AE102" s="335"/>
      <c r="AF102" s="335"/>
      <c r="AG102" s="335"/>
      <c r="AH102" s="335"/>
      <c r="AI102" s="335"/>
      <c r="AJ102" s="335"/>
      <c r="AK102" s="335"/>
      <c r="AL102" s="335"/>
      <c r="AM102" s="335"/>
      <c r="AN102" s="335"/>
      <c r="AO102" s="335"/>
      <c r="AP102" s="335"/>
      <c r="AQ102" s="335"/>
      <c r="AR102" s="335"/>
      <c r="AS102" s="335"/>
      <c r="AT102" s="335"/>
      <c r="AU102" s="335"/>
      <c r="AV102" s="335"/>
    </row>
    <row r="103" spans="1:48" s="336" customFormat="1" ht="27.75" hidden="1" customHeight="1" x14ac:dyDescent="0.25">
      <c r="A103" s="164"/>
      <c r="B103" s="164"/>
      <c r="C103" s="165"/>
      <c r="D103" s="165"/>
      <c r="E103" s="151"/>
      <c r="F103" s="151"/>
      <c r="G103" s="153"/>
      <c r="H103" s="80"/>
      <c r="I103" s="148"/>
      <c r="J103" s="129"/>
      <c r="K103" s="128">
        <f t="shared" si="111"/>
        <v>0</v>
      </c>
      <c r="L103" s="128">
        <f t="shared" si="112"/>
        <v>0</v>
      </c>
      <c r="M103" s="73"/>
      <c r="N103" s="131"/>
      <c r="O103" s="128">
        <f t="shared" si="113"/>
        <v>0</v>
      </c>
      <c r="P103" s="128">
        <f t="shared" si="114"/>
        <v>0</v>
      </c>
      <c r="Q103" s="73"/>
      <c r="R103" s="225">
        <f t="shared" si="115"/>
        <v>0</v>
      </c>
      <c r="S103" s="67"/>
      <c r="T103" s="331"/>
      <c r="U103" s="331"/>
      <c r="V103" s="331"/>
      <c r="W103" s="331"/>
      <c r="X103" s="331"/>
      <c r="Y103" s="331"/>
      <c r="Z103" s="331"/>
      <c r="AA103" s="331"/>
      <c r="AB103" s="332"/>
      <c r="AC103" s="333"/>
      <c r="AD103" s="334"/>
      <c r="AE103" s="335"/>
      <c r="AF103" s="335"/>
      <c r="AG103" s="335"/>
      <c r="AH103" s="335"/>
      <c r="AI103" s="335"/>
      <c r="AJ103" s="335"/>
      <c r="AK103" s="335"/>
      <c r="AL103" s="335"/>
      <c r="AM103" s="335"/>
      <c r="AN103" s="335"/>
      <c r="AO103" s="335"/>
      <c r="AP103" s="335"/>
      <c r="AQ103" s="335"/>
      <c r="AR103" s="335"/>
      <c r="AS103" s="335"/>
      <c r="AT103" s="335"/>
      <c r="AU103" s="335"/>
      <c r="AV103" s="335"/>
    </row>
    <row r="104" spans="1:48" s="336" customFormat="1" ht="27.75" hidden="1" customHeight="1" x14ac:dyDescent="0.25">
      <c r="A104" s="164"/>
      <c r="B104" s="164"/>
      <c r="C104" s="165"/>
      <c r="D104" s="165"/>
      <c r="E104" s="151"/>
      <c r="F104" s="151"/>
      <c r="G104" s="153"/>
      <c r="H104" s="80"/>
      <c r="I104" s="148"/>
      <c r="J104" s="129"/>
      <c r="K104" s="128">
        <f t="shared" si="111"/>
        <v>0</v>
      </c>
      <c r="L104" s="128">
        <f t="shared" si="112"/>
        <v>0</v>
      </c>
      <c r="M104" s="73"/>
      <c r="N104" s="131"/>
      <c r="O104" s="128">
        <f t="shared" si="113"/>
        <v>0</v>
      </c>
      <c r="P104" s="128">
        <f t="shared" si="114"/>
        <v>0</v>
      </c>
      <c r="Q104" s="73"/>
      <c r="R104" s="225">
        <f t="shared" si="115"/>
        <v>0</v>
      </c>
      <c r="S104" s="67"/>
      <c r="T104" s="331"/>
      <c r="U104" s="331"/>
      <c r="V104" s="331"/>
      <c r="W104" s="331"/>
      <c r="X104" s="331"/>
      <c r="Y104" s="331"/>
      <c r="Z104" s="331"/>
      <c r="AA104" s="331"/>
      <c r="AB104" s="332"/>
      <c r="AC104" s="333"/>
      <c r="AD104" s="334"/>
      <c r="AE104" s="335"/>
      <c r="AF104" s="335"/>
      <c r="AG104" s="335"/>
      <c r="AH104" s="335"/>
      <c r="AI104" s="335"/>
      <c r="AJ104" s="335"/>
      <c r="AK104" s="335"/>
      <c r="AL104" s="335"/>
      <c r="AM104" s="335"/>
      <c r="AN104" s="335"/>
      <c r="AO104" s="335"/>
      <c r="AP104" s="335"/>
      <c r="AQ104" s="335"/>
      <c r="AR104" s="335"/>
      <c r="AS104" s="335"/>
      <c r="AT104" s="335"/>
      <c r="AU104" s="335"/>
      <c r="AV104" s="335"/>
    </row>
    <row r="105" spans="1:48" s="336" customFormat="1" ht="27.75" hidden="1" customHeight="1" x14ac:dyDescent="0.25">
      <c r="A105" s="164"/>
      <c r="B105" s="164"/>
      <c r="C105" s="165"/>
      <c r="D105" s="165"/>
      <c r="E105" s="151"/>
      <c r="F105" s="151"/>
      <c r="G105" s="153"/>
      <c r="H105" s="350"/>
      <c r="I105" s="155"/>
      <c r="J105" s="129"/>
      <c r="K105" s="128">
        <f t="shared" si="111"/>
        <v>0</v>
      </c>
      <c r="L105" s="128">
        <f t="shared" si="112"/>
        <v>0</v>
      </c>
      <c r="M105" s="73"/>
      <c r="N105" s="131"/>
      <c r="O105" s="128">
        <f t="shared" si="113"/>
        <v>0</v>
      </c>
      <c r="P105" s="128">
        <f t="shared" si="114"/>
        <v>0</v>
      </c>
      <c r="Q105" s="73"/>
      <c r="R105" s="225">
        <f t="shared" si="115"/>
        <v>0</v>
      </c>
      <c r="S105" s="67"/>
      <c r="T105" s="331"/>
      <c r="U105" s="331"/>
      <c r="V105" s="331"/>
      <c r="W105" s="331"/>
      <c r="X105" s="331"/>
      <c r="Y105" s="331"/>
      <c r="Z105" s="331"/>
      <c r="AA105" s="331"/>
      <c r="AB105" s="332"/>
      <c r="AC105" s="333"/>
      <c r="AD105" s="334"/>
      <c r="AE105" s="335"/>
      <c r="AF105" s="335"/>
      <c r="AG105" s="335"/>
      <c r="AH105" s="335"/>
      <c r="AI105" s="335"/>
      <c r="AJ105" s="335"/>
      <c r="AK105" s="335"/>
      <c r="AL105" s="335"/>
      <c r="AM105" s="335"/>
      <c r="AN105" s="335"/>
      <c r="AO105" s="335"/>
      <c r="AP105" s="335"/>
      <c r="AQ105" s="335"/>
      <c r="AR105" s="335"/>
      <c r="AS105" s="335"/>
      <c r="AT105" s="335"/>
      <c r="AU105" s="335"/>
      <c r="AV105" s="335"/>
    </row>
    <row r="106" spans="1:48" s="336" customFormat="1" ht="27.75" hidden="1" customHeight="1" x14ac:dyDescent="0.25">
      <c r="A106" s="164"/>
      <c r="B106" s="164"/>
      <c r="C106" s="165"/>
      <c r="D106" s="165"/>
      <c r="E106" s="151"/>
      <c r="F106" s="151"/>
      <c r="G106" s="153"/>
      <c r="H106" s="80"/>
      <c r="I106" s="148"/>
      <c r="J106" s="129"/>
      <c r="K106" s="128">
        <f t="shared" si="111"/>
        <v>0</v>
      </c>
      <c r="L106" s="128">
        <f t="shared" si="112"/>
        <v>0</v>
      </c>
      <c r="M106" s="73"/>
      <c r="N106" s="131"/>
      <c r="O106" s="128">
        <f t="shared" si="113"/>
        <v>0</v>
      </c>
      <c r="P106" s="128">
        <f t="shared" si="114"/>
        <v>0</v>
      </c>
      <c r="Q106" s="73"/>
      <c r="R106" s="225">
        <f t="shared" si="115"/>
        <v>0</v>
      </c>
      <c r="S106" s="67"/>
      <c r="T106" s="331"/>
      <c r="U106" s="331"/>
      <c r="V106" s="331"/>
      <c r="W106" s="331"/>
      <c r="X106" s="331"/>
      <c r="Y106" s="331"/>
      <c r="Z106" s="331"/>
      <c r="AA106" s="331"/>
      <c r="AB106" s="332"/>
      <c r="AC106" s="333"/>
      <c r="AD106" s="334"/>
      <c r="AE106" s="335"/>
      <c r="AF106" s="335"/>
      <c r="AG106" s="335"/>
      <c r="AH106" s="335"/>
      <c r="AI106" s="335"/>
      <c r="AJ106" s="335"/>
      <c r="AK106" s="335"/>
      <c r="AL106" s="335"/>
      <c r="AM106" s="335"/>
      <c r="AN106" s="335"/>
      <c r="AO106" s="335"/>
      <c r="AP106" s="335"/>
      <c r="AQ106" s="335"/>
      <c r="AR106" s="335"/>
      <c r="AS106" s="335"/>
      <c r="AT106" s="335"/>
      <c r="AU106" s="335"/>
      <c r="AV106" s="335"/>
    </row>
    <row r="107" spans="1:48" s="336" customFormat="1" ht="27.75" hidden="1" customHeight="1" x14ac:dyDescent="0.25">
      <c r="A107" s="164"/>
      <c r="B107" s="164"/>
      <c r="C107" s="165"/>
      <c r="D107" s="165"/>
      <c r="E107" s="151"/>
      <c r="F107" s="151"/>
      <c r="G107" s="153"/>
      <c r="H107" s="80"/>
      <c r="I107" s="148"/>
      <c r="J107" s="129"/>
      <c r="K107" s="128">
        <f t="shared" si="111"/>
        <v>0</v>
      </c>
      <c r="L107" s="128">
        <f t="shared" si="112"/>
        <v>0</v>
      </c>
      <c r="M107" s="73"/>
      <c r="N107" s="131"/>
      <c r="O107" s="128">
        <f t="shared" si="113"/>
        <v>0</v>
      </c>
      <c r="P107" s="128">
        <f t="shared" si="114"/>
        <v>0</v>
      </c>
      <c r="Q107" s="73"/>
      <c r="R107" s="225">
        <f t="shared" si="115"/>
        <v>0</v>
      </c>
      <c r="S107" s="67"/>
      <c r="T107" s="331"/>
      <c r="U107" s="331"/>
      <c r="V107" s="331"/>
      <c r="W107" s="331"/>
      <c r="X107" s="331"/>
      <c r="Y107" s="331"/>
      <c r="Z107" s="331"/>
      <c r="AA107" s="331"/>
      <c r="AB107" s="332"/>
      <c r="AC107" s="333"/>
      <c r="AD107" s="334"/>
      <c r="AE107" s="335"/>
      <c r="AF107" s="335"/>
      <c r="AG107" s="335"/>
      <c r="AH107" s="335"/>
      <c r="AI107" s="335"/>
      <c r="AJ107" s="335"/>
      <c r="AK107" s="335"/>
      <c r="AL107" s="335"/>
      <c r="AM107" s="335"/>
      <c r="AN107" s="335"/>
      <c r="AO107" s="335"/>
      <c r="AP107" s="335"/>
      <c r="AQ107" s="335"/>
      <c r="AR107" s="335"/>
      <c r="AS107" s="335"/>
      <c r="AT107" s="335"/>
      <c r="AU107" s="335"/>
      <c r="AV107" s="335"/>
    </row>
    <row r="108" spans="1:48" s="93" customFormat="1" ht="27.75" hidden="1" customHeight="1" x14ac:dyDescent="0.25">
      <c r="A108" s="164"/>
      <c r="B108" s="164"/>
      <c r="C108" s="165"/>
      <c r="D108" s="165"/>
      <c r="E108" s="151"/>
      <c r="F108" s="151"/>
      <c r="G108" s="153"/>
      <c r="H108" s="80"/>
      <c r="I108" s="148"/>
      <c r="J108" s="129"/>
      <c r="K108" s="128">
        <f t="shared" si="111"/>
        <v>0</v>
      </c>
      <c r="L108" s="128">
        <f t="shared" si="112"/>
        <v>0</v>
      </c>
      <c r="M108" s="73"/>
      <c r="N108" s="131"/>
      <c r="O108" s="128">
        <f t="shared" si="113"/>
        <v>0</v>
      </c>
      <c r="P108" s="128">
        <f t="shared" si="114"/>
        <v>0</v>
      </c>
      <c r="Q108" s="73"/>
      <c r="R108" s="225">
        <f t="shared" si="115"/>
        <v>0</v>
      </c>
      <c r="S108" s="67"/>
      <c r="T108" s="331"/>
      <c r="U108" s="331"/>
      <c r="V108" s="331"/>
      <c r="W108" s="331"/>
      <c r="X108" s="331"/>
      <c r="Y108" s="331"/>
      <c r="Z108" s="331"/>
      <c r="AA108" s="331"/>
      <c r="AB108" s="332"/>
      <c r="AC108" s="333"/>
      <c r="AD108" s="34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</row>
    <row r="109" spans="1:48" s="336" customFormat="1" ht="27.75" hidden="1" customHeight="1" x14ac:dyDescent="0.25">
      <c r="A109" s="164"/>
      <c r="B109" s="164"/>
      <c r="C109" s="165"/>
      <c r="D109" s="165"/>
      <c r="E109" s="151"/>
      <c r="F109" s="151"/>
      <c r="G109" s="153"/>
      <c r="H109" s="350"/>
      <c r="I109" s="155"/>
      <c r="J109" s="129"/>
      <c r="K109" s="128">
        <f t="shared" si="111"/>
        <v>0</v>
      </c>
      <c r="L109" s="128">
        <f t="shared" si="112"/>
        <v>0</v>
      </c>
      <c r="M109" s="73"/>
      <c r="N109" s="131"/>
      <c r="O109" s="128">
        <f t="shared" si="113"/>
        <v>0</v>
      </c>
      <c r="P109" s="128">
        <f t="shared" si="114"/>
        <v>0</v>
      </c>
      <c r="Q109" s="73"/>
      <c r="R109" s="225">
        <f t="shared" si="115"/>
        <v>0</v>
      </c>
      <c r="S109" s="67"/>
      <c r="T109" s="331"/>
      <c r="U109" s="331"/>
      <c r="V109" s="331"/>
      <c r="W109" s="331"/>
      <c r="X109" s="331"/>
      <c r="Y109" s="331"/>
      <c r="Z109" s="331"/>
      <c r="AA109" s="331"/>
      <c r="AB109" s="106"/>
      <c r="AC109" s="333"/>
      <c r="AD109" s="334"/>
      <c r="AE109" s="335"/>
      <c r="AF109" s="335"/>
      <c r="AG109" s="335"/>
      <c r="AH109" s="335"/>
      <c r="AI109" s="335"/>
      <c r="AJ109" s="335"/>
      <c r="AK109" s="335"/>
      <c r="AL109" s="335"/>
      <c r="AM109" s="335"/>
      <c r="AN109" s="335"/>
      <c r="AO109" s="335"/>
      <c r="AP109" s="335"/>
      <c r="AQ109" s="335"/>
      <c r="AR109" s="335"/>
      <c r="AS109" s="335"/>
      <c r="AT109" s="335"/>
      <c r="AU109" s="335"/>
      <c r="AV109" s="335"/>
    </row>
    <row r="110" spans="1:48" s="346" customFormat="1" ht="27.75" hidden="1" customHeight="1" thickBot="1" x14ac:dyDescent="0.3">
      <c r="A110" s="358"/>
      <c r="B110" s="358"/>
      <c r="C110" s="359"/>
      <c r="D110" s="359"/>
      <c r="E110" s="360"/>
      <c r="F110" s="360"/>
      <c r="G110" s="361"/>
      <c r="H110" s="362" t="s">
        <v>906</v>
      </c>
      <c r="I110" s="363"/>
      <c r="J110" s="941"/>
      <c r="K110" s="364"/>
      <c r="L110" s="364"/>
      <c r="M110" s="365"/>
      <c r="N110" s="948"/>
      <c r="O110" s="364"/>
      <c r="P110" s="364"/>
      <c r="Q110" s="365"/>
      <c r="R110" s="118">
        <f>SUM(R98:R109)</f>
        <v>0</v>
      </c>
      <c r="S110" s="119">
        <f t="shared" ref="S110:AA110" si="116">SUM(S98:S109)</f>
        <v>0</v>
      </c>
      <c r="T110" s="119">
        <f t="shared" si="116"/>
        <v>0</v>
      </c>
      <c r="U110" s="119">
        <f t="shared" si="116"/>
        <v>0</v>
      </c>
      <c r="V110" s="119">
        <f t="shared" si="116"/>
        <v>0</v>
      </c>
      <c r="W110" s="119">
        <f t="shared" si="116"/>
        <v>0</v>
      </c>
      <c r="X110" s="119">
        <f t="shared" si="116"/>
        <v>0</v>
      </c>
      <c r="Y110" s="119">
        <f t="shared" si="116"/>
        <v>0</v>
      </c>
      <c r="Z110" s="119">
        <f t="shared" si="116"/>
        <v>0</v>
      </c>
      <c r="AA110" s="119">
        <f t="shared" si="116"/>
        <v>0</v>
      </c>
      <c r="AB110" s="344"/>
      <c r="AC110" s="333"/>
      <c r="AD110" s="366">
        <f>R110/1800/0.6</f>
        <v>0</v>
      </c>
      <c r="AE110" s="335"/>
      <c r="AF110" s="335"/>
      <c r="AG110" s="335"/>
      <c r="AH110" s="335"/>
      <c r="AI110" s="335"/>
      <c r="AJ110" s="335"/>
      <c r="AK110" s="335"/>
      <c r="AL110" s="335"/>
      <c r="AM110" s="335"/>
      <c r="AN110" s="335"/>
      <c r="AO110" s="335"/>
      <c r="AP110" s="335"/>
      <c r="AQ110" s="335"/>
      <c r="AR110" s="335"/>
      <c r="AS110" s="335"/>
      <c r="AT110" s="335"/>
      <c r="AU110" s="335"/>
      <c r="AV110" s="335"/>
    </row>
    <row r="111" spans="1:48" s="336" customFormat="1" ht="27.75" hidden="1" customHeight="1" thickTop="1" x14ac:dyDescent="0.25">
      <c r="A111" s="357"/>
      <c r="B111" s="357"/>
      <c r="C111" s="165"/>
      <c r="D111" s="165"/>
      <c r="E111" s="330"/>
      <c r="F111" s="78"/>
      <c r="G111" s="79"/>
      <c r="H111" s="80"/>
      <c r="I111" s="347"/>
      <c r="J111" s="129"/>
      <c r="K111" s="128">
        <f>IF(J111&gt;0, 1, 0)</f>
        <v>0</v>
      </c>
      <c r="L111" s="128">
        <f>J111-K111</f>
        <v>0</v>
      </c>
      <c r="M111" s="73"/>
      <c r="N111" s="131"/>
      <c r="O111" s="128">
        <f>IF(N111&gt;0, 1, 0)</f>
        <v>0</v>
      </c>
      <c r="P111" s="128">
        <f>N111-O111</f>
        <v>0</v>
      </c>
      <c r="Q111" s="356"/>
      <c r="R111" s="133">
        <f t="shared" ref="R111:R112" si="117">(K111*M111*$R$4)+(L111*M111*$R$5)+(O111*Q111*$R$6)+(P111*Q111*$R$7)</f>
        <v>0</v>
      </c>
      <c r="S111" s="67">
        <f t="shared" ref="S111:S112" si="118">J111*M111*$S$4</f>
        <v>0</v>
      </c>
      <c r="T111" s="67">
        <f t="shared" ref="T111:T112" si="119">K111*M111*$T$4</f>
        <v>0</v>
      </c>
      <c r="U111" s="67">
        <f t="shared" ref="U111:U112" si="120">J111*M111*$U$4</f>
        <v>0</v>
      </c>
      <c r="V111" s="67">
        <f t="shared" ref="V111:V112" si="121">N111*Q111*$V$6</f>
        <v>0</v>
      </c>
      <c r="W111" s="67">
        <f t="shared" ref="W111:W112" si="122">O111*Q111*$W$6</f>
        <v>0</v>
      </c>
      <c r="X111" s="67">
        <f t="shared" ref="X111:X112" si="123">N111*Q111*$X$6</f>
        <v>0</v>
      </c>
      <c r="Y111" s="331">
        <f t="shared" ref="Y111:AA112" si="124">S111+V111</f>
        <v>0</v>
      </c>
      <c r="Z111" s="331">
        <f t="shared" si="124"/>
        <v>0</v>
      </c>
      <c r="AA111" s="331">
        <f t="shared" si="124"/>
        <v>0</v>
      </c>
      <c r="AB111" s="332"/>
      <c r="AC111" s="333">
        <f t="shared" ref="AC111:AC112" si="125">R111-Y111-Z111-AA111</f>
        <v>0</v>
      </c>
      <c r="AD111" s="334"/>
      <c r="AE111" s="335"/>
      <c r="AF111" s="335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5"/>
      <c r="AU111" s="335"/>
      <c r="AV111" s="335"/>
    </row>
    <row r="112" spans="1:48" s="336" customFormat="1" ht="27.75" hidden="1" customHeight="1" x14ac:dyDescent="0.25">
      <c r="A112" s="164"/>
      <c r="B112" s="164"/>
      <c r="C112" s="165"/>
      <c r="D112" s="165"/>
      <c r="E112" s="151"/>
      <c r="F112" s="151"/>
      <c r="G112" s="168"/>
      <c r="H112" s="80"/>
      <c r="I112" s="148"/>
      <c r="J112" s="129"/>
      <c r="K112" s="128">
        <f t="shared" ref="K112:K122" si="126">IF(J112&gt;0, 1, 0)</f>
        <v>0</v>
      </c>
      <c r="L112" s="128">
        <f t="shared" ref="L112:L122" si="127">J112-K112</f>
        <v>0</v>
      </c>
      <c r="M112" s="73"/>
      <c r="N112" s="131"/>
      <c r="O112" s="128">
        <f t="shared" ref="O112:O122" si="128">IF(N112&gt;0, 1, 0)</f>
        <v>0</v>
      </c>
      <c r="P112" s="128">
        <f t="shared" ref="P112:P122" si="129">N112-O112</f>
        <v>0</v>
      </c>
      <c r="Q112" s="73"/>
      <c r="R112" s="133">
        <f t="shared" si="117"/>
        <v>0</v>
      </c>
      <c r="S112" s="67">
        <f t="shared" si="118"/>
        <v>0</v>
      </c>
      <c r="T112" s="67">
        <f t="shared" si="119"/>
        <v>0</v>
      </c>
      <c r="U112" s="67">
        <f t="shared" si="120"/>
        <v>0</v>
      </c>
      <c r="V112" s="67">
        <f t="shared" si="121"/>
        <v>0</v>
      </c>
      <c r="W112" s="67">
        <f t="shared" si="122"/>
        <v>0</v>
      </c>
      <c r="X112" s="67">
        <f t="shared" si="123"/>
        <v>0</v>
      </c>
      <c r="Y112" s="331">
        <f t="shared" si="124"/>
        <v>0</v>
      </c>
      <c r="Z112" s="331">
        <f t="shared" si="124"/>
        <v>0</v>
      </c>
      <c r="AA112" s="331">
        <f t="shared" si="124"/>
        <v>0</v>
      </c>
      <c r="AB112" s="332"/>
      <c r="AC112" s="333">
        <f t="shared" si="125"/>
        <v>0</v>
      </c>
      <c r="AD112" s="334"/>
      <c r="AE112" s="335"/>
      <c r="AF112" s="335"/>
      <c r="AG112" s="335"/>
      <c r="AH112" s="335"/>
      <c r="AI112" s="335"/>
      <c r="AJ112" s="335"/>
      <c r="AK112" s="335"/>
      <c r="AL112" s="335"/>
      <c r="AM112" s="335"/>
      <c r="AN112" s="335"/>
      <c r="AO112" s="335"/>
      <c r="AP112" s="335"/>
      <c r="AQ112" s="335"/>
      <c r="AR112" s="335"/>
      <c r="AS112" s="335"/>
      <c r="AT112" s="335"/>
      <c r="AU112" s="335"/>
      <c r="AV112" s="335"/>
    </row>
    <row r="113" spans="1:48" s="336" customFormat="1" ht="27.75" hidden="1" customHeight="1" x14ac:dyDescent="0.25">
      <c r="A113" s="164"/>
      <c r="B113" s="164"/>
      <c r="C113" s="165"/>
      <c r="D113" s="165"/>
      <c r="E113" s="151"/>
      <c r="F113" s="151"/>
      <c r="G113" s="168"/>
      <c r="H113" s="80"/>
      <c r="I113" s="148"/>
      <c r="J113" s="129"/>
      <c r="K113" s="128">
        <f t="shared" si="126"/>
        <v>0</v>
      </c>
      <c r="L113" s="128">
        <f t="shared" si="127"/>
        <v>0</v>
      </c>
      <c r="M113" s="73"/>
      <c r="N113" s="131"/>
      <c r="O113" s="128">
        <f t="shared" si="128"/>
        <v>0</v>
      </c>
      <c r="P113" s="128">
        <f t="shared" si="129"/>
        <v>0</v>
      </c>
      <c r="Q113" s="73"/>
      <c r="R113" s="225">
        <f t="shared" ref="R113:R122" si="130">(K113*M113*$R$3)+(L113*M113*$R$6)+(O113*Q113*$R$7)+(P113*Q113*$R$8)</f>
        <v>0</v>
      </c>
      <c r="S113" s="67"/>
      <c r="T113" s="331"/>
      <c r="U113" s="331"/>
      <c r="V113" s="331"/>
      <c r="W113" s="331"/>
      <c r="X113" s="331"/>
      <c r="Y113" s="331"/>
      <c r="Z113" s="331"/>
      <c r="AA113" s="331"/>
      <c r="AB113" s="332"/>
      <c r="AC113" s="333"/>
      <c r="AD113" s="334"/>
      <c r="AE113" s="335"/>
      <c r="AF113" s="335"/>
      <c r="AG113" s="335"/>
      <c r="AH113" s="335"/>
      <c r="AI113" s="335"/>
      <c r="AJ113" s="335"/>
      <c r="AK113" s="335"/>
      <c r="AL113" s="335"/>
      <c r="AM113" s="335"/>
      <c r="AN113" s="335"/>
      <c r="AO113" s="335"/>
      <c r="AP113" s="335"/>
      <c r="AQ113" s="335"/>
      <c r="AR113" s="335"/>
      <c r="AS113" s="335"/>
      <c r="AT113" s="335"/>
      <c r="AU113" s="335"/>
      <c r="AV113" s="335"/>
    </row>
    <row r="114" spans="1:48" s="336" customFormat="1" ht="27.75" hidden="1" customHeight="1" x14ac:dyDescent="0.25">
      <c r="A114" s="164"/>
      <c r="B114" s="164"/>
      <c r="C114" s="165"/>
      <c r="D114" s="165"/>
      <c r="E114" s="151"/>
      <c r="F114" s="151"/>
      <c r="G114" s="168"/>
      <c r="H114" s="80"/>
      <c r="I114" s="148"/>
      <c r="J114" s="129"/>
      <c r="K114" s="128">
        <f t="shared" si="126"/>
        <v>0</v>
      </c>
      <c r="L114" s="128">
        <f t="shared" si="127"/>
        <v>0</v>
      </c>
      <c r="M114" s="73"/>
      <c r="N114" s="131"/>
      <c r="O114" s="128">
        <f t="shared" si="128"/>
        <v>0</v>
      </c>
      <c r="P114" s="128">
        <f t="shared" si="129"/>
        <v>0</v>
      </c>
      <c r="Q114" s="73"/>
      <c r="R114" s="225">
        <f t="shared" si="130"/>
        <v>0</v>
      </c>
      <c r="S114" s="67"/>
      <c r="T114" s="331"/>
      <c r="U114" s="331"/>
      <c r="V114" s="331"/>
      <c r="W114" s="331"/>
      <c r="X114" s="331"/>
      <c r="Y114" s="331"/>
      <c r="Z114" s="331"/>
      <c r="AA114" s="331"/>
      <c r="AB114" s="332"/>
      <c r="AC114" s="333"/>
      <c r="AD114" s="334"/>
      <c r="AE114" s="335"/>
      <c r="AF114" s="335"/>
      <c r="AG114" s="335"/>
      <c r="AH114" s="335"/>
      <c r="AI114" s="335"/>
      <c r="AJ114" s="335"/>
      <c r="AK114" s="335"/>
      <c r="AL114" s="335"/>
      <c r="AM114" s="335"/>
      <c r="AN114" s="335"/>
      <c r="AO114" s="335"/>
      <c r="AP114" s="335"/>
      <c r="AQ114" s="335"/>
      <c r="AR114" s="335"/>
      <c r="AS114" s="335"/>
      <c r="AT114" s="335"/>
      <c r="AU114" s="335"/>
      <c r="AV114" s="335"/>
    </row>
    <row r="115" spans="1:48" s="336" customFormat="1" ht="27.75" hidden="1" customHeight="1" x14ac:dyDescent="0.25">
      <c r="A115" s="164"/>
      <c r="B115" s="164"/>
      <c r="C115" s="165"/>
      <c r="D115" s="165"/>
      <c r="E115" s="151"/>
      <c r="F115" s="151"/>
      <c r="G115" s="153"/>
      <c r="H115" s="80"/>
      <c r="I115" s="148"/>
      <c r="J115" s="129"/>
      <c r="K115" s="128">
        <f t="shared" si="126"/>
        <v>0</v>
      </c>
      <c r="L115" s="128">
        <f t="shared" si="127"/>
        <v>0</v>
      </c>
      <c r="M115" s="73"/>
      <c r="N115" s="131"/>
      <c r="O115" s="128">
        <f t="shared" si="128"/>
        <v>0</v>
      </c>
      <c r="P115" s="128">
        <f t="shared" si="129"/>
        <v>0</v>
      </c>
      <c r="Q115" s="73"/>
      <c r="R115" s="225">
        <f t="shared" si="130"/>
        <v>0</v>
      </c>
      <c r="S115" s="67"/>
      <c r="T115" s="331"/>
      <c r="U115" s="331"/>
      <c r="V115" s="331"/>
      <c r="W115" s="331"/>
      <c r="X115" s="331"/>
      <c r="Y115" s="331"/>
      <c r="Z115" s="331"/>
      <c r="AA115" s="331"/>
      <c r="AB115" s="332"/>
      <c r="AC115" s="333"/>
      <c r="AD115" s="334"/>
      <c r="AE115" s="335"/>
      <c r="AF115" s="335"/>
      <c r="AG115" s="335"/>
      <c r="AH115" s="335"/>
      <c r="AI115" s="335"/>
      <c r="AJ115" s="335"/>
      <c r="AK115" s="335"/>
      <c r="AL115" s="335"/>
      <c r="AM115" s="335"/>
      <c r="AN115" s="335"/>
      <c r="AO115" s="335"/>
      <c r="AP115" s="335"/>
      <c r="AQ115" s="335"/>
      <c r="AR115" s="335"/>
      <c r="AS115" s="335"/>
      <c r="AT115" s="335"/>
      <c r="AU115" s="335"/>
      <c r="AV115" s="335"/>
    </row>
    <row r="116" spans="1:48" s="336" customFormat="1" ht="27.75" hidden="1" customHeight="1" x14ac:dyDescent="0.25">
      <c r="A116" s="164"/>
      <c r="B116" s="164"/>
      <c r="C116" s="165"/>
      <c r="D116" s="165"/>
      <c r="E116" s="151"/>
      <c r="F116" s="151"/>
      <c r="G116" s="153"/>
      <c r="H116" s="80"/>
      <c r="I116" s="148"/>
      <c r="J116" s="129"/>
      <c r="K116" s="128">
        <f t="shared" si="126"/>
        <v>0</v>
      </c>
      <c r="L116" s="128">
        <f t="shared" si="127"/>
        <v>0</v>
      </c>
      <c r="M116" s="73"/>
      <c r="N116" s="131"/>
      <c r="O116" s="128">
        <f t="shared" si="128"/>
        <v>0</v>
      </c>
      <c r="P116" s="128">
        <f t="shared" si="129"/>
        <v>0</v>
      </c>
      <c r="Q116" s="73"/>
      <c r="R116" s="225">
        <f t="shared" si="130"/>
        <v>0</v>
      </c>
      <c r="S116" s="67"/>
      <c r="T116" s="331"/>
      <c r="U116" s="331"/>
      <c r="V116" s="331"/>
      <c r="W116" s="331"/>
      <c r="X116" s="331"/>
      <c r="Y116" s="331"/>
      <c r="Z116" s="331"/>
      <c r="AA116" s="331"/>
      <c r="AB116" s="332"/>
      <c r="AC116" s="333"/>
      <c r="AD116" s="334"/>
      <c r="AE116" s="335"/>
      <c r="AF116" s="335"/>
      <c r="AG116" s="335"/>
      <c r="AH116" s="335"/>
      <c r="AI116" s="335"/>
      <c r="AJ116" s="335"/>
      <c r="AK116" s="335"/>
      <c r="AL116" s="335"/>
      <c r="AM116" s="335"/>
      <c r="AN116" s="335"/>
      <c r="AO116" s="335"/>
      <c r="AP116" s="335"/>
      <c r="AQ116" s="335"/>
      <c r="AR116" s="335"/>
      <c r="AS116" s="335"/>
      <c r="AT116" s="335"/>
      <c r="AU116" s="335"/>
      <c r="AV116" s="335"/>
    </row>
    <row r="117" spans="1:48" s="336" customFormat="1" ht="27.75" hidden="1" customHeight="1" x14ac:dyDescent="0.25">
      <c r="A117" s="164"/>
      <c r="B117" s="164"/>
      <c r="C117" s="165"/>
      <c r="D117" s="165"/>
      <c r="E117" s="151"/>
      <c r="F117" s="151"/>
      <c r="G117" s="153"/>
      <c r="H117" s="80"/>
      <c r="I117" s="148"/>
      <c r="J117" s="129"/>
      <c r="K117" s="128">
        <f t="shared" si="126"/>
        <v>0</v>
      </c>
      <c r="L117" s="128">
        <f t="shared" si="127"/>
        <v>0</v>
      </c>
      <c r="M117" s="73"/>
      <c r="N117" s="131"/>
      <c r="O117" s="128">
        <f t="shared" si="128"/>
        <v>0</v>
      </c>
      <c r="P117" s="128">
        <f t="shared" si="129"/>
        <v>0</v>
      </c>
      <c r="Q117" s="73"/>
      <c r="R117" s="225">
        <f t="shared" si="130"/>
        <v>0</v>
      </c>
      <c r="S117" s="67"/>
      <c r="T117" s="331"/>
      <c r="U117" s="331"/>
      <c r="V117" s="331"/>
      <c r="W117" s="331"/>
      <c r="X117" s="331"/>
      <c r="Y117" s="331"/>
      <c r="Z117" s="331"/>
      <c r="AA117" s="331"/>
      <c r="AB117" s="332"/>
      <c r="AC117" s="333"/>
      <c r="AD117" s="334"/>
      <c r="AE117" s="335"/>
      <c r="AF117" s="335"/>
      <c r="AG117" s="335"/>
      <c r="AH117" s="335"/>
      <c r="AI117" s="335"/>
      <c r="AJ117" s="335"/>
      <c r="AK117" s="335"/>
      <c r="AL117" s="335"/>
      <c r="AM117" s="335"/>
      <c r="AN117" s="335"/>
      <c r="AO117" s="335"/>
      <c r="AP117" s="335"/>
      <c r="AQ117" s="335"/>
      <c r="AR117" s="335"/>
      <c r="AS117" s="335"/>
      <c r="AT117" s="335"/>
      <c r="AU117" s="335"/>
      <c r="AV117" s="335"/>
    </row>
    <row r="118" spans="1:48" s="336" customFormat="1" ht="27.75" hidden="1" customHeight="1" x14ac:dyDescent="0.25">
      <c r="A118" s="164"/>
      <c r="B118" s="164"/>
      <c r="C118" s="165"/>
      <c r="D118" s="165"/>
      <c r="E118" s="151"/>
      <c r="F118" s="151"/>
      <c r="G118" s="153"/>
      <c r="H118" s="350"/>
      <c r="I118" s="155"/>
      <c r="J118" s="129"/>
      <c r="K118" s="128">
        <f t="shared" si="126"/>
        <v>0</v>
      </c>
      <c r="L118" s="128">
        <f t="shared" si="127"/>
        <v>0</v>
      </c>
      <c r="M118" s="73"/>
      <c r="N118" s="131"/>
      <c r="O118" s="128">
        <f t="shared" si="128"/>
        <v>0</v>
      </c>
      <c r="P118" s="128">
        <f t="shared" si="129"/>
        <v>0</v>
      </c>
      <c r="Q118" s="73"/>
      <c r="R118" s="225">
        <f t="shared" si="130"/>
        <v>0</v>
      </c>
      <c r="S118" s="67"/>
      <c r="T118" s="331"/>
      <c r="U118" s="331"/>
      <c r="V118" s="331"/>
      <c r="W118" s="331"/>
      <c r="X118" s="331"/>
      <c r="Y118" s="331"/>
      <c r="Z118" s="331"/>
      <c r="AA118" s="331"/>
      <c r="AB118" s="332"/>
      <c r="AC118" s="333"/>
      <c r="AD118" s="334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</row>
    <row r="119" spans="1:48" s="336" customFormat="1" ht="27.75" hidden="1" customHeight="1" x14ac:dyDescent="0.25">
      <c r="A119" s="164"/>
      <c r="B119" s="164"/>
      <c r="C119" s="165"/>
      <c r="D119" s="165"/>
      <c r="E119" s="151"/>
      <c r="F119" s="151"/>
      <c r="G119" s="153"/>
      <c r="H119" s="80"/>
      <c r="I119" s="148"/>
      <c r="J119" s="129"/>
      <c r="K119" s="128">
        <f t="shared" si="126"/>
        <v>0</v>
      </c>
      <c r="L119" s="128">
        <f t="shared" si="127"/>
        <v>0</v>
      </c>
      <c r="M119" s="73"/>
      <c r="N119" s="131"/>
      <c r="O119" s="128">
        <f t="shared" si="128"/>
        <v>0</v>
      </c>
      <c r="P119" s="128">
        <f t="shared" si="129"/>
        <v>0</v>
      </c>
      <c r="Q119" s="73"/>
      <c r="R119" s="225">
        <f t="shared" si="130"/>
        <v>0</v>
      </c>
      <c r="S119" s="67"/>
      <c r="T119" s="331"/>
      <c r="U119" s="331"/>
      <c r="V119" s="331"/>
      <c r="W119" s="331"/>
      <c r="X119" s="331"/>
      <c r="Y119" s="331"/>
      <c r="Z119" s="331"/>
      <c r="AA119" s="331"/>
      <c r="AB119" s="332"/>
      <c r="AC119" s="333"/>
      <c r="AD119" s="334"/>
      <c r="AE119" s="335"/>
      <c r="AF119" s="335"/>
      <c r="AG119" s="335"/>
      <c r="AH119" s="335"/>
      <c r="AI119" s="335"/>
      <c r="AJ119" s="335"/>
      <c r="AK119" s="335"/>
      <c r="AL119" s="335"/>
      <c r="AM119" s="335"/>
      <c r="AN119" s="335"/>
      <c r="AO119" s="335"/>
      <c r="AP119" s="335"/>
      <c r="AQ119" s="335"/>
      <c r="AR119" s="335"/>
      <c r="AS119" s="335"/>
      <c r="AT119" s="335"/>
      <c r="AU119" s="335"/>
      <c r="AV119" s="335"/>
    </row>
    <row r="120" spans="1:48" s="336" customFormat="1" ht="27.75" hidden="1" customHeight="1" x14ac:dyDescent="0.25">
      <c r="A120" s="164"/>
      <c r="B120" s="164"/>
      <c r="C120" s="165"/>
      <c r="D120" s="165"/>
      <c r="E120" s="151"/>
      <c r="F120" s="151"/>
      <c r="G120" s="153"/>
      <c r="H120" s="80"/>
      <c r="I120" s="148"/>
      <c r="J120" s="129"/>
      <c r="K120" s="128">
        <f t="shared" si="126"/>
        <v>0</v>
      </c>
      <c r="L120" s="128">
        <f t="shared" si="127"/>
        <v>0</v>
      </c>
      <c r="M120" s="73"/>
      <c r="N120" s="131"/>
      <c r="O120" s="128">
        <f t="shared" si="128"/>
        <v>0</v>
      </c>
      <c r="P120" s="128">
        <f t="shared" si="129"/>
        <v>0</v>
      </c>
      <c r="Q120" s="73"/>
      <c r="R120" s="225">
        <f t="shared" si="130"/>
        <v>0</v>
      </c>
      <c r="S120" s="67"/>
      <c r="T120" s="331"/>
      <c r="U120" s="331"/>
      <c r="V120" s="331"/>
      <c r="W120" s="331"/>
      <c r="X120" s="331"/>
      <c r="Y120" s="331"/>
      <c r="Z120" s="331"/>
      <c r="AA120" s="331"/>
      <c r="AB120" s="332"/>
      <c r="AC120" s="333"/>
      <c r="AD120" s="334"/>
      <c r="AE120" s="335"/>
      <c r="AF120" s="335"/>
      <c r="AG120" s="335"/>
      <c r="AH120" s="335"/>
      <c r="AI120" s="335"/>
      <c r="AJ120" s="335"/>
      <c r="AK120" s="335"/>
      <c r="AL120" s="335"/>
      <c r="AM120" s="335"/>
      <c r="AN120" s="335"/>
      <c r="AO120" s="335"/>
      <c r="AP120" s="335"/>
      <c r="AQ120" s="335"/>
      <c r="AR120" s="335"/>
      <c r="AS120" s="335"/>
      <c r="AT120" s="335"/>
      <c r="AU120" s="335"/>
      <c r="AV120" s="335"/>
    </row>
    <row r="121" spans="1:48" s="93" customFormat="1" ht="27.75" hidden="1" customHeight="1" x14ac:dyDescent="0.25">
      <c r="A121" s="164"/>
      <c r="B121" s="164"/>
      <c r="C121" s="165"/>
      <c r="D121" s="165"/>
      <c r="E121" s="151"/>
      <c r="F121" s="151"/>
      <c r="G121" s="153"/>
      <c r="H121" s="80"/>
      <c r="I121" s="148"/>
      <c r="J121" s="129"/>
      <c r="K121" s="128">
        <f t="shared" si="126"/>
        <v>0</v>
      </c>
      <c r="L121" s="128">
        <f t="shared" si="127"/>
        <v>0</v>
      </c>
      <c r="M121" s="73"/>
      <c r="N121" s="131"/>
      <c r="O121" s="128">
        <f t="shared" si="128"/>
        <v>0</v>
      </c>
      <c r="P121" s="128">
        <f t="shared" si="129"/>
        <v>0</v>
      </c>
      <c r="Q121" s="73"/>
      <c r="R121" s="225">
        <f t="shared" si="130"/>
        <v>0</v>
      </c>
      <c r="S121" s="67"/>
      <c r="T121" s="331"/>
      <c r="U121" s="331"/>
      <c r="V121" s="331"/>
      <c r="W121" s="331"/>
      <c r="X121" s="331"/>
      <c r="Y121" s="331"/>
      <c r="Z121" s="331"/>
      <c r="AA121" s="331"/>
      <c r="AB121" s="332"/>
      <c r="AC121" s="333"/>
      <c r="AD121" s="34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</row>
    <row r="122" spans="1:48" s="336" customFormat="1" ht="27.75" hidden="1" customHeight="1" x14ac:dyDescent="0.25">
      <c r="A122" s="164"/>
      <c r="B122" s="164"/>
      <c r="C122" s="165"/>
      <c r="D122" s="165"/>
      <c r="E122" s="151"/>
      <c r="F122" s="151"/>
      <c r="G122" s="153"/>
      <c r="H122" s="350"/>
      <c r="I122" s="155"/>
      <c r="J122" s="129"/>
      <c r="K122" s="128">
        <f t="shared" si="126"/>
        <v>0</v>
      </c>
      <c r="L122" s="128">
        <f t="shared" si="127"/>
        <v>0</v>
      </c>
      <c r="M122" s="73"/>
      <c r="N122" s="131"/>
      <c r="O122" s="128">
        <f t="shared" si="128"/>
        <v>0</v>
      </c>
      <c r="P122" s="128">
        <f t="shared" si="129"/>
        <v>0</v>
      </c>
      <c r="Q122" s="73"/>
      <c r="R122" s="225">
        <f t="shared" si="130"/>
        <v>0</v>
      </c>
      <c r="S122" s="67"/>
      <c r="T122" s="331"/>
      <c r="U122" s="331"/>
      <c r="V122" s="331"/>
      <c r="W122" s="331"/>
      <c r="X122" s="331"/>
      <c r="Y122" s="331"/>
      <c r="Z122" s="331"/>
      <c r="AA122" s="331"/>
      <c r="AB122" s="332"/>
      <c r="AC122" s="333"/>
      <c r="AD122" s="334"/>
      <c r="AE122" s="335"/>
      <c r="AF122" s="335"/>
      <c r="AG122" s="335"/>
      <c r="AH122" s="335"/>
      <c r="AI122" s="335"/>
      <c r="AJ122" s="335"/>
      <c r="AK122" s="335"/>
      <c r="AL122" s="335"/>
      <c r="AM122" s="335"/>
      <c r="AN122" s="335"/>
      <c r="AO122" s="335"/>
      <c r="AP122" s="335"/>
      <c r="AQ122" s="335"/>
      <c r="AR122" s="335"/>
      <c r="AS122" s="335"/>
      <c r="AT122" s="335"/>
      <c r="AU122" s="335"/>
      <c r="AV122" s="335"/>
    </row>
    <row r="123" spans="1:48" s="346" customFormat="1" ht="27.75" hidden="1" customHeight="1" thickBot="1" x14ac:dyDescent="0.3">
      <c r="A123" s="358"/>
      <c r="B123" s="358"/>
      <c r="C123" s="359"/>
      <c r="D123" s="359"/>
      <c r="E123" s="360"/>
      <c r="F123" s="360"/>
      <c r="G123" s="361"/>
      <c r="H123" s="362" t="s">
        <v>906</v>
      </c>
      <c r="I123" s="363"/>
      <c r="J123" s="941"/>
      <c r="K123" s="364"/>
      <c r="L123" s="364"/>
      <c r="M123" s="365"/>
      <c r="N123" s="948"/>
      <c r="O123" s="364"/>
      <c r="P123" s="364"/>
      <c r="Q123" s="365"/>
      <c r="R123" s="118">
        <f>SUM(R111:R122)</f>
        <v>0</v>
      </c>
      <c r="S123" s="119">
        <f t="shared" ref="S123:AA123" si="131">SUM(S111:S122)</f>
        <v>0</v>
      </c>
      <c r="T123" s="119">
        <f t="shared" si="131"/>
        <v>0</v>
      </c>
      <c r="U123" s="119">
        <f t="shared" si="131"/>
        <v>0</v>
      </c>
      <c r="V123" s="119">
        <f t="shared" si="131"/>
        <v>0</v>
      </c>
      <c r="W123" s="119">
        <f t="shared" si="131"/>
        <v>0</v>
      </c>
      <c r="X123" s="119">
        <f t="shared" si="131"/>
        <v>0</v>
      </c>
      <c r="Y123" s="119">
        <f t="shared" si="131"/>
        <v>0</v>
      </c>
      <c r="Z123" s="119">
        <f t="shared" si="131"/>
        <v>0</v>
      </c>
      <c r="AA123" s="119">
        <f t="shared" si="131"/>
        <v>0</v>
      </c>
      <c r="AB123" s="344"/>
      <c r="AC123" s="333"/>
      <c r="AD123" s="366">
        <f>R123/1800/0.6</f>
        <v>0</v>
      </c>
      <c r="AE123" s="335"/>
      <c r="AF123" s="335"/>
      <c r="AG123" s="335"/>
      <c r="AH123" s="335"/>
      <c r="AI123" s="335"/>
      <c r="AJ123" s="335"/>
      <c r="AK123" s="335"/>
      <c r="AL123" s="335"/>
      <c r="AM123" s="335"/>
      <c r="AN123" s="335"/>
      <c r="AO123" s="335"/>
      <c r="AP123" s="335"/>
      <c r="AQ123" s="335"/>
      <c r="AR123" s="335"/>
      <c r="AS123" s="335"/>
      <c r="AT123" s="335"/>
      <c r="AU123" s="335"/>
      <c r="AV123" s="335"/>
    </row>
    <row r="124" spans="1:48" s="336" customFormat="1" ht="27.75" hidden="1" customHeight="1" thickTop="1" x14ac:dyDescent="0.25">
      <c r="A124" s="357"/>
      <c r="B124" s="357"/>
      <c r="C124" s="165"/>
      <c r="D124" s="165"/>
      <c r="E124" s="330"/>
      <c r="F124" s="78"/>
      <c r="G124" s="79"/>
      <c r="H124" s="80"/>
      <c r="I124" s="347"/>
      <c r="J124" s="129"/>
      <c r="K124" s="128">
        <f>IF(J124&gt;0, 1, 0)</f>
        <v>0</v>
      </c>
      <c r="L124" s="128">
        <f>J124-K124</f>
        <v>0</v>
      </c>
      <c r="M124" s="73"/>
      <c r="N124" s="131"/>
      <c r="O124" s="128">
        <f>IF(N124&gt;0, 1, 0)</f>
        <v>0</v>
      </c>
      <c r="P124" s="128">
        <f>N124-O124</f>
        <v>0</v>
      </c>
      <c r="Q124" s="356"/>
      <c r="R124" s="133">
        <f t="shared" ref="R124:R125" si="132">(K124*M124*$R$4)+(L124*M124*$R$5)+(O124*Q124*$R$6)+(P124*Q124*$R$7)</f>
        <v>0</v>
      </c>
      <c r="S124" s="67">
        <f t="shared" ref="S124:S125" si="133">J124*M124*$S$4</f>
        <v>0</v>
      </c>
      <c r="T124" s="67">
        <f t="shared" ref="T124:T125" si="134">K124*M124*$T$4</f>
        <v>0</v>
      </c>
      <c r="U124" s="67">
        <f t="shared" ref="U124:U125" si="135">J124*M124*$U$4</f>
        <v>0</v>
      </c>
      <c r="V124" s="67">
        <f t="shared" ref="V124:V125" si="136">N124*Q124*$V$6</f>
        <v>0</v>
      </c>
      <c r="W124" s="67">
        <f t="shared" ref="W124:W125" si="137">O124*Q124*$W$6</f>
        <v>0</v>
      </c>
      <c r="X124" s="67">
        <f t="shared" ref="X124:X125" si="138">N124*Q124*$X$6</f>
        <v>0</v>
      </c>
      <c r="Y124" s="331">
        <f t="shared" ref="Y124:AA125" si="139">S124+V124</f>
        <v>0</v>
      </c>
      <c r="Z124" s="331">
        <f t="shared" si="139"/>
        <v>0</v>
      </c>
      <c r="AA124" s="331">
        <f t="shared" si="139"/>
        <v>0</v>
      </c>
      <c r="AB124" s="332"/>
      <c r="AC124" s="333">
        <f t="shared" ref="AC124:AC125" si="140">R124-Y124-Z124-AA124</f>
        <v>0</v>
      </c>
      <c r="AD124" s="334"/>
      <c r="AE124" s="335"/>
      <c r="AF124" s="335"/>
      <c r="AG124" s="335"/>
      <c r="AH124" s="335"/>
      <c r="AI124" s="335"/>
      <c r="AJ124" s="335"/>
      <c r="AK124" s="335"/>
      <c r="AL124" s="335"/>
      <c r="AM124" s="335"/>
      <c r="AN124" s="335"/>
      <c r="AO124" s="335"/>
      <c r="AP124" s="335"/>
      <c r="AQ124" s="335"/>
      <c r="AR124" s="335"/>
      <c r="AS124" s="335"/>
      <c r="AT124" s="335"/>
      <c r="AU124" s="335"/>
      <c r="AV124" s="335"/>
    </row>
    <row r="125" spans="1:48" s="336" customFormat="1" ht="27.75" hidden="1" customHeight="1" x14ac:dyDescent="0.25">
      <c r="A125" s="164"/>
      <c r="B125" s="164"/>
      <c r="C125" s="165"/>
      <c r="D125" s="165"/>
      <c r="E125" s="151"/>
      <c r="F125" s="151"/>
      <c r="G125" s="168"/>
      <c r="H125" s="80"/>
      <c r="I125" s="148"/>
      <c r="J125" s="129"/>
      <c r="K125" s="128">
        <f t="shared" ref="K125:K135" si="141">IF(J125&gt;0, 1, 0)</f>
        <v>0</v>
      </c>
      <c r="L125" s="128">
        <f t="shared" ref="L125:L135" si="142">J125-K125</f>
        <v>0</v>
      </c>
      <c r="M125" s="73"/>
      <c r="N125" s="131"/>
      <c r="O125" s="128">
        <f t="shared" ref="O125:O135" si="143">IF(N125&gt;0, 1, 0)</f>
        <v>0</v>
      </c>
      <c r="P125" s="128">
        <f t="shared" ref="P125:P135" si="144">N125-O125</f>
        <v>0</v>
      </c>
      <c r="Q125" s="73"/>
      <c r="R125" s="133">
        <f t="shared" si="132"/>
        <v>0</v>
      </c>
      <c r="S125" s="67">
        <f t="shared" si="133"/>
        <v>0</v>
      </c>
      <c r="T125" s="67">
        <f t="shared" si="134"/>
        <v>0</v>
      </c>
      <c r="U125" s="67">
        <f t="shared" si="135"/>
        <v>0</v>
      </c>
      <c r="V125" s="67">
        <f t="shared" si="136"/>
        <v>0</v>
      </c>
      <c r="W125" s="67">
        <f t="shared" si="137"/>
        <v>0</v>
      </c>
      <c r="X125" s="67">
        <f t="shared" si="138"/>
        <v>0</v>
      </c>
      <c r="Y125" s="331">
        <f t="shared" si="139"/>
        <v>0</v>
      </c>
      <c r="Z125" s="331">
        <f t="shared" si="139"/>
        <v>0</v>
      </c>
      <c r="AA125" s="331">
        <f t="shared" si="139"/>
        <v>0</v>
      </c>
      <c r="AB125" s="332"/>
      <c r="AC125" s="333">
        <f t="shared" si="140"/>
        <v>0</v>
      </c>
      <c r="AD125" s="334"/>
      <c r="AE125" s="335"/>
      <c r="AF125" s="335"/>
      <c r="AG125" s="335"/>
      <c r="AH125" s="335"/>
      <c r="AI125" s="335"/>
      <c r="AJ125" s="335"/>
      <c r="AK125" s="335"/>
      <c r="AL125" s="335"/>
      <c r="AM125" s="335"/>
      <c r="AN125" s="335"/>
      <c r="AO125" s="335"/>
      <c r="AP125" s="335"/>
      <c r="AQ125" s="335"/>
      <c r="AR125" s="335"/>
      <c r="AS125" s="335"/>
      <c r="AT125" s="335"/>
      <c r="AU125" s="335"/>
      <c r="AV125" s="335"/>
    </row>
    <row r="126" spans="1:48" s="336" customFormat="1" ht="27.75" hidden="1" customHeight="1" x14ac:dyDescent="0.25">
      <c r="A126" s="164"/>
      <c r="B126" s="164"/>
      <c r="C126" s="165"/>
      <c r="D126" s="165"/>
      <c r="E126" s="151"/>
      <c r="F126" s="151"/>
      <c r="G126" s="168"/>
      <c r="H126" s="80"/>
      <c r="I126" s="148"/>
      <c r="J126" s="129"/>
      <c r="K126" s="128">
        <f t="shared" si="141"/>
        <v>0</v>
      </c>
      <c r="L126" s="128">
        <f t="shared" si="142"/>
        <v>0</v>
      </c>
      <c r="M126" s="73"/>
      <c r="N126" s="131"/>
      <c r="O126" s="128">
        <f t="shared" si="143"/>
        <v>0</v>
      </c>
      <c r="P126" s="128">
        <f t="shared" si="144"/>
        <v>0</v>
      </c>
      <c r="Q126" s="73"/>
      <c r="R126" s="225">
        <f t="shared" ref="R126:R135" si="145">(K126*M126*$R$3)+(L126*M126*$R$6)+(O126*Q126*$R$7)+(P126*Q126*$R$8)</f>
        <v>0</v>
      </c>
      <c r="S126" s="67"/>
      <c r="T126" s="331"/>
      <c r="U126" s="331"/>
      <c r="V126" s="331"/>
      <c r="W126" s="331"/>
      <c r="X126" s="331"/>
      <c r="Y126" s="331"/>
      <c r="Z126" s="331"/>
      <c r="AA126" s="331"/>
      <c r="AB126" s="332"/>
      <c r="AC126" s="333"/>
      <c r="AD126" s="334"/>
      <c r="AE126" s="335"/>
      <c r="AF126" s="335"/>
      <c r="AG126" s="335"/>
      <c r="AH126" s="335"/>
      <c r="AI126" s="335"/>
      <c r="AJ126" s="335"/>
      <c r="AK126" s="335"/>
      <c r="AL126" s="335"/>
      <c r="AM126" s="335"/>
      <c r="AN126" s="335"/>
      <c r="AO126" s="335"/>
      <c r="AP126" s="335"/>
      <c r="AQ126" s="335"/>
      <c r="AR126" s="335"/>
      <c r="AS126" s="335"/>
      <c r="AT126" s="335"/>
      <c r="AU126" s="335"/>
      <c r="AV126" s="335"/>
    </row>
    <row r="127" spans="1:48" s="336" customFormat="1" ht="27.75" hidden="1" customHeight="1" x14ac:dyDescent="0.25">
      <c r="A127" s="164"/>
      <c r="B127" s="164"/>
      <c r="C127" s="165"/>
      <c r="D127" s="165"/>
      <c r="E127" s="151"/>
      <c r="F127" s="151"/>
      <c r="G127" s="168"/>
      <c r="H127" s="80"/>
      <c r="I127" s="148"/>
      <c r="J127" s="129"/>
      <c r="K127" s="128">
        <f t="shared" si="141"/>
        <v>0</v>
      </c>
      <c r="L127" s="128">
        <f t="shared" si="142"/>
        <v>0</v>
      </c>
      <c r="M127" s="73"/>
      <c r="N127" s="131"/>
      <c r="O127" s="128">
        <f t="shared" si="143"/>
        <v>0</v>
      </c>
      <c r="P127" s="128">
        <f t="shared" si="144"/>
        <v>0</v>
      </c>
      <c r="Q127" s="73"/>
      <c r="R127" s="225">
        <f t="shared" si="145"/>
        <v>0</v>
      </c>
      <c r="S127" s="67"/>
      <c r="T127" s="331"/>
      <c r="U127" s="331"/>
      <c r="V127" s="331"/>
      <c r="W127" s="331"/>
      <c r="X127" s="331"/>
      <c r="Y127" s="331"/>
      <c r="Z127" s="331"/>
      <c r="AA127" s="331"/>
      <c r="AB127" s="332"/>
      <c r="AC127" s="333"/>
      <c r="AD127" s="334"/>
      <c r="AE127" s="335"/>
      <c r="AF127" s="335"/>
      <c r="AG127" s="335"/>
      <c r="AH127" s="335"/>
      <c r="AI127" s="335"/>
      <c r="AJ127" s="335"/>
      <c r="AK127" s="335"/>
      <c r="AL127" s="335"/>
      <c r="AM127" s="335"/>
      <c r="AN127" s="335"/>
      <c r="AO127" s="335"/>
      <c r="AP127" s="335"/>
      <c r="AQ127" s="335"/>
      <c r="AR127" s="335"/>
      <c r="AS127" s="335"/>
      <c r="AT127" s="335"/>
      <c r="AU127" s="335"/>
      <c r="AV127" s="335"/>
    </row>
    <row r="128" spans="1:48" s="336" customFormat="1" ht="27.75" hidden="1" customHeight="1" x14ac:dyDescent="0.25">
      <c r="A128" s="164"/>
      <c r="B128" s="164"/>
      <c r="C128" s="165"/>
      <c r="D128" s="165"/>
      <c r="E128" s="151"/>
      <c r="F128" s="151"/>
      <c r="G128" s="153"/>
      <c r="H128" s="80"/>
      <c r="I128" s="148"/>
      <c r="J128" s="129"/>
      <c r="K128" s="128">
        <f t="shared" si="141"/>
        <v>0</v>
      </c>
      <c r="L128" s="128">
        <f t="shared" si="142"/>
        <v>0</v>
      </c>
      <c r="M128" s="73"/>
      <c r="N128" s="131"/>
      <c r="O128" s="128">
        <f t="shared" si="143"/>
        <v>0</v>
      </c>
      <c r="P128" s="128">
        <f t="shared" si="144"/>
        <v>0</v>
      </c>
      <c r="Q128" s="73"/>
      <c r="R128" s="225">
        <f t="shared" si="145"/>
        <v>0</v>
      </c>
      <c r="S128" s="67"/>
      <c r="T128" s="331"/>
      <c r="U128" s="331"/>
      <c r="V128" s="331"/>
      <c r="W128" s="331"/>
      <c r="X128" s="331"/>
      <c r="Y128" s="331"/>
      <c r="Z128" s="331"/>
      <c r="AA128" s="331"/>
      <c r="AB128" s="332"/>
      <c r="AC128" s="333"/>
      <c r="AD128" s="334"/>
      <c r="AE128" s="335"/>
      <c r="AF128" s="335"/>
      <c r="AG128" s="335"/>
      <c r="AH128" s="335"/>
      <c r="AI128" s="335"/>
      <c r="AJ128" s="335"/>
      <c r="AK128" s="335"/>
      <c r="AL128" s="335"/>
      <c r="AM128" s="335"/>
      <c r="AN128" s="335"/>
      <c r="AO128" s="335"/>
      <c r="AP128" s="335"/>
      <c r="AQ128" s="335"/>
      <c r="AR128" s="335"/>
      <c r="AS128" s="335"/>
      <c r="AT128" s="335"/>
      <c r="AU128" s="335"/>
      <c r="AV128" s="335"/>
    </row>
    <row r="129" spans="1:48" s="336" customFormat="1" ht="27.75" hidden="1" customHeight="1" x14ac:dyDescent="0.25">
      <c r="A129" s="164"/>
      <c r="B129" s="164"/>
      <c r="C129" s="165"/>
      <c r="D129" s="165"/>
      <c r="E129" s="151"/>
      <c r="F129" s="151"/>
      <c r="G129" s="153"/>
      <c r="H129" s="80"/>
      <c r="I129" s="148"/>
      <c r="J129" s="129"/>
      <c r="K129" s="128">
        <f t="shared" si="141"/>
        <v>0</v>
      </c>
      <c r="L129" s="128">
        <f t="shared" si="142"/>
        <v>0</v>
      </c>
      <c r="M129" s="73"/>
      <c r="N129" s="131"/>
      <c r="O129" s="128">
        <f t="shared" si="143"/>
        <v>0</v>
      </c>
      <c r="P129" s="128">
        <f t="shared" si="144"/>
        <v>0</v>
      </c>
      <c r="Q129" s="73"/>
      <c r="R129" s="225">
        <f t="shared" si="145"/>
        <v>0</v>
      </c>
      <c r="S129" s="67"/>
      <c r="T129" s="331"/>
      <c r="U129" s="331"/>
      <c r="V129" s="331"/>
      <c r="W129" s="331"/>
      <c r="X129" s="331"/>
      <c r="Y129" s="331"/>
      <c r="Z129" s="331"/>
      <c r="AA129" s="331"/>
      <c r="AB129" s="332"/>
      <c r="AC129" s="333"/>
      <c r="AD129" s="334"/>
      <c r="AE129" s="335"/>
      <c r="AF129" s="335"/>
      <c r="AG129" s="335"/>
      <c r="AH129" s="335"/>
      <c r="AI129" s="335"/>
      <c r="AJ129" s="335"/>
      <c r="AK129" s="335"/>
      <c r="AL129" s="335"/>
      <c r="AM129" s="335"/>
      <c r="AN129" s="335"/>
      <c r="AO129" s="335"/>
      <c r="AP129" s="335"/>
      <c r="AQ129" s="335"/>
      <c r="AR129" s="335"/>
      <c r="AS129" s="335"/>
      <c r="AT129" s="335"/>
      <c r="AU129" s="335"/>
      <c r="AV129" s="335"/>
    </row>
    <row r="130" spans="1:48" s="336" customFormat="1" ht="27.75" hidden="1" customHeight="1" x14ac:dyDescent="0.25">
      <c r="A130" s="164"/>
      <c r="B130" s="164"/>
      <c r="C130" s="165"/>
      <c r="D130" s="165"/>
      <c r="E130" s="151"/>
      <c r="F130" s="151"/>
      <c r="G130" s="153"/>
      <c r="H130" s="80"/>
      <c r="I130" s="148"/>
      <c r="J130" s="129"/>
      <c r="K130" s="128">
        <f t="shared" si="141"/>
        <v>0</v>
      </c>
      <c r="L130" s="128">
        <f t="shared" si="142"/>
        <v>0</v>
      </c>
      <c r="M130" s="73"/>
      <c r="N130" s="131"/>
      <c r="O130" s="128">
        <f t="shared" si="143"/>
        <v>0</v>
      </c>
      <c r="P130" s="128">
        <f t="shared" si="144"/>
        <v>0</v>
      </c>
      <c r="Q130" s="73"/>
      <c r="R130" s="225">
        <f t="shared" si="145"/>
        <v>0</v>
      </c>
      <c r="S130" s="67"/>
      <c r="T130" s="331"/>
      <c r="U130" s="331"/>
      <c r="V130" s="331"/>
      <c r="W130" s="331"/>
      <c r="X130" s="331"/>
      <c r="Y130" s="331"/>
      <c r="Z130" s="331"/>
      <c r="AA130" s="331"/>
      <c r="AB130" s="332"/>
      <c r="AC130" s="333"/>
      <c r="AD130" s="334"/>
      <c r="AE130" s="335"/>
      <c r="AF130" s="335"/>
      <c r="AG130" s="335"/>
      <c r="AH130" s="335"/>
      <c r="AI130" s="335"/>
      <c r="AJ130" s="335"/>
      <c r="AK130" s="335"/>
      <c r="AL130" s="335"/>
      <c r="AM130" s="335"/>
      <c r="AN130" s="335"/>
      <c r="AO130" s="335"/>
      <c r="AP130" s="335"/>
      <c r="AQ130" s="335"/>
      <c r="AR130" s="335"/>
      <c r="AS130" s="335"/>
      <c r="AT130" s="335"/>
      <c r="AU130" s="335"/>
      <c r="AV130" s="335"/>
    </row>
    <row r="131" spans="1:48" s="336" customFormat="1" ht="27.75" hidden="1" customHeight="1" x14ac:dyDescent="0.25">
      <c r="A131" s="164"/>
      <c r="B131" s="164"/>
      <c r="C131" s="165"/>
      <c r="D131" s="165"/>
      <c r="E131" s="151"/>
      <c r="F131" s="151"/>
      <c r="G131" s="153"/>
      <c r="H131" s="350"/>
      <c r="I131" s="155"/>
      <c r="J131" s="129"/>
      <c r="K131" s="128">
        <f t="shared" si="141"/>
        <v>0</v>
      </c>
      <c r="L131" s="128">
        <f t="shared" si="142"/>
        <v>0</v>
      </c>
      <c r="M131" s="73"/>
      <c r="N131" s="131"/>
      <c r="O131" s="128">
        <f t="shared" si="143"/>
        <v>0</v>
      </c>
      <c r="P131" s="128">
        <f t="shared" si="144"/>
        <v>0</v>
      </c>
      <c r="Q131" s="73"/>
      <c r="R131" s="225">
        <f t="shared" si="145"/>
        <v>0</v>
      </c>
      <c r="S131" s="67"/>
      <c r="T131" s="331"/>
      <c r="U131" s="331"/>
      <c r="V131" s="331"/>
      <c r="W131" s="331"/>
      <c r="X131" s="331"/>
      <c r="Y131" s="331"/>
      <c r="Z131" s="331"/>
      <c r="AA131" s="331"/>
      <c r="AB131" s="332"/>
      <c r="AC131" s="333"/>
      <c r="AD131" s="334"/>
      <c r="AE131" s="335"/>
      <c r="AF131" s="335"/>
      <c r="AG131" s="335"/>
      <c r="AH131" s="335"/>
      <c r="AI131" s="335"/>
      <c r="AJ131" s="335"/>
      <c r="AK131" s="335"/>
      <c r="AL131" s="335"/>
      <c r="AM131" s="335"/>
      <c r="AN131" s="335"/>
      <c r="AO131" s="335"/>
      <c r="AP131" s="335"/>
      <c r="AQ131" s="335"/>
      <c r="AR131" s="335"/>
      <c r="AS131" s="335"/>
      <c r="AT131" s="335"/>
      <c r="AU131" s="335"/>
      <c r="AV131" s="335"/>
    </row>
    <row r="132" spans="1:48" s="336" customFormat="1" ht="27.75" hidden="1" customHeight="1" x14ac:dyDescent="0.25">
      <c r="A132" s="164"/>
      <c r="B132" s="164"/>
      <c r="C132" s="165"/>
      <c r="D132" s="165"/>
      <c r="E132" s="151"/>
      <c r="F132" s="151"/>
      <c r="G132" s="153"/>
      <c r="H132" s="80"/>
      <c r="I132" s="148"/>
      <c r="J132" s="129"/>
      <c r="K132" s="128">
        <f t="shared" si="141"/>
        <v>0</v>
      </c>
      <c r="L132" s="128">
        <f t="shared" si="142"/>
        <v>0</v>
      </c>
      <c r="M132" s="73"/>
      <c r="N132" s="131"/>
      <c r="O132" s="128">
        <f t="shared" si="143"/>
        <v>0</v>
      </c>
      <c r="P132" s="128">
        <f t="shared" si="144"/>
        <v>0</v>
      </c>
      <c r="Q132" s="73"/>
      <c r="R132" s="225">
        <f t="shared" si="145"/>
        <v>0</v>
      </c>
      <c r="S132" s="67"/>
      <c r="T132" s="331"/>
      <c r="U132" s="331"/>
      <c r="V132" s="331"/>
      <c r="W132" s="331"/>
      <c r="X132" s="331"/>
      <c r="Y132" s="331"/>
      <c r="Z132" s="331"/>
      <c r="AA132" s="331"/>
      <c r="AB132" s="332"/>
      <c r="AC132" s="333"/>
      <c r="AD132" s="334"/>
      <c r="AE132" s="335"/>
      <c r="AF132" s="335"/>
      <c r="AG132" s="335"/>
      <c r="AH132" s="335"/>
      <c r="AI132" s="335"/>
      <c r="AJ132" s="335"/>
      <c r="AK132" s="335"/>
      <c r="AL132" s="335"/>
      <c r="AM132" s="335"/>
      <c r="AN132" s="335"/>
      <c r="AO132" s="335"/>
      <c r="AP132" s="335"/>
      <c r="AQ132" s="335"/>
      <c r="AR132" s="335"/>
      <c r="AS132" s="335"/>
      <c r="AT132" s="335"/>
      <c r="AU132" s="335"/>
      <c r="AV132" s="335"/>
    </row>
    <row r="133" spans="1:48" s="336" customFormat="1" ht="27.75" hidden="1" customHeight="1" x14ac:dyDescent="0.25">
      <c r="A133" s="164"/>
      <c r="B133" s="164"/>
      <c r="C133" s="165"/>
      <c r="D133" s="165"/>
      <c r="E133" s="151"/>
      <c r="F133" s="151"/>
      <c r="G133" s="153"/>
      <c r="H133" s="80"/>
      <c r="I133" s="148"/>
      <c r="J133" s="129"/>
      <c r="K133" s="128">
        <f t="shared" si="141"/>
        <v>0</v>
      </c>
      <c r="L133" s="128">
        <f t="shared" si="142"/>
        <v>0</v>
      </c>
      <c r="M133" s="73"/>
      <c r="N133" s="131"/>
      <c r="O133" s="128">
        <f t="shared" si="143"/>
        <v>0</v>
      </c>
      <c r="P133" s="128">
        <f t="shared" si="144"/>
        <v>0</v>
      </c>
      <c r="Q133" s="73"/>
      <c r="R133" s="225">
        <f t="shared" si="145"/>
        <v>0</v>
      </c>
      <c r="S133" s="67"/>
      <c r="T133" s="331"/>
      <c r="U133" s="331"/>
      <c r="V133" s="331"/>
      <c r="W133" s="331"/>
      <c r="X133" s="331"/>
      <c r="Y133" s="331"/>
      <c r="Z133" s="331"/>
      <c r="AA133" s="331"/>
      <c r="AB133" s="332"/>
      <c r="AC133" s="333"/>
      <c r="AD133" s="334"/>
      <c r="AE133" s="335"/>
      <c r="AF133" s="335"/>
      <c r="AG133" s="335"/>
      <c r="AH133" s="335"/>
      <c r="AI133" s="335"/>
      <c r="AJ133" s="335"/>
      <c r="AK133" s="335"/>
      <c r="AL133" s="335"/>
      <c r="AM133" s="335"/>
      <c r="AN133" s="335"/>
      <c r="AO133" s="335"/>
      <c r="AP133" s="335"/>
      <c r="AQ133" s="335"/>
      <c r="AR133" s="335"/>
      <c r="AS133" s="335"/>
      <c r="AT133" s="335"/>
      <c r="AU133" s="335"/>
      <c r="AV133" s="335"/>
    </row>
    <row r="134" spans="1:48" s="93" customFormat="1" ht="27.75" hidden="1" customHeight="1" x14ac:dyDescent="0.25">
      <c r="A134" s="164"/>
      <c r="B134" s="164"/>
      <c r="C134" s="165"/>
      <c r="D134" s="165"/>
      <c r="E134" s="151"/>
      <c r="F134" s="151"/>
      <c r="G134" s="153"/>
      <c r="H134" s="80"/>
      <c r="I134" s="148"/>
      <c r="J134" s="129"/>
      <c r="K134" s="128">
        <f t="shared" si="141"/>
        <v>0</v>
      </c>
      <c r="L134" s="128">
        <f t="shared" si="142"/>
        <v>0</v>
      </c>
      <c r="M134" s="73"/>
      <c r="N134" s="131"/>
      <c r="O134" s="128">
        <f t="shared" si="143"/>
        <v>0</v>
      </c>
      <c r="P134" s="128">
        <f t="shared" si="144"/>
        <v>0</v>
      </c>
      <c r="Q134" s="73"/>
      <c r="R134" s="225">
        <f t="shared" si="145"/>
        <v>0</v>
      </c>
      <c r="S134" s="67"/>
      <c r="T134" s="331"/>
      <c r="U134" s="331"/>
      <c r="V134" s="331"/>
      <c r="W134" s="331"/>
      <c r="X134" s="331"/>
      <c r="Y134" s="331"/>
      <c r="Z134" s="331"/>
      <c r="AA134" s="331"/>
      <c r="AB134" s="332"/>
      <c r="AC134" s="333"/>
      <c r="AD134" s="34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</row>
    <row r="135" spans="1:48" s="336" customFormat="1" ht="27.75" hidden="1" customHeight="1" x14ac:dyDescent="0.25">
      <c r="A135" s="164"/>
      <c r="B135" s="164"/>
      <c r="C135" s="165"/>
      <c r="D135" s="165"/>
      <c r="E135" s="151"/>
      <c r="F135" s="151"/>
      <c r="G135" s="153"/>
      <c r="H135" s="350"/>
      <c r="I135" s="155"/>
      <c r="J135" s="129"/>
      <c r="K135" s="128">
        <f t="shared" si="141"/>
        <v>0</v>
      </c>
      <c r="L135" s="128">
        <f t="shared" si="142"/>
        <v>0</v>
      </c>
      <c r="M135" s="73"/>
      <c r="N135" s="131"/>
      <c r="O135" s="128">
        <f t="shared" si="143"/>
        <v>0</v>
      </c>
      <c r="P135" s="128">
        <f t="shared" si="144"/>
        <v>0</v>
      </c>
      <c r="Q135" s="73"/>
      <c r="R135" s="225">
        <f t="shared" si="145"/>
        <v>0</v>
      </c>
      <c r="S135" s="67"/>
      <c r="T135" s="331"/>
      <c r="U135" s="331"/>
      <c r="V135" s="331"/>
      <c r="W135" s="331"/>
      <c r="X135" s="331"/>
      <c r="Y135" s="331"/>
      <c r="Z135" s="331"/>
      <c r="AA135" s="331"/>
      <c r="AB135" s="332"/>
      <c r="AC135" s="333"/>
      <c r="AD135" s="334"/>
      <c r="AE135" s="335"/>
      <c r="AF135" s="335"/>
      <c r="AG135" s="335"/>
      <c r="AH135" s="335"/>
      <c r="AI135" s="335"/>
      <c r="AJ135" s="335"/>
      <c r="AK135" s="335"/>
      <c r="AL135" s="335"/>
      <c r="AM135" s="335"/>
      <c r="AN135" s="335"/>
      <c r="AO135" s="335"/>
      <c r="AP135" s="335"/>
      <c r="AQ135" s="335"/>
      <c r="AR135" s="335"/>
      <c r="AS135" s="335"/>
      <c r="AT135" s="335"/>
      <c r="AU135" s="335"/>
      <c r="AV135" s="335"/>
    </row>
    <row r="136" spans="1:48" s="346" customFormat="1" ht="27.75" hidden="1" customHeight="1" thickBot="1" x14ac:dyDescent="0.3">
      <c r="A136" s="358"/>
      <c r="B136" s="358"/>
      <c r="C136" s="359"/>
      <c r="D136" s="359"/>
      <c r="E136" s="360"/>
      <c r="F136" s="360"/>
      <c r="G136" s="361"/>
      <c r="H136" s="362" t="s">
        <v>906</v>
      </c>
      <c r="I136" s="363"/>
      <c r="J136" s="941"/>
      <c r="K136" s="364"/>
      <c r="L136" s="364"/>
      <c r="M136" s="365"/>
      <c r="N136" s="948"/>
      <c r="O136" s="364"/>
      <c r="P136" s="364"/>
      <c r="Q136" s="365"/>
      <c r="R136" s="118">
        <f>SUM(R124:R135)</f>
        <v>0</v>
      </c>
      <c r="S136" s="119">
        <f t="shared" ref="S136:AA136" si="146">SUM(S124:S135)</f>
        <v>0</v>
      </c>
      <c r="T136" s="119">
        <f t="shared" si="146"/>
        <v>0</v>
      </c>
      <c r="U136" s="119">
        <f t="shared" si="146"/>
        <v>0</v>
      </c>
      <c r="V136" s="119">
        <f t="shared" si="146"/>
        <v>0</v>
      </c>
      <c r="W136" s="119">
        <f t="shared" si="146"/>
        <v>0</v>
      </c>
      <c r="X136" s="119">
        <f t="shared" si="146"/>
        <v>0</v>
      </c>
      <c r="Y136" s="119">
        <f t="shared" si="146"/>
        <v>0</v>
      </c>
      <c r="Z136" s="119">
        <f t="shared" si="146"/>
        <v>0</v>
      </c>
      <c r="AA136" s="119">
        <f t="shared" si="146"/>
        <v>0</v>
      </c>
      <c r="AB136" s="344"/>
      <c r="AC136" s="333"/>
      <c r="AD136" s="366">
        <f>R136/1800/0.6</f>
        <v>0</v>
      </c>
      <c r="AE136" s="335"/>
      <c r="AF136" s="335"/>
      <c r="AG136" s="335"/>
      <c r="AH136" s="335"/>
      <c r="AI136" s="335"/>
      <c r="AJ136" s="335"/>
      <c r="AK136" s="335"/>
      <c r="AL136" s="335"/>
      <c r="AM136" s="335"/>
      <c r="AN136" s="335"/>
      <c r="AO136" s="335"/>
      <c r="AP136" s="335"/>
      <c r="AQ136" s="335"/>
      <c r="AR136" s="335"/>
      <c r="AS136" s="335"/>
      <c r="AT136" s="335"/>
      <c r="AU136" s="335"/>
      <c r="AV136" s="335"/>
    </row>
    <row r="137" spans="1:48" s="336" customFormat="1" ht="27.75" customHeight="1" thickTop="1" x14ac:dyDescent="0.25">
      <c r="A137" s="367" t="s">
        <v>672</v>
      </c>
      <c r="B137" s="164"/>
      <c r="C137" s="165"/>
      <c r="D137" s="165"/>
      <c r="E137" s="77" t="s">
        <v>645</v>
      </c>
      <c r="F137" s="151">
        <v>3</v>
      </c>
      <c r="G137" s="153" t="s">
        <v>633</v>
      </c>
      <c r="H137" s="80" t="s">
        <v>671</v>
      </c>
      <c r="I137" s="347"/>
      <c r="J137" s="129">
        <v>1</v>
      </c>
      <c r="K137" s="128">
        <f>IF(J137&gt;0, 1, 0)</f>
        <v>1</v>
      </c>
      <c r="L137" s="128">
        <f>J137-K137</f>
        <v>0</v>
      </c>
      <c r="M137" s="73">
        <v>10</v>
      </c>
      <c r="N137" s="131"/>
      <c r="O137" s="128">
        <f>IF(N137&gt;0, 1, 0)</f>
        <v>0</v>
      </c>
      <c r="P137" s="128">
        <f>N137-O137</f>
        <v>0</v>
      </c>
      <c r="Q137" s="356"/>
      <c r="R137" s="133">
        <f t="shared" ref="R137" si="147">(K137*M137*$R$4)+(L137*M137*$R$5)+(O137*Q137*$R$6)+(P137*Q137*$R$7)</f>
        <v>32</v>
      </c>
      <c r="S137" s="67">
        <f t="shared" ref="S137:S139" si="148">J137*M137*$S$4</f>
        <v>10</v>
      </c>
      <c r="T137" s="67">
        <f t="shared" ref="T137:T139" si="149">K137*M137*$T$4</f>
        <v>10</v>
      </c>
      <c r="U137" s="67">
        <f t="shared" ref="U137:U139" si="150">J137*M137*$U$4</f>
        <v>12</v>
      </c>
      <c r="V137" s="67">
        <f t="shared" ref="V137:V139" si="151">N137*Q137*$V$6</f>
        <v>0</v>
      </c>
      <c r="W137" s="67">
        <f t="shared" ref="W137:W139" si="152">O137*Q137*$W$6</f>
        <v>0</v>
      </c>
      <c r="X137" s="67">
        <f t="shared" ref="X137:X139" si="153">N137*Q137*$X$6</f>
        <v>0</v>
      </c>
      <c r="Y137" s="331">
        <f t="shared" ref="Y137:AA139" si="154">S137+V137</f>
        <v>10</v>
      </c>
      <c r="Z137" s="331">
        <f t="shared" si="154"/>
        <v>10</v>
      </c>
      <c r="AA137" s="331">
        <f t="shared" si="154"/>
        <v>12</v>
      </c>
      <c r="AB137" s="332"/>
      <c r="AC137" s="333">
        <f t="shared" ref="AC137:AC139" si="155">R137-Y137-Z137-AA137</f>
        <v>0</v>
      </c>
      <c r="AD137" s="343"/>
      <c r="AG137" s="25"/>
      <c r="AI137" s="335"/>
      <c r="AJ137" s="335"/>
      <c r="AK137" s="335"/>
      <c r="AL137" s="335"/>
      <c r="AM137" s="335"/>
      <c r="AN137" s="335"/>
      <c r="AO137" s="335"/>
      <c r="AP137" s="335"/>
      <c r="AQ137" s="335"/>
      <c r="AR137" s="335"/>
      <c r="AS137" s="335"/>
      <c r="AT137" s="335"/>
      <c r="AU137" s="335"/>
      <c r="AV137" s="335"/>
    </row>
    <row r="138" spans="1:48" s="336" customFormat="1" ht="27.75" customHeight="1" x14ac:dyDescent="0.2">
      <c r="A138" s="367" t="s">
        <v>136</v>
      </c>
      <c r="B138" s="367"/>
      <c r="C138" s="368"/>
      <c r="D138" s="368"/>
      <c r="E138" s="330" t="s">
        <v>33</v>
      </c>
      <c r="F138" s="78">
        <v>1</v>
      </c>
      <c r="G138" s="79" t="s">
        <v>137</v>
      </c>
      <c r="H138" s="80" t="s">
        <v>138</v>
      </c>
      <c r="I138" s="369"/>
      <c r="J138" s="538"/>
      <c r="K138" s="370"/>
      <c r="L138" s="370"/>
      <c r="M138" s="371"/>
      <c r="N138" s="540">
        <v>11</v>
      </c>
      <c r="O138" s="370"/>
      <c r="P138" s="370"/>
      <c r="Q138" s="356">
        <v>26</v>
      </c>
      <c r="R138" s="372">
        <v>312</v>
      </c>
      <c r="S138" s="67"/>
      <c r="T138" s="67"/>
      <c r="U138" s="67"/>
      <c r="V138" s="67"/>
      <c r="W138" s="67"/>
      <c r="X138" s="67"/>
      <c r="Y138" s="331"/>
      <c r="Z138" s="331"/>
      <c r="AA138" s="331"/>
      <c r="AB138" s="332"/>
      <c r="AC138" s="333"/>
      <c r="AD138" s="334"/>
      <c r="AE138" s="335"/>
      <c r="AF138" s="335"/>
      <c r="AG138" s="25"/>
      <c r="AH138" s="335"/>
      <c r="AI138" s="335"/>
      <c r="AJ138" s="335"/>
      <c r="AK138" s="335"/>
      <c r="AL138" s="335"/>
      <c r="AM138" s="335"/>
      <c r="AN138" s="335"/>
      <c r="AO138" s="335"/>
      <c r="AP138" s="335"/>
      <c r="AQ138" s="335"/>
      <c r="AR138" s="335"/>
      <c r="AS138" s="335"/>
      <c r="AT138" s="335"/>
      <c r="AU138" s="335"/>
      <c r="AV138" s="335"/>
    </row>
    <row r="139" spans="1:48" s="336" customFormat="1" ht="27.75" customHeight="1" x14ac:dyDescent="0.25">
      <c r="A139" s="367" t="s">
        <v>136</v>
      </c>
      <c r="B139" s="367"/>
      <c r="C139" s="368"/>
      <c r="D139" s="368"/>
      <c r="E139" s="373" t="s">
        <v>678</v>
      </c>
      <c r="F139" s="78">
        <v>1</v>
      </c>
      <c r="G139" s="79" t="s">
        <v>718</v>
      </c>
      <c r="H139" s="80" t="s">
        <v>720</v>
      </c>
      <c r="I139" s="374"/>
      <c r="J139" s="538"/>
      <c r="K139" s="353">
        <f t="shared" ref="K139:K149" si="156">IF(J139&gt;0, 1, 0)</f>
        <v>0</v>
      </c>
      <c r="L139" s="353">
        <f t="shared" ref="L139:L149" si="157">J139-K139</f>
        <v>0</v>
      </c>
      <c r="M139" s="371"/>
      <c r="N139" s="540">
        <v>6</v>
      </c>
      <c r="O139" s="353">
        <f t="shared" ref="O139:O149" si="158">IF(N139&gt;0, 1, 0)</f>
        <v>1</v>
      </c>
      <c r="P139" s="353">
        <f t="shared" ref="P139:P149" si="159">N139-O139</f>
        <v>5</v>
      </c>
      <c r="Q139" s="371">
        <v>26</v>
      </c>
      <c r="R139" s="372">
        <v>156</v>
      </c>
      <c r="S139" s="67">
        <f t="shared" si="148"/>
        <v>0</v>
      </c>
      <c r="T139" s="67">
        <f t="shared" si="149"/>
        <v>0</v>
      </c>
      <c r="U139" s="67">
        <f t="shared" si="150"/>
        <v>0</v>
      </c>
      <c r="V139" s="67">
        <f t="shared" si="151"/>
        <v>156</v>
      </c>
      <c r="W139" s="67">
        <f t="shared" si="152"/>
        <v>7.8</v>
      </c>
      <c r="X139" s="67">
        <f t="shared" si="153"/>
        <v>46.8</v>
      </c>
      <c r="Y139" s="331">
        <f t="shared" si="154"/>
        <v>156</v>
      </c>
      <c r="Z139" s="331">
        <f t="shared" si="154"/>
        <v>7.8</v>
      </c>
      <c r="AA139" s="331">
        <f t="shared" si="154"/>
        <v>46.8</v>
      </c>
      <c r="AB139" s="332"/>
      <c r="AC139" s="333">
        <f t="shared" si="155"/>
        <v>-54.599999999999994</v>
      </c>
      <c r="AD139" s="334"/>
      <c r="AE139" s="335"/>
      <c r="AF139" s="335"/>
      <c r="AG139" s="25"/>
      <c r="AH139" s="335"/>
      <c r="AI139" s="335"/>
      <c r="AJ139" s="335"/>
      <c r="AK139" s="335"/>
      <c r="AL139" s="335"/>
      <c r="AM139" s="335"/>
      <c r="AN139" s="335"/>
      <c r="AO139" s="335"/>
      <c r="AP139" s="335"/>
      <c r="AQ139" s="335"/>
      <c r="AR139" s="335"/>
      <c r="AS139" s="335"/>
      <c r="AT139" s="335"/>
      <c r="AU139" s="335"/>
      <c r="AV139" s="335"/>
    </row>
    <row r="140" spans="1:48" s="336" customFormat="1" ht="27.75" hidden="1" customHeight="1" x14ac:dyDescent="0.25">
      <c r="A140" s="123"/>
      <c r="B140" s="123"/>
      <c r="C140" s="54"/>
      <c r="D140" s="54"/>
      <c r="E140" s="87"/>
      <c r="F140" s="87"/>
      <c r="G140" s="170"/>
      <c r="H140" s="59"/>
      <c r="I140" s="70"/>
      <c r="J140" s="129"/>
      <c r="K140" s="128">
        <f t="shared" si="156"/>
        <v>0</v>
      </c>
      <c r="L140" s="128">
        <f t="shared" si="157"/>
        <v>0</v>
      </c>
      <c r="M140" s="130"/>
      <c r="N140" s="131"/>
      <c r="O140" s="171">
        <f t="shared" si="158"/>
        <v>0</v>
      </c>
      <c r="P140" s="171">
        <f t="shared" si="159"/>
        <v>0</v>
      </c>
      <c r="Q140" s="130"/>
      <c r="R140" s="225">
        <f t="shared" ref="R140:R149" si="160">(K140*M140*$R$3)+(L140*M140*$R$6)+(O140*Q140*$R$7)+(P140*Q140*$R$8)</f>
        <v>0</v>
      </c>
      <c r="S140" s="67"/>
      <c r="T140" s="331"/>
      <c r="U140" s="331"/>
      <c r="V140" s="331"/>
      <c r="W140" s="331"/>
      <c r="X140" s="331"/>
      <c r="Y140" s="331"/>
      <c r="Z140" s="331"/>
      <c r="AA140" s="331"/>
      <c r="AB140" s="332"/>
      <c r="AC140" s="333"/>
      <c r="AD140" s="334"/>
      <c r="AE140" s="335"/>
      <c r="AF140" s="335"/>
      <c r="AG140" s="25"/>
      <c r="AH140" s="335"/>
      <c r="AI140" s="335"/>
      <c r="AJ140" s="335"/>
      <c r="AK140" s="335"/>
      <c r="AL140" s="335"/>
      <c r="AM140" s="335"/>
      <c r="AN140" s="335"/>
      <c r="AO140" s="335"/>
      <c r="AP140" s="335"/>
      <c r="AQ140" s="335"/>
      <c r="AR140" s="335"/>
      <c r="AS140" s="335"/>
      <c r="AT140" s="335"/>
      <c r="AU140" s="335"/>
      <c r="AV140" s="335"/>
    </row>
    <row r="141" spans="1:48" s="336" customFormat="1" ht="27.75" hidden="1" customHeight="1" x14ac:dyDescent="0.25">
      <c r="A141" s="123"/>
      <c r="B141" s="123"/>
      <c r="C141" s="54"/>
      <c r="D141" s="54"/>
      <c r="E141" s="87"/>
      <c r="F141" s="87"/>
      <c r="G141" s="170"/>
      <c r="H141" s="59"/>
      <c r="I141" s="70"/>
      <c r="J141" s="129"/>
      <c r="K141" s="128">
        <f t="shared" si="156"/>
        <v>0</v>
      </c>
      <c r="L141" s="128">
        <f t="shared" si="157"/>
        <v>0</v>
      </c>
      <c r="M141" s="130"/>
      <c r="N141" s="131"/>
      <c r="O141" s="171">
        <f t="shared" si="158"/>
        <v>0</v>
      </c>
      <c r="P141" s="171">
        <f t="shared" si="159"/>
        <v>0</v>
      </c>
      <c r="Q141" s="130"/>
      <c r="R141" s="225">
        <f t="shared" si="160"/>
        <v>0</v>
      </c>
      <c r="S141" s="67"/>
      <c r="T141" s="331"/>
      <c r="U141" s="331"/>
      <c r="V141" s="331"/>
      <c r="W141" s="331"/>
      <c r="X141" s="331"/>
      <c r="Y141" s="331"/>
      <c r="Z141" s="331"/>
      <c r="AA141" s="331"/>
      <c r="AB141" s="332"/>
      <c r="AC141" s="333"/>
      <c r="AD141" s="334"/>
      <c r="AE141" s="335"/>
      <c r="AF141" s="335"/>
      <c r="AG141" s="25"/>
      <c r="AH141" s="335"/>
      <c r="AI141" s="335"/>
      <c r="AJ141" s="335"/>
      <c r="AK141" s="335"/>
      <c r="AL141" s="335"/>
      <c r="AM141" s="335"/>
      <c r="AN141" s="335"/>
      <c r="AO141" s="335"/>
      <c r="AP141" s="335"/>
      <c r="AQ141" s="335"/>
      <c r="AR141" s="335"/>
      <c r="AS141" s="335"/>
      <c r="AT141" s="335"/>
      <c r="AU141" s="335"/>
      <c r="AV141" s="335"/>
    </row>
    <row r="142" spans="1:48" s="336" customFormat="1" ht="27.75" hidden="1" customHeight="1" x14ac:dyDescent="0.25">
      <c r="A142" s="123"/>
      <c r="B142" s="123"/>
      <c r="C142" s="54"/>
      <c r="D142" s="54"/>
      <c r="E142" s="87"/>
      <c r="F142" s="87"/>
      <c r="G142" s="88"/>
      <c r="H142" s="59"/>
      <c r="I142" s="70"/>
      <c r="J142" s="129"/>
      <c r="K142" s="128">
        <f t="shared" si="156"/>
        <v>0</v>
      </c>
      <c r="L142" s="128">
        <f t="shared" si="157"/>
        <v>0</v>
      </c>
      <c r="M142" s="130"/>
      <c r="N142" s="131"/>
      <c r="O142" s="171">
        <f t="shared" si="158"/>
        <v>0</v>
      </c>
      <c r="P142" s="171">
        <f t="shared" si="159"/>
        <v>0</v>
      </c>
      <c r="Q142" s="130"/>
      <c r="R142" s="225">
        <f t="shared" si="160"/>
        <v>0</v>
      </c>
      <c r="S142" s="67"/>
      <c r="T142" s="331"/>
      <c r="U142" s="331"/>
      <c r="V142" s="331"/>
      <c r="W142" s="331"/>
      <c r="X142" s="331"/>
      <c r="Y142" s="331"/>
      <c r="Z142" s="331"/>
      <c r="AA142" s="331"/>
      <c r="AB142" s="332"/>
      <c r="AC142" s="333"/>
      <c r="AD142" s="334"/>
      <c r="AE142" s="335"/>
      <c r="AF142" s="335"/>
      <c r="AG142" s="25"/>
      <c r="AH142" s="335"/>
      <c r="AI142" s="335"/>
      <c r="AJ142" s="335"/>
      <c r="AK142" s="335"/>
      <c r="AL142" s="335"/>
      <c r="AM142" s="335"/>
      <c r="AN142" s="335"/>
      <c r="AO142" s="335"/>
      <c r="AP142" s="335"/>
      <c r="AQ142" s="335"/>
      <c r="AR142" s="335"/>
      <c r="AS142" s="335"/>
      <c r="AT142" s="335"/>
      <c r="AU142" s="335"/>
      <c r="AV142" s="335"/>
    </row>
    <row r="143" spans="1:48" s="336" customFormat="1" ht="27.75" hidden="1" customHeight="1" x14ac:dyDescent="0.25">
      <c r="A143" s="123"/>
      <c r="B143" s="123"/>
      <c r="C143" s="54"/>
      <c r="D143" s="54"/>
      <c r="E143" s="87"/>
      <c r="F143" s="87"/>
      <c r="G143" s="88"/>
      <c r="H143" s="59"/>
      <c r="I143" s="70"/>
      <c r="J143" s="129"/>
      <c r="K143" s="128">
        <f t="shared" si="156"/>
        <v>0</v>
      </c>
      <c r="L143" s="128">
        <f t="shared" si="157"/>
        <v>0</v>
      </c>
      <c r="M143" s="130"/>
      <c r="N143" s="131"/>
      <c r="O143" s="171">
        <f t="shared" si="158"/>
        <v>0</v>
      </c>
      <c r="P143" s="171">
        <f t="shared" si="159"/>
        <v>0</v>
      </c>
      <c r="Q143" s="130"/>
      <c r="R143" s="225">
        <f t="shared" si="160"/>
        <v>0</v>
      </c>
      <c r="S143" s="67"/>
      <c r="T143" s="331"/>
      <c r="U143" s="331"/>
      <c r="V143" s="331"/>
      <c r="W143" s="331"/>
      <c r="X143" s="331"/>
      <c r="Y143" s="331"/>
      <c r="Z143" s="331"/>
      <c r="AA143" s="331"/>
      <c r="AB143" s="332"/>
      <c r="AC143" s="333"/>
      <c r="AD143" s="334"/>
      <c r="AE143" s="335"/>
      <c r="AF143" s="335"/>
      <c r="AG143" s="25"/>
      <c r="AH143" s="335"/>
      <c r="AI143" s="335"/>
      <c r="AJ143" s="335"/>
      <c r="AK143" s="335"/>
      <c r="AL143" s="335"/>
      <c r="AM143" s="335"/>
      <c r="AN143" s="335"/>
      <c r="AO143" s="335"/>
      <c r="AP143" s="335"/>
      <c r="AQ143" s="335"/>
      <c r="AR143" s="335"/>
      <c r="AS143" s="335"/>
      <c r="AT143" s="335"/>
      <c r="AU143" s="335"/>
      <c r="AV143" s="335"/>
    </row>
    <row r="144" spans="1:48" s="336" customFormat="1" ht="27.75" hidden="1" customHeight="1" x14ac:dyDescent="0.25">
      <c r="A144" s="123"/>
      <c r="B144" s="123"/>
      <c r="C144" s="54"/>
      <c r="D144" s="54"/>
      <c r="E144" s="87"/>
      <c r="F144" s="87"/>
      <c r="G144" s="88"/>
      <c r="H144" s="59"/>
      <c r="I144" s="70"/>
      <c r="J144" s="129"/>
      <c r="K144" s="128">
        <f t="shared" si="156"/>
        <v>0</v>
      </c>
      <c r="L144" s="128">
        <f t="shared" si="157"/>
        <v>0</v>
      </c>
      <c r="M144" s="130"/>
      <c r="N144" s="131"/>
      <c r="O144" s="171">
        <f t="shared" si="158"/>
        <v>0</v>
      </c>
      <c r="P144" s="171">
        <f t="shared" si="159"/>
        <v>0</v>
      </c>
      <c r="Q144" s="130"/>
      <c r="R144" s="225">
        <f t="shared" si="160"/>
        <v>0</v>
      </c>
      <c r="S144" s="67"/>
      <c r="T144" s="331"/>
      <c r="U144" s="331"/>
      <c r="V144" s="331"/>
      <c r="W144" s="331"/>
      <c r="X144" s="331"/>
      <c r="Y144" s="331"/>
      <c r="Z144" s="331"/>
      <c r="AA144" s="331"/>
      <c r="AB144" s="332"/>
      <c r="AC144" s="333"/>
      <c r="AD144" s="334"/>
      <c r="AE144" s="335"/>
      <c r="AF144" s="335"/>
      <c r="AG144" s="25"/>
      <c r="AH144" s="335"/>
      <c r="AI144" s="335"/>
      <c r="AJ144" s="335"/>
      <c r="AK144" s="335"/>
      <c r="AL144" s="335"/>
      <c r="AM144" s="335"/>
      <c r="AN144" s="335"/>
      <c r="AO144" s="335"/>
      <c r="AP144" s="335"/>
      <c r="AQ144" s="335"/>
      <c r="AR144" s="335"/>
      <c r="AS144" s="335"/>
      <c r="AT144" s="335"/>
      <c r="AU144" s="335"/>
      <c r="AV144" s="335"/>
    </row>
    <row r="145" spans="1:48" s="336" customFormat="1" ht="27.75" hidden="1" customHeight="1" x14ac:dyDescent="0.25">
      <c r="A145" s="123"/>
      <c r="B145" s="123"/>
      <c r="C145" s="54"/>
      <c r="D145" s="54"/>
      <c r="E145" s="87"/>
      <c r="F145" s="87"/>
      <c r="G145" s="88"/>
      <c r="H145" s="354"/>
      <c r="I145" s="90"/>
      <c r="J145" s="129"/>
      <c r="K145" s="128">
        <f t="shared" si="156"/>
        <v>0</v>
      </c>
      <c r="L145" s="128">
        <f t="shared" si="157"/>
        <v>0</v>
      </c>
      <c r="M145" s="130"/>
      <c r="N145" s="131"/>
      <c r="O145" s="171">
        <f t="shared" si="158"/>
        <v>0</v>
      </c>
      <c r="P145" s="171">
        <f t="shared" si="159"/>
        <v>0</v>
      </c>
      <c r="Q145" s="130"/>
      <c r="R145" s="225">
        <f t="shared" si="160"/>
        <v>0</v>
      </c>
      <c r="S145" s="67"/>
      <c r="T145" s="331"/>
      <c r="U145" s="331"/>
      <c r="V145" s="331"/>
      <c r="W145" s="331"/>
      <c r="X145" s="331"/>
      <c r="Y145" s="331"/>
      <c r="Z145" s="331"/>
      <c r="AA145" s="331"/>
      <c r="AB145" s="332"/>
      <c r="AC145" s="333"/>
      <c r="AD145" s="334"/>
      <c r="AE145" s="335"/>
      <c r="AF145" s="335"/>
      <c r="AG145" s="25"/>
      <c r="AH145" s="335"/>
      <c r="AI145" s="335"/>
      <c r="AJ145" s="335"/>
      <c r="AK145" s="335"/>
      <c r="AL145" s="335"/>
      <c r="AM145" s="335"/>
      <c r="AN145" s="335"/>
      <c r="AO145" s="335"/>
      <c r="AP145" s="335"/>
      <c r="AQ145" s="335"/>
      <c r="AR145" s="335"/>
      <c r="AS145" s="335"/>
      <c r="AT145" s="335"/>
      <c r="AU145" s="335"/>
      <c r="AV145" s="335"/>
    </row>
    <row r="146" spans="1:48" s="336" customFormat="1" ht="27.75" hidden="1" customHeight="1" x14ac:dyDescent="0.25">
      <c r="A146" s="123"/>
      <c r="B146" s="123"/>
      <c r="C146" s="54"/>
      <c r="D146" s="54"/>
      <c r="E146" s="87"/>
      <c r="F146" s="87"/>
      <c r="G146" s="88"/>
      <c r="H146" s="59"/>
      <c r="I146" s="70"/>
      <c r="J146" s="129"/>
      <c r="K146" s="128">
        <f t="shared" si="156"/>
        <v>0</v>
      </c>
      <c r="L146" s="128">
        <f t="shared" si="157"/>
        <v>0</v>
      </c>
      <c r="M146" s="130"/>
      <c r="N146" s="131"/>
      <c r="O146" s="171">
        <f t="shared" si="158"/>
        <v>0</v>
      </c>
      <c r="P146" s="171">
        <f t="shared" si="159"/>
        <v>0</v>
      </c>
      <c r="Q146" s="130"/>
      <c r="R146" s="225">
        <f t="shared" si="160"/>
        <v>0</v>
      </c>
      <c r="S146" s="67"/>
      <c r="T146" s="331"/>
      <c r="U146" s="331"/>
      <c r="V146" s="331"/>
      <c r="W146" s="331"/>
      <c r="X146" s="331"/>
      <c r="Y146" s="331"/>
      <c r="Z146" s="331"/>
      <c r="AA146" s="331"/>
      <c r="AB146" s="332"/>
      <c r="AC146" s="333"/>
      <c r="AD146" s="334"/>
      <c r="AE146" s="335"/>
      <c r="AF146" s="335"/>
      <c r="AG146" s="25"/>
      <c r="AH146" s="335"/>
      <c r="AI146" s="335"/>
      <c r="AJ146" s="335"/>
      <c r="AK146" s="335"/>
      <c r="AL146" s="335"/>
      <c r="AM146" s="335"/>
      <c r="AN146" s="335"/>
      <c r="AO146" s="335"/>
      <c r="AP146" s="335"/>
      <c r="AQ146" s="335"/>
      <c r="AR146" s="335"/>
      <c r="AS146" s="335"/>
      <c r="AT146" s="335"/>
      <c r="AU146" s="335"/>
      <c r="AV146" s="335"/>
    </row>
    <row r="147" spans="1:48" s="336" customFormat="1" ht="27.75" hidden="1" customHeight="1" x14ac:dyDescent="0.25">
      <c r="A147" s="123"/>
      <c r="B147" s="123"/>
      <c r="C147" s="54"/>
      <c r="D147" s="54"/>
      <c r="E147" s="87"/>
      <c r="F147" s="87"/>
      <c r="G147" s="88"/>
      <c r="H147" s="59"/>
      <c r="I147" s="70"/>
      <c r="J147" s="129"/>
      <c r="K147" s="128">
        <f t="shared" si="156"/>
        <v>0</v>
      </c>
      <c r="L147" s="128">
        <f t="shared" si="157"/>
        <v>0</v>
      </c>
      <c r="M147" s="130"/>
      <c r="N147" s="131"/>
      <c r="O147" s="171">
        <f t="shared" si="158"/>
        <v>0</v>
      </c>
      <c r="P147" s="171">
        <f t="shared" si="159"/>
        <v>0</v>
      </c>
      <c r="Q147" s="130"/>
      <c r="R147" s="225">
        <f t="shared" si="160"/>
        <v>0</v>
      </c>
      <c r="S147" s="67"/>
      <c r="T147" s="331"/>
      <c r="U147" s="331"/>
      <c r="V147" s="331"/>
      <c r="W147" s="331"/>
      <c r="X147" s="331"/>
      <c r="Y147" s="331"/>
      <c r="Z147" s="331"/>
      <c r="AA147" s="331"/>
      <c r="AB147" s="332"/>
      <c r="AC147" s="333"/>
      <c r="AD147" s="334"/>
      <c r="AE147" s="335"/>
      <c r="AF147" s="335"/>
      <c r="AG147" s="2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5"/>
      <c r="AU147" s="335"/>
      <c r="AV147" s="335"/>
    </row>
    <row r="148" spans="1:48" s="93" customFormat="1" ht="27.75" hidden="1" customHeight="1" x14ac:dyDescent="0.25">
      <c r="A148" s="123"/>
      <c r="B148" s="123"/>
      <c r="C148" s="54"/>
      <c r="D148" s="54"/>
      <c r="E148" s="87"/>
      <c r="F148" s="87"/>
      <c r="G148" s="88"/>
      <c r="H148" s="59"/>
      <c r="I148" s="70"/>
      <c r="J148" s="129"/>
      <c r="K148" s="128">
        <f t="shared" si="156"/>
        <v>0</v>
      </c>
      <c r="L148" s="128">
        <f t="shared" si="157"/>
        <v>0</v>
      </c>
      <c r="M148" s="130"/>
      <c r="N148" s="131"/>
      <c r="O148" s="171">
        <f t="shared" si="158"/>
        <v>0</v>
      </c>
      <c r="P148" s="171">
        <f t="shared" si="159"/>
        <v>0</v>
      </c>
      <c r="Q148" s="130"/>
      <c r="R148" s="225">
        <f t="shared" si="160"/>
        <v>0</v>
      </c>
      <c r="S148" s="67"/>
      <c r="T148" s="331"/>
      <c r="U148" s="331"/>
      <c r="V148" s="331"/>
      <c r="W148" s="331"/>
      <c r="X148" s="331"/>
      <c r="Y148" s="331"/>
      <c r="Z148" s="331"/>
      <c r="AA148" s="331"/>
      <c r="AB148" s="332"/>
      <c r="AC148" s="333"/>
      <c r="AD148" s="334"/>
      <c r="AE148" s="92"/>
      <c r="AF148" s="92"/>
      <c r="AG148" s="25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</row>
    <row r="149" spans="1:48" s="336" customFormat="1" ht="27.75" hidden="1" customHeight="1" x14ac:dyDescent="0.25">
      <c r="A149" s="123"/>
      <c r="B149" s="123"/>
      <c r="C149" s="54"/>
      <c r="D149" s="54"/>
      <c r="E149" s="87"/>
      <c r="F149" s="87"/>
      <c r="G149" s="88"/>
      <c r="H149" s="354"/>
      <c r="I149" s="90"/>
      <c r="J149" s="129"/>
      <c r="K149" s="128">
        <f t="shared" si="156"/>
        <v>0</v>
      </c>
      <c r="L149" s="128">
        <f t="shared" si="157"/>
        <v>0</v>
      </c>
      <c r="M149" s="130"/>
      <c r="N149" s="131"/>
      <c r="O149" s="171">
        <f t="shared" si="158"/>
        <v>0</v>
      </c>
      <c r="P149" s="171">
        <f t="shared" si="159"/>
        <v>0</v>
      </c>
      <c r="Q149" s="130"/>
      <c r="R149" s="225">
        <f t="shared" si="160"/>
        <v>0</v>
      </c>
      <c r="S149" s="67"/>
      <c r="T149" s="331"/>
      <c r="U149" s="331"/>
      <c r="V149" s="331"/>
      <c r="W149" s="331"/>
      <c r="X149" s="331"/>
      <c r="Y149" s="331"/>
      <c r="Z149" s="331"/>
      <c r="AA149" s="331"/>
      <c r="AB149" s="332"/>
      <c r="AC149" s="333"/>
      <c r="AD149" s="334"/>
      <c r="AE149" s="335"/>
      <c r="AF149" s="335"/>
      <c r="AG149" s="25"/>
      <c r="AH149" s="335"/>
      <c r="AI149" s="335"/>
      <c r="AJ149" s="335"/>
      <c r="AK149" s="335"/>
      <c r="AL149" s="335"/>
      <c r="AM149" s="335"/>
      <c r="AN149" s="335"/>
      <c r="AO149" s="335"/>
      <c r="AP149" s="335"/>
      <c r="AQ149" s="335"/>
      <c r="AR149" s="335"/>
      <c r="AS149" s="335"/>
      <c r="AT149" s="335"/>
      <c r="AU149" s="335"/>
      <c r="AV149" s="335"/>
    </row>
    <row r="150" spans="1:48" s="346" customFormat="1" ht="27.75" customHeight="1" thickBot="1" x14ac:dyDescent="0.3">
      <c r="A150" s="108"/>
      <c r="B150" s="108"/>
      <c r="C150" s="109"/>
      <c r="D150" s="109"/>
      <c r="E150" s="110"/>
      <c r="F150" s="110"/>
      <c r="G150" s="111"/>
      <c r="H150" s="112" t="s">
        <v>906</v>
      </c>
      <c r="I150" s="113"/>
      <c r="J150" s="114"/>
      <c r="K150" s="115"/>
      <c r="L150" s="115"/>
      <c r="M150" s="116"/>
      <c r="N150" s="117"/>
      <c r="O150" s="115"/>
      <c r="P150" s="115"/>
      <c r="Q150" s="116"/>
      <c r="R150" s="118">
        <f>SUM(R137:R149)</f>
        <v>500</v>
      </c>
      <c r="S150" s="119">
        <f t="shared" ref="S150:AA150" si="161">SUM(S137:S149)</f>
        <v>10</v>
      </c>
      <c r="T150" s="119">
        <f t="shared" si="161"/>
        <v>10</v>
      </c>
      <c r="U150" s="119">
        <f t="shared" si="161"/>
        <v>12</v>
      </c>
      <c r="V150" s="119">
        <f t="shared" si="161"/>
        <v>156</v>
      </c>
      <c r="W150" s="119">
        <f t="shared" si="161"/>
        <v>7.8</v>
      </c>
      <c r="X150" s="119">
        <f t="shared" si="161"/>
        <v>46.8</v>
      </c>
      <c r="Y150" s="119">
        <f t="shared" si="161"/>
        <v>166</v>
      </c>
      <c r="Z150" s="119">
        <f t="shared" si="161"/>
        <v>17.8</v>
      </c>
      <c r="AA150" s="119">
        <f t="shared" si="161"/>
        <v>58.8</v>
      </c>
      <c r="AB150" s="344"/>
      <c r="AC150" s="333"/>
      <c r="AD150" s="366"/>
      <c r="AE150" s="335"/>
      <c r="AF150" s="335"/>
      <c r="AG150" s="25"/>
      <c r="AH150" s="335"/>
      <c r="AI150" s="335"/>
      <c r="AJ150" s="335"/>
      <c r="AK150" s="335"/>
      <c r="AL150" s="335"/>
      <c r="AM150" s="335"/>
      <c r="AN150" s="335"/>
      <c r="AO150" s="335"/>
      <c r="AP150" s="335"/>
      <c r="AQ150" s="335"/>
      <c r="AR150" s="335"/>
      <c r="AS150" s="335"/>
      <c r="AT150" s="335"/>
      <c r="AU150" s="335"/>
      <c r="AV150" s="335"/>
    </row>
    <row r="151" spans="1:48" s="336" customFormat="1" ht="27.75" hidden="1" customHeight="1" x14ac:dyDescent="0.25">
      <c r="A151" s="123"/>
      <c r="B151" s="123"/>
      <c r="C151" s="54"/>
      <c r="D151" s="54"/>
      <c r="E151" s="375"/>
      <c r="F151" s="376"/>
      <c r="G151" s="377"/>
      <c r="H151" s="378"/>
      <c r="I151" s="355"/>
      <c r="J151" s="129"/>
      <c r="K151" s="128">
        <f>IF(J151&gt;0, 1, 0)</f>
        <v>0</v>
      </c>
      <c r="L151" s="128">
        <f>J151-K151</f>
        <v>0</v>
      </c>
      <c r="M151" s="130"/>
      <c r="N151" s="131"/>
      <c r="O151" s="171">
        <f>IF(N151&gt;0, 1, 0)</f>
        <v>0</v>
      </c>
      <c r="P151" s="171">
        <f>N151-O151</f>
        <v>0</v>
      </c>
      <c r="Q151" s="356"/>
      <c r="R151" s="133">
        <f t="shared" ref="R151:R152" si="162">(K151*M151*$R$4)+(L151*M151*$R$5)+(O151*Q151*$R$6)+(P151*Q151*$R$7)</f>
        <v>0</v>
      </c>
      <c r="S151" s="67">
        <f t="shared" ref="S151:S152" si="163">J151*M151*$S$4</f>
        <v>0</v>
      </c>
      <c r="T151" s="67">
        <f t="shared" ref="T151:T152" si="164">K151*M151*$T$4</f>
        <v>0</v>
      </c>
      <c r="U151" s="67">
        <f t="shared" ref="U151:U152" si="165">J151*M151*$U$4</f>
        <v>0</v>
      </c>
      <c r="V151" s="67">
        <f t="shared" ref="V151:V152" si="166">N151*Q151*$V$6</f>
        <v>0</v>
      </c>
      <c r="W151" s="67">
        <f t="shared" ref="W151:W152" si="167">O151*Q151*$W$6</f>
        <v>0</v>
      </c>
      <c r="X151" s="67">
        <f t="shared" ref="X151:X152" si="168">N151*Q151*$X$6</f>
        <v>0</v>
      </c>
      <c r="Y151" s="331">
        <f t="shared" ref="Y151:AA152" si="169">S151+V151</f>
        <v>0</v>
      </c>
      <c r="Z151" s="331">
        <f t="shared" si="169"/>
        <v>0</v>
      </c>
      <c r="AA151" s="331">
        <f t="shared" si="169"/>
        <v>0</v>
      </c>
      <c r="AB151" s="332"/>
      <c r="AC151" s="333">
        <f t="shared" ref="AC151:AC152" si="170">R151-Y151-Z151-AA151</f>
        <v>0</v>
      </c>
      <c r="AD151" s="334"/>
      <c r="AE151" s="335"/>
      <c r="AF151" s="335"/>
      <c r="AG151" s="25"/>
      <c r="AH151" s="335"/>
      <c r="AI151" s="335"/>
      <c r="AJ151" s="335"/>
      <c r="AK151" s="335"/>
      <c r="AL151" s="335"/>
      <c r="AM151" s="335"/>
      <c r="AN151" s="335"/>
      <c r="AO151" s="335"/>
      <c r="AP151" s="335"/>
      <c r="AQ151" s="335"/>
      <c r="AR151" s="335"/>
      <c r="AS151" s="335"/>
      <c r="AT151" s="335"/>
      <c r="AU151" s="335"/>
      <c r="AV151" s="335"/>
    </row>
    <row r="152" spans="1:48" s="336" customFormat="1" ht="27.75" hidden="1" customHeight="1" x14ac:dyDescent="0.25">
      <c r="A152" s="123"/>
      <c r="B152" s="123"/>
      <c r="C152" s="54"/>
      <c r="D152" s="54"/>
      <c r="E152" s="87"/>
      <c r="F152" s="87"/>
      <c r="G152" s="170"/>
      <c r="H152" s="59"/>
      <c r="I152" s="70"/>
      <c r="J152" s="129"/>
      <c r="K152" s="128">
        <f t="shared" ref="K152:K162" si="171">IF(J152&gt;0, 1, 0)</f>
        <v>0</v>
      </c>
      <c r="L152" s="128">
        <f t="shared" ref="L152:L162" si="172">J152-K152</f>
        <v>0</v>
      </c>
      <c r="M152" s="130"/>
      <c r="N152" s="131"/>
      <c r="O152" s="171">
        <f t="shared" ref="O152:O162" si="173">IF(N152&gt;0, 1, 0)</f>
        <v>0</v>
      </c>
      <c r="P152" s="171">
        <f t="shared" ref="P152:P162" si="174">N152-O152</f>
        <v>0</v>
      </c>
      <c r="Q152" s="130"/>
      <c r="R152" s="133">
        <f t="shared" si="162"/>
        <v>0</v>
      </c>
      <c r="S152" s="67">
        <f t="shared" si="163"/>
        <v>0</v>
      </c>
      <c r="T152" s="67">
        <f t="shared" si="164"/>
        <v>0</v>
      </c>
      <c r="U152" s="67">
        <f t="shared" si="165"/>
        <v>0</v>
      </c>
      <c r="V152" s="67">
        <f t="shared" si="166"/>
        <v>0</v>
      </c>
      <c r="W152" s="67">
        <f t="shared" si="167"/>
        <v>0</v>
      </c>
      <c r="X152" s="67">
        <f t="shared" si="168"/>
        <v>0</v>
      </c>
      <c r="Y152" s="331">
        <f t="shared" si="169"/>
        <v>0</v>
      </c>
      <c r="Z152" s="331">
        <f t="shared" si="169"/>
        <v>0</v>
      </c>
      <c r="AA152" s="331">
        <f t="shared" si="169"/>
        <v>0</v>
      </c>
      <c r="AB152" s="332"/>
      <c r="AC152" s="333">
        <f t="shared" si="170"/>
        <v>0</v>
      </c>
      <c r="AD152" s="334"/>
      <c r="AE152" s="335"/>
      <c r="AF152" s="335"/>
      <c r="AG152" s="25"/>
      <c r="AH152" s="335"/>
      <c r="AI152" s="335"/>
      <c r="AJ152" s="335"/>
      <c r="AK152" s="335"/>
      <c r="AL152" s="335"/>
      <c r="AM152" s="335"/>
      <c r="AN152" s="335"/>
      <c r="AO152" s="335"/>
      <c r="AP152" s="335"/>
      <c r="AQ152" s="335"/>
      <c r="AR152" s="335"/>
      <c r="AS152" s="335"/>
      <c r="AT152" s="335"/>
      <c r="AU152" s="335"/>
      <c r="AV152" s="335"/>
    </row>
    <row r="153" spans="1:48" s="336" customFormat="1" ht="27.75" hidden="1" customHeight="1" x14ac:dyDescent="0.25">
      <c r="A153" s="123"/>
      <c r="B153" s="123"/>
      <c r="C153" s="54"/>
      <c r="D153" s="54"/>
      <c r="E153" s="87"/>
      <c r="F153" s="87"/>
      <c r="G153" s="170"/>
      <c r="H153" s="59"/>
      <c r="I153" s="70"/>
      <c r="J153" s="129"/>
      <c r="K153" s="128">
        <f t="shared" si="171"/>
        <v>0</v>
      </c>
      <c r="L153" s="128">
        <f t="shared" si="172"/>
        <v>0</v>
      </c>
      <c r="M153" s="130"/>
      <c r="N153" s="131"/>
      <c r="O153" s="171">
        <f t="shared" si="173"/>
        <v>0</v>
      </c>
      <c r="P153" s="171">
        <f t="shared" si="174"/>
        <v>0</v>
      </c>
      <c r="Q153" s="130"/>
      <c r="R153" s="225">
        <f t="shared" ref="R153:R162" si="175">(K153*M153*$R$3)+(L153*M153*$R$6)+(O153*Q153*$R$7)+(P153*Q153*$R$8)</f>
        <v>0</v>
      </c>
      <c r="S153" s="67"/>
      <c r="T153" s="331"/>
      <c r="U153" s="331"/>
      <c r="V153" s="331"/>
      <c r="W153" s="331"/>
      <c r="X153" s="331"/>
      <c r="Y153" s="331"/>
      <c r="Z153" s="331"/>
      <c r="AA153" s="331"/>
      <c r="AB153" s="332"/>
      <c r="AC153" s="333"/>
      <c r="AD153" s="334"/>
      <c r="AE153" s="335"/>
      <c r="AF153" s="335"/>
      <c r="AG153" s="25"/>
      <c r="AH153" s="335"/>
      <c r="AI153" s="335"/>
      <c r="AJ153" s="335"/>
      <c r="AK153" s="335"/>
      <c r="AL153" s="335"/>
      <c r="AM153" s="335"/>
      <c r="AN153" s="335"/>
      <c r="AO153" s="335"/>
      <c r="AP153" s="335"/>
      <c r="AQ153" s="335"/>
      <c r="AR153" s="335"/>
      <c r="AS153" s="335"/>
      <c r="AT153" s="335"/>
      <c r="AU153" s="335"/>
      <c r="AV153" s="335"/>
    </row>
    <row r="154" spans="1:48" s="336" customFormat="1" ht="27.75" hidden="1" customHeight="1" x14ac:dyDescent="0.25">
      <c r="A154" s="123"/>
      <c r="B154" s="123"/>
      <c r="C154" s="54"/>
      <c r="D154" s="54"/>
      <c r="E154" s="87"/>
      <c r="F154" s="87"/>
      <c r="G154" s="170"/>
      <c r="H154" s="59"/>
      <c r="I154" s="70"/>
      <c r="J154" s="129"/>
      <c r="K154" s="128">
        <f t="shared" si="171"/>
        <v>0</v>
      </c>
      <c r="L154" s="128">
        <f t="shared" si="172"/>
        <v>0</v>
      </c>
      <c r="M154" s="130"/>
      <c r="N154" s="131"/>
      <c r="O154" s="171">
        <f t="shared" si="173"/>
        <v>0</v>
      </c>
      <c r="P154" s="171">
        <f t="shared" si="174"/>
        <v>0</v>
      </c>
      <c r="Q154" s="130"/>
      <c r="R154" s="225">
        <f t="shared" si="175"/>
        <v>0</v>
      </c>
      <c r="S154" s="67"/>
      <c r="T154" s="331"/>
      <c r="U154" s="331"/>
      <c r="V154" s="331"/>
      <c r="W154" s="331"/>
      <c r="X154" s="331"/>
      <c r="Y154" s="331"/>
      <c r="Z154" s="331"/>
      <c r="AA154" s="331"/>
      <c r="AB154" s="332"/>
      <c r="AC154" s="333"/>
      <c r="AD154" s="334"/>
      <c r="AE154" s="335"/>
      <c r="AF154" s="335"/>
      <c r="AG154" s="25"/>
      <c r="AH154" s="335"/>
      <c r="AI154" s="335"/>
      <c r="AJ154" s="335"/>
      <c r="AK154" s="335"/>
      <c r="AL154" s="335"/>
      <c r="AM154" s="335"/>
      <c r="AN154" s="335"/>
      <c r="AO154" s="335"/>
      <c r="AP154" s="335"/>
      <c r="AQ154" s="335"/>
      <c r="AR154" s="335"/>
      <c r="AS154" s="335"/>
      <c r="AT154" s="335"/>
      <c r="AU154" s="335"/>
      <c r="AV154" s="335"/>
    </row>
    <row r="155" spans="1:48" s="336" customFormat="1" ht="27.75" hidden="1" customHeight="1" x14ac:dyDescent="0.25">
      <c r="A155" s="123"/>
      <c r="B155" s="123"/>
      <c r="C155" s="54"/>
      <c r="D155" s="54"/>
      <c r="E155" s="87"/>
      <c r="F155" s="87"/>
      <c r="G155" s="88"/>
      <c r="H155" s="59"/>
      <c r="I155" s="70"/>
      <c r="J155" s="129"/>
      <c r="K155" s="128">
        <f t="shared" si="171"/>
        <v>0</v>
      </c>
      <c r="L155" s="128">
        <f t="shared" si="172"/>
        <v>0</v>
      </c>
      <c r="M155" s="130"/>
      <c r="N155" s="131"/>
      <c r="O155" s="171">
        <f t="shared" si="173"/>
        <v>0</v>
      </c>
      <c r="P155" s="171">
        <f t="shared" si="174"/>
        <v>0</v>
      </c>
      <c r="Q155" s="130"/>
      <c r="R155" s="225">
        <f t="shared" si="175"/>
        <v>0</v>
      </c>
      <c r="S155" s="67"/>
      <c r="T155" s="331"/>
      <c r="U155" s="331"/>
      <c r="V155" s="331"/>
      <c r="W155" s="331"/>
      <c r="X155" s="331"/>
      <c r="Y155" s="331"/>
      <c r="Z155" s="331"/>
      <c r="AA155" s="331"/>
      <c r="AB155" s="332"/>
      <c r="AC155" s="333"/>
      <c r="AD155" s="334"/>
      <c r="AE155" s="335"/>
      <c r="AF155" s="335"/>
      <c r="AG155" s="25"/>
      <c r="AH155" s="335"/>
      <c r="AI155" s="335"/>
      <c r="AJ155" s="335"/>
      <c r="AK155" s="335"/>
      <c r="AL155" s="335"/>
      <c r="AM155" s="335"/>
      <c r="AN155" s="335"/>
      <c r="AO155" s="335"/>
      <c r="AP155" s="335"/>
      <c r="AQ155" s="335"/>
      <c r="AR155" s="335"/>
      <c r="AS155" s="335"/>
      <c r="AT155" s="335"/>
      <c r="AU155" s="335"/>
      <c r="AV155" s="335"/>
    </row>
    <row r="156" spans="1:48" s="336" customFormat="1" ht="27.75" hidden="1" customHeight="1" x14ac:dyDescent="0.25">
      <c r="A156" s="123"/>
      <c r="B156" s="123"/>
      <c r="C156" s="54"/>
      <c r="D156" s="54"/>
      <c r="E156" s="87"/>
      <c r="F156" s="87"/>
      <c r="G156" s="88"/>
      <c r="H156" s="59"/>
      <c r="I156" s="70"/>
      <c r="J156" s="129"/>
      <c r="K156" s="128">
        <f t="shared" si="171"/>
        <v>0</v>
      </c>
      <c r="L156" s="128">
        <f t="shared" si="172"/>
        <v>0</v>
      </c>
      <c r="M156" s="130"/>
      <c r="N156" s="131"/>
      <c r="O156" s="171">
        <f t="shared" si="173"/>
        <v>0</v>
      </c>
      <c r="P156" s="171">
        <f t="shared" si="174"/>
        <v>0</v>
      </c>
      <c r="Q156" s="130"/>
      <c r="R156" s="225">
        <f t="shared" si="175"/>
        <v>0</v>
      </c>
      <c r="S156" s="67"/>
      <c r="T156" s="331"/>
      <c r="U156" s="331"/>
      <c r="V156" s="331"/>
      <c r="W156" s="331"/>
      <c r="X156" s="331"/>
      <c r="Y156" s="331"/>
      <c r="Z156" s="331"/>
      <c r="AA156" s="331"/>
      <c r="AB156" s="332"/>
      <c r="AC156" s="333"/>
      <c r="AD156" s="334"/>
      <c r="AE156" s="335"/>
      <c r="AF156" s="335"/>
      <c r="AG156" s="25"/>
      <c r="AH156" s="335"/>
      <c r="AI156" s="335"/>
      <c r="AJ156" s="335"/>
      <c r="AK156" s="335"/>
      <c r="AL156" s="335"/>
      <c r="AM156" s="335"/>
      <c r="AN156" s="335"/>
      <c r="AO156" s="335"/>
      <c r="AP156" s="335"/>
      <c r="AQ156" s="335"/>
      <c r="AR156" s="335"/>
      <c r="AS156" s="335"/>
      <c r="AT156" s="335"/>
      <c r="AU156" s="335"/>
      <c r="AV156" s="335"/>
    </row>
    <row r="157" spans="1:48" s="336" customFormat="1" ht="27.75" hidden="1" customHeight="1" x14ac:dyDescent="0.25">
      <c r="A157" s="123"/>
      <c r="B157" s="123"/>
      <c r="C157" s="54"/>
      <c r="D157" s="54"/>
      <c r="E157" s="87"/>
      <c r="F157" s="87"/>
      <c r="G157" s="88"/>
      <c r="H157" s="59"/>
      <c r="I157" s="70"/>
      <c r="J157" s="129"/>
      <c r="K157" s="128">
        <f t="shared" si="171"/>
        <v>0</v>
      </c>
      <c r="L157" s="128">
        <f t="shared" si="172"/>
        <v>0</v>
      </c>
      <c r="M157" s="130"/>
      <c r="N157" s="131"/>
      <c r="O157" s="171">
        <f t="shared" si="173"/>
        <v>0</v>
      </c>
      <c r="P157" s="171">
        <f t="shared" si="174"/>
        <v>0</v>
      </c>
      <c r="Q157" s="130"/>
      <c r="R157" s="225">
        <f t="shared" si="175"/>
        <v>0</v>
      </c>
      <c r="S157" s="67"/>
      <c r="T157" s="331"/>
      <c r="U157" s="331"/>
      <c r="V157" s="331"/>
      <c r="W157" s="331"/>
      <c r="X157" s="331"/>
      <c r="Y157" s="331"/>
      <c r="Z157" s="331"/>
      <c r="AA157" s="331"/>
      <c r="AB157" s="332"/>
      <c r="AC157" s="333"/>
      <c r="AD157" s="334"/>
      <c r="AE157" s="335"/>
      <c r="AF157" s="335"/>
      <c r="AG157" s="25"/>
      <c r="AH157" s="335"/>
      <c r="AI157" s="335"/>
      <c r="AJ157" s="335"/>
      <c r="AK157" s="335"/>
      <c r="AL157" s="335"/>
      <c r="AM157" s="335"/>
      <c r="AN157" s="335"/>
      <c r="AO157" s="335"/>
      <c r="AP157" s="335"/>
      <c r="AQ157" s="335"/>
      <c r="AR157" s="335"/>
      <c r="AS157" s="335"/>
      <c r="AT157" s="335"/>
      <c r="AU157" s="335"/>
      <c r="AV157" s="335"/>
    </row>
    <row r="158" spans="1:48" s="336" customFormat="1" ht="27.75" hidden="1" customHeight="1" x14ac:dyDescent="0.25">
      <c r="A158" s="123"/>
      <c r="B158" s="123"/>
      <c r="C158" s="54"/>
      <c r="D158" s="54"/>
      <c r="E158" s="87"/>
      <c r="F158" s="87"/>
      <c r="G158" s="88"/>
      <c r="H158" s="354"/>
      <c r="I158" s="90"/>
      <c r="J158" s="129"/>
      <c r="K158" s="128">
        <f t="shared" si="171"/>
        <v>0</v>
      </c>
      <c r="L158" s="128">
        <f t="shared" si="172"/>
        <v>0</v>
      </c>
      <c r="M158" s="130"/>
      <c r="N158" s="131"/>
      <c r="O158" s="171">
        <f t="shared" si="173"/>
        <v>0</v>
      </c>
      <c r="P158" s="171">
        <f t="shared" si="174"/>
        <v>0</v>
      </c>
      <c r="Q158" s="130"/>
      <c r="R158" s="225">
        <f t="shared" si="175"/>
        <v>0</v>
      </c>
      <c r="S158" s="67"/>
      <c r="T158" s="331"/>
      <c r="U158" s="331"/>
      <c r="V158" s="331"/>
      <c r="W158" s="331"/>
      <c r="X158" s="331"/>
      <c r="Y158" s="331"/>
      <c r="Z158" s="331"/>
      <c r="AA158" s="331"/>
      <c r="AB158" s="332"/>
      <c r="AC158" s="333"/>
      <c r="AD158" s="334"/>
      <c r="AE158" s="335"/>
      <c r="AF158" s="335"/>
      <c r="AG158" s="25"/>
      <c r="AH158" s="335"/>
      <c r="AI158" s="335"/>
      <c r="AJ158" s="335"/>
      <c r="AK158" s="335"/>
      <c r="AL158" s="335"/>
      <c r="AM158" s="335"/>
      <c r="AN158" s="335"/>
      <c r="AO158" s="335"/>
      <c r="AP158" s="335"/>
      <c r="AQ158" s="335"/>
      <c r="AR158" s="335"/>
      <c r="AS158" s="335"/>
      <c r="AT158" s="335"/>
      <c r="AU158" s="335"/>
      <c r="AV158" s="335"/>
    </row>
    <row r="159" spans="1:48" s="336" customFormat="1" ht="27.75" hidden="1" customHeight="1" x14ac:dyDescent="0.25">
      <c r="A159" s="123"/>
      <c r="B159" s="123"/>
      <c r="C159" s="54"/>
      <c r="D159" s="54"/>
      <c r="E159" s="87"/>
      <c r="F159" s="87"/>
      <c r="G159" s="88"/>
      <c r="H159" s="59"/>
      <c r="I159" s="70"/>
      <c r="J159" s="129"/>
      <c r="K159" s="128">
        <f t="shared" si="171"/>
        <v>0</v>
      </c>
      <c r="L159" s="128">
        <f t="shared" si="172"/>
        <v>0</v>
      </c>
      <c r="M159" s="130"/>
      <c r="N159" s="131"/>
      <c r="O159" s="171">
        <f t="shared" si="173"/>
        <v>0</v>
      </c>
      <c r="P159" s="171">
        <f t="shared" si="174"/>
        <v>0</v>
      </c>
      <c r="Q159" s="130"/>
      <c r="R159" s="225">
        <f t="shared" si="175"/>
        <v>0</v>
      </c>
      <c r="S159" s="67"/>
      <c r="T159" s="331"/>
      <c r="U159" s="331"/>
      <c r="V159" s="331"/>
      <c r="W159" s="331"/>
      <c r="X159" s="331"/>
      <c r="Y159" s="331"/>
      <c r="Z159" s="331"/>
      <c r="AA159" s="331"/>
      <c r="AB159" s="332"/>
      <c r="AC159" s="333"/>
      <c r="AD159" s="334"/>
      <c r="AE159" s="335"/>
      <c r="AF159" s="335"/>
      <c r="AG159" s="25"/>
      <c r="AH159" s="335"/>
      <c r="AI159" s="335"/>
      <c r="AJ159" s="335"/>
      <c r="AK159" s="335"/>
      <c r="AL159" s="335"/>
      <c r="AM159" s="335"/>
      <c r="AN159" s="335"/>
      <c r="AO159" s="335"/>
      <c r="AP159" s="335"/>
      <c r="AQ159" s="335"/>
      <c r="AR159" s="335"/>
      <c r="AS159" s="335"/>
      <c r="AT159" s="335"/>
      <c r="AU159" s="335"/>
      <c r="AV159" s="335"/>
    </row>
    <row r="160" spans="1:48" s="336" customFormat="1" ht="27.75" hidden="1" customHeight="1" x14ac:dyDescent="0.25">
      <c r="A160" s="123"/>
      <c r="B160" s="123"/>
      <c r="C160" s="54"/>
      <c r="D160" s="54"/>
      <c r="E160" s="87"/>
      <c r="F160" s="87"/>
      <c r="G160" s="88"/>
      <c r="H160" s="59"/>
      <c r="I160" s="70"/>
      <c r="J160" s="129"/>
      <c r="K160" s="128">
        <f t="shared" si="171"/>
        <v>0</v>
      </c>
      <c r="L160" s="128">
        <f t="shared" si="172"/>
        <v>0</v>
      </c>
      <c r="M160" s="130"/>
      <c r="N160" s="131"/>
      <c r="O160" s="171">
        <f t="shared" si="173"/>
        <v>0</v>
      </c>
      <c r="P160" s="171">
        <f t="shared" si="174"/>
        <v>0</v>
      </c>
      <c r="Q160" s="130"/>
      <c r="R160" s="225">
        <f t="shared" si="175"/>
        <v>0</v>
      </c>
      <c r="S160" s="67"/>
      <c r="T160" s="331"/>
      <c r="U160" s="331"/>
      <c r="V160" s="331"/>
      <c r="W160" s="331"/>
      <c r="X160" s="331"/>
      <c r="Y160" s="331"/>
      <c r="Z160" s="331"/>
      <c r="AA160" s="331"/>
      <c r="AB160" s="332"/>
      <c r="AC160" s="333"/>
      <c r="AD160" s="334"/>
      <c r="AE160" s="335"/>
      <c r="AF160" s="335"/>
      <c r="AG160" s="25"/>
      <c r="AH160" s="335"/>
      <c r="AI160" s="335"/>
      <c r="AJ160" s="335"/>
      <c r="AK160" s="335"/>
      <c r="AL160" s="335"/>
      <c r="AM160" s="335"/>
      <c r="AN160" s="335"/>
      <c r="AO160" s="335"/>
      <c r="AP160" s="335"/>
      <c r="AQ160" s="335"/>
      <c r="AR160" s="335"/>
      <c r="AS160" s="335"/>
      <c r="AT160" s="335"/>
      <c r="AU160" s="335"/>
      <c r="AV160" s="335"/>
    </row>
    <row r="161" spans="1:48" s="93" customFormat="1" ht="27.75" hidden="1" customHeight="1" x14ac:dyDescent="0.25">
      <c r="A161" s="123"/>
      <c r="B161" s="123"/>
      <c r="C161" s="54"/>
      <c r="D161" s="54"/>
      <c r="E161" s="87"/>
      <c r="F161" s="87"/>
      <c r="G161" s="88"/>
      <c r="H161" s="59"/>
      <c r="I161" s="70"/>
      <c r="J161" s="129"/>
      <c r="K161" s="128">
        <f t="shared" si="171"/>
        <v>0</v>
      </c>
      <c r="L161" s="128">
        <f t="shared" si="172"/>
        <v>0</v>
      </c>
      <c r="M161" s="130"/>
      <c r="N161" s="131"/>
      <c r="O161" s="171">
        <f t="shared" si="173"/>
        <v>0</v>
      </c>
      <c r="P161" s="171">
        <f t="shared" si="174"/>
        <v>0</v>
      </c>
      <c r="Q161" s="130"/>
      <c r="R161" s="225">
        <f t="shared" si="175"/>
        <v>0</v>
      </c>
      <c r="S161" s="67"/>
      <c r="T161" s="331"/>
      <c r="U161" s="331"/>
      <c r="V161" s="331"/>
      <c r="W161" s="331"/>
      <c r="X161" s="331"/>
      <c r="Y161" s="331"/>
      <c r="Z161" s="331"/>
      <c r="AA161" s="331"/>
      <c r="AB161" s="332"/>
      <c r="AC161" s="333"/>
      <c r="AD161" s="342"/>
      <c r="AE161" s="92"/>
      <c r="AF161" s="92"/>
      <c r="AG161" s="25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</row>
    <row r="162" spans="1:48" s="336" customFormat="1" ht="27.75" hidden="1" customHeight="1" x14ac:dyDescent="0.25">
      <c r="A162" s="123"/>
      <c r="B162" s="123"/>
      <c r="C162" s="54"/>
      <c r="D162" s="54"/>
      <c r="E162" s="87"/>
      <c r="F162" s="87"/>
      <c r="G162" s="88"/>
      <c r="H162" s="354"/>
      <c r="I162" s="90"/>
      <c r="J162" s="129"/>
      <c r="K162" s="128">
        <f t="shared" si="171"/>
        <v>0</v>
      </c>
      <c r="L162" s="128">
        <f t="shared" si="172"/>
        <v>0</v>
      </c>
      <c r="M162" s="130"/>
      <c r="N162" s="131"/>
      <c r="O162" s="171">
        <f t="shared" si="173"/>
        <v>0</v>
      </c>
      <c r="P162" s="171">
        <f t="shared" si="174"/>
        <v>0</v>
      </c>
      <c r="Q162" s="130"/>
      <c r="R162" s="225">
        <f t="shared" si="175"/>
        <v>0</v>
      </c>
      <c r="S162" s="67"/>
      <c r="T162" s="331"/>
      <c r="U162" s="331"/>
      <c r="V162" s="331"/>
      <c r="W162" s="331"/>
      <c r="X162" s="331"/>
      <c r="Y162" s="331"/>
      <c r="Z162" s="331"/>
      <c r="AA162" s="331"/>
      <c r="AB162" s="332"/>
      <c r="AC162" s="333"/>
      <c r="AD162" s="334"/>
      <c r="AE162" s="335"/>
      <c r="AF162" s="335"/>
      <c r="AG162" s="25"/>
      <c r="AH162" s="335"/>
      <c r="AI162" s="335"/>
      <c r="AJ162" s="335"/>
      <c r="AK162" s="335"/>
      <c r="AL162" s="335"/>
      <c r="AM162" s="335"/>
      <c r="AN162" s="335"/>
      <c r="AO162" s="335"/>
      <c r="AP162" s="335"/>
      <c r="AQ162" s="335"/>
      <c r="AR162" s="335"/>
      <c r="AS162" s="335"/>
      <c r="AT162" s="335"/>
      <c r="AU162" s="335"/>
      <c r="AV162" s="335"/>
    </row>
    <row r="163" spans="1:48" s="346" customFormat="1" ht="27.75" hidden="1" customHeight="1" x14ac:dyDescent="0.25">
      <c r="A163" s="108"/>
      <c r="B163" s="108"/>
      <c r="C163" s="109"/>
      <c r="D163" s="109"/>
      <c r="E163" s="110"/>
      <c r="F163" s="110"/>
      <c r="G163" s="111"/>
      <c r="H163" s="112" t="s">
        <v>906</v>
      </c>
      <c r="I163" s="113"/>
      <c r="J163" s="941"/>
      <c r="K163" s="115"/>
      <c r="L163" s="115"/>
      <c r="M163" s="116"/>
      <c r="N163" s="948"/>
      <c r="O163" s="115"/>
      <c r="P163" s="115"/>
      <c r="Q163" s="116"/>
      <c r="R163" s="118">
        <f>SUM(R151:R162)</f>
        <v>0</v>
      </c>
      <c r="S163" s="119">
        <f t="shared" ref="S163:AA163" si="176">SUM(S151:S162)</f>
        <v>0</v>
      </c>
      <c r="T163" s="119">
        <f t="shared" si="176"/>
        <v>0</v>
      </c>
      <c r="U163" s="119">
        <f t="shared" si="176"/>
        <v>0</v>
      </c>
      <c r="V163" s="119">
        <f t="shared" si="176"/>
        <v>0</v>
      </c>
      <c r="W163" s="119">
        <f t="shared" si="176"/>
        <v>0</v>
      </c>
      <c r="X163" s="119">
        <f t="shared" si="176"/>
        <v>0</v>
      </c>
      <c r="Y163" s="119">
        <f t="shared" si="176"/>
        <v>0</v>
      </c>
      <c r="Z163" s="119">
        <f t="shared" si="176"/>
        <v>0</v>
      </c>
      <c r="AA163" s="119">
        <f t="shared" si="176"/>
        <v>0</v>
      </c>
      <c r="AB163" s="344"/>
      <c r="AC163" s="333"/>
      <c r="AD163" s="366">
        <f>R163/1800/0.6</f>
        <v>0</v>
      </c>
      <c r="AE163" s="335"/>
      <c r="AF163" s="335"/>
      <c r="AG163" s="25"/>
      <c r="AH163" s="335"/>
      <c r="AI163" s="335"/>
      <c r="AJ163" s="335"/>
      <c r="AK163" s="335"/>
      <c r="AL163" s="335"/>
      <c r="AM163" s="335"/>
      <c r="AN163" s="335"/>
      <c r="AO163" s="335"/>
      <c r="AP163" s="335"/>
      <c r="AQ163" s="335"/>
      <c r="AR163" s="335"/>
      <c r="AS163" s="335"/>
      <c r="AT163" s="335"/>
      <c r="AU163" s="335"/>
      <c r="AV163" s="335"/>
    </row>
    <row r="164" spans="1:48" s="336" customFormat="1" ht="27.75" hidden="1" customHeight="1" x14ac:dyDescent="0.25">
      <c r="A164" s="123"/>
      <c r="B164" s="123"/>
      <c r="C164" s="54"/>
      <c r="D164" s="54"/>
      <c r="E164" s="375"/>
      <c r="F164" s="376"/>
      <c r="G164" s="377"/>
      <c r="H164" s="378"/>
      <c r="I164" s="355"/>
      <c r="J164" s="129"/>
      <c r="K164" s="128">
        <f>IF(J164&gt;0, 1, 0)</f>
        <v>0</v>
      </c>
      <c r="L164" s="128">
        <f>J164-K164</f>
        <v>0</v>
      </c>
      <c r="M164" s="130"/>
      <c r="N164" s="131"/>
      <c r="O164" s="171">
        <f>IF(N164&gt;0, 1, 0)</f>
        <v>0</v>
      </c>
      <c r="P164" s="171">
        <f>N164-O164</f>
        <v>0</v>
      </c>
      <c r="Q164" s="356"/>
      <c r="R164" s="133">
        <f t="shared" ref="R164:R165" si="177">(K164*M164*$R$4)+(L164*M164*$R$5)+(O164*Q164*$R$6)+(P164*Q164*$R$7)</f>
        <v>0</v>
      </c>
      <c r="S164" s="67">
        <f t="shared" ref="S164:S165" si="178">J164*M164*$S$4</f>
        <v>0</v>
      </c>
      <c r="T164" s="67">
        <f t="shared" ref="T164:T165" si="179">K164*M164*$T$4</f>
        <v>0</v>
      </c>
      <c r="U164" s="67">
        <f t="shared" ref="U164:U165" si="180">J164*M164*$U$4</f>
        <v>0</v>
      </c>
      <c r="V164" s="67">
        <f t="shared" ref="V164:V165" si="181">N164*Q164*$V$6</f>
        <v>0</v>
      </c>
      <c r="W164" s="67">
        <f t="shared" ref="W164:W165" si="182">O164*Q164*$W$6</f>
        <v>0</v>
      </c>
      <c r="X164" s="67">
        <f t="shared" ref="X164:X165" si="183">N164*Q164*$X$6</f>
        <v>0</v>
      </c>
      <c r="Y164" s="331">
        <f t="shared" ref="Y164:AA165" si="184">S164+V164</f>
        <v>0</v>
      </c>
      <c r="Z164" s="331">
        <f t="shared" si="184"/>
        <v>0</v>
      </c>
      <c r="AA164" s="331">
        <f t="shared" si="184"/>
        <v>0</v>
      </c>
      <c r="AB164" s="332"/>
      <c r="AC164" s="333">
        <f t="shared" ref="AC164:AC165" si="185">R164-Y164-Z164-AA164</f>
        <v>0</v>
      </c>
      <c r="AD164" s="334"/>
      <c r="AE164" s="335"/>
      <c r="AF164" s="335"/>
      <c r="AG164" s="25"/>
      <c r="AH164" s="335"/>
      <c r="AI164" s="335"/>
      <c r="AJ164" s="335"/>
      <c r="AK164" s="335"/>
      <c r="AL164" s="335"/>
      <c r="AM164" s="335"/>
      <c r="AN164" s="335"/>
      <c r="AO164" s="335"/>
      <c r="AP164" s="335"/>
      <c r="AQ164" s="335"/>
      <c r="AR164" s="335"/>
      <c r="AS164" s="335"/>
      <c r="AT164" s="335"/>
      <c r="AU164" s="335"/>
      <c r="AV164" s="335"/>
    </row>
    <row r="165" spans="1:48" s="336" customFormat="1" ht="27.75" hidden="1" customHeight="1" x14ac:dyDescent="0.25">
      <c r="A165" s="123"/>
      <c r="B165" s="123"/>
      <c r="C165" s="54"/>
      <c r="D165" s="54"/>
      <c r="E165" s="87"/>
      <c r="F165" s="87"/>
      <c r="G165" s="170"/>
      <c r="H165" s="59"/>
      <c r="I165" s="70"/>
      <c r="J165" s="129"/>
      <c r="K165" s="128">
        <f t="shared" ref="K165:K175" si="186">IF(J165&gt;0, 1, 0)</f>
        <v>0</v>
      </c>
      <c r="L165" s="128">
        <f t="shared" ref="L165:L175" si="187">J165-K165</f>
        <v>0</v>
      </c>
      <c r="M165" s="130"/>
      <c r="N165" s="131"/>
      <c r="O165" s="171">
        <f t="shared" ref="O165:O175" si="188">IF(N165&gt;0, 1, 0)</f>
        <v>0</v>
      </c>
      <c r="P165" s="171">
        <f t="shared" ref="P165:P175" si="189">N165-O165</f>
        <v>0</v>
      </c>
      <c r="Q165" s="130"/>
      <c r="R165" s="133">
        <f t="shared" si="177"/>
        <v>0</v>
      </c>
      <c r="S165" s="67">
        <f t="shared" si="178"/>
        <v>0</v>
      </c>
      <c r="T165" s="67">
        <f t="shared" si="179"/>
        <v>0</v>
      </c>
      <c r="U165" s="67">
        <f t="shared" si="180"/>
        <v>0</v>
      </c>
      <c r="V165" s="67">
        <f t="shared" si="181"/>
        <v>0</v>
      </c>
      <c r="W165" s="67">
        <f t="shared" si="182"/>
        <v>0</v>
      </c>
      <c r="X165" s="67">
        <f t="shared" si="183"/>
        <v>0</v>
      </c>
      <c r="Y165" s="331">
        <f t="shared" si="184"/>
        <v>0</v>
      </c>
      <c r="Z165" s="331">
        <f t="shared" si="184"/>
        <v>0</v>
      </c>
      <c r="AA165" s="331">
        <f t="shared" si="184"/>
        <v>0</v>
      </c>
      <c r="AB165" s="332"/>
      <c r="AC165" s="333">
        <f t="shared" si="185"/>
        <v>0</v>
      </c>
      <c r="AD165" s="334"/>
      <c r="AE165" s="335"/>
      <c r="AF165" s="335"/>
      <c r="AG165" s="25"/>
      <c r="AH165" s="335"/>
      <c r="AI165" s="335"/>
      <c r="AJ165" s="335"/>
      <c r="AK165" s="335"/>
      <c r="AL165" s="335"/>
      <c r="AM165" s="335"/>
      <c r="AN165" s="335"/>
      <c r="AO165" s="335"/>
      <c r="AP165" s="335"/>
      <c r="AQ165" s="335"/>
      <c r="AR165" s="335"/>
      <c r="AS165" s="335"/>
      <c r="AT165" s="335"/>
      <c r="AU165" s="335"/>
      <c r="AV165" s="335"/>
    </row>
    <row r="166" spans="1:48" s="336" customFormat="1" ht="27.75" hidden="1" customHeight="1" x14ac:dyDescent="0.25">
      <c r="A166" s="123"/>
      <c r="B166" s="123"/>
      <c r="C166" s="54"/>
      <c r="D166" s="54"/>
      <c r="E166" s="87"/>
      <c r="F166" s="87"/>
      <c r="G166" s="170"/>
      <c r="H166" s="59"/>
      <c r="I166" s="70"/>
      <c r="J166" s="129"/>
      <c r="K166" s="128">
        <f t="shared" si="186"/>
        <v>0</v>
      </c>
      <c r="L166" s="128">
        <f t="shared" si="187"/>
        <v>0</v>
      </c>
      <c r="M166" s="130"/>
      <c r="N166" s="131"/>
      <c r="O166" s="171">
        <f t="shared" si="188"/>
        <v>0</v>
      </c>
      <c r="P166" s="171">
        <f t="shared" si="189"/>
        <v>0</v>
      </c>
      <c r="Q166" s="130"/>
      <c r="R166" s="225">
        <f t="shared" ref="R166:R175" si="190">(K166*M166*$R$3)+(L166*M166*$R$6)+(O166*Q166*$R$7)+(P166*Q166*$R$8)</f>
        <v>0</v>
      </c>
      <c r="S166" s="67"/>
      <c r="T166" s="331"/>
      <c r="U166" s="331"/>
      <c r="V166" s="331"/>
      <c r="W166" s="331"/>
      <c r="X166" s="331"/>
      <c r="Y166" s="331"/>
      <c r="Z166" s="331"/>
      <c r="AA166" s="331"/>
      <c r="AB166" s="332"/>
      <c r="AC166" s="333"/>
      <c r="AD166" s="334"/>
      <c r="AE166" s="335"/>
      <c r="AF166" s="335"/>
      <c r="AG166" s="25"/>
      <c r="AH166" s="335"/>
      <c r="AI166" s="335"/>
      <c r="AJ166" s="335"/>
      <c r="AK166" s="335"/>
      <c r="AL166" s="335"/>
      <c r="AM166" s="335"/>
      <c r="AN166" s="335"/>
      <c r="AO166" s="335"/>
      <c r="AP166" s="335"/>
      <c r="AQ166" s="335"/>
      <c r="AR166" s="335"/>
      <c r="AS166" s="335"/>
      <c r="AT166" s="335"/>
      <c r="AU166" s="335"/>
      <c r="AV166" s="335"/>
    </row>
    <row r="167" spans="1:48" s="336" customFormat="1" ht="27.75" hidden="1" customHeight="1" x14ac:dyDescent="0.25">
      <c r="A167" s="123"/>
      <c r="B167" s="123"/>
      <c r="C167" s="54"/>
      <c r="D167" s="54"/>
      <c r="E167" s="87"/>
      <c r="F167" s="87"/>
      <c r="G167" s="170"/>
      <c r="H167" s="59"/>
      <c r="I167" s="70"/>
      <c r="J167" s="129"/>
      <c r="K167" s="128">
        <f t="shared" si="186"/>
        <v>0</v>
      </c>
      <c r="L167" s="128">
        <f t="shared" si="187"/>
        <v>0</v>
      </c>
      <c r="M167" s="130"/>
      <c r="N167" s="131"/>
      <c r="O167" s="171">
        <f t="shared" si="188"/>
        <v>0</v>
      </c>
      <c r="P167" s="171">
        <f t="shared" si="189"/>
        <v>0</v>
      </c>
      <c r="Q167" s="130"/>
      <c r="R167" s="225">
        <f t="shared" si="190"/>
        <v>0</v>
      </c>
      <c r="S167" s="67"/>
      <c r="T167" s="331"/>
      <c r="U167" s="331"/>
      <c r="V167" s="331"/>
      <c r="W167" s="331"/>
      <c r="X167" s="331"/>
      <c r="Y167" s="331"/>
      <c r="Z167" s="331"/>
      <c r="AA167" s="331"/>
      <c r="AB167" s="332"/>
      <c r="AC167" s="333"/>
      <c r="AD167" s="334"/>
      <c r="AE167" s="335"/>
      <c r="AF167" s="335"/>
      <c r="AG167" s="25"/>
      <c r="AH167" s="335"/>
      <c r="AI167" s="335"/>
      <c r="AJ167" s="335"/>
      <c r="AK167" s="335"/>
      <c r="AL167" s="335"/>
      <c r="AM167" s="335"/>
      <c r="AN167" s="335"/>
      <c r="AO167" s="335"/>
      <c r="AP167" s="335"/>
      <c r="AQ167" s="335"/>
      <c r="AR167" s="335"/>
      <c r="AS167" s="335"/>
      <c r="AT167" s="335"/>
      <c r="AU167" s="335"/>
      <c r="AV167" s="335"/>
    </row>
    <row r="168" spans="1:48" s="336" customFormat="1" ht="27.75" hidden="1" customHeight="1" x14ac:dyDescent="0.25">
      <c r="A168" s="123"/>
      <c r="B168" s="123"/>
      <c r="C168" s="54"/>
      <c r="D168" s="54"/>
      <c r="E168" s="87"/>
      <c r="F168" s="87"/>
      <c r="G168" s="88"/>
      <c r="H168" s="59"/>
      <c r="I168" s="70"/>
      <c r="J168" s="129"/>
      <c r="K168" s="128">
        <f t="shared" si="186"/>
        <v>0</v>
      </c>
      <c r="L168" s="128">
        <f t="shared" si="187"/>
        <v>0</v>
      </c>
      <c r="M168" s="130"/>
      <c r="N168" s="131"/>
      <c r="O168" s="171">
        <f t="shared" si="188"/>
        <v>0</v>
      </c>
      <c r="P168" s="171">
        <f t="shared" si="189"/>
        <v>0</v>
      </c>
      <c r="Q168" s="130"/>
      <c r="R168" s="225">
        <f t="shared" si="190"/>
        <v>0</v>
      </c>
      <c r="S168" s="67"/>
      <c r="T168" s="331"/>
      <c r="U168" s="331"/>
      <c r="V168" s="331"/>
      <c r="W168" s="331"/>
      <c r="X168" s="331"/>
      <c r="Y168" s="331"/>
      <c r="Z168" s="331"/>
      <c r="AA168" s="331"/>
      <c r="AB168" s="332"/>
      <c r="AC168" s="333"/>
      <c r="AD168" s="334"/>
      <c r="AE168" s="335"/>
      <c r="AF168" s="335"/>
      <c r="AG168" s="25"/>
      <c r="AH168" s="335"/>
      <c r="AI168" s="335"/>
      <c r="AJ168" s="335"/>
      <c r="AK168" s="335"/>
      <c r="AL168" s="335"/>
      <c r="AM168" s="335"/>
      <c r="AN168" s="335"/>
      <c r="AO168" s="335"/>
      <c r="AP168" s="335"/>
      <c r="AQ168" s="335"/>
      <c r="AR168" s="335"/>
      <c r="AS168" s="335"/>
      <c r="AT168" s="335"/>
      <c r="AU168" s="335"/>
      <c r="AV168" s="335"/>
    </row>
    <row r="169" spans="1:48" s="336" customFormat="1" ht="27.75" hidden="1" customHeight="1" x14ac:dyDescent="0.25">
      <c r="A169" s="123"/>
      <c r="B169" s="123"/>
      <c r="C169" s="54"/>
      <c r="D169" s="54"/>
      <c r="E169" s="87"/>
      <c r="F169" s="87"/>
      <c r="G169" s="88"/>
      <c r="H169" s="59"/>
      <c r="I169" s="70"/>
      <c r="J169" s="129"/>
      <c r="K169" s="128">
        <f t="shared" si="186"/>
        <v>0</v>
      </c>
      <c r="L169" s="128">
        <f t="shared" si="187"/>
        <v>0</v>
      </c>
      <c r="M169" s="130"/>
      <c r="N169" s="131"/>
      <c r="O169" s="171">
        <f t="shared" si="188"/>
        <v>0</v>
      </c>
      <c r="P169" s="171">
        <f t="shared" si="189"/>
        <v>0</v>
      </c>
      <c r="Q169" s="130"/>
      <c r="R169" s="225">
        <f t="shared" si="190"/>
        <v>0</v>
      </c>
      <c r="S169" s="67"/>
      <c r="T169" s="331"/>
      <c r="U169" s="331"/>
      <c r="V169" s="331"/>
      <c r="W169" s="331"/>
      <c r="X169" s="331"/>
      <c r="Y169" s="331"/>
      <c r="Z169" s="331"/>
      <c r="AA169" s="331"/>
      <c r="AB169" s="332"/>
      <c r="AC169" s="333"/>
      <c r="AD169" s="334"/>
      <c r="AE169" s="335"/>
      <c r="AF169" s="335"/>
      <c r="AG169" s="25"/>
      <c r="AH169" s="335"/>
      <c r="AI169" s="335"/>
      <c r="AJ169" s="335"/>
      <c r="AK169" s="335"/>
      <c r="AL169" s="335"/>
      <c r="AM169" s="335"/>
      <c r="AN169" s="335"/>
      <c r="AO169" s="335"/>
      <c r="AP169" s="335"/>
      <c r="AQ169" s="335"/>
      <c r="AR169" s="335"/>
      <c r="AS169" s="335"/>
      <c r="AT169" s="335"/>
      <c r="AU169" s="335"/>
      <c r="AV169" s="335"/>
    </row>
    <row r="170" spans="1:48" s="336" customFormat="1" ht="27.75" hidden="1" customHeight="1" x14ac:dyDescent="0.25">
      <c r="A170" s="123"/>
      <c r="B170" s="123"/>
      <c r="C170" s="54"/>
      <c r="D170" s="54"/>
      <c r="E170" s="87"/>
      <c r="F170" s="87"/>
      <c r="G170" s="88"/>
      <c r="H170" s="59"/>
      <c r="I170" s="70"/>
      <c r="J170" s="129"/>
      <c r="K170" s="128">
        <f t="shared" si="186"/>
        <v>0</v>
      </c>
      <c r="L170" s="128">
        <f t="shared" si="187"/>
        <v>0</v>
      </c>
      <c r="M170" s="130"/>
      <c r="N170" s="131"/>
      <c r="O170" s="171">
        <f t="shared" si="188"/>
        <v>0</v>
      </c>
      <c r="P170" s="171">
        <f t="shared" si="189"/>
        <v>0</v>
      </c>
      <c r="Q170" s="130"/>
      <c r="R170" s="225">
        <f t="shared" si="190"/>
        <v>0</v>
      </c>
      <c r="S170" s="67"/>
      <c r="T170" s="331"/>
      <c r="U170" s="331"/>
      <c r="V170" s="331"/>
      <c r="W170" s="331"/>
      <c r="X170" s="331"/>
      <c r="Y170" s="331"/>
      <c r="Z170" s="331"/>
      <c r="AA170" s="331"/>
      <c r="AB170" s="332"/>
      <c r="AC170" s="333"/>
      <c r="AD170" s="334"/>
      <c r="AE170" s="335"/>
      <c r="AF170" s="335"/>
      <c r="AG170" s="25"/>
      <c r="AH170" s="335"/>
      <c r="AI170" s="335"/>
      <c r="AJ170" s="335"/>
      <c r="AK170" s="335"/>
      <c r="AL170" s="335"/>
      <c r="AM170" s="335"/>
      <c r="AN170" s="335"/>
      <c r="AO170" s="335"/>
      <c r="AP170" s="335"/>
      <c r="AQ170" s="335"/>
      <c r="AR170" s="335"/>
      <c r="AS170" s="335"/>
      <c r="AT170" s="335"/>
      <c r="AU170" s="335"/>
      <c r="AV170" s="335"/>
    </row>
    <row r="171" spans="1:48" s="336" customFormat="1" ht="27.75" hidden="1" customHeight="1" x14ac:dyDescent="0.25">
      <c r="A171" s="123"/>
      <c r="B171" s="123"/>
      <c r="C171" s="54"/>
      <c r="D171" s="54"/>
      <c r="E171" s="87"/>
      <c r="F171" s="87"/>
      <c r="G171" s="88"/>
      <c r="H171" s="354"/>
      <c r="I171" s="90"/>
      <c r="J171" s="129"/>
      <c r="K171" s="128">
        <f t="shared" si="186"/>
        <v>0</v>
      </c>
      <c r="L171" s="128">
        <f t="shared" si="187"/>
        <v>0</v>
      </c>
      <c r="M171" s="130"/>
      <c r="N171" s="131"/>
      <c r="O171" s="171">
        <f t="shared" si="188"/>
        <v>0</v>
      </c>
      <c r="P171" s="171">
        <f t="shared" si="189"/>
        <v>0</v>
      </c>
      <c r="Q171" s="130"/>
      <c r="R171" s="225">
        <f t="shared" si="190"/>
        <v>0</v>
      </c>
      <c r="S171" s="67"/>
      <c r="T171" s="331"/>
      <c r="U171" s="331"/>
      <c r="V171" s="331"/>
      <c r="W171" s="331"/>
      <c r="X171" s="331"/>
      <c r="Y171" s="331"/>
      <c r="Z171" s="331"/>
      <c r="AA171" s="331"/>
      <c r="AB171" s="332"/>
      <c r="AC171" s="333"/>
      <c r="AD171" s="334"/>
      <c r="AE171" s="335"/>
      <c r="AF171" s="335"/>
      <c r="AG171" s="25"/>
      <c r="AH171" s="335"/>
      <c r="AI171" s="335"/>
      <c r="AJ171" s="335"/>
      <c r="AK171" s="335"/>
      <c r="AL171" s="335"/>
      <c r="AM171" s="335"/>
      <c r="AN171" s="335"/>
      <c r="AO171" s="335"/>
      <c r="AP171" s="335"/>
      <c r="AQ171" s="335"/>
      <c r="AR171" s="335"/>
      <c r="AS171" s="335"/>
      <c r="AT171" s="335"/>
      <c r="AU171" s="335"/>
      <c r="AV171" s="335"/>
    </row>
    <row r="172" spans="1:48" s="336" customFormat="1" ht="27.75" hidden="1" customHeight="1" x14ac:dyDescent="0.25">
      <c r="A172" s="123"/>
      <c r="B172" s="123"/>
      <c r="C172" s="54"/>
      <c r="D172" s="54"/>
      <c r="E172" s="87"/>
      <c r="F172" s="87"/>
      <c r="G172" s="88"/>
      <c r="H172" s="59"/>
      <c r="I172" s="70"/>
      <c r="J172" s="129"/>
      <c r="K172" s="128">
        <f t="shared" si="186"/>
        <v>0</v>
      </c>
      <c r="L172" s="128">
        <f t="shared" si="187"/>
        <v>0</v>
      </c>
      <c r="M172" s="130"/>
      <c r="N172" s="131"/>
      <c r="O172" s="171">
        <f t="shared" si="188"/>
        <v>0</v>
      </c>
      <c r="P172" s="171">
        <f t="shared" si="189"/>
        <v>0</v>
      </c>
      <c r="Q172" s="130"/>
      <c r="R172" s="225">
        <f t="shared" si="190"/>
        <v>0</v>
      </c>
      <c r="S172" s="67"/>
      <c r="T172" s="331"/>
      <c r="U172" s="331"/>
      <c r="V172" s="331"/>
      <c r="W172" s="331"/>
      <c r="X172" s="331"/>
      <c r="Y172" s="331"/>
      <c r="Z172" s="331"/>
      <c r="AA172" s="331"/>
      <c r="AB172" s="332"/>
      <c r="AC172" s="333"/>
      <c r="AD172" s="334"/>
      <c r="AE172" s="335"/>
      <c r="AF172" s="335"/>
      <c r="AG172" s="25"/>
      <c r="AH172" s="335"/>
      <c r="AI172" s="335"/>
      <c r="AJ172" s="335"/>
      <c r="AK172" s="335"/>
      <c r="AL172" s="335"/>
      <c r="AM172" s="335"/>
      <c r="AN172" s="335"/>
      <c r="AO172" s="335"/>
      <c r="AP172" s="335"/>
      <c r="AQ172" s="335"/>
      <c r="AR172" s="335"/>
      <c r="AS172" s="335"/>
      <c r="AT172" s="335"/>
      <c r="AU172" s="335"/>
      <c r="AV172" s="335"/>
    </row>
    <row r="173" spans="1:48" s="336" customFormat="1" ht="27.75" hidden="1" customHeight="1" x14ac:dyDescent="0.25">
      <c r="A173" s="123"/>
      <c r="B173" s="123"/>
      <c r="C173" s="54"/>
      <c r="D173" s="54"/>
      <c r="E173" s="87"/>
      <c r="F173" s="87"/>
      <c r="G173" s="88"/>
      <c r="H173" s="59"/>
      <c r="I173" s="70"/>
      <c r="J173" s="129"/>
      <c r="K173" s="128">
        <f t="shared" si="186"/>
        <v>0</v>
      </c>
      <c r="L173" s="128">
        <f t="shared" si="187"/>
        <v>0</v>
      </c>
      <c r="M173" s="130"/>
      <c r="N173" s="131"/>
      <c r="O173" s="171">
        <f t="shared" si="188"/>
        <v>0</v>
      </c>
      <c r="P173" s="171">
        <f t="shared" si="189"/>
        <v>0</v>
      </c>
      <c r="Q173" s="130"/>
      <c r="R173" s="225">
        <f t="shared" si="190"/>
        <v>0</v>
      </c>
      <c r="S173" s="67"/>
      <c r="T173" s="331"/>
      <c r="U173" s="331"/>
      <c r="V173" s="331"/>
      <c r="W173" s="331"/>
      <c r="X173" s="331"/>
      <c r="Y173" s="331"/>
      <c r="Z173" s="331"/>
      <c r="AA173" s="331"/>
      <c r="AB173" s="332"/>
      <c r="AC173" s="333"/>
      <c r="AD173" s="334"/>
      <c r="AE173" s="335"/>
      <c r="AF173" s="335"/>
      <c r="AG173" s="25"/>
      <c r="AH173" s="335"/>
      <c r="AI173" s="335"/>
      <c r="AJ173" s="335"/>
      <c r="AK173" s="335"/>
      <c r="AL173" s="335"/>
      <c r="AM173" s="335"/>
      <c r="AN173" s="335"/>
      <c r="AO173" s="335"/>
      <c r="AP173" s="335"/>
      <c r="AQ173" s="335"/>
      <c r="AR173" s="335"/>
      <c r="AS173" s="335"/>
      <c r="AT173" s="335"/>
      <c r="AU173" s="335"/>
      <c r="AV173" s="335"/>
    </row>
    <row r="174" spans="1:48" s="93" customFormat="1" ht="27.75" hidden="1" customHeight="1" x14ac:dyDescent="0.25">
      <c r="A174" s="123"/>
      <c r="B174" s="123"/>
      <c r="C174" s="54"/>
      <c r="D174" s="54"/>
      <c r="E174" s="87"/>
      <c r="F174" s="87"/>
      <c r="G174" s="88"/>
      <c r="H174" s="59"/>
      <c r="I174" s="70"/>
      <c r="J174" s="129"/>
      <c r="K174" s="128">
        <f t="shared" si="186"/>
        <v>0</v>
      </c>
      <c r="L174" s="128">
        <f t="shared" si="187"/>
        <v>0</v>
      </c>
      <c r="M174" s="130"/>
      <c r="N174" s="131"/>
      <c r="O174" s="171">
        <f t="shared" si="188"/>
        <v>0</v>
      </c>
      <c r="P174" s="171">
        <f t="shared" si="189"/>
        <v>0</v>
      </c>
      <c r="Q174" s="130"/>
      <c r="R174" s="225">
        <f t="shared" si="190"/>
        <v>0</v>
      </c>
      <c r="S174" s="67"/>
      <c r="T174" s="331"/>
      <c r="U174" s="331"/>
      <c r="V174" s="331"/>
      <c r="W174" s="331"/>
      <c r="X174" s="331"/>
      <c r="Y174" s="331"/>
      <c r="Z174" s="331"/>
      <c r="AA174" s="331"/>
      <c r="AB174" s="332"/>
      <c r="AC174" s="333"/>
      <c r="AD174" s="342"/>
      <c r="AE174" s="92"/>
      <c r="AF174" s="92"/>
      <c r="AG174" s="25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</row>
    <row r="175" spans="1:48" s="336" customFormat="1" ht="27.75" hidden="1" customHeight="1" x14ac:dyDescent="0.25">
      <c r="A175" s="123"/>
      <c r="B175" s="123"/>
      <c r="C175" s="54"/>
      <c r="D175" s="54"/>
      <c r="E175" s="87"/>
      <c r="F175" s="87"/>
      <c r="G175" s="88"/>
      <c r="H175" s="354"/>
      <c r="I175" s="90"/>
      <c r="J175" s="129"/>
      <c r="K175" s="128">
        <f t="shared" si="186"/>
        <v>0</v>
      </c>
      <c r="L175" s="128">
        <f t="shared" si="187"/>
        <v>0</v>
      </c>
      <c r="M175" s="130"/>
      <c r="N175" s="131"/>
      <c r="O175" s="171">
        <f t="shared" si="188"/>
        <v>0</v>
      </c>
      <c r="P175" s="171">
        <f t="shared" si="189"/>
        <v>0</v>
      </c>
      <c r="Q175" s="130"/>
      <c r="R175" s="225">
        <f t="shared" si="190"/>
        <v>0</v>
      </c>
      <c r="S175" s="67"/>
      <c r="T175" s="331"/>
      <c r="U175" s="331"/>
      <c r="V175" s="331"/>
      <c r="W175" s="331"/>
      <c r="X175" s="331"/>
      <c r="Y175" s="331"/>
      <c r="Z175" s="331"/>
      <c r="AA175" s="331"/>
      <c r="AB175" s="332"/>
      <c r="AC175" s="333"/>
      <c r="AD175" s="334"/>
      <c r="AE175" s="335"/>
      <c r="AF175" s="335"/>
      <c r="AG175" s="25"/>
      <c r="AH175" s="335"/>
      <c r="AI175" s="335"/>
      <c r="AJ175" s="335"/>
      <c r="AK175" s="335"/>
      <c r="AL175" s="335"/>
      <c r="AM175" s="335"/>
      <c r="AN175" s="335"/>
      <c r="AO175" s="335"/>
      <c r="AP175" s="335"/>
      <c r="AQ175" s="335"/>
      <c r="AR175" s="335"/>
      <c r="AS175" s="335"/>
      <c r="AT175" s="335"/>
      <c r="AU175" s="335"/>
      <c r="AV175" s="335"/>
    </row>
    <row r="176" spans="1:48" s="346" customFormat="1" ht="27.75" hidden="1" customHeight="1" x14ac:dyDescent="0.25">
      <c r="A176" s="108"/>
      <c r="B176" s="108"/>
      <c r="C176" s="109"/>
      <c r="D176" s="109"/>
      <c r="E176" s="110"/>
      <c r="F176" s="110"/>
      <c r="G176" s="111"/>
      <c r="H176" s="112" t="s">
        <v>906</v>
      </c>
      <c r="I176" s="113"/>
      <c r="J176" s="941"/>
      <c r="K176" s="115"/>
      <c r="L176" s="115"/>
      <c r="M176" s="116"/>
      <c r="N176" s="948"/>
      <c r="O176" s="115"/>
      <c r="P176" s="115"/>
      <c r="Q176" s="116"/>
      <c r="R176" s="118">
        <f>SUM(R164:R175)</f>
        <v>0</v>
      </c>
      <c r="S176" s="119">
        <f t="shared" ref="S176:AA176" si="191">SUM(S164:S175)</f>
        <v>0</v>
      </c>
      <c r="T176" s="119">
        <f t="shared" si="191"/>
        <v>0</v>
      </c>
      <c r="U176" s="119">
        <f t="shared" si="191"/>
        <v>0</v>
      </c>
      <c r="V176" s="119">
        <f t="shared" si="191"/>
        <v>0</v>
      </c>
      <c r="W176" s="119">
        <f t="shared" si="191"/>
        <v>0</v>
      </c>
      <c r="X176" s="119">
        <f t="shared" si="191"/>
        <v>0</v>
      </c>
      <c r="Y176" s="119">
        <f t="shared" si="191"/>
        <v>0</v>
      </c>
      <c r="Z176" s="119">
        <f t="shared" si="191"/>
        <v>0</v>
      </c>
      <c r="AA176" s="119">
        <f t="shared" si="191"/>
        <v>0</v>
      </c>
      <c r="AB176" s="344"/>
      <c r="AC176" s="333"/>
      <c r="AD176" s="366">
        <f>R176/1800/0.6</f>
        <v>0</v>
      </c>
      <c r="AE176" s="335"/>
      <c r="AF176" s="335"/>
      <c r="AG176" s="25"/>
      <c r="AH176" s="335"/>
      <c r="AI176" s="335"/>
      <c r="AJ176" s="335"/>
      <c r="AK176" s="335"/>
      <c r="AL176" s="335"/>
      <c r="AM176" s="335"/>
      <c r="AN176" s="335"/>
      <c r="AO176" s="335"/>
      <c r="AP176" s="335"/>
      <c r="AQ176" s="335"/>
      <c r="AR176" s="335"/>
      <c r="AS176" s="335"/>
      <c r="AT176" s="335"/>
      <c r="AU176" s="335"/>
      <c r="AV176" s="335"/>
    </row>
    <row r="177" spans="1:48" s="336" customFormat="1" ht="27.75" hidden="1" customHeight="1" x14ac:dyDescent="0.25">
      <c r="A177" s="123"/>
      <c r="B177" s="123"/>
      <c r="C177" s="54"/>
      <c r="D177" s="54"/>
      <c r="E177" s="375"/>
      <c r="F177" s="376"/>
      <c r="G177" s="377"/>
      <c r="H177" s="378"/>
      <c r="I177" s="355"/>
      <c r="J177" s="129"/>
      <c r="K177" s="128">
        <f>IF(J177&gt;0, 1, 0)</f>
        <v>0</v>
      </c>
      <c r="L177" s="128">
        <f>J177-K177</f>
        <v>0</v>
      </c>
      <c r="M177" s="130"/>
      <c r="N177" s="131"/>
      <c r="O177" s="171">
        <f>IF(N177&gt;0, 1, 0)</f>
        <v>0</v>
      </c>
      <c r="P177" s="171">
        <f>N177-O177</f>
        <v>0</v>
      </c>
      <c r="Q177" s="356"/>
      <c r="R177" s="225">
        <f>(K177*M177*$R$3)+(L177*M177*$R$6)+(O177*Q177*$R$7)+(P177*Q177*$R$8)</f>
        <v>0</v>
      </c>
      <c r="S177" s="226">
        <f t="shared" ref="S177:AA188" si="192">(L177*N177*$R$3)+(M177*N177*$R$6)+(P177*R177*$R$7)+(Q177*R177*$R$8)</f>
        <v>0</v>
      </c>
      <c r="T177" s="226">
        <f t="shared" si="192"/>
        <v>0</v>
      </c>
      <c r="U177" s="226">
        <f t="shared" si="192"/>
        <v>0</v>
      </c>
      <c r="V177" s="226">
        <f t="shared" si="192"/>
        <v>0</v>
      </c>
      <c r="W177" s="226">
        <f t="shared" si="192"/>
        <v>0</v>
      </c>
      <c r="X177" s="226">
        <f t="shared" si="192"/>
        <v>0</v>
      </c>
      <c r="Y177" s="226">
        <f t="shared" si="192"/>
        <v>0</v>
      </c>
      <c r="Z177" s="226">
        <f t="shared" si="192"/>
        <v>0</v>
      </c>
      <c r="AA177" s="226">
        <f t="shared" si="192"/>
        <v>0</v>
      </c>
      <c r="AB177" s="332"/>
      <c r="AC177" s="333"/>
      <c r="AD177" s="334"/>
      <c r="AE177" s="335"/>
      <c r="AF177" s="335"/>
      <c r="AG177" s="25"/>
      <c r="AH177" s="335"/>
      <c r="AI177" s="335"/>
      <c r="AJ177" s="335"/>
      <c r="AK177" s="335"/>
      <c r="AL177" s="335"/>
      <c r="AM177" s="335"/>
      <c r="AN177" s="335"/>
      <c r="AO177" s="335"/>
      <c r="AP177" s="335"/>
      <c r="AQ177" s="335"/>
      <c r="AR177" s="335"/>
      <c r="AS177" s="335"/>
      <c r="AT177" s="335"/>
      <c r="AU177" s="335"/>
      <c r="AV177" s="335"/>
    </row>
    <row r="178" spans="1:48" s="336" customFormat="1" ht="27.75" hidden="1" customHeight="1" x14ac:dyDescent="0.25">
      <c r="A178" s="123"/>
      <c r="B178" s="123"/>
      <c r="C178" s="54"/>
      <c r="D178" s="54"/>
      <c r="E178" s="87"/>
      <c r="F178" s="87"/>
      <c r="G178" s="170"/>
      <c r="H178" s="59"/>
      <c r="I178" s="70"/>
      <c r="J178" s="129"/>
      <c r="K178" s="128">
        <f t="shared" ref="K178:K188" si="193">IF(J178&gt;0, 1, 0)</f>
        <v>0</v>
      </c>
      <c r="L178" s="128">
        <f t="shared" ref="L178:L188" si="194">J178-K178</f>
        <v>0</v>
      </c>
      <c r="M178" s="130"/>
      <c r="N178" s="131"/>
      <c r="O178" s="171">
        <f t="shared" ref="O178:O188" si="195">IF(N178&gt;0, 1, 0)</f>
        <v>0</v>
      </c>
      <c r="P178" s="171">
        <f t="shared" ref="P178:P188" si="196">N178-O178</f>
        <v>0</v>
      </c>
      <c r="Q178" s="130"/>
      <c r="R178" s="225">
        <f t="shared" ref="R178:R188" si="197">(K178*M178*$R$3)+(L178*M178*$R$6)+(O178*Q178*$R$7)+(P178*Q178*$R$8)</f>
        <v>0</v>
      </c>
      <c r="S178" s="226">
        <f t="shared" si="192"/>
        <v>0</v>
      </c>
      <c r="T178" s="226">
        <f t="shared" si="192"/>
        <v>0</v>
      </c>
      <c r="U178" s="226">
        <f t="shared" si="192"/>
        <v>0</v>
      </c>
      <c r="V178" s="226">
        <f t="shared" si="192"/>
        <v>0</v>
      </c>
      <c r="W178" s="226">
        <f t="shared" si="192"/>
        <v>0</v>
      </c>
      <c r="X178" s="226">
        <f t="shared" si="192"/>
        <v>0</v>
      </c>
      <c r="Y178" s="226">
        <f t="shared" si="192"/>
        <v>0</v>
      </c>
      <c r="Z178" s="226">
        <f t="shared" si="192"/>
        <v>0</v>
      </c>
      <c r="AA178" s="226">
        <f t="shared" si="192"/>
        <v>0</v>
      </c>
      <c r="AB178" s="332"/>
      <c r="AC178" s="333"/>
      <c r="AD178" s="334"/>
      <c r="AE178" s="335"/>
      <c r="AF178" s="335"/>
      <c r="AG178" s="25"/>
      <c r="AH178" s="335"/>
      <c r="AI178" s="335"/>
      <c r="AJ178" s="335"/>
      <c r="AK178" s="335"/>
      <c r="AL178" s="335"/>
      <c r="AM178" s="335"/>
      <c r="AN178" s="335"/>
      <c r="AO178" s="335"/>
      <c r="AP178" s="335"/>
      <c r="AQ178" s="335"/>
      <c r="AR178" s="335"/>
      <c r="AS178" s="335"/>
      <c r="AT178" s="335"/>
      <c r="AU178" s="335"/>
      <c r="AV178" s="335"/>
    </row>
    <row r="179" spans="1:48" s="336" customFormat="1" ht="27.75" hidden="1" customHeight="1" x14ac:dyDescent="0.25">
      <c r="A179" s="123"/>
      <c r="B179" s="123"/>
      <c r="C179" s="54"/>
      <c r="D179" s="54"/>
      <c r="E179" s="87"/>
      <c r="F179" s="87"/>
      <c r="G179" s="170"/>
      <c r="H179" s="59"/>
      <c r="I179" s="70"/>
      <c r="J179" s="129"/>
      <c r="K179" s="128">
        <f t="shared" si="193"/>
        <v>0</v>
      </c>
      <c r="L179" s="128">
        <f t="shared" si="194"/>
        <v>0</v>
      </c>
      <c r="M179" s="130"/>
      <c r="N179" s="131"/>
      <c r="O179" s="171">
        <f t="shared" si="195"/>
        <v>0</v>
      </c>
      <c r="P179" s="171">
        <f t="shared" si="196"/>
        <v>0</v>
      </c>
      <c r="Q179" s="130"/>
      <c r="R179" s="225">
        <f t="shared" si="197"/>
        <v>0</v>
      </c>
      <c r="S179" s="226">
        <f t="shared" si="192"/>
        <v>0</v>
      </c>
      <c r="T179" s="226">
        <f t="shared" si="192"/>
        <v>0</v>
      </c>
      <c r="U179" s="226">
        <f t="shared" si="192"/>
        <v>0</v>
      </c>
      <c r="V179" s="226">
        <f t="shared" si="192"/>
        <v>0</v>
      </c>
      <c r="W179" s="226">
        <f t="shared" si="192"/>
        <v>0</v>
      </c>
      <c r="X179" s="226">
        <f t="shared" si="192"/>
        <v>0</v>
      </c>
      <c r="Y179" s="226">
        <f t="shared" si="192"/>
        <v>0</v>
      </c>
      <c r="Z179" s="226">
        <f t="shared" si="192"/>
        <v>0</v>
      </c>
      <c r="AA179" s="226">
        <f t="shared" si="192"/>
        <v>0</v>
      </c>
      <c r="AB179" s="332"/>
      <c r="AC179" s="333"/>
      <c r="AD179" s="334"/>
      <c r="AE179" s="335"/>
      <c r="AF179" s="335"/>
      <c r="AG179" s="25"/>
      <c r="AH179" s="335"/>
      <c r="AI179" s="335"/>
      <c r="AJ179" s="335"/>
      <c r="AK179" s="335"/>
      <c r="AL179" s="335"/>
      <c r="AM179" s="335"/>
      <c r="AN179" s="335"/>
      <c r="AO179" s="335"/>
      <c r="AP179" s="335"/>
      <c r="AQ179" s="335"/>
      <c r="AR179" s="335"/>
      <c r="AS179" s="335"/>
      <c r="AT179" s="335"/>
      <c r="AU179" s="335"/>
      <c r="AV179" s="335"/>
    </row>
    <row r="180" spans="1:48" s="336" customFormat="1" ht="27.75" hidden="1" customHeight="1" x14ac:dyDescent="0.25">
      <c r="A180" s="123"/>
      <c r="B180" s="123"/>
      <c r="C180" s="54"/>
      <c r="D180" s="54"/>
      <c r="E180" s="87"/>
      <c r="F180" s="87"/>
      <c r="G180" s="170"/>
      <c r="H180" s="59"/>
      <c r="I180" s="70"/>
      <c r="J180" s="129"/>
      <c r="K180" s="128">
        <f t="shared" si="193"/>
        <v>0</v>
      </c>
      <c r="L180" s="128">
        <f t="shared" si="194"/>
        <v>0</v>
      </c>
      <c r="M180" s="130"/>
      <c r="N180" s="131"/>
      <c r="O180" s="171">
        <f t="shared" si="195"/>
        <v>0</v>
      </c>
      <c r="P180" s="171">
        <f t="shared" si="196"/>
        <v>0</v>
      </c>
      <c r="Q180" s="130"/>
      <c r="R180" s="225">
        <f t="shared" si="197"/>
        <v>0</v>
      </c>
      <c r="S180" s="226">
        <f t="shared" si="192"/>
        <v>0</v>
      </c>
      <c r="T180" s="226">
        <f t="shared" si="192"/>
        <v>0</v>
      </c>
      <c r="U180" s="226">
        <f t="shared" si="192"/>
        <v>0</v>
      </c>
      <c r="V180" s="226">
        <f t="shared" si="192"/>
        <v>0</v>
      </c>
      <c r="W180" s="226">
        <f t="shared" si="192"/>
        <v>0</v>
      </c>
      <c r="X180" s="226">
        <f t="shared" si="192"/>
        <v>0</v>
      </c>
      <c r="Y180" s="226">
        <f t="shared" si="192"/>
        <v>0</v>
      </c>
      <c r="Z180" s="226">
        <f t="shared" si="192"/>
        <v>0</v>
      </c>
      <c r="AA180" s="226">
        <f t="shared" si="192"/>
        <v>0</v>
      </c>
      <c r="AB180" s="332"/>
      <c r="AC180" s="333"/>
      <c r="AD180" s="334"/>
      <c r="AE180" s="335"/>
      <c r="AF180" s="335"/>
      <c r="AG180" s="25"/>
      <c r="AH180" s="335"/>
      <c r="AI180" s="335"/>
      <c r="AJ180" s="335"/>
      <c r="AK180" s="335"/>
      <c r="AL180" s="335"/>
      <c r="AM180" s="335"/>
      <c r="AN180" s="335"/>
      <c r="AO180" s="335"/>
      <c r="AP180" s="335"/>
      <c r="AQ180" s="335"/>
      <c r="AR180" s="335"/>
      <c r="AS180" s="335"/>
      <c r="AT180" s="335"/>
      <c r="AU180" s="335"/>
      <c r="AV180" s="335"/>
    </row>
    <row r="181" spans="1:48" s="336" customFormat="1" ht="27.75" hidden="1" customHeight="1" x14ac:dyDescent="0.25">
      <c r="A181" s="123"/>
      <c r="B181" s="123"/>
      <c r="C181" s="54"/>
      <c r="D181" s="54"/>
      <c r="E181" s="87"/>
      <c r="F181" s="87"/>
      <c r="G181" s="88"/>
      <c r="H181" s="59"/>
      <c r="I181" s="70"/>
      <c r="J181" s="129"/>
      <c r="K181" s="128">
        <f t="shared" si="193"/>
        <v>0</v>
      </c>
      <c r="L181" s="128">
        <f t="shared" si="194"/>
        <v>0</v>
      </c>
      <c r="M181" s="130"/>
      <c r="N181" s="131"/>
      <c r="O181" s="171">
        <f t="shared" si="195"/>
        <v>0</v>
      </c>
      <c r="P181" s="171">
        <f t="shared" si="196"/>
        <v>0</v>
      </c>
      <c r="Q181" s="130"/>
      <c r="R181" s="225">
        <f t="shared" si="197"/>
        <v>0</v>
      </c>
      <c r="S181" s="226">
        <f t="shared" si="192"/>
        <v>0</v>
      </c>
      <c r="T181" s="226">
        <f t="shared" si="192"/>
        <v>0</v>
      </c>
      <c r="U181" s="226">
        <f t="shared" si="192"/>
        <v>0</v>
      </c>
      <c r="V181" s="226">
        <f t="shared" si="192"/>
        <v>0</v>
      </c>
      <c r="W181" s="226">
        <f t="shared" si="192"/>
        <v>0</v>
      </c>
      <c r="X181" s="226">
        <f t="shared" si="192"/>
        <v>0</v>
      </c>
      <c r="Y181" s="226">
        <f t="shared" si="192"/>
        <v>0</v>
      </c>
      <c r="Z181" s="226">
        <f t="shared" si="192"/>
        <v>0</v>
      </c>
      <c r="AA181" s="226">
        <f t="shared" si="192"/>
        <v>0</v>
      </c>
      <c r="AB181" s="332"/>
      <c r="AC181" s="333"/>
      <c r="AD181" s="334"/>
      <c r="AE181" s="335"/>
      <c r="AF181" s="335"/>
      <c r="AG181" s="25"/>
      <c r="AH181" s="335"/>
      <c r="AI181" s="335"/>
      <c r="AJ181" s="335"/>
      <c r="AK181" s="335"/>
      <c r="AL181" s="335"/>
      <c r="AM181" s="335"/>
      <c r="AN181" s="335"/>
      <c r="AO181" s="335"/>
      <c r="AP181" s="335"/>
      <c r="AQ181" s="335"/>
      <c r="AR181" s="335"/>
      <c r="AS181" s="335"/>
      <c r="AT181" s="335"/>
      <c r="AU181" s="335"/>
      <c r="AV181" s="335"/>
    </row>
    <row r="182" spans="1:48" s="336" customFormat="1" ht="27.75" hidden="1" customHeight="1" x14ac:dyDescent="0.25">
      <c r="A182" s="123"/>
      <c r="B182" s="123"/>
      <c r="C182" s="54"/>
      <c r="D182" s="54"/>
      <c r="E182" s="87"/>
      <c r="F182" s="87"/>
      <c r="G182" s="88"/>
      <c r="H182" s="59"/>
      <c r="I182" s="70"/>
      <c r="J182" s="129"/>
      <c r="K182" s="128">
        <f t="shared" si="193"/>
        <v>0</v>
      </c>
      <c r="L182" s="128">
        <f t="shared" si="194"/>
        <v>0</v>
      </c>
      <c r="M182" s="130"/>
      <c r="N182" s="131"/>
      <c r="O182" s="171">
        <f t="shared" si="195"/>
        <v>0</v>
      </c>
      <c r="P182" s="171">
        <f t="shared" si="196"/>
        <v>0</v>
      </c>
      <c r="Q182" s="130"/>
      <c r="R182" s="225">
        <f t="shared" si="197"/>
        <v>0</v>
      </c>
      <c r="S182" s="226">
        <f t="shared" si="192"/>
        <v>0</v>
      </c>
      <c r="T182" s="226">
        <f t="shared" si="192"/>
        <v>0</v>
      </c>
      <c r="U182" s="226">
        <f t="shared" si="192"/>
        <v>0</v>
      </c>
      <c r="V182" s="226">
        <f t="shared" si="192"/>
        <v>0</v>
      </c>
      <c r="W182" s="226">
        <f t="shared" si="192"/>
        <v>0</v>
      </c>
      <c r="X182" s="226">
        <f t="shared" si="192"/>
        <v>0</v>
      </c>
      <c r="Y182" s="226">
        <f t="shared" si="192"/>
        <v>0</v>
      </c>
      <c r="Z182" s="226">
        <f t="shared" si="192"/>
        <v>0</v>
      </c>
      <c r="AA182" s="226">
        <f t="shared" si="192"/>
        <v>0</v>
      </c>
      <c r="AB182" s="332"/>
      <c r="AC182" s="333"/>
      <c r="AD182" s="334"/>
      <c r="AE182" s="335"/>
      <c r="AF182" s="335"/>
      <c r="AG182" s="25"/>
      <c r="AH182" s="335"/>
      <c r="AI182" s="335"/>
      <c r="AJ182" s="335"/>
      <c r="AK182" s="335"/>
      <c r="AL182" s="335"/>
      <c r="AM182" s="335"/>
      <c r="AN182" s="335"/>
      <c r="AO182" s="335"/>
      <c r="AP182" s="335"/>
      <c r="AQ182" s="335"/>
      <c r="AR182" s="335"/>
      <c r="AS182" s="335"/>
      <c r="AT182" s="335"/>
      <c r="AU182" s="335"/>
      <c r="AV182" s="335"/>
    </row>
    <row r="183" spans="1:48" s="336" customFormat="1" ht="27.75" hidden="1" customHeight="1" x14ac:dyDescent="0.25">
      <c r="A183" s="123"/>
      <c r="B183" s="123"/>
      <c r="C183" s="54"/>
      <c r="D183" s="54"/>
      <c r="E183" s="87"/>
      <c r="F183" s="87"/>
      <c r="G183" s="88"/>
      <c r="H183" s="59"/>
      <c r="I183" s="70"/>
      <c r="J183" s="129"/>
      <c r="K183" s="128">
        <f t="shared" si="193"/>
        <v>0</v>
      </c>
      <c r="L183" s="128">
        <f t="shared" si="194"/>
        <v>0</v>
      </c>
      <c r="M183" s="130"/>
      <c r="N183" s="131"/>
      <c r="O183" s="171">
        <f t="shared" si="195"/>
        <v>0</v>
      </c>
      <c r="P183" s="171">
        <f t="shared" si="196"/>
        <v>0</v>
      </c>
      <c r="Q183" s="130"/>
      <c r="R183" s="225">
        <f t="shared" si="197"/>
        <v>0</v>
      </c>
      <c r="S183" s="226">
        <f t="shared" si="192"/>
        <v>0</v>
      </c>
      <c r="T183" s="226">
        <f t="shared" si="192"/>
        <v>0</v>
      </c>
      <c r="U183" s="226">
        <f t="shared" si="192"/>
        <v>0</v>
      </c>
      <c r="V183" s="226">
        <f t="shared" si="192"/>
        <v>0</v>
      </c>
      <c r="W183" s="226">
        <f t="shared" si="192"/>
        <v>0</v>
      </c>
      <c r="X183" s="226">
        <f t="shared" si="192"/>
        <v>0</v>
      </c>
      <c r="Y183" s="226">
        <f t="shared" si="192"/>
        <v>0</v>
      </c>
      <c r="Z183" s="226">
        <f t="shared" si="192"/>
        <v>0</v>
      </c>
      <c r="AA183" s="226">
        <f t="shared" si="192"/>
        <v>0</v>
      </c>
      <c r="AB183" s="332"/>
      <c r="AC183" s="333"/>
      <c r="AD183" s="334"/>
      <c r="AE183" s="335"/>
      <c r="AF183" s="335"/>
      <c r="AG183" s="25"/>
      <c r="AH183" s="335"/>
      <c r="AI183" s="335"/>
      <c r="AJ183" s="335"/>
      <c r="AK183" s="335"/>
      <c r="AL183" s="335"/>
      <c r="AM183" s="335"/>
      <c r="AN183" s="335"/>
      <c r="AO183" s="335"/>
      <c r="AP183" s="335"/>
      <c r="AQ183" s="335"/>
      <c r="AR183" s="335"/>
      <c r="AS183" s="335"/>
      <c r="AT183" s="335"/>
      <c r="AU183" s="335"/>
      <c r="AV183" s="335"/>
    </row>
    <row r="184" spans="1:48" s="336" customFormat="1" ht="27.75" hidden="1" customHeight="1" x14ac:dyDescent="0.25">
      <c r="A184" s="123"/>
      <c r="B184" s="123"/>
      <c r="C184" s="54"/>
      <c r="D184" s="54"/>
      <c r="E184" s="87"/>
      <c r="F184" s="87"/>
      <c r="G184" s="88"/>
      <c r="H184" s="354"/>
      <c r="I184" s="90"/>
      <c r="J184" s="129"/>
      <c r="K184" s="128">
        <f t="shared" si="193"/>
        <v>0</v>
      </c>
      <c r="L184" s="128">
        <f t="shared" si="194"/>
        <v>0</v>
      </c>
      <c r="M184" s="130"/>
      <c r="N184" s="131"/>
      <c r="O184" s="171">
        <f t="shared" si="195"/>
        <v>0</v>
      </c>
      <c r="P184" s="171">
        <f t="shared" si="196"/>
        <v>0</v>
      </c>
      <c r="Q184" s="130"/>
      <c r="R184" s="225">
        <f t="shared" si="197"/>
        <v>0</v>
      </c>
      <c r="S184" s="226">
        <f t="shared" si="192"/>
        <v>0</v>
      </c>
      <c r="T184" s="226">
        <f t="shared" si="192"/>
        <v>0</v>
      </c>
      <c r="U184" s="226">
        <f t="shared" si="192"/>
        <v>0</v>
      </c>
      <c r="V184" s="226">
        <f t="shared" si="192"/>
        <v>0</v>
      </c>
      <c r="W184" s="226">
        <f t="shared" si="192"/>
        <v>0</v>
      </c>
      <c r="X184" s="226">
        <f t="shared" si="192"/>
        <v>0</v>
      </c>
      <c r="Y184" s="226">
        <f t="shared" si="192"/>
        <v>0</v>
      </c>
      <c r="Z184" s="226">
        <f t="shared" si="192"/>
        <v>0</v>
      </c>
      <c r="AA184" s="226">
        <f t="shared" si="192"/>
        <v>0</v>
      </c>
      <c r="AB184" s="332"/>
      <c r="AC184" s="333"/>
      <c r="AD184" s="334"/>
      <c r="AE184" s="335"/>
      <c r="AF184" s="335"/>
      <c r="AG184" s="25"/>
      <c r="AH184" s="335"/>
      <c r="AI184" s="335"/>
      <c r="AJ184" s="335"/>
      <c r="AK184" s="335"/>
      <c r="AL184" s="335"/>
      <c r="AM184" s="335"/>
      <c r="AN184" s="335"/>
      <c r="AO184" s="335"/>
      <c r="AP184" s="335"/>
      <c r="AQ184" s="335"/>
      <c r="AR184" s="335"/>
      <c r="AS184" s="335"/>
      <c r="AT184" s="335"/>
      <c r="AU184" s="335"/>
      <c r="AV184" s="335"/>
    </row>
    <row r="185" spans="1:48" s="336" customFormat="1" ht="27.75" hidden="1" customHeight="1" x14ac:dyDescent="0.25">
      <c r="A185" s="123"/>
      <c r="B185" s="123"/>
      <c r="C185" s="54"/>
      <c r="D185" s="54"/>
      <c r="E185" s="87"/>
      <c r="F185" s="87"/>
      <c r="G185" s="88"/>
      <c r="H185" s="59"/>
      <c r="I185" s="70"/>
      <c r="J185" s="129"/>
      <c r="K185" s="128">
        <f t="shared" si="193"/>
        <v>0</v>
      </c>
      <c r="L185" s="128">
        <f t="shared" si="194"/>
        <v>0</v>
      </c>
      <c r="M185" s="130"/>
      <c r="N185" s="131"/>
      <c r="O185" s="171">
        <f t="shared" si="195"/>
        <v>0</v>
      </c>
      <c r="P185" s="171">
        <f t="shared" si="196"/>
        <v>0</v>
      </c>
      <c r="Q185" s="130"/>
      <c r="R185" s="225">
        <f t="shared" si="197"/>
        <v>0</v>
      </c>
      <c r="S185" s="226">
        <f t="shared" si="192"/>
        <v>0</v>
      </c>
      <c r="T185" s="226">
        <f t="shared" si="192"/>
        <v>0</v>
      </c>
      <c r="U185" s="226">
        <f t="shared" si="192"/>
        <v>0</v>
      </c>
      <c r="V185" s="226">
        <f t="shared" si="192"/>
        <v>0</v>
      </c>
      <c r="W185" s="226">
        <f t="shared" si="192"/>
        <v>0</v>
      </c>
      <c r="X185" s="226">
        <f t="shared" si="192"/>
        <v>0</v>
      </c>
      <c r="Y185" s="226">
        <f t="shared" si="192"/>
        <v>0</v>
      </c>
      <c r="Z185" s="226">
        <f t="shared" si="192"/>
        <v>0</v>
      </c>
      <c r="AA185" s="226">
        <f t="shared" si="192"/>
        <v>0</v>
      </c>
      <c r="AB185" s="332"/>
      <c r="AC185" s="333"/>
      <c r="AD185" s="334"/>
      <c r="AE185" s="335"/>
      <c r="AF185" s="335"/>
      <c r="AG185" s="25"/>
      <c r="AH185" s="335"/>
      <c r="AI185" s="335"/>
      <c r="AJ185" s="335"/>
      <c r="AK185" s="335"/>
      <c r="AL185" s="335"/>
      <c r="AM185" s="335"/>
      <c r="AN185" s="335"/>
      <c r="AO185" s="335"/>
      <c r="AP185" s="335"/>
      <c r="AQ185" s="335"/>
      <c r="AR185" s="335"/>
      <c r="AS185" s="335"/>
      <c r="AT185" s="335"/>
      <c r="AU185" s="335"/>
      <c r="AV185" s="335"/>
    </row>
    <row r="186" spans="1:48" s="336" customFormat="1" ht="27.75" hidden="1" customHeight="1" x14ac:dyDescent="0.25">
      <c r="A186" s="123"/>
      <c r="B186" s="123"/>
      <c r="C186" s="54"/>
      <c r="D186" s="54"/>
      <c r="E186" s="87"/>
      <c r="F186" s="87"/>
      <c r="G186" s="88"/>
      <c r="H186" s="59"/>
      <c r="I186" s="70"/>
      <c r="J186" s="129"/>
      <c r="K186" s="128">
        <f t="shared" si="193"/>
        <v>0</v>
      </c>
      <c r="L186" s="128">
        <f t="shared" si="194"/>
        <v>0</v>
      </c>
      <c r="M186" s="130"/>
      <c r="N186" s="131"/>
      <c r="O186" s="171">
        <f t="shared" si="195"/>
        <v>0</v>
      </c>
      <c r="P186" s="171">
        <f t="shared" si="196"/>
        <v>0</v>
      </c>
      <c r="Q186" s="130"/>
      <c r="R186" s="225">
        <f t="shared" si="197"/>
        <v>0</v>
      </c>
      <c r="S186" s="226">
        <f t="shared" si="192"/>
        <v>0</v>
      </c>
      <c r="T186" s="226">
        <f t="shared" si="192"/>
        <v>0</v>
      </c>
      <c r="U186" s="226">
        <f t="shared" si="192"/>
        <v>0</v>
      </c>
      <c r="V186" s="226">
        <f t="shared" si="192"/>
        <v>0</v>
      </c>
      <c r="W186" s="226">
        <f t="shared" si="192"/>
        <v>0</v>
      </c>
      <c r="X186" s="226">
        <f t="shared" si="192"/>
        <v>0</v>
      </c>
      <c r="Y186" s="226">
        <f t="shared" si="192"/>
        <v>0</v>
      </c>
      <c r="Z186" s="226">
        <f t="shared" si="192"/>
        <v>0</v>
      </c>
      <c r="AA186" s="226">
        <f t="shared" si="192"/>
        <v>0</v>
      </c>
      <c r="AB186" s="332"/>
      <c r="AC186" s="333"/>
      <c r="AD186" s="334"/>
      <c r="AE186" s="335"/>
      <c r="AF186" s="335"/>
      <c r="AG186" s="25"/>
      <c r="AH186" s="335"/>
      <c r="AI186" s="335"/>
      <c r="AJ186" s="335"/>
      <c r="AK186" s="335"/>
      <c r="AL186" s="335"/>
      <c r="AM186" s="335"/>
      <c r="AN186" s="335"/>
      <c r="AO186" s="335"/>
      <c r="AP186" s="335"/>
      <c r="AQ186" s="335"/>
      <c r="AR186" s="335"/>
      <c r="AS186" s="335"/>
      <c r="AT186" s="335"/>
      <c r="AU186" s="335"/>
      <c r="AV186" s="335"/>
    </row>
    <row r="187" spans="1:48" s="93" customFormat="1" ht="27.75" hidden="1" customHeight="1" x14ac:dyDescent="0.25">
      <c r="A187" s="123"/>
      <c r="B187" s="123"/>
      <c r="C187" s="54"/>
      <c r="D187" s="54"/>
      <c r="E187" s="87"/>
      <c r="F187" s="87"/>
      <c r="G187" s="88"/>
      <c r="H187" s="59"/>
      <c r="I187" s="70"/>
      <c r="J187" s="129"/>
      <c r="K187" s="128">
        <f t="shared" si="193"/>
        <v>0</v>
      </c>
      <c r="L187" s="128">
        <f t="shared" si="194"/>
        <v>0</v>
      </c>
      <c r="M187" s="130"/>
      <c r="N187" s="131"/>
      <c r="O187" s="171">
        <f t="shared" si="195"/>
        <v>0</v>
      </c>
      <c r="P187" s="171">
        <f t="shared" si="196"/>
        <v>0</v>
      </c>
      <c r="Q187" s="130"/>
      <c r="R187" s="225">
        <f t="shared" si="197"/>
        <v>0</v>
      </c>
      <c r="S187" s="226">
        <f t="shared" si="192"/>
        <v>0</v>
      </c>
      <c r="T187" s="226">
        <f t="shared" si="192"/>
        <v>0</v>
      </c>
      <c r="U187" s="226">
        <f t="shared" si="192"/>
        <v>0</v>
      </c>
      <c r="V187" s="226">
        <f t="shared" si="192"/>
        <v>0</v>
      </c>
      <c r="W187" s="226">
        <f t="shared" si="192"/>
        <v>0</v>
      </c>
      <c r="X187" s="226">
        <f t="shared" si="192"/>
        <v>0</v>
      </c>
      <c r="Y187" s="226">
        <f t="shared" si="192"/>
        <v>0</v>
      </c>
      <c r="Z187" s="226">
        <f t="shared" si="192"/>
        <v>0</v>
      </c>
      <c r="AA187" s="226">
        <f t="shared" si="192"/>
        <v>0</v>
      </c>
      <c r="AB187" s="332"/>
      <c r="AC187" s="333"/>
      <c r="AD187" s="342"/>
      <c r="AE187" s="92"/>
      <c r="AF187" s="92"/>
      <c r="AG187" s="25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</row>
    <row r="188" spans="1:48" s="336" customFormat="1" ht="27.75" hidden="1" customHeight="1" x14ac:dyDescent="0.25">
      <c r="A188" s="123"/>
      <c r="B188" s="123"/>
      <c r="C188" s="54"/>
      <c r="D188" s="54"/>
      <c r="E188" s="87"/>
      <c r="F188" s="87"/>
      <c r="G188" s="88"/>
      <c r="H188" s="354"/>
      <c r="I188" s="90"/>
      <c r="J188" s="129"/>
      <c r="K188" s="128">
        <f t="shared" si="193"/>
        <v>0</v>
      </c>
      <c r="L188" s="128">
        <f t="shared" si="194"/>
        <v>0</v>
      </c>
      <c r="M188" s="130"/>
      <c r="N188" s="131"/>
      <c r="O188" s="171">
        <f t="shared" si="195"/>
        <v>0</v>
      </c>
      <c r="P188" s="171">
        <f t="shared" si="196"/>
        <v>0</v>
      </c>
      <c r="Q188" s="130"/>
      <c r="R188" s="225">
        <f t="shared" si="197"/>
        <v>0</v>
      </c>
      <c r="S188" s="226">
        <f t="shared" si="192"/>
        <v>0</v>
      </c>
      <c r="T188" s="226">
        <f t="shared" si="192"/>
        <v>0</v>
      </c>
      <c r="U188" s="226">
        <f t="shared" si="192"/>
        <v>0</v>
      </c>
      <c r="V188" s="226">
        <f t="shared" si="192"/>
        <v>0</v>
      </c>
      <c r="W188" s="226">
        <f t="shared" si="192"/>
        <v>0</v>
      </c>
      <c r="X188" s="226">
        <f t="shared" si="192"/>
        <v>0</v>
      </c>
      <c r="Y188" s="226">
        <f t="shared" si="192"/>
        <v>0</v>
      </c>
      <c r="Z188" s="226">
        <f t="shared" si="192"/>
        <v>0</v>
      </c>
      <c r="AA188" s="226">
        <f t="shared" si="192"/>
        <v>0</v>
      </c>
      <c r="AB188" s="332"/>
      <c r="AC188" s="333"/>
      <c r="AD188" s="334"/>
      <c r="AE188" s="335"/>
      <c r="AF188" s="335"/>
      <c r="AG188" s="25"/>
      <c r="AH188" s="335"/>
      <c r="AI188" s="335"/>
      <c r="AJ188" s="335"/>
      <c r="AK188" s="335"/>
      <c r="AL188" s="335"/>
      <c r="AM188" s="335"/>
      <c r="AN188" s="335"/>
      <c r="AO188" s="335"/>
      <c r="AP188" s="335"/>
      <c r="AQ188" s="335"/>
      <c r="AR188" s="335"/>
      <c r="AS188" s="335"/>
      <c r="AT188" s="335"/>
      <c r="AU188" s="335"/>
      <c r="AV188" s="335"/>
    </row>
    <row r="189" spans="1:48" s="346" customFormat="1" ht="27.75" hidden="1" customHeight="1" x14ac:dyDescent="0.25">
      <c r="A189" s="108"/>
      <c r="B189" s="108"/>
      <c r="C189" s="109"/>
      <c r="D189" s="109"/>
      <c r="E189" s="110"/>
      <c r="F189" s="110"/>
      <c r="G189" s="111"/>
      <c r="H189" s="112" t="s">
        <v>906</v>
      </c>
      <c r="I189" s="113"/>
      <c r="J189" s="941"/>
      <c r="K189" s="115"/>
      <c r="L189" s="115"/>
      <c r="M189" s="116"/>
      <c r="N189" s="948"/>
      <c r="O189" s="115"/>
      <c r="P189" s="115"/>
      <c r="Q189" s="116"/>
      <c r="R189" s="118">
        <f>SUM(R177:R188)</f>
        <v>0</v>
      </c>
      <c r="S189" s="119">
        <f t="shared" ref="S189:AA189" si="198">SUM(S177:S188)</f>
        <v>0</v>
      </c>
      <c r="T189" s="119">
        <f t="shared" si="198"/>
        <v>0</v>
      </c>
      <c r="U189" s="119">
        <f t="shared" si="198"/>
        <v>0</v>
      </c>
      <c r="V189" s="119">
        <f t="shared" si="198"/>
        <v>0</v>
      </c>
      <c r="W189" s="119">
        <f t="shared" si="198"/>
        <v>0</v>
      </c>
      <c r="X189" s="119">
        <f t="shared" si="198"/>
        <v>0</v>
      </c>
      <c r="Y189" s="119">
        <f t="shared" si="198"/>
        <v>0</v>
      </c>
      <c r="Z189" s="119">
        <f t="shared" si="198"/>
        <v>0</v>
      </c>
      <c r="AA189" s="119">
        <f t="shared" si="198"/>
        <v>0</v>
      </c>
      <c r="AB189" s="344"/>
      <c r="AC189" s="333"/>
      <c r="AD189" s="334"/>
      <c r="AE189" s="335"/>
      <c r="AF189" s="335"/>
      <c r="AG189" s="25"/>
      <c r="AH189" s="335"/>
      <c r="AI189" s="335"/>
      <c r="AJ189" s="335"/>
      <c r="AK189" s="335"/>
      <c r="AL189" s="335"/>
      <c r="AM189" s="335"/>
      <c r="AN189" s="335"/>
      <c r="AO189" s="335"/>
      <c r="AP189" s="335"/>
      <c r="AQ189" s="335"/>
      <c r="AR189" s="335"/>
      <c r="AS189" s="335"/>
      <c r="AT189" s="335"/>
      <c r="AU189" s="335"/>
      <c r="AV189" s="335"/>
    </row>
    <row r="190" spans="1:48" s="336" customFormat="1" ht="27.75" hidden="1" customHeight="1" x14ac:dyDescent="0.25">
      <c r="A190" s="123"/>
      <c r="B190" s="123"/>
      <c r="C190" s="54"/>
      <c r="D190" s="54"/>
      <c r="E190" s="375"/>
      <c r="F190" s="376"/>
      <c r="G190" s="377"/>
      <c r="H190" s="378"/>
      <c r="I190" s="355"/>
      <c r="J190" s="129"/>
      <c r="K190" s="128">
        <f>IF(J190&gt;0, 1, 0)</f>
        <v>0</v>
      </c>
      <c r="L190" s="128">
        <f>J190-K190</f>
        <v>0</v>
      </c>
      <c r="M190" s="130"/>
      <c r="N190" s="131"/>
      <c r="O190" s="171">
        <f>IF(N190&gt;0, 1, 0)</f>
        <v>0</v>
      </c>
      <c r="P190" s="171">
        <f>N190-O190</f>
        <v>0</v>
      </c>
      <c r="Q190" s="356"/>
      <c r="R190" s="225">
        <f>(K190*M190*$R$3)+(L190*M190*$R$6)+(O190*Q190*$R$7)+(P190*Q190*$R$8)</f>
        <v>0</v>
      </c>
      <c r="S190" s="226">
        <f t="shared" ref="S190:AA201" si="199">(L190*N190*$R$3)+(M190*N190*$R$6)+(P190*R190*$R$7)+(Q190*R190*$R$8)</f>
        <v>0</v>
      </c>
      <c r="T190" s="226">
        <f t="shared" si="199"/>
        <v>0</v>
      </c>
      <c r="U190" s="226">
        <f t="shared" si="199"/>
        <v>0</v>
      </c>
      <c r="V190" s="226">
        <f t="shared" si="199"/>
        <v>0</v>
      </c>
      <c r="W190" s="226">
        <f t="shared" si="199"/>
        <v>0</v>
      </c>
      <c r="X190" s="226">
        <f t="shared" si="199"/>
        <v>0</v>
      </c>
      <c r="Y190" s="226">
        <f t="shared" si="199"/>
        <v>0</v>
      </c>
      <c r="Z190" s="226">
        <f t="shared" si="199"/>
        <v>0</v>
      </c>
      <c r="AA190" s="226">
        <f t="shared" si="199"/>
        <v>0</v>
      </c>
      <c r="AB190" s="332"/>
      <c r="AC190" s="333"/>
      <c r="AD190" s="334"/>
      <c r="AE190" s="335"/>
      <c r="AF190" s="335"/>
      <c r="AG190" s="25"/>
      <c r="AH190" s="335"/>
      <c r="AI190" s="335"/>
      <c r="AJ190" s="335"/>
      <c r="AK190" s="335"/>
      <c r="AL190" s="335"/>
      <c r="AM190" s="335"/>
      <c r="AN190" s="335"/>
      <c r="AO190" s="335"/>
      <c r="AP190" s="335"/>
      <c r="AQ190" s="335"/>
      <c r="AR190" s="335"/>
      <c r="AS190" s="335"/>
      <c r="AT190" s="335"/>
      <c r="AU190" s="335"/>
      <c r="AV190" s="335"/>
    </row>
    <row r="191" spans="1:48" s="336" customFormat="1" ht="27.75" hidden="1" customHeight="1" x14ac:dyDescent="0.25">
      <c r="A191" s="123"/>
      <c r="B191" s="123"/>
      <c r="C191" s="54"/>
      <c r="D191" s="54"/>
      <c r="E191" s="87"/>
      <c r="F191" s="87"/>
      <c r="G191" s="170"/>
      <c r="H191" s="59"/>
      <c r="I191" s="70"/>
      <c r="J191" s="129"/>
      <c r="K191" s="128">
        <f t="shared" ref="K191:K201" si="200">IF(J191&gt;0, 1, 0)</f>
        <v>0</v>
      </c>
      <c r="L191" s="128">
        <f t="shared" ref="L191:L201" si="201">J191-K191</f>
        <v>0</v>
      </c>
      <c r="M191" s="130"/>
      <c r="N191" s="131"/>
      <c r="O191" s="171">
        <f t="shared" ref="O191:O201" si="202">IF(N191&gt;0, 1, 0)</f>
        <v>0</v>
      </c>
      <c r="P191" s="171">
        <f t="shared" ref="P191:P201" si="203">N191-O191</f>
        <v>0</v>
      </c>
      <c r="Q191" s="130"/>
      <c r="R191" s="225">
        <f t="shared" ref="R191:R201" si="204">(K191*M191*$R$3)+(L191*M191*$R$6)+(O191*Q191*$R$7)+(P191*Q191*$R$8)</f>
        <v>0</v>
      </c>
      <c r="S191" s="226">
        <f t="shared" si="199"/>
        <v>0</v>
      </c>
      <c r="T191" s="226">
        <f t="shared" si="199"/>
        <v>0</v>
      </c>
      <c r="U191" s="226">
        <f t="shared" si="199"/>
        <v>0</v>
      </c>
      <c r="V191" s="226">
        <f t="shared" si="199"/>
        <v>0</v>
      </c>
      <c r="W191" s="226">
        <f t="shared" si="199"/>
        <v>0</v>
      </c>
      <c r="X191" s="226">
        <f t="shared" si="199"/>
        <v>0</v>
      </c>
      <c r="Y191" s="226">
        <f t="shared" si="199"/>
        <v>0</v>
      </c>
      <c r="Z191" s="226">
        <f t="shared" si="199"/>
        <v>0</v>
      </c>
      <c r="AA191" s="226">
        <f t="shared" si="199"/>
        <v>0</v>
      </c>
      <c r="AB191" s="332"/>
      <c r="AC191" s="333"/>
      <c r="AD191" s="334"/>
      <c r="AE191" s="335"/>
      <c r="AF191" s="335"/>
      <c r="AG191" s="25"/>
      <c r="AH191" s="335"/>
      <c r="AI191" s="335"/>
      <c r="AJ191" s="335"/>
      <c r="AK191" s="335"/>
      <c r="AL191" s="335"/>
      <c r="AM191" s="335"/>
      <c r="AN191" s="335"/>
      <c r="AO191" s="335"/>
      <c r="AP191" s="335"/>
      <c r="AQ191" s="335"/>
      <c r="AR191" s="335"/>
      <c r="AS191" s="335"/>
      <c r="AT191" s="335"/>
      <c r="AU191" s="335"/>
      <c r="AV191" s="335"/>
    </row>
    <row r="192" spans="1:48" s="336" customFormat="1" ht="27.75" hidden="1" customHeight="1" x14ac:dyDescent="0.25">
      <c r="A192" s="123"/>
      <c r="B192" s="123"/>
      <c r="C192" s="54"/>
      <c r="D192" s="54"/>
      <c r="E192" s="87"/>
      <c r="F192" s="87"/>
      <c r="G192" s="170"/>
      <c r="H192" s="59"/>
      <c r="I192" s="70"/>
      <c r="J192" s="129"/>
      <c r="K192" s="128">
        <f t="shared" si="200"/>
        <v>0</v>
      </c>
      <c r="L192" s="128">
        <f t="shared" si="201"/>
        <v>0</v>
      </c>
      <c r="M192" s="130"/>
      <c r="N192" s="131"/>
      <c r="O192" s="171">
        <f t="shared" si="202"/>
        <v>0</v>
      </c>
      <c r="P192" s="171">
        <f t="shared" si="203"/>
        <v>0</v>
      </c>
      <c r="Q192" s="130"/>
      <c r="R192" s="225">
        <f t="shared" si="204"/>
        <v>0</v>
      </c>
      <c r="S192" s="226">
        <f t="shared" si="199"/>
        <v>0</v>
      </c>
      <c r="T192" s="226">
        <f t="shared" si="199"/>
        <v>0</v>
      </c>
      <c r="U192" s="226">
        <f t="shared" si="199"/>
        <v>0</v>
      </c>
      <c r="V192" s="226">
        <f t="shared" si="199"/>
        <v>0</v>
      </c>
      <c r="W192" s="226">
        <f t="shared" si="199"/>
        <v>0</v>
      </c>
      <c r="X192" s="226">
        <f t="shared" si="199"/>
        <v>0</v>
      </c>
      <c r="Y192" s="226">
        <f t="shared" si="199"/>
        <v>0</v>
      </c>
      <c r="Z192" s="226">
        <f t="shared" si="199"/>
        <v>0</v>
      </c>
      <c r="AA192" s="226">
        <f t="shared" si="199"/>
        <v>0</v>
      </c>
      <c r="AB192" s="332"/>
      <c r="AC192" s="333"/>
      <c r="AD192" s="334"/>
      <c r="AE192" s="335"/>
      <c r="AF192" s="335"/>
      <c r="AG192" s="25"/>
      <c r="AH192" s="335"/>
      <c r="AI192" s="335"/>
      <c r="AJ192" s="335"/>
      <c r="AK192" s="335"/>
      <c r="AL192" s="335"/>
      <c r="AM192" s="335"/>
      <c r="AN192" s="335"/>
      <c r="AO192" s="335"/>
      <c r="AP192" s="335"/>
      <c r="AQ192" s="335"/>
      <c r="AR192" s="335"/>
      <c r="AS192" s="335"/>
      <c r="AT192" s="335"/>
      <c r="AU192" s="335"/>
      <c r="AV192" s="335"/>
    </row>
    <row r="193" spans="1:48" s="336" customFormat="1" ht="27.75" hidden="1" customHeight="1" x14ac:dyDescent="0.25">
      <c r="A193" s="123"/>
      <c r="B193" s="123"/>
      <c r="C193" s="54"/>
      <c r="D193" s="54"/>
      <c r="E193" s="87"/>
      <c r="F193" s="87"/>
      <c r="G193" s="170"/>
      <c r="H193" s="59"/>
      <c r="I193" s="70"/>
      <c r="J193" s="129"/>
      <c r="K193" s="128">
        <f t="shared" si="200"/>
        <v>0</v>
      </c>
      <c r="L193" s="128">
        <f t="shared" si="201"/>
        <v>0</v>
      </c>
      <c r="M193" s="130"/>
      <c r="N193" s="131"/>
      <c r="O193" s="171">
        <f t="shared" si="202"/>
        <v>0</v>
      </c>
      <c r="P193" s="171">
        <f t="shared" si="203"/>
        <v>0</v>
      </c>
      <c r="Q193" s="130"/>
      <c r="R193" s="225">
        <f t="shared" si="204"/>
        <v>0</v>
      </c>
      <c r="S193" s="226">
        <f t="shared" si="199"/>
        <v>0</v>
      </c>
      <c r="T193" s="226">
        <f t="shared" si="199"/>
        <v>0</v>
      </c>
      <c r="U193" s="226">
        <f t="shared" si="199"/>
        <v>0</v>
      </c>
      <c r="V193" s="226">
        <f t="shared" si="199"/>
        <v>0</v>
      </c>
      <c r="W193" s="226">
        <f t="shared" si="199"/>
        <v>0</v>
      </c>
      <c r="X193" s="226">
        <f t="shared" si="199"/>
        <v>0</v>
      </c>
      <c r="Y193" s="226">
        <f t="shared" si="199"/>
        <v>0</v>
      </c>
      <c r="Z193" s="226">
        <f t="shared" si="199"/>
        <v>0</v>
      </c>
      <c r="AA193" s="226">
        <f t="shared" si="199"/>
        <v>0</v>
      </c>
      <c r="AB193" s="332"/>
      <c r="AC193" s="333"/>
      <c r="AD193" s="334"/>
      <c r="AE193" s="335"/>
      <c r="AF193" s="335"/>
      <c r="AG193" s="25"/>
      <c r="AH193" s="335"/>
      <c r="AI193" s="335"/>
      <c r="AJ193" s="335"/>
      <c r="AK193" s="335"/>
      <c r="AL193" s="335"/>
      <c r="AM193" s="335"/>
      <c r="AN193" s="335"/>
      <c r="AO193" s="335"/>
      <c r="AP193" s="335"/>
      <c r="AQ193" s="335"/>
      <c r="AR193" s="335"/>
      <c r="AS193" s="335"/>
      <c r="AT193" s="335"/>
      <c r="AU193" s="335"/>
      <c r="AV193" s="335"/>
    </row>
    <row r="194" spans="1:48" s="336" customFormat="1" ht="27.75" hidden="1" customHeight="1" x14ac:dyDescent="0.25">
      <c r="A194" s="123"/>
      <c r="B194" s="123"/>
      <c r="C194" s="54"/>
      <c r="D194" s="54"/>
      <c r="E194" s="87"/>
      <c r="F194" s="87"/>
      <c r="G194" s="88"/>
      <c r="H194" s="59"/>
      <c r="I194" s="70"/>
      <c r="J194" s="129"/>
      <c r="K194" s="128">
        <f t="shared" si="200"/>
        <v>0</v>
      </c>
      <c r="L194" s="128">
        <f t="shared" si="201"/>
        <v>0</v>
      </c>
      <c r="M194" s="130"/>
      <c r="N194" s="131"/>
      <c r="O194" s="171">
        <f t="shared" si="202"/>
        <v>0</v>
      </c>
      <c r="P194" s="171">
        <f t="shared" si="203"/>
        <v>0</v>
      </c>
      <c r="Q194" s="130"/>
      <c r="R194" s="225">
        <f t="shared" si="204"/>
        <v>0</v>
      </c>
      <c r="S194" s="226">
        <f t="shared" si="199"/>
        <v>0</v>
      </c>
      <c r="T194" s="226">
        <f t="shared" si="199"/>
        <v>0</v>
      </c>
      <c r="U194" s="226">
        <f t="shared" si="199"/>
        <v>0</v>
      </c>
      <c r="V194" s="226">
        <f t="shared" si="199"/>
        <v>0</v>
      </c>
      <c r="W194" s="226">
        <f t="shared" si="199"/>
        <v>0</v>
      </c>
      <c r="X194" s="226">
        <f t="shared" si="199"/>
        <v>0</v>
      </c>
      <c r="Y194" s="226">
        <f t="shared" si="199"/>
        <v>0</v>
      </c>
      <c r="Z194" s="226">
        <f t="shared" si="199"/>
        <v>0</v>
      </c>
      <c r="AA194" s="226">
        <f t="shared" si="199"/>
        <v>0</v>
      </c>
      <c r="AB194" s="332"/>
      <c r="AC194" s="333"/>
      <c r="AD194" s="334"/>
      <c r="AE194" s="335"/>
      <c r="AF194" s="335"/>
      <c r="AG194" s="25"/>
      <c r="AH194" s="335"/>
      <c r="AI194" s="335"/>
      <c r="AJ194" s="335"/>
      <c r="AK194" s="335"/>
      <c r="AL194" s="335"/>
      <c r="AM194" s="335"/>
      <c r="AN194" s="335"/>
      <c r="AO194" s="335"/>
      <c r="AP194" s="335"/>
      <c r="AQ194" s="335"/>
      <c r="AR194" s="335"/>
      <c r="AS194" s="335"/>
      <c r="AT194" s="335"/>
      <c r="AU194" s="335"/>
      <c r="AV194" s="335"/>
    </row>
    <row r="195" spans="1:48" s="336" customFormat="1" ht="27.75" hidden="1" customHeight="1" x14ac:dyDescent="0.25">
      <c r="A195" s="123"/>
      <c r="B195" s="123"/>
      <c r="C195" s="54"/>
      <c r="D195" s="54"/>
      <c r="E195" s="87"/>
      <c r="F195" s="87"/>
      <c r="G195" s="88"/>
      <c r="H195" s="59"/>
      <c r="I195" s="70"/>
      <c r="J195" s="129"/>
      <c r="K195" s="128">
        <f t="shared" si="200"/>
        <v>0</v>
      </c>
      <c r="L195" s="128">
        <f t="shared" si="201"/>
        <v>0</v>
      </c>
      <c r="M195" s="130"/>
      <c r="N195" s="131"/>
      <c r="O195" s="171">
        <f t="shared" si="202"/>
        <v>0</v>
      </c>
      <c r="P195" s="171">
        <f t="shared" si="203"/>
        <v>0</v>
      </c>
      <c r="Q195" s="130"/>
      <c r="R195" s="225">
        <f t="shared" si="204"/>
        <v>0</v>
      </c>
      <c r="S195" s="226">
        <f t="shared" si="199"/>
        <v>0</v>
      </c>
      <c r="T195" s="226">
        <f t="shared" si="199"/>
        <v>0</v>
      </c>
      <c r="U195" s="226">
        <f t="shared" si="199"/>
        <v>0</v>
      </c>
      <c r="V195" s="226">
        <f t="shared" si="199"/>
        <v>0</v>
      </c>
      <c r="W195" s="226">
        <f t="shared" si="199"/>
        <v>0</v>
      </c>
      <c r="X195" s="226">
        <f t="shared" si="199"/>
        <v>0</v>
      </c>
      <c r="Y195" s="226">
        <f t="shared" si="199"/>
        <v>0</v>
      </c>
      <c r="Z195" s="226">
        <f t="shared" si="199"/>
        <v>0</v>
      </c>
      <c r="AA195" s="226">
        <f t="shared" si="199"/>
        <v>0</v>
      </c>
      <c r="AB195" s="332"/>
      <c r="AC195" s="333"/>
      <c r="AD195" s="334"/>
      <c r="AE195" s="335"/>
      <c r="AF195" s="335"/>
      <c r="AG195" s="25"/>
      <c r="AH195" s="335"/>
      <c r="AI195" s="335"/>
      <c r="AJ195" s="335"/>
      <c r="AK195" s="335"/>
      <c r="AL195" s="335"/>
      <c r="AM195" s="335"/>
      <c r="AN195" s="335"/>
      <c r="AO195" s="335"/>
      <c r="AP195" s="335"/>
      <c r="AQ195" s="335"/>
      <c r="AR195" s="335"/>
      <c r="AS195" s="335"/>
      <c r="AT195" s="335"/>
      <c r="AU195" s="335"/>
      <c r="AV195" s="335"/>
    </row>
    <row r="196" spans="1:48" s="336" customFormat="1" ht="27.75" hidden="1" customHeight="1" x14ac:dyDescent="0.25">
      <c r="A196" s="123"/>
      <c r="B196" s="123"/>
      <c r="C196" s="54"/>
      <c r="D196" s="54"/>
      <c r="E196" s="87"/>
      <c r="F196" s="87"/>
      <c r="G196" s="88"/>
      <c r="H196" s="59"/>
      <c r="I196" s="70"/>
      <c r="J196" s="129"/>
      <c r="K196" s="128">
        <f t="shared" si="200"/>
        <v>0</v>
      </c>
      <c r="L196" s="128">
        <f t="shared" si="201"/>
        <v>0</v>
      </c>
      <c r="M196" s="130"/>
      <c r="N196" s="131"/>
      <c r="O196" s="171">
        <f t="shared" si="202"/>
        <v>0</v>
      </c>
      <c r="P196" s="171">
        <f t="shared" si="203"/>
        <v>0</v>
      </c>
      <c r="Q196" s="130"/>
      <c r="R196" s="225">
        <f t="shared" si="204"/>
        <v>0</v>
      </c>
      <c r="S196" s="226">
        <f t="shared" si="199"/>
        <v>0</v>
      </c>
      <c r="T196" s="226">
        <f t="shared" si="199"/>
        <v>0</v>
      </c>
      <c r="U196" s="226">
        <f t="shared" si="199"/>
        <v>0</v>
      </c>
      <c r="V196" s="226">
        <f t="shared" si="199"/>
        <v>0</v>
      </c>
      <c r="W196" s="226">
        <f t="shared" si="199"/>
        <v>0</v>
      </c>
      <c r="X196" s="226">
        <f t="shared" si="199"/>
        <v>0</v>
      </c>
      <c r="Y196" s="226">
        <f t="shared" si="199"/>
        <v>0</v>
      </c>
      <c r="Z196" s="226">
        <f t="shared" si="199"/>
        <v>0</v>
      </c>
      <c r="AA196" s="226">
        <f t="shared" si="199"/>
        <v>0</v>
      </c>
      <c r="AB196" s="332"/>
      <c r="AC196" s="333"/>
      <c r="AD196" s="334"/>
      <c r="AE196" s="335"/>
      <c r="AF196" s="335"/>
      <c r="AG196" s="25"/>
      <c r="AH196" s="335"/>
      <c r="AI196" s="335"/>
      <c r="AJ196" s="335"/>
      <c r="AK196" s="335"/>
      <c r="AL196" s="335"/>
      <c r="AM196" s="335"/>
      <c r="AN196" s="335"/>
      <c r="AO196" s="335"/>
      <c r="AP196" s="335"/>
      <c r="AQ196" s="335"/>
      <c r="AR196" s="335"/>
      <c r="AS196" s="335"/>
      <c r="AT196" s="335"/>
      <c r="AU196" s="335"/>
      <c r="AV196" s="335"/>
    </row>
    <row r="197" spans="1:48" s="336" customFormat="1" ht="27.75" hidden="1" customHeight="1" x14ac:dyDescent="0.25">
      <c r="A197" s="123"/>
      <c r="B197" s="123"/>
      <c r="C197" s="54"/>
      <c r="D197" s="54"/>
      <c r="E197" s="87"/>
      <c r="F197" s="87"/>
      <c r="G197" s="88"/>
      <c r="H197" s="354"/>
      <c r="I197" s="90"/>
      <c r="J197" s="129"/>
      <c r="K197" s="128">
        <f t="shared" si="200"/>
        <v>0</v>
      </c>
      <c r="L197" s="128">
        <f t="shared" si="201"/>
        <v>0</v>
      </c>
      <c r="M197" s="130"/>
      <c r="N197" s="131"/>
      <c r="O197" s="171">
        <f t="shared" si="202"/>
        <v>0</v>
      </c>
      <c r="P197" s="171">
        <f t="shared" si="203"/>
        <v>0</v>
      </c>
      <c r="Q197" s="130"/>
      <c r="R197" s="225">
        <f t="shared" si="204"/>
        <v>0</v>
      </c>
      <c r="S197" s="226">
        <f t="shared" si="199"/>
        <v>0</v>
      </c>
      <c r="T197" s="226">
        <f t="shared" si="199"/>
        <v>0</v>
      </c>
      <c r="U197" s="226">
        <f t="shared" si="199"/>
        <v>0</v>
      </c>
      <c r="V197" s="226">
        <f t="shared" si="199"/>
        <v>0</v>
      </c>
      <c r="W197" s="226">
        <f t="shared" si="199"/>
        <v>0</v>
      </c>
      <c r="X197" s="226">
        <f t="shared" si="199"/>
        <v>0</v>
      </c>
      <c r="Y197" s="226">
        <f t="shared" si="199"/>
        <v>0</v>
      </c>
      <c r="Z197" s="226">
        <f t="shared" si="199"/>
        <v>0</v>
      </c>
      <c r="AA197" s="226">
        <f t="shared" si="199"/>
        <v>0</v>
      </c>
      <c r="AB197" s="332"/>
      <c r="AC197" s="333"/>
      <c r="AD197" s="334"/>
      <c r="AE197" s="335"/>
      <c r="AF197" s="335"/>
      <c r="AG197" s="25"/>
      <c r="AH197" s="335"/>
      <c r="AI197" s="335"/>
      <c r="AJ197" s="335"/>
      <c r="AK197" s="335"/>
      <c r="AL197" s="335"/>
      <c r="AM197" s="335"/>
      <c r="AN197" s="335"/>
      <c r="AO197" s="335"/>
      <c r="AP197" s="335"/>
      <c r="AQ197" s="335"/>
      <c r="AR197" s="335"/>
      <c r="AS197" s="335"/>
      <c r="AT197" s="335"/>
      <c r="AU197" s="335"/>
      <c r="AV197" s="335"/>
    </row>
    <row r="198" spans="1:48" s="336" customFormat="1" ht="27.75" hidden="1" customHeight="1" x14ac:dyDescent="0.25">
      <c r="A198" s="123"/>
      <c r="B198" s="123"/>
      <c r="C198" s="54"/>
      <c r="D198" s="54"/>
      <c r="E198" s="87"/>
      <c r="F198" s="87"/>
      <c r="G198" s="88"/>
      <c r="H198" s="59"/>
      <c r="I198" s="70"/>
      <c r="J198" s="129"/>
      <c r="K198" s="128">
        <f t="shared" si="200"/>
        <v>0</v>
      </c>
      <c r="L198" s="128">
        <f t="shared" si="201"/>
        <v>0</v>
      </c>
      <c r="M198" s="130"/>
      <c r="N198" s="131"/>
      <c r="O198" s="171">
        <f t="shared" si="202"/>
        <v>0</v>
      </c>
      <c r="P198" s="171">
        <f t="shared" si="203"/>
        <v>0</v>
      </c>
      <c r="Q198" s="130"/>
      <c r="R198" s="225">
        <f t="shared" si="204"/>
        <v>0</v>
      </c>
      <c r="S198" s="226">
        <f t="shared" si="199"/>
        <v>0</v>
      </c>
      <c r="T198" s="226">
        <f t="shared" si="199"/>
        <v>0</v>
      </c>
      <c r="U198" s="226">
        <f t="shared" si="199"/>
        <v>0</v>
      </c>
      <c r="V198" s="226">
        <f t="shared" si="199"/>
        <v>0</v>
      </c>
      <c r="W198" s="226">
        <f t="shared" si="199"/>
        <v>0</v>
      </c>
      <c r="X198" s="226">
        <f t="shared" si="199"/>
        <v>0</v>
      </c>
      <c r="Y198" s="226">
        <f t="shared" si="199"/>
        <v>0</v>
      </c>
      <c r="Z198" s="226">
        <f t="shared" si="199"/>
        <v>0</v>
      </c>
      <c r="AA198" s="226">
        <f t="shared" si="199"/>
        <v>0</v>
      </c>
      <c r="AB198" s="332"/>
      <c r="AC198" s="333"/>
      <c r="AD198" s="334"/>
      <c r="AE198" s="335"/>
      <c r="AF198" s="335"/>
      <c r="AG198" s="25"/>
      <c r="AH198" s="335"/>
      <c r="AI198" s="335"/>
      <c r="AJ198" s="335"/>
      <c r="AK198" s="335"/>
      <c r="AL198" s="335"/>
      <c r="AM198" s="335"/>
      <c r="AN198" s="335"/>
      <c r="AO198" s="335"/>
      <c r="AP198" s="335"/>
      <c r="AQ198" s="335"/>
      <c r="AR198" s="335"/>
      <c r="AS198" s="335"/>
      <c r="AT198" s="335"/>
      <c r="AU198" s="335"/>
      <c r="AV198" s="335"/>
    </row>
    <row r="199" spans="1:48" s="336" customFormat="1" ht="27.75" hidden="1" customHeight="1" x14ac:dyDescent="0.25">
      <c r="A199" s="123"/>
      <c r="B199" s="123"/>
      <c r="C199" s="54"/>
      <c r="D199" s="54"/>
      <c r="E199" s="87"/>
      <c r="F199" s="87"/>
      <c r="G199" s="88"/>
      <c r="H199" s="59"/>
      <c r="I199" s="70"/>
      <c r="J199" s="129"/>
      <c r="K199" s="128">
        <f t="shared" si="200"/>
        <v>0</v>
      </c>
      <c r="L199" s="128">
        <f t="shared" si="201"/>
        <v>0</v>
      </c>
      <c r="M199" s="130"/>
      <c r="N199" s="131"/>
      <c r="O199" s="171">
        <f t="shared" si="202"/>
        <v>0</v>
      </c>
      <c r="P199" s="171">
        <f t="shared" si="203"/>
        <v>0</v>
      </c>
      <c r="Q199" s="130"/>
      <c r="R199" s="225">
        <f t="shared" si="204"/>
        <v>0</v>
      </c>
      <c r="S199" s="226">
        <f t="shared" si="199"/>
        <v>0</v>
      </c>
      <c r="T199" s="226">
        <f t="shared" si="199"/>
        <v>0</v>
      </c>
      <c r="U199" s="226">
        <f t="shared" si="199"/>
        <v>0</v>
      </c>
      <c r="V199" s="226">
        <f t="shared" si="199"/>
        <v>0</v>
      </c>
      <c r="W199" s="226">
        <f t="shared" si="199"/>
        <v>0</v>
      </c>
      <c r="X199" s="226">
        <f t="shared" si="199"/>
        <v>0</v>
      </c>
      <c r="Y199" s="226">
        <f t="shared" si="199"/>
        <v>0</v>
      </c>
      <c r="Z199" s="226">
        <f t="shared" si="199"/>
        <v>0</v>
      </c>
      <c r="AA199" s="226">
        <f t="shared" si="199"/>
        <v>0</v>
      </c>
      <c r="AB199" s="332"/>
      <c r="AC199" s="333"/>
      <c r="AD199" s="334"/>
      <c r="AE199" s="335"/>
      <c r="AF199" s="335"/>
      <c r="AG199" s="25"/>
      <c r="AH199" s="335"/>
      <c r="AI199" s="335"/>
      <c r="AJ199" s="335"/>
      <c r="AK199" s="335"/>
      <c r="AL199" s="335"/>
      <c r="AM199" s="335"/>
      <c r="AN199" s="335"/>
      <c r="AO199" s="335"/>
      <c r="AP199" s="335"/>
      <c r="AQ199" s="335"/>
      <c r="AR199" s="335"/>
      <c r="AS199" s="335"/>
      <c r="AT199" s="335"/>
      <c r="AU199" s="335"/>
      <c r="AV199" s="335"/>
    </row>
    <row r="200" spans="1:48" s="93" customFormat="1" ht="27.75" hidden="1" customHeight="1" x14ac:dyDescent="0.25">
      <c r="A200" s="123"/>
      <c r="B200" s="123"/>
      <c r="C200" s="54"/>
      <c r="D200" s="54"/>
      <c r="E200" s="87"/>
      <c r="F200" s="87"/>
      <c r="G200" s="88"/>
      <c r="H200" s="59"/>
      <c r="I200" s="70"/>
      <c r="J200" s="129"/>
      <c r="K200" s="128">
        <f t="shared" si="200"/>
        <v>0</v>
      </c>
      <c r="L200" s="128">
        <f t="shared" si="201"/>
        <v>0</v>
      </c>
      <c r="M200" s="130"/>
      <c r="N200" s="131"/>
      <c r="O200" s="171">
        <f t="shared" si="202"/>
        <v>0</v>
      </c>
      <c r="P200" s="171">
        <f t="shared" si="203"/>
        <v>0</v>
      </c>
      <c r="Q200" s="130"/>
      <c r="R200" s="225">
        <f t="shared" si="204"/>
        <v>0</v>
      </c>
      <c r="S200" s="226">
        <f t="shared" si="199"/>
        <v>0</v>
      </c>
      <c r="T200" s="226">
        <f t="shared" si="199"/>
        <v>0</v>
      </c>
      <c r="U200" s="226">
        <f t="shared" si="199"/>
        <v>0</v>
      </c>
      <c r="V200" s="226">
        <f t="shared" si="199"/>
        <v>0</v>
      </c>
      <c r="W200" s="226">
        <f t="shared" si="199"/>
        <v>0</v>
      </c>
      <c r="X200" s="226">
        <f t="shared" si="199"/>
        <v>0</v>
      </c>
      <c r="Y200" s="226">
        <f t="shared" si="199"/>
        <v>0</v>
      </c>
      <c r="Z200" s="226">
        <f t="shared" si="199"/>
        <v>0</v>
      </c>
      <c r="AA200" s="226">
        <f t="shared" si="199"/>
        <v>0</v>
      </c>
      <c r="AB200" s="332"/>
      <c r="AC200" s="333"/>
      <c r="AD200" s="342"/>
      <c r="AE200" s="92"/>
      <c r="AF200" s="92"/>
      <c r="AG200" s="25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</row>
    <row r="201" spans="1:48" s="336" customFormat="1" ht="27.75" hidden="1" customHeight="1" x14ac:dyDescent="0.25">
      <c r="A201" s="123"/>
      <c r="B201" s="123"/>
      <c r="C201" s="54"/>
      <c r="D201" s="54"/>
      <c r="E201" s="87"/>
      <c r="F201" s="87"/>
      <c r="G201" s="88"/>
      <c r="H201" s="354"/>
      <c r="I201" s="90"/>
      <c r="J201" s="129"/>
      <c r="K201" s="128">
        <f t="shared" si="200"/>
        <v>0</v>
      </c>
      <c r="L201" s="128">
        <f t="shared" si="201"/>
        <v>0</v>
      </c>
      <c r="M201" s="130"/>
      <c r="N201" s="131"/>
      <c r="O201" s="171">
        <f t="shared" si="202"/>
        <v>0</v>
      </c>
      <c r="P201" s="171">
        <f t="shared" si="203"/>
        <v>0</v>
      </c>
      <c r="Q201" s="130"/>
      <c r="R201" s="225">
        <f t="shared" si="204"/>
        <v>0</v>
      </c>
      <c r="S201" s="226">
        <f t="shared" si="199"/>
        <v>0</v>
      </c>
      <c r="T201" s="226">
        <f t="shared" si="199"/>
        <v>0</v>
      </c>
      <c r="U201" s="226">
        <f t="shared" si="199"/>
        <v>0</v>
      </c>
      <c r="V201" s="226">
        <f t="shared" si="199"/>
        <v>0</v>
      </c>
      <c r="W201" s="226">
        <f t="shared" si="199"/>
        <v>0</v>
      </c>
      <c r="X201" s="226">
        <f t="shared" si="199"/>
        <v>0</v>
      </c>
      <c r="Y201" s="226">
        <f t="shared" si="199"/>
        <v>0</v>
      </c>
      <c r="Z201" s="226">
        <f t="shared" si="199"/>
        <v>0</v>
      </c>
      <c r="AA201" s="226">
        <f t="shared" si="199"/>
        <v>0</v>
      </c>
      <c r="AB201" s="332"/>
      <c r="AC201" s="333"/>
      <c r="AD201" s="334"/>
      <c r="AE201" s="335"/>
      <c r="AF201" s="335"/>
      <c r="AG201" s="25"/>
      <c r="AH201" s="335"/>
      <c r="AI201" s="335"/>
      <c r="AJ201" s="335"/>
      <c r="AK201" s="335"/>
      <c r="AL201" s="335"/>
      <c r="AM201" s="335"/>
      <c r="AN201" s="335"/>
      <c r="AO201" s="335"/>
      <c r="AP201" s="335"/>
      <c r="AQ201" s="335"/>
      <c r="AR201" s="335"/>
      <c r="AS201" s="335"/>
      <c r="AT201" s="335"/>
      <c r="AU201" s="335"/>
      <c r="AV201" s="335"/>
    </row>
    <row r="202" spans="1:48" s="346" customFormat="1" ht="27.75" hidden="1" customHeight="1" x14ac:dyDescent="0.25">
      <c r="A202" s="108"/>
      <c r="B202" s="108"/>
      <c r="C202" s="109"/>
      <c r="D202" s="109"/>
      <c r="E202" s="110"/>
      <c r="F202" s="110"/>
      <c r="G202" s="111"/>
      <c r="H202" s="112" t="s">
        <v>906</v>
      </c>
      <c r="I202" s="113"/>
      <c r="J202" s="941"/>
      <c r="K202" s="115"/>
      <c r="L202" s="115"/>
      <c r="M202" s="116"/>
      <c r="N202" s="948"/>
      <c r="O202" s="115"/>
      <c r="P202" s="115"/>
      <c r="Q202" s="116"/>
      <c r="R202" s="118">
        <f>SUM(R190:R201)</f>
        <v>0</v>
      </c>
      <c r="S202" s="119">
        <f t="shared" ref="S202:AA202" si="205">SUM(S190:S201)</f>
        <v>0</v>
      </c>
      <c r="T202" s="119">
        <f t="shared" si="205"/>
        <v>0</v>
      </c>
      <c r="U202" s="119">
        <f t="shared" si="205"/>
        <v>0</v>
      </c>
      <c r="V202" s="119">
        <f t="shared" si="205"/>
        <v>0</v>
      </c>
      <c r="W202" s="119">
        <f t="shared" si="205"/>
        <v>0</v>
      </c>
      <c r="X202" s="119">
        <f t="shared" si="205"/>
        <v>0</v>
      </c>
      <c r="Y202" s="119">
        <f t="shared" si="205"/>
        <v>0</v>
      </c>
      <c r="Z202" s="119">
        <f t="shared" si="205"/>
        <v>0</v>
      </c>
      <c r="AA202" s="119">
        <f t="shared" si="205"/>
        <v>0</v>
      </c>
      <c r="AB202" s="332"/>
      <c r="AC202" s="333"/>
      <c r="AD202" s="334"/>
      <c r="AE202" s="335"/>
      <c r="AF202" s="335"/>
      <c r="AG202" s="25"/>
      <c r="AH202" s="335"/>
      <c r="AI202" s="335"/>
      <c r="AJ202" s="335"/>
      <c r="AK202" s="335"/>
      <c r="AL202" s="335"/>
      <c r="AM202" s="335"/>
      <c r="AN202" s="335"/>
      <c r="AO202" s="335"/>
      <c r="AP202" s="335"/>
      <c r="AQ202" s="335"/>
      <c r="AR202" s="335"/>
      <c r="AS202" s="335"/>
      <c r="AT202" s="335"/>
      <c r="AU202" s="335"/>
      <c r="AV202" s="335"/>
    </row>
    <row r="203" spans="1:48" s="336" customFormat="1" ht="27.75" hidden="1" customHeight="1" x14ac:dyDescent="0.25">
      <c r="A203" s="123"/>
      <c r="B203" s="123"/>
      <c r="C203" s="54"/>
      <c r="D203" s="54"/>
      <c r="E203" s="375"/>
      <c r="F203" s="376"/>
      <c r="G203" s="377"/>
      <c r="H203" s="378"/>
      <c r="I203" s="355"/>
      <c r="J203" s="129"/>
      <c r="K203" s="128">
        <f>IF(J203&gt;0, 1, 0)</f>
        <v>0</v>
      </c>
      <c r="L203" s="128">
        <f>J203-K203</f>
        <v>0</v>
      </c>
      <c r="M203" s="130"/>
      <c r="N203" s="131"/>
      <c r="O203" s="171">
        <f>IF(N203&gt;0, 1, 0)</f>
        <v>0</v>
      </c>
      <c r="P203" s="171">
        <f>N203-O203</f>
        <v>0</v>
      </c>
      <c r="Q203" s="356"/>
      <c r="R203" s="225">
        <f>(K203*M203*$R$3)+(L203*M203*$R$6)+(O203*Q203*$R$7)+(P203*Q203*$R$8)</f>
        <v>0</v>
      </c>
      <c r="S203" s="226">
        <f t="shared" ref="S203:AA214" si="206">(L203*N203*$R$3)+(M203*N203*$R$6)+(P203*R203*$R$7)+(Q203*R203*$R$8)</f>
        <v>0</v>
      </c>
      <c r="T203" s="226">
        <f t="shared" si="206"/>
        <v>0</v>
      </c>
      <c r="U203" s="226">
        <f t="shared" si="206"/>
        <v>0</v>
      </c>
      <c r="V203" s="226">
        <f t="shared" si="206"/>
        <v>0</v>
      </c>
      <c r="W203" s="226">
        <f t="shared" si="206"/>
        <v>0</v>
      </c>
      <c r="X203" s="226">
        <f t="shared" si="206"/>
        <v>0</v>
      </c>
      <c r="Y203" s="226">
        <f t="shared" si="206"/>
        <v>0</v>
      </c>
      <c r="Z203" s="226">
        <f t="shared" si="206"/>
        <v>0</v>
      </c>
      <c r="AA203" s="226">
        <f t="shared" si="206"/>
        <v>0</v>
      </c>
      <c r="AB203" s="332"/>
      <c r="AC203" s="333"/>
      <c r="AD203" s="334"/>
      <c r="AE203" s="335"/>
      <c r="AF203" s="335"/>
      <c r="AG203" s="25"/>
      <c r="AH203" s="335"/>
      <c r="AI203" s="335"/>
      <c r="AJ203" s="335"/>
      <c r="AK203" s="335"/>
      <c r="AL203" s="335"/>
      <c r="AM203" s="335"/>
      <c r="AN203" s="335"/>
      <c r="AO203" s="335"/>
      <c r="AP203" s="335"/>
      <c r="AQ203" s="335"/>
      <c r="AR203" s="335"/>
      <c r="AS203" s="335"/>
      <c r="AT203" s="335"/>
      <c r="AU203" s="335"/>
      <c r="AV203" s="335"/>
    </row>
    <row r="204" spans="1:48" s="336" customFormat="1" ht="27.75" hidden="1" customHeight="1" x14ac:dyDescent="0.25">
      <c r="A204" s="123"/>
      <c r="B204" s="123"/>
      <c r="C204" s="54"/>
      <c r="D204" s="54"/>
      <c r="E204" s="87"/>
      <c r="F204" s="87"/>
      <c r="G204" s="170"/>
      <c r="H204" s="59"/>
      <c r="I204" s="70"/>
      <c r="J204" s="129"/>
      <c r="K204" s="128">
        <f t="shared" ref="K204:K214" si="207">IF(J204&gt;0, 1, 0)</f>
        <v>0</v>
      </c>
      <c r="L204" s="128">
        <f t="shared" ref="L204:L214" si="208">J204-K204</f>
        <v>0</v>
      </c>
      <c r="M204" s="130"/>
      <c r="N204" s="131"/>
      <c r="O204" s="171">
        <f t="shared" ref="O204:O214" si="209">IF(N204&gt;0, 1, 0)</f>
        <v>0</v>
      </c>
      <c r="P204" s="171">
        <f t="shared" ref="P204:P214" si="210">N204-O204</f>
        <v>0</v>
      </c>
      <c r="Q204" s="130"/>
      <c r="R204" s="225">
        <f t="shared" ref="R204:R214" si="211">(K204*M204*$R$3)+(L204*M204*$R$6)+(O204*Q204*$R$7)+(P204*Q204*$R$8)</f>
        <v>0</v>
      </c>
      <c r="S204" s="226">
        <f t="shared" si="206"/>
        <v>0</v>
      </c>
      <c r="T204" s="226">
        <f t="shared" si="206"/>
        <v>0</v>
      </c>
      <c r="U204" s="226">
        <f t="shared" si="206"/>
        <v>0</v>
      </c>
      <c r="V204" s="226">
        <f t="shared" si="206"/>
        <v>0</v>
      </c>
      <c r="W204" s="226">
        <f t="shared" si="206"/>
        <v>0</v>
      </c>
      <c r="X204" s="226">
        <f t="shared" si="206"/>
        <v>0</v>
      </c>
      <c r="Y204" s="226">
        <f t="shared" si="206"/>
        <v>0</v>
      </c>
      <c r="Z204" s="226">
        <f t="shared" si="206"/>
        <v>0</v>
      </c>
      <c r="AA204" s="226">
        <f t="shared" si="206"/>
        <v>0</v>
      </c>
      <c r="AB204" s="332"/>
      <c r="AC204" s="333"/>
      <c r="AD204" s="334"/>
      <c r="AE204" s="335"/>
      <c r="AF204" s="335"/>
      <c r="AG204" s="25"/>
      <c r="AH204" s="335"/>
      <c r="AI204" s="335"/>
      <c r="AJ204" s="335"/>
      <c r="AK204" s="335"/>
      <c r="AL204" s="335"/>
      <c r="AM204" s="335"/>
      <c r="AN204" s="335"/>
      <c r="AO204" s="335"/>
      <c r="AP204" s="335"/>
      <c r="AQ204" s="335"/>
      <c r="AR204" s="335"/>
      <c r="AS204" s="335"/>
      <c r="AT204" s="335"/>
      <c r="AU204" s="335"/>
      <c r="AV204" s="335"/>
    </row>
    <row r="205" spans="1:48" s="336" customFormat="1" ht="27.75" hidden="1" customHeight="1" x14ac:dyDescent="0.25">
      <c r="A205" s="123"/>
      <c r="B205" s="123"/>
      <c r="C205" s="54"/>
      <c r="D205" s="54"/>
      <c r="E205" s="87"/>
      <c r="F205" s="87"/>
      <c r="G205" s="170"/>
      <c r="H205" s="59"/>
      <c r="I205" s="70"/>
      <c r="J205" s="129"/>
      <c r="K205" s="128">
        <f t="shared" si="207"/>
        <v>0</v>
      </c>
      <c r="L205" s="128">
        <f t="shared" si="208"/>
        <v>0</v>
      </c>
      <c r="M205" s="130"/>
      <c r="N205" s="131"/>
      <c r="O205" s="171">
        <f t="shared" si="209"/>
        <v>0</v>
      </c>
      <c r="P205" s="171">
        <f t="shared" si="210"/>
        <v>0</v>
      </c>
      <c r="Q205" s="130"/>
      <c r="R205" s="225">
        <f t="shared" si="211"/>
        <v>0</v>
      </c>
      <c r="S205" s="226">
        <f t="shared" si="206"/>
        <v>0</v>
      </c>
      <c r="T205" s="226">
        <f t="shared" si="206"/>
        <v>0</v>
      </c>
      <c r="U205" s="226">
        <f t="shared" si="206"/>
        <v>0</v>
      </c>
      <c r="V205" s="226">
        <f t="shared" si="206"/>
        <v>0</v>
      </c>
      <c r="W205" s="226">
        <f t="shared" si="206"/>
        <v>0</v>
      </c>
      <c r="X205" s="226">
        <f t="shared" si="206"/>
        <v>0</v>
      </c>
      <c r="Y205" s="226">
        <f t="shared" si="206"/>
        <v>0</v>
      </c>
      <c r="Z205" s="226">
        <f t="shared" si="206"/>
        <v>0</v>
      </c>
      <c r="AA205" s="226">
        <f t="shared" si="206"/>
        <v>0</v>
      </c>
      <c r="AB205" s="332"/>
      <c r="AC205" s="333"/>
      <c r="AD205" s="334"/>
      <c r="AE205" s="335"/>
      <c r="AF205" s="335"/>
      <c r="AG205" s="25"/>
      <c r="AH205" s="335"/>
      <c r="AI205" s="335"/>
      <c r="AJ205" s="335"/>
      <c r="AK205" s="335"/>
      <c r="AL205" s="335"/>
      <c r="AM205" s="335"/>
      <c r="AN205" s="335"/>
      <c r="AO205" s="335"/>
      <c r="AP205" s="335"/>
      <c r="AQ205" s="335"/>
      <c r="AR205" s="335"/>
      <c r="AS205" s="335"/>
      <c r="AT205" s="335"/>
      <c r="AU205" s="335"/>
      <c r="AV205" s="335"/>
    </row>
    <row r="206" spans="1:48" s="336" customFormat="1" ht="27.75" hidden="1" customHeight="1" x14ac:dyDescent="0.25">
      <c r="A206" s="123"/>
      <c r="B206" s="123"/>
      <c r="C206" s="54"/>
      <c r="D206" s="54"/>
      <c r="E206" s="87"/>
      <c r="F206" s="87"/>
      <c r="G206" s="170"/>
      <c r="H206" s="59"/>
      <c r="I206" s="70"/>
      <c r="J206" s="129"/>
      <c r="K206" s="128">
        <f t="shared" si="207"/>
        <v>0</v>
      </c>
      <c r="L206" s="128">
        <f t="shared" si="208"/>
        <v>0</v>
      </c>
      <c r="M206" s="130"/>
      <c r="N206" s="131"/>
      <c r="O206" s="171">
        <f t="shared" si="209"/>
        <v>0</v>
      </c>
      <c r="P206" s="171">
        <f t="shared" si="210"/>
        <v>0</v>
      </c>
      <c r="Q206" s="130"/>
      <c r="R206" s="225">
        <f t="shared" si="211"/>
        <v>0</v>
      </c>
      <c r="S206" s="226">
        <f t="shared" si="206"/>
        <v>0</v>
      </c>
      <c r="T206" s="226">
        <f t="shared" si="206"/>
        <v>0</v>
      </c>
      <c r="U206" s="226">
        <f t="shared" si="206"/>
        <v>0</v>
      </c>
      <c r="V206" s="226">
        <f t="shared" si="206"/>
        <v>0</v>
      </c>
      <c r="W206" s="226">
        <f t="shared" si="206"/>
        <v>0</v>
      </c>
      <c r="X206" s="226">
        <f t="shared" si="206"/>
        <v>0</v>
      </c>
      <c r="Y206" s="226">
        <f t="shared" si="206"/>
        <v>0</v>
      </c>
      <c r="Z206" s="226">
        <f t="shared" si="206"/>
        <v>0</v>
      </c>
      <c r="AA206" s="226">
        <f t="shared" si="206"/>
        <v>0</v>
      </c>
      <c r="AB206" s="332"/>
      <c r="AC206" s="333"/>
      <c r="AD206" s="334"/>
      <c r="AE206" s="335"/>
      <c r="AF206" s="335"/>
      <c r="AG206" s="25"/>
      <c r="AH206" s="335"/>
      <c r="AI206" s="335"/>
      <c r="AJ206" s="335"/>
      <c r="AK206" s="335"/>
      <c r="AL206" s="335"/>
      <c r="AM206" s="335"/>
      <c r="AN206" s="335"/>
      <c r="AO206" s="335"/>
      <c r="AP206" s="335"/>
      <c r="AQ206" s="335"/>
      <c r="AR206" s="335"/>
      <c r="AS206" s="335"/>
      <c r="AT206" s="335"/>
      <c r="AU206" s="335"/>
      <c r="AV206" s="335"/>
    </row>
    <row r="207" spans="1:48" s="336" customFormat="1" ht="27.75" hidden="1" customHeight="1" x14ac:dyDescent="0.25">
      <c r="A207" s="123"/>
      <c r="B207" s="123"/>
      <c r="C207" s="54"/>
      <c r="D207" s="54"/>
      <c r="E207" s="87"/>
      <c r="F207" s="87"/>
      <c r="G207" s="88"/>
      <c r="H207" s="59"/>
      <c r="I207" s="70"/>
      <c r="J207" s="129"/>
      <c r="K207" s="128">
        <f t="shared" si="207"/>
        <v>0</v>
      </c>
      <c r="L207" s="128">
        <f t="shared" si="208"/>
        <v>0</v>
      </c>
      <c r="M207" s="130"/>
      <c r="N207" s="131"/>
      <c r="O207" s="171">
        <f t="shared" si="209"/>
        <v>0</v>
      </c>
      <c r="P207" s="171">
        <f t="shared" si="210"/>
        <v>0</v>
      </c>
      <c r="Q207" s="130"/>
      <c r="R207" s="225">
        <f t="shared" si="211"/>
        <v>0</v>
      </c>
      <c r="S207" s="226">
        <f t="shared" si="206"/>
        <v>0</v>
      </c>
      <c r="T207" s="226">
        <f t="shared" si="206"/>
        <v>0</v>
      </c>
      <c r="U207" s="226">
        <f t="shared" si="206"/>
        <v>0</v>
      </c>
      <c r="V207" s="226">
        <f t="shared" si="206"/>
        <v>0</v>
      </c>
      <c r="W207" s="226">
        <f t="shared" si="206"/>
        <v>0</v>
      </c>
      <c r="X207" s="226">
        <f t="shared" si="206"/>
        <v>0</v>
      </c>
      <c r="Y207" s="226">
        <f t="shared" si="206"/>
        <v>0</v>
      </c>
      <c r="Z207" s="226">
        <f t="shared" si="206"/>
        <v>0</v>
      </c>
      <c r="AA207" s="226">
        <f t="shared" si="206"/>
        <v>0</v>
      </c>
      <c r="AB207" s="332"/>
      <c r="AC207" s="333"/>
      <c r="AD207" s="334"/>
      <c r="AE207" s="335"/>
      <c r="AF207" s="335"/>
      <c r="AG207" s="25"/>
      <c r="AH207" s="335"/>
      <c r="AI207" s="335"/>
      <c r="AJ207" s="335"/>
      <c r="AK207" s="335"/>
      <c r="AL207" s="335"/>
      <c r="AM207" s="335"/>
      <c r="AN207" s="335"/>
      <c r="AO207" s="335"/>
      <c r="AP207" s="335"/>
      <c r="AQ207" s="335"/>
      <c r="AR207" s="335"/>
      <c r="AS207" s="335"/>
      <c r="AT207" s="335"/>
      <c r="AU207" s="335"/>
      <c r="AV207" s="335"/>
    </row>
    <row r="208" spans="1:48" s="336" customFormat="1" ht="27.75" hidden="1" customHeight="1" x14ac:dyDescent="0.25">
      <c r="A208" s="123"/>
      <c r="B208" s="123"/>
      <c r="C208" s="54"/>
      <c r="D208" s="54"/>
      <c r="E208" s="87"/>
      <c r="F208" s="87"/>
      <c r="G208" s="88"/>
      <c r="H208" s="59"/>
      <c r="I208" s="70"/>
      <c r="J208" s="129"/>
      <c r="K208" s="128">
        <f t="shared" si="207"/>
        <v>0</v>
      </c>
      <c r="L208" s="128">
        <f t="shared" si="208"/>
        <v>0</v>
      </c>
      <c r="M208" s="130"/>
      <c r="N208" s="131"/>
      <c r="O208" s="171">
        <f t="shared" si="209"/>
        <v>0</v>
      </c>
      <c r="P208" s="171">
        <f t="shared" si="210"/>
        <v>0</v>
      </c>
      <c r="Q208" s="130"/>
      <c r="R208" s="225">
        <f t="shared" si="211"/>
        <v>0</v>
      </c>
      <c r="S208" s="226">
        <f t="shared" si="206"/>
        <v>0</v>
      </c>
      <c r="T208" s="226">
        <f t="shared" si="206"/>
        <v>0</v>
      </c>
      <c r="U208" s="226">
        <f t="shared" si="206"/>
        <v>0</v>
      </c>
      <c r="V208" s="226">
        <f t="shared" si="206"/>
        <v>0</v>
      </c>
      <c r="W208" s="226">
        <f t="shared" si="206"/>
        <v>0</v>
      </c>
      <c r="X208" s="226">
        <f t="shared" si="206"/>
        <v>0</v>
      </c>
      <c r="Y208" s="226">
        <f t="shared" si="206"/>
        <v>0</v>
      </c>
      <c r="Z208" s="226">
        <f t="shared" si="206"/>
        <v>0</v>
      </c>
      <c r="AA208" s="226">
        <f t="shared" si="206"/>
        <v>0</v>
      </c>
      <c r="AB208" s="332"/>
      <c r="AC208" s="333"/>
      <c r="AD208" s="334"/>
      <c r="AE208" s="335"/>
      <c r="AF208" s="335"/>
      <c r="AG208" s="25"/>
      <c r="AH208" s="335"/>
      <c r="AI208" s="335"/>
      <c r="AJ208" s="335"/>
      <c r="AK208" s="335"/>
      <c r="AL208" s="335"/>
      <c r="AM208" s="335"/>
      <c r="AN208" s="335"/>
      <c r="AO208" s="335"/>
      <c r="AP208" s="335"/>
      <c r="AQ208" s="335"/>
      <c r="AR208" s="335"/>
      <c r="AS208" s="335"/>
      <c r="AT208" s="335"/>
      <c r="AU208" s="335"/>
      <c r="AV208" s="335"/>
    </row>
    <row r="209" spans="1:48" s="336" customFormat="1" ht="27.75" hidden="1" customHeight="1" x14ac:dyDescent="0.25">
      <c r="A209" s="123"/>
      <c r="B209" s="123"/>
      <c r="C209" s="54"/>
      <c r="D209" s="54"/>
      <c r="E209" s="87"/>
      <c r="F209" s="87"/>
      <c r="G209" s="88"/>
      <c r="H209" s="59"/>
      <c r="I209" s="70"/>
      <c r="J209" s="129"/>
      <c r="K209" s="128">
        <f t="shared" si="207"/>
        <v>0</v>
      </c>
      <c r="L209" s="128">
        <f t="shared" si="208"/>
        <v>0</v>
      </c>
      <c r="M209" s="130"/>
      <c r="N209" s="131"/>
      <c r="O209" s="171">
        <f t="shared" si="209"/>
        <v>0</v>
      </c>
      <c r="P209" s="171">
        <f t="shared" si="210"/>
        <v>0</v>
      </c>
      <c r="Q209" s="130"/>
      <c r="R209" s="225">
        <f t="shared" si="211"/>
        <v>0</v>
      </c>
      <c r="S209" s="226">
        <f t="shared" si="206"/>
        <v>0</v>
      </c>
      <c r="T209" s="226">
        <f t="shared" si="206"/>
        <v>0</v>
      </c>
      <c r="U209" s="226">
        <f t="shared" si="206"/>
        <v>0</v>
      </c>
      <c r="V209" s="226">
        <f t="shared" si="206"/>
        <v>0</v>
      </c>
      <c r="W209" s="226">
        <f t="shared" si="206"/>
        <v>0</v>
      </c>
      <c r="X209" s="226">
        <f t="shared" si="206"/>
        <v>0</v>
      </c>
      <c r="Y209" s="226">
        <f t="shared" si="206"/>
        <v>0</v>
      </c>
      <c r="Z209" s="226">
        <f t="shared" si="206"/>
        <v>0</v>
      </c>
      <c r="AA209" s="226">
        <f t="shared" si="206"/>
        <v>0</v>
      </c>
      <c r="AB209" s="332"/>
      <c r="AC209" s="333"/>
      <c r="AD209" s="334"/>
      <c r="AE209" s="335"/>
      <c r="AF209" s="335"/>
      <c r="AG209" s="25"/>
      <c r="AH209" s="335"/>
      <c r="AI209" s="335"/>
      <c r="AJ209" s="335"/>
      <c r="AK209" s="335"/>
      <c r="AL209" s="335"/>
      <c r="AM209" s="335"/>
      <c r="AN209" s="335"/>
      <c r="AO209" s="335"/>
      <c r="AP209" s="335"/>
      <c r="AQ209" s="335"/>
      <c r="AR209" s="335"/>
      <c r="AS209" s="335"/>
      <c r="AT209" s="335"/>
      <c r="AU209" s="335"/>
      <c r="AV209" s="335"/>
    </row>
    <row r="210" spans="1:48" s="336" customFormat="1" ht="27.75" hidden="1" customHeight="1" x14ac:dyDescent="0.25">
      <c r="A210" s="123"/>
      <c r="B210" s="123"/>
      <c r="C210" s="54"/>
      <c r="D210" s="54"/>
      <c r="E210" s="87"/>
      <c r="F210" s="87"/>
      <c r="G210" s="88"/>
      <c r="H210" s="354"/>
      <c r="I210" s="90"/>
      <c r="J210" s="129"/>
      <c r="K210" s="128">
        <f t="shared" si="207"/>
        <v>0</v>
      </c>
      <c r="L210" s="128">
        <f t="shared" si="208"/>
        <v>0</v>
      </c>
      <c r="M210" s="130"/>
      <c r="N210" s="131"/>
      <c r="O210" s="171">
        <f t="shared" si="209"/>
        <v>0</v>
      </c>
      <c r="P210" s="171">
        <f t="shared" si="210"/>
        <v>0</v>
      </c>
      <c r="Q210" s="130"/>
      <c r="R210" s="225">
        <f t="shared" si="211"/>
        <v>0</v>
      </c>
      <c r="S210" s="226">
        <f t="shared" si="206"/>
        <v>0</v>
      </c>
      <c r="T210" s="226">
        <f t="shared" si="206"/>
        <v>0</v>
      </c>
      <c r="U210" s="226">
        <f t="shared" si="206"/>
        <v>0</v>
      </c>
      <c r="V210" s="226">
        <f t="shared" si="206"/>
        <v>0</v>
      </c>
      <c r="W210" s="226">
        <f t="shared" si="206"/>
        <v>0</v>
      </c>
      <c r="X210" s="226">
        <f t="shared" si="206"/>
        <v>0</v>
      </c>
      <c r="Y210" s="226">
        <f t="shared" si="206"/>
        <v>0</v>
      </c>
      <c r="Z210" s="226">
        <f t="shared" si="206"/>
        <v>0</v>
      </c>
      <c r="AA210" s="226">
        <f t="shared" si="206"/>
        <v>0</v>
      </c>
      <c r="AB210" s="332"/>
      <c r="AC210" s="333"/>
      <c r="AD210" s="334"/>
      <c r="AE210" s="335"/>
      <c r="AF210" s="335"/>
      <c r="AG210" s="25"/>
      <c r="AH210" s="335"/>
      <c r="AI210" s="335"/>
      <c r="AJ210" s="335"/>
      <c r="AK210" s="335"/>
      <c r="AL210" s="335"/>
      <c r="AM210" s="335"/>
      <c r="AN210" s="335"/>
      <c r="AO210" s="335"/>
      <c r="AP210" s="335"/>
      <c r="AQ210" s="335"/>
      <c r="AR210" s="335"/>
      <c r="AS210" s="335"/>
      <c r="AT210" s="335"/>
      <c r="AU210" s="335"/>
      <c r="AV210" s="335"/>
    </row>
    <row r="211" spans="1:48" s="336" customFormat="1" ht="27.75" hidden="1" customHeight="1" x14ac:dyDescent="0.25">
      <c r="A211" s="123"/>
      <c r="B211" s="123"/>
      <c r="C211" s="54"/>
      <c r="D211" s="54"/>
      <c r="E211" s="87"/>
      <c r="F211" s="87"/>
      <c r="G211" s="88"/>
      <c r="H211" s="59"/>
      <c r="I211" s="70"/>
      <c r="J211" s="129"/>
      <c r="K211" s="128">
        <f t="shared" si="207"/>
        <v>0</v>
      </c>
      <c r="L211" s="128">
        <f t="shared" si="208"/>
        <v>0</v>
      </c>
      <c r="M211" s="130"/>
      <c r="N211" s="131"/>
      <c r="O211" s="171">
        <f t="shared" si="209"/>
        <v>0</v>
      </c>
      <c r="P211" s="171">
        <f t="shared" si="210"/>
        <v>0</v>
      </c>
      <c r="Q211" s="130"/>
      <c r="R211" s="225">
        <f t="shared" si="211"/>
        <v>0</v>
      </c>
      <c r="S211" s="226">
        <f t="shared" si="206"/>
        <v>0</v>
      </c>
      <c r="T211" s="226">
        <f t="shared" si="206"/>
        <v>0</v>
      </c>
      <c r="U211" s="226">
        <f t="shared" si="206"/>
        <v>0</v>
      </c>
      <c r="V211" s="226">
        <f t="shared" si="206"/>
        <v>0</v>
      </c>
      <c r="W211" s="226">
        <f t="shared" si="206"/>
        <v>0</v>
      </c>
      <c r="X211" s="226">
        <f t="shared" si="206"/>
        <v>0</v>
      </c>
      <c r="Y211" s="226">
        <f t="shared" si="206"/>
        <v>0</v>
      </c>
      <c r="Z211" s="226">
        <f t="shared" si="206"/>
        <v>0</v>
      </c>
      <c r="AA211" s="226">
        <f t="shared" si="206"/>
        <v>0</v>
      </c>
      <c r="AB211" s="332"/>
      <c r="AC211" s="333"/>
      <c r="AD211" s="334"/>
      <c r="AE211" s="335"/>
      <c r="AF211" s="335"/>
      <c r="AG211" s="25"/>
      <c r="AH211" s="335"/>
      <c r="AI211" s="335"/>
      <c r="AJ211" s="335"/>
      <c r="AK211" s="335"/>
      <c r="AL211" s="335"/>
      <c r="AM211" s="335"/>
      <c r="AN211" s="335"/>
      <c r="AO211" s="335"/>
      <c r="AP211" s="335"/>
      <c r="AQ211" s="335"/>
      <c r="AR211" s="335"/>
      <c r="AS211" s="335"/>
      <c r="AT211" s="335"/>
      <c r="AU211" s="335"/>
      <c r="AV211" s="335"/>
    </row>
    <row r="212" spans="1:48" s="336" customFormat="1" ht="27.75" hidden="1" customHeight="1" x14ac:dyDescent="0.25">
      <c r="A212" s="123"/>
      <c r="B212" s="123"/>
      <c r="C212" s="54"/>
      <c r="D212" s="54"/>
      <c r="E212" s="87"/>
      <c r="F212" s="87"/>
      <c r="G212" s="88"/>
      <c r="H212" s="59"/>
      <c r="I212" s="70"/>
      <c r="J212" s="129"/>
      <c r="K212" s="128">
        <f t="shared" si="207"/>
        <v>0</v>
      </c>
      <c r="L212" s="128">
        <f t="shared" si="208"/>
        <v>0</v>
      </c>
      <c r="M212" s="130"/>
      <c r="N212" s="131"/>
      <c r="O212" s="171">
        <f t="shared" si="209"/>
        <v>0</v>
      </c>
      <c r="P212" s="171">
        <f t="shared" si="210"/>
        <v>0</v>
      </c>
      <c r="Q212" s="130"/>
      <c r="R212" s="225">
        <f t="shared" si="211"/>
        <v>0</v>
      </c>
      <c r="S212" s="226">
        <f t="shared" si="206"/>
        <v>0</v>
      </c>
      <c r="T212" s="226">
        <f t="shared" si="206"/>
        <v>0</v>
      </c>
      <c r="U212" s="226">
        <f t="shared" si="206"/>
        <v>0</v>
      </c>
      <c r="V212" s="226">
        <f t="shared" si="206"/>
        <v>0</v>
      </c>
      <c r="W212" s="226">
        <f t="shared" si="206"/>
        <v>0</v>
      </c>
      <c r="X212" s="226">
        <f t="shared" si="206"/>
        <v>0</v>
      </c>
      <c r="Y212" s="226">
        <f t="shared" si="206"/>
        <v>0</v>
      </c>
      <c r="Z212" s="226">
        <f t="shared" si="206"/>
        <v>0</v>
      </c>
      <c r="AA212" s="226">
        <f t="shared" si="206"/>
        <v>0</v>
      </c>
      <c r="AB212" s="332"/>
      <c r="AC212" s="333"/>
      <c r="AD212" s="334"/>
      <c r="AE212" s="335"/>
      <c r="AF212" s="335"/>
      <c r="AG212" s="25"/>
      <c r="AH212" s="335"/>
      <c r="AI212" s="335"/>
      <c r="AJ212" s="335"/>
      <c r="AK212" s="335"/>
      <c r="AL212" s="335"/>
      <c r="AM212" s="335"/>
      <c r="AN212" s="335"/>
      <c r="AO212" s="335"/>
      <c r="AP212" s="335"/>
      <c r="AQ212" s="335"/>
      <c r="AR212" s="335"/>
      <c r="AS212" s="335"/>
      <c r="AT212" s="335"/>
      <c r="AU212" s="335"/>
      <c r="AV212" s="335"/>
    </row>
    <row r="213" spans="1:48" s="93" customFormat="1" ht="27.75" hidden="1" customHeight="1" x14ac:dyDescent="0.25">
      <c r="A213" s="123"/>
      <c r="B213" s="123"/>
      <c r="C213" s="54"/>
      <c r="D213" s="54"/>
      <c r="E213" s="87"/>
      <c r="F213" s="87"/>
      <c r="G213" s="88"/>
      <c r="H213" s="59"/>
      <c r="I213" s="70"/>
      <c r="J213" s="129"/>
      <c r="K213" s="128">
        <f t="shared" si="207"/>
        <v>0</v>
      </c>
      <c r="L213" s="128">
        <f t="shared" si="208"/>
        <v>0</v>
      </c>
      <c r="M213" s="130"/>
      <c r="N213" s="131"/>
      <c r="O213" s="171">
        <f t="shared" si="209"/>
        <v>0</v>
      </c>
      <c r="P213" s="171">
        <f t="shared" si="210"/>
        <v>0</v>
      </c>
      <c r="Q213" s="130"/>
      <c r="R213" s="225">
        <f t="shared" si="211"/>
        <v>0</v>
      </c>
      <c r="S213" s="226">
        <f t="shared" si="206"/>
        <v>0</v>
      </c>
      <c r="T213" s="226">
        <f t="shared" si="206"/>
        <v>0</v>
      </c>
      <c r="U213" s="226">
        <f t="shared" si="206"/>
        <v>0</v>
      </c>
      <c r="V213" s="226">
        <f t="shared" si="206"/>
        <v>0</v>
      </c>
      <c r="W213" s="226">
        <f t="shared" si="206"/>
        <v>0</v>
      </c>
      <c r="X213" s="226">
        <f t="shared" si="206"/>
        <v>0</v>
      </c>
      <c r="Y213" s="226">
        <f t="shared" si="206"/>
        <v>0</v>
      </c>
      <c r="Z213" s="226">
        <f t="shared" si="206"/>
        <v>0</v>
      </c>
      <c r="AA213" s="226">
        <f t="shared" si="206"/>
        <v>0</v>
      </c>
      <c r="AB213" s="332"/>
      <c r="AC213" s="333"/>
      <c r="AD213" s="342"/>
      <c r="AE213" s="92"/>
      <c r="AF213" s="92"/>
      <c r="AG213" s="25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</row>
    <row r="214" spans="1:48" s="336" customFormat="1" ht="27.75" hidden="1" customHeight="1" x14ac:dyDescent="0.25">
      <c r="A214" s="123"/>
      <c r="B214" s="123"/>
      <c r="C214" s="54"/>
      <c r="D214" s="54"/>
      <c r="E214" s="87"/>
      <c r="F214" s="87"/>
      <c r="G214" s="88"/>
      <c r="H214" s="354"/>
      <c r="I214" s="90"/>
      <c r="J214" s="129"/>
      <c r="K214" s="128">
        <f t="shared" si="207"/>
        <v>0</v>
      </c>
      <c r="L214" s="128">
        <f t="shared" si="208"/>
        <v>0</v>
      </c>
      <c r="M214" s="130"/>
      <c r="N214" s="131"/>
      <c r="O214" s="171">
        <f t="shared" si="209"/>
        <v>0</v>
      </c>
      <c r="P214" s="171">
        <f t="shared" si="210"/>
        <v>0</v>
      </c>
      <c r="Q214" s="130"/>
      <c r="R214" s="225">
        <f t="shared" si="211"/>
        <v>0</v>
      </c>
      <c r="S214" s="226">
        <f t="shared" si="206"/>
        <v>0</v>
      </c>
      <c r="T214" s="226">
        <f t="shared" si="206"/>
        <v>0</v>
      </c>
      <c r="U214" s="226">
        <f t="shared" si="206"/>
        <v>0</v>
      </c>
      <c r="V214" s="226">
        <f t="shared" si="206"/>
        <v>0</v>
      </c>
      <c r="W214" s="226">
        <f t="shared" si="206"/>
        <v>0</v>
      </c>
      <c r="X214" s="226">
        <f t="shared" si="206"/>
        <v>0</v>
      </c>
      <c r="Y214" s="226">
        <f t="shared" si="206"/>
        <v>0</v>
      </c>
      <c r="Z214" s="226">
        <f t="shared" si="206"/>
        <v>0</v>
      </c>
      <c r="AA214" s="226">
        <f t="shared" si="206"/>
        <v>0</v>
      </c>
      <c r="AB214" s="332"/>
      <c r="AC214" s="333"/>
      <c r="AD214" s="334"/>
      <c r="AE214" s="335"/>
      <c r="AF214" s="335"/>
      <c r="AG214" s="25"/>
      <c r="AH214" s="335"/>
      <c r="AI214" s="335"/>
      <c r="AJ214" s="335"/>
      <c r="AK214" s="335"/>
      <c r="AL214" s="335"/>
      <c r="AM214" s="335"/>
      <c r="AN214" s="335"/>
      <c r="AO214" s="335"/>
      <c r="AP214" s="335"/>
      <c r="AQ214" s="335"/>
      <c r="AR214" s="335"/>
      <c r="AS214" s="335"/>
      <c r="AT214" s="335"/>
      <c r="AU214" s="335"/>
      <c r="AV214" s="335"/>
    </row>
    <row r="215" spans="1:48" s="346" customFormat="1" ht="27.75" hidden="1" customHeight="1" x14ac:dyDescent="0.25">
      <c r="A215" s="108"/>
      <c r="B215" s="108"/>
      <c r="C215" s="109"/>
      <c r="D215" s="109"/>
      <c r="E215" s="110"/>
      <c r="F215" s="110"/>
      <c r="G215" s="111"/>
      <c r="H215" s="112" t="s">
        <v>906</v>
      </c>
      <c r="I215" s="113"/>
      <c r="J215" s="941"/>
      <c r="K215" s="115"/>
      <c r="L215" s="115"/>
      <c r="M215" s="116"/>
      <c r="N215" s="948"/>
      <c r="O215" s="115"/>
      <c r="P215" s="115"/>
      <c r="Q215" s="116"/>
      <c r="R215" s="118">
        <f>SUM(R203:R214)</f>
        <v>0</v>
      </c>
      <c r="S215" s="119">
        <f t="shared" ref="S215:AA215" si="212">SUM(S203:S214)</f>
        <v>0</v>
      </c>
      <c r="T215" s="119">
        <f t="shared" si="212"/>
        <v>0</v>
      </c>
      <c r="U215" s="119">
        <f t="shared" si="212"/>
        <v>0</v>
      </c>
      <c r="V215" s="119">
        <f t="shared" si="212"/>
        <v>0</v>
      </c>
      <c r="W215" s="119">
        <f t="shared" si="212"/>
        <v>0</v>
      </c>
      <c r="X215" s="119">
        <f t="shared" si="212"/>
        <v>0</v>
      </c>
      <c r="Y215" s="119">
        <f t="shared" si="212"/>
        <v>0</v>
      </c>
      <c r="Z215" s="119">
        <f t="shared" si="212"/>
        <v>0</v>
      </c>
      <c r="AA215" s="119">
        <f t="shared" si="212"/>
        <v>0</v>
      </c>
      <c r="AB215" s="332"/>
      <c r="AC215" s="333"/>
      <c r="AD215" s="334"/>
      <c r="AE215" s="335"/>
      <c r="AF215" s="335"/>
      <c r="AG215" s="25"/>
      <c r="AH215" s="335"/>
      <c r="AI215" s="335"/>
      <c r="AJ215" s="335"/>
      <c r="AK215" s="335"/>
      <c r="AL215" s="335"/>
      <c r="AM215" s="335"/>
      <c r="AN215" s="335"/>
      <c r="AO215" s="335"/>
      <c r="AP215" s="335"/>
      <c r="AQ215" s="335"/>
      <c r="AR215" s="335"/>
      <c r="AS215" s="335"/>
      <c r="AT215" s="335"/>
      <c r="AU215" s="335"/>
      <c r="AV215" s="335"/>
    </row>
    <row r="216" spans="1:48" s="336" customFormat="1" ht="27.75" hidden="1" customHeight="1" x14ac:dyDescent="0.25">
      <c r="A216" s="123"/>
      <c r="B216" s="123"/>
      <c r="C216" s="54"/>
      <c r="D216" s="54"/>
      <c r="E216" s="375"/>
      <c r="F216" s="376"/>
      <c r="G216" s="377"/>
      <c r="H216" s="378"/>
      <c r="I216" s="355"/>
      <c r="J216" s="129"/>
      <c r="K216" s="128">
        <f>IF(J216&gt;0, 1, 0)</f>
        <v>0</v>
      </c>
      <c r="L216" s="128">
        <f>J216-K216</f>
        <v>0</v>
      </c>
      <c r="M216" s="130"/>
      <c r="N216" s="131"/>
      <c r="O216" s="171">
        <f>IF(N216&gt;0, 1, 0)</f>
        <v>0</v>
      </c>
      <c r="P216" s="171">
        <f>N216-O216</f>
        <v>0</v>
      </c>
      <c r="Q216" s="356"/>
      <c r="R216" s="225">
        <f>(K216*M216*$R$3)+(L216*M216*$R$6)+(O216*Q216*$R$7)+(P216*Q216*$R$8)</f>
        <v>0</v>
      </c>
      <c r="S216" s="226">
        <f t="shared" ref="S216:AA227" si="213">(L216*N216*$R$3)+(M216*N216*$R$6)+(P216*R216*$R$7)+(Q216*R216*$R$8)</f>
        <v>0</v>
      </c>
      <c r="T216" s="226">
        <f t="shared" si="213"/>
        <v>0</v>
      </c>
      <c r="U216" s="226">
        <f t="shared" si="213"/>
        <v>0</v>
      </c>
      <c r="V216" s="226">
        <f t="shared" si="213"/>
        <v>0</v>
      </c>
      <c r="W216" s="226">
        <f t="shared" si="213"/>
        <v>0</v>
      </c>
      <c r="X216" s="226">
        <f t="shared" si="213"/>
        <v>0</v>
      </c>
      <c r="Y216" s="226">
        <f t="shared" si="213"/>
        <v>0</v>
      </c>
      <c r="Z216" s="226">
        <f t="shared" si="213"/>
        <v>0</v>
      </c>
      <c r="AA216" s="226">
        <f t="shared" si="213"/>
        <v>0</v>
      </c>
      <c r="AB216" s="332"/>
      <c r="AC216" s="333"/>
      <c r="AD216" s="334"/>
      <c r="AE216" s="335"/>
      <c r="AF216" s="335"/>
      <c r="AG216" s="25"/>
      <c r="AH216" s="335"/>
      <c r="AI216" s="335"/>
      <c r="AJ216" s="335"/>
      <c r="AK216" s="335"/>
      <c r="AL216" s="335"/>
      <c r="AM216" s="335"/>
      <c r="AN216" s="335"/>
      <c r="AO216" s="335"/>
      <c r="AP216" s="335"/>
      <c r="AQ216" s="335"/>
      <c r="AR216" s="335"/>
      <c r="AS216" s="335"/>
      <c r="AT216" s="335"/>
      <c r="AU216" s="335"/>
      <c r="AV216" s="335"/>
    </row>
    <row r="217" spans="1:48" s="336" customFormat="1" ht="27.75" hidden="1" customHeight="1" x14ac:dyDescent="0.25">
      <c r="A217" s="123"/>
      <c r="B217" s="123"/>
      <c r="C217" s="54"/>
      <c r="D217" s="54"/>
      <c r="E217" s="87"/>
      <c r="F217" s="87"/>
      <c r="G217" s="170"/>
      <c r="H217" s="59"/>
      <c r="I217" s="70"/>
      <c r="J217" s="129"/>
      <c r="K217" s="128">
        <f t="shared" ref="K217:K227" si="214">IF(J217&gt;0, 1, 0)</f>
        <v>0</v>
      </c>
      <c r="L217" s="128">
        <f t="shared" ref="L217:L227" si="215">J217-K217</f>
        <v>0</v>
      </c>
      <c r="M217" s="130"/>
      <c r="N217" s="131"/>
      <c r="O217" s="171">
        <f t="shared" ref="O217:O227" si="216">IF(N217&gt;0, 1, 0)</f>
        <v>0</v>
      </c>
      <c r="P217" s="171">
        <f t="shared" ref="P217:P227" si="217">N217-O217</f>
        <v>0</v>
      </c>
      <c r="Q217" s="130"/>
      <c r="R217" s="225">
        <f t="shared" ref="R217:R227" si="218">(K217*M217*$R$3)+(L217*M217*$R$6)+(O217*Q217*$R$7)+(P217*Q217*$R$8)</f>
        <v>0</v>
      </c>
      <c r="S217" s="226">
        <f t="shared" si="213"/>
        <v>0</v>
      </c>
      <c r="T217" s="226">
        <f t="shared" si="213"/>
        <v>0</v>
      </c>
      <c r="U217" s="226">
        <f t="shared" si="213"/>
        <v>0</v>
      </c>
      <c r="V217" s="226">
        <f t="shared" si="213"/>
        <v>0</v>
      </c>
      <c r="W217" s="226">
        <f t="shared" si="213"/>
        <v>0</v>
      </c>
      <c r="X217" s="226">
        <f t="shared" si="213"/>
        <v>0</v>
      </c>
      <c r="Y217" s="226">
        <f t="shared" si="213"/>
        <v>0</v>
      </c>
      <c r="Z217" s="226">
        <f t="shared" si="213"/>
        <v>0</v>
      </c>
      <c r="AA217" s="226">
        <f t="shared" si="213"/>
        <v>0</v>
      </c>
      <c r="AB217" s="332"/>
      <c r="AC217" s="333"/>
      <c r="AD217" s="334"/>
      <c r="AE217" s="335"/>
      <c r="AF217" s="335"/>
      <c r="AG217" s="25"/>
      <c r="AH217" s="335"/>
      <c r="AI217" s="335"/>
      <c r="AJ217" s="335"/>
      <c r="AK217" s="335"/>
      <c r="AL217" s="335"/>
      <c r="AM217" s="335"/>
      <c r="AN217" s="335"/>
      <c r="AO217" s="335"/>
      <c r="AP217" s="335"/>
      <c r="AQ217" s="335"/>
      <c r="AR217" s="335"/>
      <c r="AS217" s="335"/>
      <c r="AT217" s="335"/>
      <c r="AU217" s="335"/>
      <c r="AV217" s="335"/>
    </row>
    <row r="218" spans="1:48" s="336" customFormat="1" ht="27.75" hidden="1" customHeight="1" x14ac:dyDescent="0.25">
      <c r="A218" s="123"/>
      <c r="B218" s="123"/>
      <c r="C218" s="54"/>
      <c r="D218" s="54"/>
      <c r="E218" s="87"/>
      <c r="F218" s="87"/>
      <c r="G218" s="170"/>
      <c r="H218" s="59"/>
      <c r="I218" s="70"/>
      <c r="J218" s="129"/>
      <c r="K218" s="128">
        <f t="shared" si="214"/>
        <v>0</v>
      </c>
      <c r="L218" s="128">
        <f t="shared" si="215"/>
        <v>0</v>
      </c>
      <c r="M218" s="130"/>
      <c r="N218" s="131"/>
      <c r="O218" s="171">
        <f t="shared" si="216"/>
        <v>0</v>
      </c>
      <c r="P218" s="171">
        <f t="shared" si="217"/>
        <v>0</v>
      </c>
      <c r="Q218" s="130"/>
      <c r="R218" s="225">
        <f t="shared" si="218"/>
        <v>0</v>
      </c>
      <c r="S218" s="226">
        <f t="shared" si="213"/>
        <v>0</v>
      </c>
      <c r="T218" s="226">
        <f t="shared" si="213"/>
        <v>0</v>
      </c>
      <c r="U218" s="226">
        <f t="shared" si="213"/>
        <v>0</v>
      </c>
      <c r="V218" s="226">
        <f t="shared" si="213"/>
        <v>0</v>
      </c>
      <c r="W218" s="226">
        <f t="shared" si="213"/>
        <v>0</v>
      </c>
      <c r="X218" s="226">
        <f t="shared" si="213"/>
        <v>0</v>
      </c>
      <c r="Y218" s="226">
        <f t="shared" si="213"/>
        <v>0</v>
      </c>
      <c r="Z218" s="226">
        <f t="shared" si="213"/>
        <v>0</v>
      </c>
      <c r="AA218" s="226">
        <f t="shared" si="213"/>
        <v>0</v>
      </c>
      <c r="AB218" s="332"/>
      <c r="AC218" s="333"/>
      <c r="AD218" s="334"/>
      <c r="AE218" s="335"/>
      <c r="AF218" s="335"/>
      <c r="AG218" s="25"/>
      <c r="AH218" s="335"/>
      <c r="AI218" s="335"/>
      <c r="AJ218" s="335"/>
      <c r="AK218" s="335"/>
      <c r="AL218" s="335"/>
      <c r="AM218" s="335"/>
      <c r="AN218" s="335"/>
      <c r="AO218" s="335"/>
      <c r="AP218" s="335"/>
      <c r="AQ218" s="335"/>
      <c r="AR218" s="335"/>
      <c r="AS218" s="335"/>
      <c r="AT218" s="335"/>
      <c r="AU218" s="335"/>
      <c r="AV218" s="335"/>
    </row>
    <row r="219" spans="1:48" s="336" customFormat="1" ht="27.75" hidden="1" customHeight="1" x14ac:dyDescent="0.25">
      <c r="A219" s="123"/>
      <c r="B219" s="123"/>
      <c r="C219" s="54"/>
      <c r="D219" s="54"/>
      <c r="E219" s="87"/>
      <c r="F219" s="87"/>
      <c r="G219" s="170"/>
      <c r="H219" s="59"/>
      <c r="I219" s="70"/>
      <c r="J219" s="129"/>
      <c r="K219" s="128">
        <f t="shared" si="214"/>
        <v>0</v>
      </c>
      <c r="L219" s="128">
        <f t="shared" si="215"/>
        <v>0</v>
      </c>
      <c r="M219" s="130"/>
      <c r="N219" s="131"/>
      <c r="O219" s="171">
        <f t="shared" si="216"/>
        <v>0</v>
      </c>
      <c r="P219" s="171">
        <f t="shared" si="217"/>
        <v>0</v>
      </c>
      <c r="Q219" s="130"/>
      <c r="R219" s="225">
        <f t="shared" si="218"/>
        <v>0</v>
      </c>
      <c r="S219" s="226">
        <f t="shared" si="213"/>
        <v>0</v>
      </c>
      <c r="T219" s="226">
        <f t="shared" si="213"/>
        <v>0</v>
      </c>
      <c r="U219" s="226">
        <f t="shared" si="213"/>
        <v>0</v>
      </c>
      <c r="V219" s="226">
        <f t="shared" si="213"/>
        <v>0</v>
      </c>
      <c r="W219" s="226">
        <f t="shared" si="213"/>
        <v>0</v>
      </c>
      <c r="X219" s="226">
        <f t="shared" si="213"/>
        <v>0</v>
      </c>
      <c r="Y219" s="226">
        <f t="shared" si="213"/>
        <v>0</v>
      </c>
      <c r="Z219" s="226">
        <f t="shared" si="213"/>
        <v>0</v>
      </c>
      <c r="AA219" s="226">
        <f t="shared" si="213"/>
        <v>0</v>
      </c>
      <c r="AB219" s="332"/>
      <c r="AC219" s="333"/>
      <c r="AD219" s="334"/>
      <c r="AE219" s="335"/>
      <c r="AF219" s="335"/>
      <c r="AG219" s="25"/>
      <c r="AH219" s="335"/>
      <c r="AI219" s="335"/>
      <c r="AJ219" s="335"/>
      <c r="AK219" s="335"/>
      <c r="AL219" s="335"/>
      <c r="AM219" s="335"/>
      <c r="AN219" s="335"/>
      <c r="AO219" s="335"/>
      <c r="AP219" s="335"/>
      <c r="AQ219" s="335"/>
      <c r="AR219" s="335"/>
      <c r="AS219" s="335"/>
      <c r="AT219" s="335"/>
      <c r="AU219" s="335"/>
      <c r="AV219" s="335"/>
    </row>
    <row r="220" spans="1:48" s="336" customFormat="1" ht="27.75" hidden="1" customHeight="1" x14ac:dyDescent="0.25">
      <c r="A220" s="123"/>
      <c r="B220" s="123"/>
      <c r="C220" s="54"/>
      <c r="D220" s="54"/>
      <c r="E220" s="87"/>
      <c r="F220" s="87"/>
      <c r="G220" s="88"/>
      <c r="H220" s="59"/>
      <c r="I220" s="70"/>
      <c r="J220" s="129"/>
      <c r="K220" s="128">
        <f t="shared" si="214"/>
        <v>0</v>
      </c>
      <c r="L220" s="128">
        <f t="shared" si="215"/>
        <v>0</v>
      </c>
      <c r="M220" s="130"/>
      <c r="N220" s="131"/>
      <c r="O220" s="171">
        <f t="shared" si="216"/>
        <v>0</v>
      </c>
      <c r="P220" s="171">
        <f t="shared" si="217"/>
        <v>0</v>
      </c>
      <c r="Q220" s="130"/>
      <c r="R220" s="225">
        <f t="shared" si="218"/>
        <v>0</v>
      </c>
      <c r="S220" s="226">
        <f t="shared" si="213"/>
        <v>0</v>
      </c>
      <c r="T220" s="226">
        <f t="shared" si="213"/>
        <v>0</v>
      </c>
      <c r="U220" s="226">
        <f t="shared" si="213"/>
        <v>0</v>
      </c>
      <c r="V220" s="226">
        <f t="shared" si="213"/>
        <v>0</v>
      </c>
      <c r="W220" s="226">
        <f t="shared" si="213"/>
        <v>0</v>
      </c>
      <c r="X220" s="226">
        <f t="shared" si="213"/>
        <v>0</v>
      </c>
      <c r="Y220" s="226">
        <f t="shared" si="213"/>
        <v>0</v>
      </c>
      <c r="Z220" s="226">
        <f t="shared" si="213"/>
        <v>0</v>
      </c>
      <c r="AA220" s="226">
        <f t="shared" si="213"/>
        <v>0</v>
      </c>
      <c r="AB220" s="332"/>
      <c r="AC220" s="333"/>
      <c r="AD220" s="334"/>
      <c r="AE220" s="335"/>
      <c r="AF220" s="335"/>
      <c r="AG220" s="25"/>
      <c r="AH220" s="335"/>
      <c r="AI220" s="335"/>
      <c r="AJ220" s="335"/>
      <c r="AK220" s="335"/>
      <c r="AL220" s="335"/>
      <c r="AM220" s="335"/>
      <c r="AN220" s="335"/>
      <c r="AO220" s="335"/>
      <c r="AP220" s="335"/>
      <c r="AQ220" s="335"/>
      <c r="AR220" s="335"/>
      <c r="AS220" s="335"/>
      <c r="AT220" s="335"/>
      <c r="AU220" s="335"/>
      <c r="AV220" s="335"/>
    </row>
    <row r="221" spans="1:48" s="336" customFormat="1" ht="27.75" hidden="1" customHeight="1" x14ac:dyDescent="0.25">
      <c r="A221" s="123"/>
      <c r="B221" s="123"/>
      <c r="C221" s="54"/>
      <c r="D221" s="54"/>
      <c r="E221" s="87"/>
      <c r="F221" s="87"/>
      <c r="G221" s="88"/>
      <c r="H221" s="59"/>
      <c r="I221" s="70"/>
      <c r="J221" s="129"/>
      <c r="K221" s="128">
        <f t="shared" si="214"/>
        <v>0</v>
      </c>
      <c r="L221" s="128">
        <f t="shared" si="215"/>
        <v>0</v>
      </c>
      <c r="M221" s="130"/>
      <c r="N221" s="131"/>
      <c r="O221" s="171">
        <f t="shared" si="216"/>
        <v>0</v>
      </c>
      <c r="P221" s="171">
        <f t="shared" si="217"/>
        <v>0</v>
      </c>
      <c r="Q221" s="130"/>
      <c r="R221" s="225">
        <f t="shared" si="218"/>
        <v>0</v>
      </c>
      <c r="S221" s="226">
        <f t="shared" si="213"/>
        <v>0</v>
      </c>
      <c r="T221" s="226">
        <f t="shared" si="213"/>
        <v>0</v>
      </c>
      <c r="U221" s="226">
        <f t="shared" si="213"/>
        <v>0</v>
      </c>
      <c r="V221" s="226">
        <f t="shared" si="213"/>
        <v>0</v>
      </c>
      <c r="W221" s="226">
        <f t="shared" si="213"/>
        <v>0</v>
      </c>
      <c r="X221" s="226">
        <f t="shared" si="213"/>
        <v>0</v>
      </c>
      <c r="Y221" s="226">
        <f t="shared" si="213"/>
        <v>0</v>
      </c>
      <c r="Z221" s="226">
        <f t="shared" si="213"/>
        <v>0</v>
      </c>
      <c r="AA221" s="226">
        <f t="shared" si="213"/>
        <v>0</v>
      </c>
      <c r="AB221" s="332"/>
      <c r="AC221" s="333"/>
      <c r="AD221" s="334"/>
      <c r="AE221" s="335"/>
      <c r="AF221" s="335"/>
      <c r="AG221" s="25"/>
      <c r="AH221" s="335"/>
      <c r="AI221" s="335"/>
      <c r="AJ221" s="335"/>
      <c r="AK221" s="335"/>
      <c r="AL221" s="335"/>
      <c r="AM221" s="335"/>
      <c r="AN221" s="335"/>
      <c r="AO221" s="335"/>
      <c r="AP221" s="335"/>
      <c r="AQ221" s="335"/>
      <c r="AR221" s="335"/>
      <c r="AS221" s="335"/>
      <c r="AT221" s="335"/>
      <c r="AU221" s="335"/>
      <c r="AV221" s="335"/>
    </row>
    <row r="222" spans="1:48" s="336" customFormat="1" ht="27.75" hidden="1" customHeight="1" x14ac:dyDescent="0.25">
      <c r="A222" s="123"/>
      <c r="B222" s="123"/>
      <c r="C222" s="54"/>
      <c r="D222" s="54"/>
      <c r="E222" s="87"/>
      <c r="F222" s="87"/>
      <c r="G222" s="88"/>
      <c r="H222" s="59"/>
      <c r="I222" s="70"/>
      <c r="J222" s="129"/>
      <c r="K222" s="128">
        <f t="shared" si="214"/>
        <v>0</v>
      </c>
      <c r="L222" s="128">
        <f t="shared" si="215"/>
        <v>0</v>
      </c>
      <c r="M222" s="130"/>
      <c r="N222" s="131"/>
      <c r="O222" s="171">
        <f t="shared" si="216"/>
        <v>0</v>
      </c>
      <c r="P222" s="171">
        <f t="shared" si="217"/>
        <v>0</v>
      </c>
      <c r="Q222" s="130"/>
      <c r="R222" s="225">
        <f t="shared" si="218"/>
        <v>0</v>
      </c>
      <c r="S222" s="226">
        <f t="shared" si="213"/>
        <v>0</v>
      </c>
      <c r="T222" s="226">
        <f t="shared" si="213"/>
        <v>0</v>
      </c>
      <c r="U222" s="226">
        <f t="shared" si="213"/>
        <v>0</v>
      </c>
      <c r="V222" s="226">
        <f t="shared" si="213"/>
        <v>0</v>
      </c>
      <c r="W222" s="226">
        <f t="shared" si="213"/>
        <v>0</v>
      </c>
      <c r="X222" s="226">
        <f t="shared" si="213"/>
        <v>0</v>
      </c>
      <c r="Y222" s="226">
        <f t="shared" si="213"/>
        <v>0</v>
      </c>
      <c r="Z222" s="226">
        <f t="shared" si="213"/>
        <v>0</v>
      </c>
      <c r="AA222" s="226">
        <f t="shared" si="213"/>
        <v>0</v>
      </c>
      <c r="AB222" s="332"/>
      <c r="AC222" s="333"/>
      <c r="AD222" s="334"/>
      <c r="AE222" s="335"/>
      <c r="AF222" s="335"/>
      <c r="AG222" s="25"/>
      <c r="AH222" s="335"/>
      <c r="AI222" s="335"/>
      <c r="AJ222" s="335"/>
      <c r="AK222" s="335"/>
      <c r="AL222" s="335"/>
      <c r="AM222" s="335"/>
      <c r="AN222" s="335"/>
      <c r="AO222" s="335"/>
      <c r="AP222" s="335"/>
      <c r="AQ222" s="335"/>
      <c r="AR222" s="335"/>
      <c r="AS222" s="335"/>
      <c r="AT222" s="335"/>
      <c r="AU222" s="335"/>
      <c r="AV222" s="335"/>
    </row>
    <row r="223" spans="1:48" s="336" customFormat="1" ht="27.75" hidden="1" customHeight="1" x14ac:dyDescent="0.25">
      <c r="A223" s="123"/>
      <c r="B223" s="123"/>
      <c r="C223" s="54"/>
      <c r="D223" s="54"/>
      <c r="E223" s="87"/>
      <c r="F223" s="87"/>
      <c r="G223" s="88"/>
      <c r="H223" s="354"/>
      <c r="I223" s="90"/>
      <c r="J223" s="129"/>
      <c r="K223" s="128">
        <f t="shared" si="214"/>
        <v>0</v>
      </c>
      <c r="L223" s="128">
        <f t="shared" si="215"/>
        <v>0</v>
      </c>
      <c r="M223" s="130"/>
      <c r="N223" s="131"/>
      <c r="O223" s="171">
        <f t="shared" si="216"/>
        <v>0</v>
      </c>
      <c r="P223" s="171">
        <f t="shared" si="217"/>
        <v>0</v>
      </c>
      <c r="Q223" s="130"/>
      <c r="R223" s="225">
        <f t="shared" si="218"/>
        <v>0</v>
      </c>
      <c r="S223" s="226">
        <f t="shared" si="213"/>
        <v>0</v>
      </c>
      <c r="T223" s="226">
        <f t="shared" si="213"/>
        <v>0</v>
      </c>
      <c r="U223" s="226">
        <f t="shared" si="213"/>
        <v>0</v>
      </c>
      <c r="V223" s="226">
        <f t="shared" si="213"/>
        <v>0</v>
      </c>
      <c r="W223" s="226">
        <f t="shared" si="213"/>
        <v>0</v>
      </c>
      <c r="X223" s="226">
        <f t="shared" si="213"/>
        <v>0</v>
      </c>
      <c r="Y223" s="226">
        <f t="shared" si="213"/>
        <v>0</v>
      </c>
      <c r="Z223" s="226">
        <f t="shared" si="213"/>
        <v>0</v>
      </c>
      <c r="AA223" s="226">
        <f t="shared" si="213"/>
        <v>0</v>
      </c>
      <c r="AB223" s="332"/>
      <c r="AC223" s="333"/>
      <c r="AD223" s="334"/>
      <c r="AE223" s="335"/>
      <c r="AF223" s="335"/>
      <c r="AG223" s="25"/>
      <c r="AH223" s="335"/>
      <c r="AI223" s="335"/>
      <c r="AJ223" s="335"/>
      <c r="AK223" s="335"/>
      <c r="AL223" s="335"/>
      <c r="AM223" s="335"/>
      <c r="AN223" s="335"/>
      <c r="AO223" s="335"/>
      <c r="AP223" s="335"/>
      <c r="AQ223" s="335"/>
      <c r="AR223" s="335"/>
      <c r="AS223" s="335"/>
      <c r="AT223" s="335"/>
      <c r="AU223" s="335"/>
      <c r="AV223" s="335"/>
    </row>
    <row r="224" spans="1:48" s="336" customFormat="1" ht="27.75" hidden="1" customHeight="1" x14ac:dyDescent="0.25">
      <c r="A224" s="123"/>
      <c r="B224" s="123"/>
      <c r="C224" s="54"/>
      <c r="D224" s="54"/>
      <c r="E224" s="87"/>
      <c r="F224" s="87"/>
      <c r="G224" s="88"/>
      <c r="H224" s="59"/>
      <c r="I224" s="70"/>
      <c r="J224" s="129"/>
      <c r="K224" s="128">
        <f t="shared" si="214"/>
        <v>0</v>
      </c>
      <c r="L224" s="128">
        <f t="shared" si="215"/>
        <v>0</v>
      </c>
      <c r="M224" s="130"/>
      <c r="N224" s="131"/>
      <c r="O224" s="171">
        <f t="shared" si="216"/>
        <v>0</v>
      </c>
      <c r="P224" s="171">
        <f t="shared" si="217"/>
        <v>0</v>
      </c>
      <c r="Q224" s="130"/>
      <c r="R224" s="225">
        <f t="shared" si="218"/>
        <v>0</v>
      </c>
      <c r="S224" s="226">
        <f t="shared" si="213"/>
        <v>0</v>
      </c>
      <c r="T224" s="226">
        <f t="shared" si="213"/>
        <v>0</v>
      </c>
      <c r="U224" s="226">
        <f t="shared" si="213"/>
        <v>0</v>
      </c>
      <c r="V224" s="226">
        <f t="shared" si="213"/>
        <v>0</v>
      </c>
      <c r="W224" s="226">
        <f t="shared" si="213"/>
        <v>0</v>
      </c>
      <c r="X224" s="226">
        <f t="shared" si="213"/>
        <v>0</v>
      </c>
      <c r="Y224" s="226">
        <f t="shared" si="213"/>
        <v>0</v>
      </c>
      <c r="Z224" s="226">
        <f t="shared" si="213"/>
        <v>0</v>
      </c>
      <c r="AA224" s="226">
        <f t="shared" si="213"/>
        <v>0</v>
      </c>
      <c r="AB224" s="332"/>
      <c r="AC224" s="333"/>
      <c r="AD224" s="334"/>
      <c r="AE224" s="335"/>
      <c r="AF224" s="335"/>
      <c r="AG224" s="25"/>
      <c r="AH224" s="335"/>
      <c r="AI224" s="335"/>
      <c r="AJ224" s="335"/>
      <c r="AK224" s="335"/>
      <c r="AL224" s="335"/>
      <c r="AM224" s="335"/>
      <c r="AN224" s="335"/>
      <c r="AO224" s="335"/>
      <c r="AP224" s="335"/>
      <c r="AQ224" s="335"/>
      <c r="AR224" s="335"/>
      <c r="AS224" s="335"/>
      <c r="AT224" s="335"/>
      <c r="AU224" s="335"/>
      <c r="AV224" s="335"/>
    </row>
    <row r="225" spans="1:48" s="336" customFormat="1" ht="27.75" hidden="1" customHeight="1" x14ac:dyDescent="0.25">
      <c r="A225" s="123"/>
      <c r="B225" s="123"/>
      <c r="C225" s="54"/>
      <c r="D225" s="54"/>
      <c r="E225" s="87"/>
      <c r="F225" s="87"/>
      <c r="G225" s="88"/>
      <c r="H225" s="59"/>
      <c r="I225" s="70"/>
      <c r="J225" s="129"/>
      <c r="K225" s="128">
        <f t="shared" si="214"/>
        <v>0</v>
      </c>
      <c r="L225" s="128">
        <f t="shared" si="215"/>
        <v>0</v>
      </c>
      <c r="M225" s="130"/>
      <c r="N225" s="131"/>
      <c r="O225" s="171">
        <f t="shared" si="216"/>
        <v>0</v>
      </c>
      <c r="P225" s="171">
        <f t="shared" si="217"/>
        <v>0</v>
      </c>
      <c r="Q225" s="130"/>
      <c r="R225" s="225">
        <f t="shared" si="218"/>
        <v>0</v>
      </c>
      <c r="S225" s="226">
        <f t="shared" si="213"/>
        <v>0</v>
      </c>
      <c r="T225" s="226">
        <f t="shared" si="213"/>
        <v>0</v>
      </c>
      <c r="U225" s="226">
        <f t="shared" si="213"/>
        <v>0</v>
      </c>
      <c r="V225" s="226">
        <f t="shared" si="213"/>
        <v>0</v>
      </c>
      <c r="W225" s="226">
        <f t="shared" si="213"/>
        <v>0</v>
      </c>
      <c r="X225" s="226">
        <f t="shared" si="213"/>
        <v>0</v>
      </c>
      <c r="Y225" s="226">
        <f t="shared" si="213"/>
        <v>0</v>
      </c>
      <c r="Z225" s="226">
        <f t="shared" si="213"/>
        <v>0</v>
      </c>
      <c r="AA225" s="226">
        <f t="shared" si="213"/>
        <v>0</v>
      </c>
      <c r="AB225" s="332"/>
      <c r="AC225" s="333"/>
      <c r="AD225" s="334"/>
      <c r="AE225" s="335"/>
      <c r="AF225" s="335"/>
      <c r="AG225" s="25"/>
      <c r="AH225" s="335"/>
      <c r="AI225" s="335"/>
      <c r="AJ225" s="335"/>
      <c r="AK225" s="335"/>
      <c r="AL225" s="335"/>
      <c r="AM225" s="335"/>
      <c r="AN225" s="335"/>
      <c r="AO225" s="335"/>
      <c r="AP225" s="335"/>
      <c r="AQ225" s="335"/>
      <c r="AR225" s="335"/>
      <c r="AS225" s="335"/>
      <c r="AT225" s="335"/>
      <c r="AU225" s="335"/>
      <c r="AV225" s="335"/>
    </row>
    <row r="226" spans="1:48" s="93" customFormat="1" ht="27.75" hidden="1" customHeight="1" x14ac:dyDescent="0.25">
      <c r="A226" s="123"/>
      <c r="B226" s="123"/>
      <c r="C226" s="54"/>
      <c r="D226" s="54"/>
      <c r="E226" s="87"/>
      <c r="F226" s="87"/>
      <c r="G226" s="88"/>
      <c r="H226" s="59"/>
      <c r="I226" s="70"/>
      <c r="J226" s="129"/>
      <c r="K226" s="128">
        <f t="shared" si="214"/>
        <v>0</v>
      </c>
      <c r="L226" s="128">
        <f t="shared" si="215"/>
        <v>0</v>
      </c>
      <c r="M226" s="130"/>
      <c r="N226" s="131"/>
      <c r="O226" s="171">
        <f t="shared" si="216"/>
        <v>0</v>
      </c>
      <c r="P226" s="171">
        <f t="shared" si="217"/>
        <v>0</v>
      </c>
      <c r="Q226" s="130"/>
      <c r="R226" s="225">
        <f t="shared" si="218"/>
        <v>0</v>
      </c>
      <c r="S226" s="226">
        <f t="shared" si="213"/>
        <v>0</v>
      </c>
      <c r="T226" s="226">
        <f t="shared" si="213"/>
        <v>0</v>
      </c>
      <c r="U226" s="226">
        <f t="shared" si="213"/>
        <v>0</v>
      </c>
      <c r="V226" s="226">
        <f t="shared" si="213"/>
        <v>0</v>
      </c>
      <c r="W226" s="226">
        <f t="shared" si="213"/>
        <v>0</v>
      </c>
      <c r="X226" s="226">
        <f t="shared" si="213"/>
        <v>0</v>
      </c>
      <c r="Y226" s="226">
        <f t="shared" si="213"/>
        <v>0</v>
      </c>
      <c r="Z226" s="226">
        <f t="shared" si="213"/>
        <v>0</v>
      </c>
      <c r="AA226" s="226">
        <f t="shared" si="213"/>
        <v>0</v>
      </c>
      <c r="AB226" s="332"/>
      <c r="AC226" s="333"/>
      <c r="AD226" s="342"/>
      <c r="AE226" s="92"/>
      <c r="AF226" s="92"/>
      <c r="AG226" s="25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</row>
    <row r="227" spans="1:48" s="336" customFormat="1" ht="27.75" hidden="1" customHeight="1" x14ac:dyDescent="0.25">
      <c r="A227" s="123"/>
      <c r="B227" s="123"/>
      <c r="C227" s="54"/>
      <c r="D227" s="54"/>
      <c r="E227" s="87"/>
      <c r="F227" s="87"/>
      <c r="G227" s="88"/>
      <c r="H227" s="354"/>
      <c r="I227" s="90"/>
      <c r="J227" s="129"/>
      <c r="K227" s="128">
        <f t="shared" si="214"/>
        <v>0</v>
      </c>
      <c r="L227" s="128">
        <f t="shared" si="215"/>
        <v>0</v>
      </c>
      <c r="M227" s="130"/>
      <c r="N227" s="131"/>
      <c r="O227" s="171">
        <f t="shared" si="216"/>
        <v>0</v>
      </c>
      <c r="P227" s="171">
        <f t="shared" si="217"/>
        <v>0</v>
      </c>
      <c r="Q227" s="130"/>
      <c r="R227" s="225">
        <f t="shared" si="218"/>
        <v>0</v>
      </c>
      <c r="S227" s="226">
        <f t="shared" si="213"/>
        <v>0</v>
      </c>
      <c r="T227" s="226">
        <f t="shared" si="213"/>
        <v>0</v>
      </c>
      <c r="U227" s="226">
        <f t="shared" si="213"/>
        <v>0</v>
      </c>
      <c r="V227" s="226">
        <f t="shared" si="213"/>
        <v>0</v>
      </c>
      <c r="W227" s="226">
        <f t="shared" si="213"/>
        <v>0</v>
      </c>
      <c r="X227" s="226">
        <f t="shared" si="213"/>
        <v>0</v>
      </c>
      <c r="Y227" s="226">
        <f t="shared" si="213"/>
        <v>0</v>
      </c>
      <c r="Z227" s="226">
        <f t="shared" si="213"/>
        <v>0</v>
      </c>
      <c r="AA227" s="226">
        <f t="shared" si="213"/>
        <v>0</v>
      </c>
      <c r="AB227" s="332"/>
      <c r="AC227" s="333"/>
      <c r="AD227" s="334"/>
      <c r="AE227" s="335"/>
      <c r="AF227" s="335"/>
      <c r="AG227" s="25"/>
      <c r="AH227" s="335"/>
      <c r="AI227" s="335"/>
      <c r="AJ227" s="335"/>
      <c r="AK227" s="335"/>
      <c r="AL227" s="335"/>
      <c r="AM227" s="335"/>
      <c r="AN227" s="335"/>
      <c r="AO227" s="335"/>
      <c r="AP227" s="335"/>
      <c r="AQ227" s="335"/>
      <c r="AR227" s="335"/>
      <c r="AS227" s="335"/>
      <c r="AT227" s="335"/>
      <c r="AU227" s="335"/>
      <c r="AV227" s="335"/>
    </row>
    <row r="228" spans="1:48" s="346" customFormat="1" ht="27.75" hidden="1" customHeight="1" x14ac:dyDescent="0.25">
      <c r="A228" s="108"/>
      <c r="B228" s="108"/>
      <c r="C228" s="109"/>
      <c r="D228" s="109"/>
      <c r="E228" s="110"/>
      <c r="F228" s="110"/>
      <c r="G228" s="111"/>
      <c r="H228" s="112" t="s">
        <v>906</v>
      </c>
      <c r="I228" s="113"/>
      <c r="J228" s="941"/>
      <c r="K228" s="115"/>
      <c r="L228" s="115"/>
      <c r="M228" s="116"/>
      <c r="N228" s="948"/>
      <c r="O228" s="115"/>
      <c r="P228" s="115"/>
      <c r="Q228" s="116"/>
      <c r="R228" s="118">
        <f>SUM(R216:R227)</f>
        <v>0</v>
      </c>
      <c r="S228" s="119">
        <f t="shared" ref="S228:AA228" si="219">SUM(S216:S227)</f>
        <v>0</v>
      </c>
      <c r="T228" s="119">
        <f t="shared" si="219"/>
        <v>0</v>
      </c>
      <c r="U228" s="119">
        <f t="shared" si="219"/>
        <v>0</v>
      </c>
      <c r="V228" s="119">
        <f t="shared" si="219"/>
        <v>0</v>
      </c>
      <c r="W228" s="119">
        <f t="shared" si="219"/>
        <v>0</v>
      </c>
      <c r="X228" s="119">
        <f t="shared" si="219"/>
        <v>0</v>
      </c>
      <c r="Y228" s="119">
        <f t="shared" si="219"/>
        <v>0</v>
      </c>
      <c r="Z228" s="119">
        <f t="shared" si="219"/>
        <v>0</v>
      </c>
      <c r="AA228" s="119">
        <f t="shared" si="219"/>
        <v>0</v>
      </c>
      <c r="AB228" s="332"/>
      <c r="AC228" s="333"/>
      <c r="AD228" s="334"/>
      <c r="AE228" s="335"/>
      <c r="AF228" s="335"/>
      <c r="AG228" s="25"/>
      <c r="AH228" s="335"/>
      <c r="AI228" s="335"/>
      <c r="AJ228" s="335"/>
      <c r="AK228" s="335"/>
      <c r="AL228" s="335"/>
      <c r="AM228" s="335"/>
      <c r="AN228" s="335"/>
      <c r="AO228" s="335"/>
      <c r="AP228" s="335"/>
      <c r="AQ228" s="335"/>
      <c r="AR228" s="335"/>
      <c r="AS228" s="335"/>
      <c r="AT228" s="335"/>
      <c r="AU228" s="335"/>
      <c r="AV228" s="335"/>
    </row>
    <row r="229" spans="1:48" s="336" customFormat="1" ht="27.75" hidden="1" customHeight="1" x14ac:dyDescent="0.25">
      <c r="A229" s="123"/>
      <c r="B229" s="123"/>
      <c r="C229" s="54"/>
      <c r="D229" s="54"/>
      <c r="E229" s="375"/>
      <c r="F229" s="376"/>
      <c r="G229" s="377"/>
      <c r="H229" s="378"/>
      <c r="I229" s="355"/>
      <c r="J229" s="129"/>
      <c r="K229" s="128">
        <f>IF(J229&gt;0, 1, 0)</f>
        <v>0</v>
      </c>
      <c r="L229" s="128">
        <f>J229-K229</f>
        <v>0</v>
      </c>
      <c r="M229" s="130"/>
      <c r="N229" s="131"/>
      <c r="O229" s="171">
        <f>IF(N229&gt;0, 1, 0)</f>
        <v>0</v>
      </c>
      <c r="P229" s="171">
        <f>N229-O229</f>
        <v>0</v>
      </c>
      <c r="Q229" s="356"/>
      <c r="R229" s="225">
        <f>(K229*M229*$R$3)+(L229*M229*$R$6)+(O229*Q229*$R$7)+(P229*Q229*$R$8)</f>
        <v>0</v>
      </c>
      <c r="S229" s="226">
        <f t="shared" ref="S229:AA240" si="220">(L229*N229*$R$3)+(M229*N229*$R$6)+(P229*R229*$R$7)+(Q229*R229*$R$8)</f>
        <v>0</v>
      </c>
      <c r="T229" s="226">
        <f t="shared" si="220"/>
        <v>0</v>
      </c>
      <c r="U229" s="226">
        <f t="shared" si="220"/>
        <v>0</v>
      </c>
      <c r="V229" s="226">
        <f t="shared" si="220"/>
        <v>0</v>
      </c>
      <c r="W229" s="226">
        <f t="shared" si="220"/>
        <v>0</v>
      </c>
      <c r="X229" s="226">
        <f t="shared" si="220"/>
        <v>0</v>
      </c>
      <c r="Y229" s="226">
        <f t="shared" si="220"/>
        <v>0</v>
      </c>
      <c r="Z229" s="226">
        <f t="shared" si="220"/>
        <v>0</v>
      </c>
      <c r="AA229" s="226">
        <f t="shared" si="220"/>
        <v>0</v>
      </c>
      <c r="AB229" s="332"/>
      <c r="AC229" s="333"/>
      <c r="AD229" s="334"/>
      <c r="AE229" s="335"/>
      <c r="AF229" s="335"/>
      <c r="AG229" s="25"/>
      <c r="AH229" s="335"/>
      <c r="AI229" s="335"/>
      <c r="AJ229" s="335"/>
      <c r="AK229" s="335"/>
      <c r="AL229" s="335"/>
      <c r="AM229" s="335"/>
      <c r="AN229" s="335"/>
      <c r="AO229" s="335"/>
      <c r="AP229" s="335"/>
      <c r="AQ229" s="335"/>
      <c r="AR229" s="335"/>
      <c r="AS229" s="335"/>
      <c r="AT229" s="335"/>
      <c r="AU229" s="335"/>
      <c r="AV229" s="335"/>
    </row>
    <row r="230" spans="1:48" s="336" customFormat="1" ht="27.75" hidden="1" customHeight="1" x14ac:dyDescent="0.25">
      <c r="A230" s="123"/>
      <c r="B230" s="123"/>
      <c r="C230" s="54"/>
      <c r="D230" s="54"/>
      <c r="E230" s="87"/>
      <c r="F230" s="87"/>
      <c r="G230" s="170"/>
      <c r="H230" s="59"/>
      <c r="I230" s="70"/>
      <c r="J230" s="129"/>
      <c r="K230" s="128">
        <f t="shared" ref="K230:K240" si="221">IF(J230&gt;0, 1, 0)</f>
        <v>0</v>
      </c>
      <c r="L230" s="128">
        <f t="shared" ref="L230:L240" si="222">J230-K230</f>
        <v>0</v>
      </c>
      <c r="M230" s="130"/>
      <c r="N230" s="131"/>
      <c r="O230" s="171">
        <f t="shared" ref="O230:O240" si="223">IF(N230&gt;0, 1, 0)</f>
        <v>0</v>
      </c>
      <c r="P230" s="171">
        <f t="shared" ref="P230:P240" si="224">N230-O230</f>
        <v>0</v>
      </c>
      <c r="Q230" s="130"/>
      <c r="R230" s="225">
        <f t="shared" ref="R230:R240" si="225">(K230*M230*$R$3)+(L230*M230*$R$6)+(O230*Q230*$R$7)+(P230*Q230*$R$8)</f>
        <v>0</v>
      </c>
      <c r="S230" s="226">
        <f t="shared" si="220"/>
        <v>0</v>
      </c>
      <c r="T230" s="226">
        <f t="shared" si="220"/>
        <v>0</v>
      </c>
      <c r="U230" s="226">
        <f t="shared" si="220"/>
        <v>0</v>
      </c>
      <c r="V230" s="226">
        <f t="shared" si="220"/>
        <v>0</v>
      </c>
      <c r="W230" s="226">
        <f t="shared" si="220"/>
        <v>0</v>
      </c>
      <c r="X230" s="226">
        <f t="shared" si="220"/>
        <v>0</v>
      </c>
      <c r="Y230" s="226">
        <f t="shared" si="220"/>
        <v>0</v>
      </c>
      <c r="Z230" s="226">
        <f t="shared" si="220"/>
        <v>0</v>
      </c>
      <c r="AA230" s="226">
        <f t="shared" si="220"/>
        <v>0</v>
      </c>
      <c r="AB230" s="332"/>
      <c r="AC230" s="333"/>
      <c r="AD230" s="334"/>
      <c r="AE230" s="335"/>
      <c r="AF230" s="335"/>
      <c r="AG230" s="25"/>
      <c r="AH230" s="335"/>
      <c r="AI230" s="335"/>
      <c r="AJ230" s="335"/>
      <c r="AK230" s="335"/>
      <c r="AL230" s="335"/>
      <c r="AM230" s="335"/>
      <c r="AN230" s="335"/>
      <c r="AO230" s="335"/>
      <c r="AP230" s="335"/>
      <c r="AQ230" s="335"/>
      <c r="AR230" s="335"/>
      <c r="AS230" s="335"/>
      <c r="AT230" s="335"/>
      <c r="AU230" s="335"/>
      <c r="AV230" s="335"/>
    </row>
    <row r="231" spans="1:48" s="336" customFormat="1" ht="27.75" hidden="1" customHeight="1" x14ac:dyDescent="0.25">
      <c r="A231" s="123"/>
      <c r="B231" s="123"/>
      <c r="C231" s="54"/>
      <c r="D231" s="54"/>
      <c r="E231" s="87"/>
      <c r="F231" s="87"/>
      <c r="G231" s="170"/>
      <c r="H231" s="59"/>
      <c r="I231" s="70"/>
      <c r="J231" s="129"/>
      <c r="K231" s="128">
        <f t="shared" si="221"/>
        <v>0</v>
      </c>
      <c r="L231" s="128">
        <f t="shared" si="222"/>
        <v>0</v>
      </c>
      <c r="M231" s="130"/>
      <c r="N231" s="131"/>
      <c r="O231" s="171">
        <f t="shared" si="223"/>
        <v>0</v>
      </c>
      <c r="P231" s="171">
        <f t="shared" si="224"/>
        <v>0</v>
      </c>
      <c r="Q231" s="130"/>
      <c r="R231" s="225">
        <f t="shared" si="225"/>
        <v>0</v>
      </c>
      <c r="S231" s="226">
        <f t="shared" si="220"/>
        <v>0</v>
      </c>
      <c r="T231" s="226">
        <f t="shared" si="220"/>
        <v>0</v>
      </c>
      <c r="U231" s="226">
        <f t="shared" si="220"/>
        <v>0</v>
      </c>
      <c r="V231" s="226">
        <f t="shared" si="220"/>
        <v>0</v>
      </c>
      <c r="W231" s="226">
        <f t="shared" si="220"/>
        <v>0</v>
      </c>
      <c r="X231" s="226">
        <f t="shared" si="220"/>
        <v>0</v>
      </c>
      <c r="Y231" s="226">
        <f t="shared" si="220"/>
        <v>0</v>
      </c>
      <c r="Z231" s="226">
        <f t="shared" si="220"/>
        <v>0</v>
      </c>
      <c r="AA231" s="226">
        <f t="shared" si="220"/>
        <v>0</v>
      </c>
      <c r="AB231" s="332"/>
      <c r="AC231" s="333"/>
      <c r="AD231" s="334"/>
      <c r="AE231" s="335"/>
      <c r="AF231" s="335"/>
      <c r="AG231" s="25"/>
      <c r="AH231" s="335"/>
      <c r="AI231" s="335"/>
      <c r="AJ231" s="335"/>
      <c r="AK231" s="335"/>
      <c r="AL231" s="335"/>
      <c r="AM231" s="335"/>
      <c r="AN231" s="335"/>
      <c r="AO231" s="335"/>
      <c r="AP231" s="335"/>
      <c r="AQ231" s="335"/>
      <c r="AR231" s="335"/>
      <c r="AS231" s="335"/>
      <c r="AT231" s="335"/>
      <c r="AU231" s="335"/>
      <c r="AV231" s="335"/>
    </row>
    <row r="232" spans="1:48" s="336" customFormat="1" ht="27.75" hidden="1" customHeight="1" x14ac:dyDescent="0.25">
      <c r="A232" s="123"/>
      <c r="B232" s="123"/>
      <c r="C232" s="54"/>
      <c r="D232" s="54"/>
      <c r="E232" s="87"/>
      <c r="F232" s="87"/>
      <c r="G232" s="170"/>
      <c r="H232" s="59"/>
      <c r="I232" s="70"/>
      <c r="J232" s="129"/>
      <c r="K232" s="128">
        <f t="shared" si="221"/>
        <v>0</v>
      </c>
      <c r="L232" s="128">
        <f t="shared" si="222"/>
        <v>0</v>
      </c>
      <c r="M232" s="130"/>
      <c r="N232" s="131"/>
      <c r="O232" s="171">
        <f t="shared" si="223"/>
        <v>0</v>
      </c>
      <c r="P232" s="171">
        <f t="shared" si="224"/>
        <v>0</v>
      </c>
      <c r="Q232" s="130"/>
      <c r="R232" s="225">
        <f t="shared" si="225"/>
        <v>0</v>
      </c>
      <c r="S232" s="226">
        <f t="shared" si="220"/>
        <v>0</v>
      </c>
      <c r="T232" s="226">
        <f t="shared" si="220"/>
        <v>0</v>
      </c>
      <c r="U232" s="226">
        <f t="shared" si="220"/>
        <v>0</v>
      </c>
      <c r="V232" s="226">
        <f t="shared" si="220"/>
        <v>0</v>
      </c>
      <c r="W232" s="226">
        <f t="shared" si="220"/>
        <v>0</v>
      </c>
      <c r="X232" s="226">
        <f t="shared" si="220"/>
        <v>0</v>
      </c>
      <c r="Y232" s="226">
        <f t="shared" si="220"/>
        <v>0</v>
      </c>
      <c r="Z232" s="226">
        <f t="shared" si="220"/>
        <v>0</v>
      </c>
      <c r="AA232" s="226">
        <f t="shared" si="220"/>
        <v>0</v>
      </c>
      <c r="AB232" s="332"/>
      <c r="AC232" s="333"/>
      <c r="AD232" s="334"/>
      <c r="AE232" s="335"/>
      <c r="AF232" s="335"/>
      <c r="AG232" s="25"/>
      <c r="AH232" s="335"/>
      <c r="AI232" s="335"/>
      <c r="AJ232" s="335"/>
      <c r="AK232" s="335"/>
      <c r="AL232" s="335"/>
      <c r="AM232" s="335"/>
      <c r="AN232" s="335"/>
      <c r="AO232" s="335"/>
      <c r="AP232" s="335"/>
      <c r="AQ232" s="335"/>
      <c r="AR232" s="335"/>
      <c r="AS232" s="335"/>
      <c r="AT232" s="335"/>
      <c r="AU232" s="335"/>
      <c r="AV232" s="335"/>
    </row>
    <row r="233" spans="1:48" s="336" customFormat="1" ht="27.75" hidden="1" customHeight="1" x14ac:dyDescent="0.25">
      <c r="A233" s="123"/>
      <c r="B233" s="123"/>
      <c r="C233" s="54"/>
      <c r="D233" s="54"/>
      <c r="E233" s="87"/>
      <c r="F233" s="87"/>
      <c r="G233" s="88"/>
      <c r="H233" s="59"/>
      <c r="I233" s="70"/>
      <c r="J233" s="129"/>
      <c r="K233" s="128">
        <f t="shared" si="221"/>
        <v>0</v>
      </c>
      <c r="L233" s="128">
        <f t="shared" si="222"/>
        <v>0</v>
      </c>
      <c r="M233" s="130"/>
      <c r="N233" s="131"/>
      <c r="O233" s="171">
        <f t="shared" si="223"/>
        <v>0</v>
      </c>
      <c r="P233" s="171">
        <f t="shared" si="224"/>
        <v>0</v>
      </c>
      <c r="Q233" s="130"/>
      <c r="R233" s="225">
        <f t="shared" si="225"/>
        <v>0</v>
      </c>
      <c r="S233" s="226">
        <f t="shared" si="220"/>
        <v>0</v>
      </c>
      <c r="T233" s="226">
        <f t="shared" si="220"/>
        <v>0</v>
      </c>
      <c r="U233" s="226">
        <f t="shared" si="220"/>
        <v>0</v>
      </c>
      <c r="V233" s="226">
        <f t="shared" si="220"/>
        <v>0</v>
      </c>
      <c r="W233" s="226">
        <f t="shared" si="220"/>
        <v>0</v>
      </c>
      <c r="X233" s="226">
        <f t="shared" si="220"/>
        <v>0</v>
      </c>
      <c r="Y233" s="226">
        <f t="shared" si="220"/>
        <v>0</v>
      </c>
      <c r="Z233" s="226">
        <f t="shared" si="220"/>
        <v>0</v>
      </c>
      <c r="AA233" s="226">
        <f t="shared" si="220"/>
        <v>0</v>
      </c>
      <c r="AB233" s="332"/>
      <c r="AC233" s="333"/>
      <c r="AD233" s="334"/>
      <c r="AE233" s="335"/>
      <c r="AF233" s="335"/>
      <c r="AG233" s="25"/>
      <c r="AH233" s="335"/>
      <c r="AI233" s="335"/>
      <c r="AJ233" s="335"/>
      <c r="AK233" s="335"/>
      <c r="AL233" s="335"/>
      <c r="AM233" s="335"/>
      <c r="AN233" s="335"/>
      <c r="AO233" s="335"/>
      <c r="AP233" s="335"/>
      <c r="AQ233" s="335"/>
      <c r="AR233" s="335"/>
      <c r="AS233" s="335"/>
      <c r="AT233" s="335"/>
      <c r="AU233" s="335"/>
      <c r="AV233" s="335"/>
    </row>
    <row r="234" spans="1:48" s="336" customFormat="1" ht="27.75" hidden="1" customHeight="1" x14ac:dyDescent="0.25">
      <c r="A234" s="123"/>
      <c r="B234" s="123"/>
      <c r="C234" s="54"/>
      <c r="D234" s="54"/>
      <c r="E234" s="87"/>
      <c r="F234" s="87"/>
      <c r="G234" s="88"/>
      <c r="H234" s="59"/>
      <c r="I234" s="70"/>
      <c r="J234" s="129"/>
      <c r="K234" s="128">
        <f t="shared" si="221"/>
        <v>0</v>
      </c>
      <c r="L234" s="128">
        <f t="shared" si="222"/>
        <v>0</v>
      </c>
      <c r="M234" s="130"/>
      <c r="N234" s="131"/>
      <c r="O234" s="171">
        <f t="shared" si="223"/>
        <v>0</v>
      </c>
      <c r="P234" s="171">
        <f t="shared" si="224"/>
        <v>0</v>
      </c>
      <c r="Q234" s="130"/>
      <c r="R234" s="225">
        <f t="shared" si="225"/>
        <v>0</v>
      </c>
      <c r="S234" s="226">
        <f t="shared" si="220"/>
        <v>0</v>
      </c>
      <c r="T234" s="226">
        <f t="shared" si="220"/>
        <v>0</v>
      </c>
      <c r="U234" s="226">
        <f t="shared" si="220"/>
        <v>0</v>
      </c>
      <c r="V234" s="226">
        <f t="shared" si="220"/>
        <v>0</v>
      </c>
      <c r="W234" s="226">
        <f t="shared" si="220"/>
        <v>0</v>
      </c>
      <c r="X234" s="226">
        <f t="shared" si="220"/>
        <v>0</v>
      </c>
      <c r="Y234" s="226">
        <f t="shared" si="220"/>
        <v>0</v>
      </c>
      <c r="Z234" s="226">
        <f t="shared" si="220"/>
        <v>0</v>
      </c>
      <c r="AA234" s="226">
        <f t="shared" si="220"/>
        <v>0</v>
      </c>
      <c r="AB234" s="332"/>
      <c r="AC234" s="333"/>
      <c r="AD234" s="334"/>
      <c r="AE234" s="335"/>
      <c r="AF234" s="335"/>
      <c r="AG234" s="25"/>
      <c r="AH234" s="335"/>
      <c r="AI234" s="335"/>
      <c r="AJ234" s="335"/>
      <c r="AK234" s="335"/>
      <c r="AL234" s="335"/>
      <c r="AM234" s="335"/>
      <c r="AN234" s="335"/>
      <c r="AO234" s="335"/>
      <c r="AP234" s="335"/>
      <c r="AQ234" s="335"/>
      <c r="AR234" s="335"/>
      <c r="AS234" s="335"/>
      <c r="AT234" s="335"/>
      <c r="AU234" s="335"/>
      <c r="AV234" s="335"/>
    </row>
    <row r="235" spans="1:48" s="336" customFormat="1" ht="27.75" hidden="1" customHeight="1" x14ac:dyDescent="0.25">
      <c r="A235" s="123"/>
      <c r="B235" s="123"/>
      <c r="C235" s="54"/>
      <c r="D235" s="54"/>
      <c r="E235" s="87"/>
      <c r="F235" s="87"/>
      <c r="G235" s="88"/>
      <c r="H235" s="59"/>
      <c r="I235" s="70"/>
      <c r="J235" s="129"/>
      <c r="K235" s="128">
        <f t="shared" si="221"/>
        <v>0</v>
      </c>
      <c r="L235" s="128">
        <f t="shared" si="222"/>
        <v>0</v>
      </c>
      <c r="M235" s="130"/>
      <c r="N235" s="131"/>
      <c r="O235" s="171">
        <f t="shared" si="223"/>
        <v>0</v>
      </c>
      <c r="P235" s="171">
        <f t="shared" si="224"/>
        <v>0</v>
      </c>
      <c r="Q235" s="130"/>
      <c r="R235" s="225">
        <f t="shared" si="225"/>
        <v>0</v>
      </c>
      <c r="S235" s="226">
        <f t="shared" si="220"/>
        <v>0</v>
      </c>
      <c r="T235" s="226">
        <f t="shared" si="220"/>
        <v>0</v>
      </c>
      <c r="U235" s="226">
        <f t="shared" si="220"/>
        <v>0</v>
      </c>
      <c r="V235" s="226">
        <f t="shared" si="220"/>
        <v>0</v>
      </c>
      <c r="W235" s="226">
        <f t="shared" si="220"/>
        <v>0</v>
      </c>
      <c r="X235" s="226">
        <f t="shared" si="220"/>
        <v>0</v>
      </c>
      <c r="Y235" s="226">
        <f t="shared" si="220"/>
        <v>0</v>
      </c>
      <c r="Z235" s="226">
        <f t="shared" si="220"/>
        <v>0</v>
      </c>
      <c r="AA235" s="226">
        <f t="shared" si="220"/>
        <v>0</v>
      </c>
      <c r="AB235" s="332"/>
      <c r="AC235" s="333"/>
      <c r="AD235" s="334"/>
      <c r="AE235" s="335"/>
      <c r="AF235" s="335"/>
      <c r="AG235" s="25"/>
      <c r="AH235" s="335"/>
      <c r="AI235" s="335"/>
      <c r="AJ235" s="335"/>
      <c r="AK235" s="335"/>
      <c r="AL235" s="335"/>
      <c r="AM235" s="335"/>
      <c r="AN235" s="335"/>
      <c r="AO235" s="335"/>
      <c r="AP235" s="335"/>
      <c r="AQ235" s="335"/>
      <c r="AR235" s="335"/>
      <c r="AS235" s="335"/>
      <c r="AT235" s="335"/>
      <c r="AU235" s="335"/>
      <c r="AV235" s="335"/>
    </row>
    <row r="236" spans="1:48" s="336" customFormat="1" ht="27.75" hidden="1" customHeight="1" x14ac:dyDescent="0.25">
      <c r="A236" s="123"/>
      <c r="B236" s="123"/>
      <c r="C236" s="54"/>
      <c r="D236" s="54"/>
      <c r="E236" s="87"/>
      <c r="F236" s="87"/>
      <c r="G236" s="88"/>
      <c r="H236" s="354"/>
      <c r="I236" s="90"/>
      <c r="J236" s="129"/>
      <c r="K236" s="128">
        <f t="shared" si="221"/>
        <v>0</v>
      </c>
      <c r="L236" s="128">
        <f t="shared" si="222"/>
        <v>0</v>
      </c>
      <c r="M236" s="130"/>
      <c r="N236" s="131"/>
      <c r="O236" s="171">
        <f t="shared" si="223"/>
        <v>0</v>
      </c>
      <c r="P236" s="171">
        <f t="shared" si="224"/>
        <v>0</v>
      </c>
      <c r="Q236" s="130"/>
      <c r="R236" s="225">
        <f t="shared" si="225"/>
        <v>0</v>
      </c>
      <c r="S236" s="226">
        <f t="shared" si="220"/>
        <v>0</v>
      </c>
      <c r="T236" s="226">
        <f t="shared" si="220"/>
        <v>0</v>
      </c>
      <c r="U236" s="226">
        <f t="shared" si="220"/>
        <v>0</v>
      </c>
      <c r="V236" s="226">
        <f t="shared" si="220"/>
        <v>0</v>
      </c>
      <c r="W236" s="226">
        <f t="shared" si="220"/>
        <v>0</v>
      </c>
      <c r="X236" s="226">
        <f t="shared" si="220"/>
        <v>0</v>
      </c>
      <c r="Y236" s="226">
        <f t="shared" si="220"/>
        <v>0</v>
      </c>
      <c r="Z236" s="226">
        <f t="shared" si="220"/>
        <v>0</v>
      </c>
      <c r="AA236" s="226">
        <f t="shared" si="220"/>
        <v>0</v>
      </c>
      <c r="AB236" s="332"/>
      <c r="AC236" s="333"/>
      <c r="AD236" s="334"/>
      <c r="AE236" s="335"/>
      <c r="AF236" s="335"/>
      <c r="AG236" s="25"/>
      <c r="AH236" s="335"/>
      <c r="AI236" s="335"/>
      <c r="AJ236" s="335"/>
      <c r="AK236" s="335"/>
      <c r="AL236" s="335"/>
      <c r="AM236" s="335"/>
      <c r="AN236" s="335"/>
      <c r="AO236" s="335"/>
      <c r="AP236" s="335"/>
      <c r="AQ236" s="335"/>
      <c r="AR236" s="335"/>
      <c r="AS236" s="335"/>
      <c r="AT236" s="335"/>
      <c r="AU236" s="335"/>
      <c r="AV236" s="335"/>
    </row>
    <row r="237" spans="1:48" s="336" customFormat="1" ht="27.75" hidden="1" customHeight="1" x14ac:dyDescent="0.25">
      <c r="A237" s="123"/>
      <c r="B237" s="123"/>
      <c r="C237" s="54"/>
      <c r="D237" s="54"/>
      <c r="E237" s="87"/>
      <c r="F237" s="87"/>
      <c r="G237" s="88"/>
      <c r="H237" s="59"/>
      <c r="I237" s="70"/>
      <c r="J237" s="129"/>
      <c r="K237" s="128">
        <f t="shared" si="221"/>
        <v>0</v>
      </c>
      <c r="L237" s="128">
        <f t="shared" si="222"/>
        <v>0</v>
      </c>
      <c r="M237" s="130"/>
      <c r="N237" s="131"/>
      <c r="O237" s="171">
        <f t="shared" si="223"/>
        <v>0</v>
      </c>
      <c r="P237" s="171">
        <f t="shared" si="224"/>
        <v>0</v>
      </c>
      <c r="Q237" s="130"/>
      <c r="R237" s="225">
        <f t="shared" si="225"/>
        <v>0</v>
      </c>
      <c r="S237" s="226">
        <f t="shared" si="220"/>
        <v>0</v>
      </c>
      <c r="T237" s="226">
        <f t="shared" si="220"/>
        <v>0</v>
      </c>
      <c r="U237" s="226">
        <f t="shared" si="220"/>
        <v>0</v>
      </c>
      <c r="V237" s="226">
        <f t="shared" si="220"/>
        <v>0</v>
      </c>
      <c r="W237" s="226">
        <f t="shared" si="220"/>
        <v>0</v>
      </c>
      <c r="X237" s="226">
        <f t="shared" si="220"/>
        <v>0</v>
      </c>
      <c r="Y237" s="226">
        <f t="shared" si="220"/>
        <v>0</v>
      </c>
      <c r="Z237" s="226">
        <f t="shared" si="220"/>
        <v>0</v>
      </c>
      <c r="AA237" s="226">
        <f t="shared" si="220"/>
        <v>0</v>
      </c>
      <c r="AB237" s="332"/>
      <c r="AC237" s="333"/>
      <c r="AD237" s="334"/>
      <c r="AE237" s="335"/>
      <c r="AF237" s="335"/>
      <c r="AG237" s="25"/>
      <c r="AH237" s="335"/>
      <c r="AI237" s="335"/>
      <c r="AJ237" s="335"/>
      <c r="AK237" s="335"/>
      <c r="AL237" s="335"/>
      <c r="AM237" s="335"/>
      <c r="AN237" s="335"/>
      <c r="AO237" s="335"/>
      <c r="AP237" s="335"/>
      <c r="AQ237" s="335"/>
      <c r="AR237" s="335"/>
      <c r="AS237" s="335"/>
      <c r="AT237" s="335"/>
      <c r="AU237" s="335"/>
      <c r="AV237" s="335"/>
    </row>
    <row r="238" spans="1:48" s="336" customFormat="1" ht="27.75" hidden="1" customHeight="1" x14ac:dyDescent="0.25">
      <c r="A238" s="123"/>
      <c r="B238" s="123"/>
      <c r="C238" s="54"/>
      <c r="D238" s="54"/>
      <c r="E238" s="87"/>
      <c r="F238" s="87"/>
      <c r="G238" s="88"/>
      <c r="H238" s="59"/>
      <c r="I238" s="70"/>
      <c r="J238" s="129"/>
      <c r="K238" s="128">
        <f t="shared" si="221"/>
        <v>0</v>
      </c>
      <c r="L238" s="128">
        <f t="shared" si="222"/>
        <v>0</v>
      </c>
      <c r="M238" s="130"/>
      <c r="N238" s="131"/>
      <c r="O238" s="171">
        <f t="shared" si="223"/>
        <v>0</v>
      </c>
      <c r="P238" s="171">
        <f t="shared" si="224"/>
        <v>0</v>
      </c>
      <c r="Q238" s="130"/>
      <c r="R238" s="225">
        <f t="shared" si="225"/>
        <v>0</v>
      </c>
      <c r="S238" s="226">
        <f t="shared" si="220"/>
        <v>0</v>
      </c>
      <c r="T238" s="226">
        <f t="shared" si="220"/>
        <v>0</v>
      </c>
      <c r="U238" s="226">
        <f t="shared" si="220"/>
        <v>0</v>
      </c>
      <c r="V238" s="226">
        <f t="shared" si="220"/>
        <v>0</v>
      </c>
      <c r="W238" s="226">
        <f t="shared" si="220"/>
        <v>0</v>
      </c>
      <c r="X238" s="226">
        <f t="shared" si="220"/>
        <v>0</v>
      </c>
      <c r="Y238" s="226">
        <f t="shared" si="220"/>
        <v>0</v>
      </c>
      <c r="Z238" s="226">
        <f t="shared" si="220"/>
        <v>0</v>
      </c>
      <c r="AA238" s="226">
        <f t="shared" si="220"/>
        <v>0</v>
      </c>
      <c r="AB238" s="332"/>
      <c r="AC238" s="333"/>
      <c r="AD238" s="334"/>
      <c r="AE238" s="335"/>
      <c r="AF238" s="335"/>
      <c r="AG238" s="25"/>
      <c r="AH238" s="335"/>
      <c r="AI238" s="335"/>
      <c r="AJ238" s="335"/>
      <c r="AK238" s="335"/>
      <c r="AL238" s="335"/>
      <c r="AM238" s="335"/>
      <c r="AN238" s="335"/>
      <c r="AO238" s="335"/>
      <c r="AP238" s="335"/>
      <c r="AQ238" s="335"/>
      <c r="AR238" s="335"/>
      <c r="AS238" s="335"/>
      <c r="AT238" s="335"/>
      <c r="AU238" s="335"/>
      <c r="AV238" s="335"/>
    </row>
    <row r="239" spans="1:48" s="93" customFormat="1" ht="27.75" hidden="1" customHeight="1" x14ac:dyDescent="0.25">
      <c r="A239" s="123"/>
      <c r="B239" s="123"/>
      <c r="C239" s="54"/>
      <c r="D239" s="54"/>
      <c r="E239" s="87"/>
      <c r="F239" s="87"/>
      <c r="G239" s="88"/>
      <c r="H239" s="59"/>
      <c r="I239" s="70"/>
      <c r="J239" s="129"/>
      <c r="K239" s="128">
        <f t="shared" si="221"/>
        <v>0</v>
      </c>
      <c r="L239" s="128">
        <f t="shared" si="222"/>
        <v>0</v>
      </c>
      <c r="M239" s="130"/>
      <c r="N239" s="131"/>
      <c r="O239" s="171">
        <f t="shared" si="223"/>
        <v>0</v>
      </c>
      <c r="P239" s="171">
        <f t="shared" si="224"/>
        <v>0</v>
      </c>
      <c r="Q239" s="130"/>
      <c r="R239" s="225">
        <f t="shared" si="225"/>
        <v>0</v>
      </c>
      <c r="S239" s="226">
        <f t="shared" si="220"/>
        <v>0</v>
      </c>
      <c r="T239" s="226">
        <f t="shared" si="220"/>
        <v>0</v>
      </c>
      <c r="U239" s="226">
        <f t="shared" si="220"/>
        <v>0</v>
      </c>
      <c r="V239" s="226">
        <f t="shared" si="220"/>
        <v>0</v>
      </c>
      <c r="W239" s="226">
        <f t="shared" si="220"/>
        <v>0</v>
      </c>
      <c r="X239" s="226">
        <f t="shared" si="220"/>
        <v>0</v>
      </c>
      <c r="Y239" s="226">
        <f t="shared" si="220"/>
        <v>0</v>
      </c>
      <c r="Z239" s="226">
        <f t="shared" si="220"/>
        <v>0</v>
      </c>
      <c r="AA239" s="226">
        <f t="shared" si="220"/>
        <v>0</v>
      </c>
      <c r="AB239" s="332"/>
      <c r="AC239" s="333"/>
      <c r="AD239" s="342"/>
      <c r="AE239" s="92"/>
      <c r="AF239" s="92"/>
      <c r="AG239" s="25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</row>
    <row r="240" spans="1:48" s="336" customFormat="1" ht="27.75" hidden="1" customHeight="1" x14ac:dyDescent="0.25">
      <c r="A240" s="123"/>
      <c r="B240" s="123"/>
      <c r="C240" s="54"/>
      <c r="D240" s="54"/>
      <c r="E240" s="87"/>
      <c r="F240" s="87"/>
      <c r="G240" s="88"/>
      <c r="H240" s="354"/>
      <c r="I240" s="90"/>
      <c r="J240" s="129"/>
      <c r="K240" s="128">
        <f t="shared" si="221"/>
        <v>0</v>
      </c>
      <c r="L240" s="128">
        <f t="shared" si="222"/>
        <v>0</v>
      </c>
      <c r="M240" s="130"/>
      <c r="N240" s="131"/>
      <c r="O240" s="171">
        <f t="shared" si="223"/>
        <v>0</v>
      </c>
      <c r="P240" s="171">
        <f t="shared" si="224"/>
        <v>0</v>
      </c>
      <c r="Q240" s="130"/>
      <c r="R240" s="225">
        <f t="shared" si="225"/>
        <v>0</v>
      </c>
      <c r="S240" s="226">
        <f t="shared" si="220"/>
        <v>0</v>
      </c>
      <c r="T240" s="226">
        <f t="shared" si="220"/>
        <v>0</v>
      </c>
      <c r="U240" s="226">
        <f t="shared" si="220"/>
        <v>0</v>
      </c>
      <c r="V240" s="226">
        <f t="shared" si="220"/>
        <v>0</v>
      </c>
      <c r="W240" s="226">
        <f t="shared" si="220"/>
        <v>0</v>
      </c>
      <c r="X240" s="226">
        <f t="shared" si="220"/>
        <v>0</v>
      </c>
      <c r="Y240" s="226">
        <f t="shared" si="220"/>
        <v>0</v>
      </c>
      <c r="Z240" s="226">
        <f t="shared" si="220"/>
        <v>0</v>
      </c>
      <c r="AA240" s="226">
        <f t="shared" si="220"/>
        <v>0</v>
      </c>
      <c r="AB240" s="332"/>
      <c r="AC240" s="333"/>
      <c r="AD240" s="334"/>
      <c r="AE240" s="335"/>
      <c r="AF240" s="335"/>
      <c r="AG240" s="25"/>
      <c r="AH240" s="335"/>
      <c r="AI240" s="335"/>
      <c r="AJ240" s="335"/>
      <c r="AK240" s="335"/>
      <c r="AL240" s="335"/>
      <c r="AM240" s="335"/>
      <c r="AN240" s="335"/>
      <c r="AO240" s="335"/>
      <c r="AP240" s="335"/>
      <c r="AQ240" s="335"/>
      <c r="AR240" s="335"/>
      <c r="AS240" s="335"/>
      <c r="AT240" s="335"/>
      <c r="AU240" s="335"/>
      <c r="AV240" s="335"/>
    </row>
    <row r="241" spans="1:48" s="346" customFormat="1" ht="27.75" hidden="1" customHeight="1" x14ac:dyDescent="0.25">
      <c r="A241" s="108"/>
      <c r="B241" s="108"/>
      <c r="C241" s="109"/>
      <c r="D241" s="109"/>
      <c r="E241" s="110"/>
      <c r="F241" s="110"/>
      <c r="G241" s="111"/>
      <c r="H241" s="112" t="s">
        <v>906</v>
      </c>
      <c r="I241" s="113"/>
      <c r="J241" s="941"/>
      <c r="K241" s="115"/>
      <c r="L241" s="115"/>
      <c r="M241" s="116"/>
      <c r="N241" s="948"/>
      <c r="O241" s="115"/>
      <c r="P241" s="115"/>
      <c r="Q241" s="116"/>
      <c r="R241" s="118">
        <f>SUM(R229:R240)</f>
        <v>0</v>
      </c>
      <c r="S241" s="119">
        <f t="shared" ref="S241:AA241" si="226">SUM(S229:S240)</f>
        <v>0</v>
      </c>
      <c r="T241" s="119">
        <f t="shared" si="226"/>
        <v>0</v>
      </c>
      <c r="U241" s="119">
        <f t="shared" si="226"/>
        <v>0</v>
      </c>
      <c r="V241" s="119">
        <f t="shared" si="226"/>
        <v>0</v>
      </c>
      <c r="W241" s="119">
        <f t="shared" si="226"/>
        <v>0</v>
      </c>
      <c r="X241" s="119">
        <f t="shared" si="226"/>
        <v>0</v>
      </c>
      <c r="Y241" s="119">
        <f t="shared" si="226"/>
        <v>0</v>
      </c>
      <c r="Z241" s="119">
        <f t="shared" si="226"/>
        <v>0</v>
      </c>
      <c r="AA241" s="119">
        <f t="shared" si="226"/>
        <v>0</v>
      </c>
      <c r="AB241" s="332"/>
      <c r="AC241" s="333"/>
      <c r="AD241" s="334"/>
      <c r="AE241" s="335"/>
      <c r="AF241" s="335"/>
      <c r="AG241" s="25"/>
      <c r="AH241" s="335"/>
      <c r="AI241" s="335"/>
      <c r="AJ241" s="335"/>
      <c r="AK241" s="335"/>
      <c r="AL241" s="335"/>
      <c r="AM241" s="335"/>
      <c r="AN241" s="335"/>
      <c r="AO241" s="335"/>
      <c r="AP241" s="335"/>
      <c r="AQ241" s="335"/>
      <c r="AR241" s="335"/>
      <c r="AS241" s="335"/>
      <c r="AT241" s="335"/>
      <c r="AU241" s="335"/>
      <c r="AV241" s="335"/>
    </row>
    <row r="242" spans="1:48" s="336" customFormat="1" ht="27.75" hidden="1" customHeight="1" x14ac:dyDescent="0.25">
      <c r="A242" s="123"/>
      <c r="B242" s="123"/>
      <c r="C242" s="54"/>
      <c r="D242" s="54"/>
      <c r="E242" s="375"/>
      <c r="F242" s="376"/>
      <c r="G242" s="377"/>
      <c r="H242" s="378"/>
      <c r="I242" s="355"/>
      <c r="J242" s="129"/>
      <c r="K242" s="128">
        <f>IF(J242&gt;0, 1, 0)</f>
        <v>0</v>
      </c>
      <c r="L242" s="128">
        <f>J242-K242</f>
        <v>0</v>
      </c>
      <c r="M242" s="130"/>
      <c r="N242" s="131"/>
      <c r="O242" s="171">
        <f>IF(N242&gt;0, 1, 0)</f>
        <v>0</v>
      </c>
      <c r="P242" s="171">
        <f>N242-O242</f>
        <v>0</v>
      </c>
      <c r="Q242" s="356"/>
      <c r="R242" s="225">
        <f>(K242*M242*$R$3)+(L242*M242*$R$6)+(O242*Q242*$R$7)+(P242*Q242*$R$8)</f>
        <v>0</v>
      </c>
      <c r="S242" s="226">
        <f t="shared" ref="S242:AA253" si="227">(L242*N242*$R$3)+(M242*N242*$R$6)+(P242*R242*$R$7)+(Q242*R242*$R$8)</f>
        <v>0</v>
      </c>
      <c r="T242" s="226">
        <f t="shared" si="227"/>
        <v>0</v>
      </c>
      <c r="U242" s="226">
        <f t="shared" si="227"/>
        <v>0</v>
      </c>
      <c r="V242" s="226">
        <f t="shared" si="227"/>
        <v>0</v>
      </c>
      <c r="W242" s="226">
        <f t="shared" si="227"/>
        <v>0</v>
      </c>
      <c r="X242" s="226">
        <f t="shared" si="227"/>
        <v>0</v>
      </c>
      <c r="Y242" s="226">
        <f t="shared" si="227"/>
        <v>0</v>
      </c>
      <c r="Z242" s="226">
        <f t="shared" si="227"/>
        <v>0</v>
      </c>
      <c r="AA242" s="226">
        <f t="shared" si="227"/>
        <v>0</v>
      </c>
      <c r="AB242" s="332"/>
      <c r="AC242" s="333"/>
      <c r="AD242" s="334"/>
      <c r="AE242" s="335"/>
      <c r="AF242" s="335"/>
      <c r="AG242" s="25"/>
      <c r="AH242" s="335"/>
      <c r="AI242" s="335"/>
      <c r="AJ242" s="335"/>
      <c r="AK242" s="335"/>
      <c r="AL242" s="335"/>
      <c r="AM242" s="335"/>
      <c r="AN242" s="335"/>
      <c r="AO242" s="335"/>
      <c r="AP242" s="335"/>
      <c r="AQ242" s="335"/>
      <c r="AR242" s="335"/>
      <c r="AS242" s="335"/>
      <c r="AT242" s="335"/>
      <c r="AU242" s="335"/>
      <c r="AV242" s="335"/>
    </row>
    <row r="243" spans="1:48" s="336" customFormat="1" ht="27.75" hidden="1" customHeight="1" x14ac:dyDescent="0.25">
      <c r="A243" s="123"/>
      <c r="B243" s="123"/>
      <c r="C243" s="54"/>
      <c r="D243" s="54"/>
      <c r="E243" s="87"/>
      <c r="F243" s="87"/>
      <c r="G243" s="170"/>
      <c r="H243" s="59"/>
      <c r="I243" s="70"/>
      <c r="J243" s="129"/>
      <c r="K243" s="128">
        <f t="shared" ref="K243:K253" si="228">IF(J243&gt;0, 1, 0)</f>
        <v>0</v>
      </c>
      <c r="L243" s="128">
        <f t="shared" ref="L243:L253" si="229">J243-K243</f>
        <v>0</v>
      </c>
      <c r="M243" s="130"/>
      <c r="N243" s="131"/>
      <c r="O243" s="171">
        <f t="shared" ref="O243:O253" si="230">IF(N243&gt;0, 1, 0)</f>
        <v>0</v>
      </c>
      <c r="P243" s="171">
        <f t="shared" ref="P243:P253" si="231">N243-O243</f>
        <v>0</v>
      </c>
      <c r="Q243" s="130"/>
      <c r="R243" s="225">
        <f t="shared" ref="R243:R253" si="232">(K243*M243*$R$3)+(L243*M243*$R$6)+(O243*Q243*$R$7)+(P243*Q243*$R$8)</f>
        <v>0</v>
      </c>
      <c r="S243" s="226">
        <f t="shared" si="227"/>
        <v>0</v>
      </c>
      <c r="T243" s="226">
        <f t="shared" si="227"/>
        <v>0</v>
      </c>
      <c r="U243" s="226">
        <f t="shared" si="227"/>
        <v>0</v>
      </c>
      <c r="V243" s="226">
        <f t="shared" si="227"/>
        <v>0</v>
      </c>
      <c r="W243" s="226">
        <f t="shared" si="227"/>
        <v>0</v>
      </c>
      <c r="X243" s="226">
        <f t="shared" si="227"/>
        <v>0</v>
      </c>
      <c r="Y243" s="226">
        <f t="shared" si="227"/>
        <v>0</v>
      </c>
      <c r="Z243" s="226">
        <f t="shared" si="227"/>
        <v>0</v>
      </c>
      <c r="AA243" s="226">
        <f t="shared" si="227"/>
        <v>0</v>
      </c>
      <c r="AB243" s="332"/>
      <c r="AC243" s="333"/>
      <c r="AD243" s="334"/>
      <c r="AE243" s="335"/>
      <c r="AF243" s="335"/>
      <c r="AG243" s="25"/>
      <c r="AH243" s="335"/>
      <c r="AI243" s="335"/>
      <c r="AJ243" s="335"/>
      <c r="AK243" s="335"/>
      <c r="AL243" s="335"/>
      <c r="AM243" s="335"/>
      <c r="AN243" s="335"/>
      <c r="AO243" s="335"/>
      <c r="AP243" s="335"/>
      <c r="AQ243" s="335"/>
      <c r="AR243" s="335"/>
      <c r="AS243" s="335"/>
      <c r="AT243" s="335"/>
      <c r="AU243" s="335"/>
      <c r="AV243" s="335"/>
    </row>
    <row r="244" spans="1:48" s="336" customFormat="1" ht="27.75" hidden="1" customHeight="1" x14ac:dyDescent="0.25">
      <c r="A244" s="123"/>
      <c r="B244" s="123"/>
      <c r="C244" s="54"/>
      <c r="D244" s="54"/>
      <c r="E244" s="87"/>
      <c r="F244" s="87"/>
      <c r="G244" s="170"/>
      <c r="H244" s="59"/>
      <c r="I244" s="70"/>
      <c r="J244" s="129"/>
      <c r="K244" s="128">
        <f t="shared" si="228"/>
        <v>0</v>
      </c>
      <c r="L244" s="128">
        <f t="shared" si="229"/>
        <v>0</v>
      </c>
      <c r="M244" s="130"/>
      <c r="N244" s="131"/>
      <c r="O244" s="171">
        <f t="shared" si="230"/>
        <v>0</v>
      </c>
      <c r="P244" s="171">
        <f t="shared" si="231"/>
        <v>0</v>
      </c>
      <c r="Q244" s="130"/>
      <c r="R244" s="225">
        <f t="shared" si="232"/>
        <v>0</v>
      </c>
      <c r="S244" s="226">
        <f t="shared" si="227"/>
        <v>0</v>
      </c>
      <c r="T244" s="226">
        <f t="shared" si="227"/>
        <v>0</v>
      </c>
      <c r="U244" s="226">
        <f t="shared" si="227"/>
        <v>0</v>
      </c>
      <c r="V244" s="226">
        <f t="shared" si="227"/>
        <v>0</v>
      </c>
      <c r="W244" s="226">
        <f t="shared" si="227"/>
        <v>0</v>
      </c>
      <c r="X244" s="226">
        <f t="shared" si="227"/>
        <v>0</v>
      </c>
      <c r="Y244" s="226">
        <f t="shared" si="227"/>
        <v>0</v>
      </c>
      <c r="Z244" s="226">
        <f t="shared" si="227"/>
        <v>0</v>
      </c>
      <c r="AA244" s="226">
        <f t="shared" si="227"/>
        <v>0</v>
      </c>
      <c r="AB244" s="332"/>
      <c r="AC244" s="333"/>
      <c r="AD244" s="334"/>
      <c r="AE244" s="335"/>
      <c r="AF244" s="335"/>
      <c r="AG244" s="25"/>
      <c r="AH244" s="335"/>
      <c r="AI244" s="335"/>
      <c r="AJ244" s="335"/>
      <c r="AK244" s="335"/>
      <c r="AL244" s="335"/>
      <c r="AM244" s="335"/>
      <c r="AN244" s="335"/>
      <c r="AO244" s="335"/>
      <c r="AP244" s="335"/>
      <c r="AQ244" s="335"/>
      <c r="AR244" s="335"/>
      <c r="AS244" s="335"/>
      <c r="AT244" s="335"/>
      <c r="AU244" s="335"/>
      <c r="AV244" s="335"/>
    </row>
    <row r="245" spans="1:48" s="336" customFormat="1" ht="27.75" hidden="1" customHeight="1" x14ac:dyDescent="0.25">
      <c r="A245" s="123"/>
      <c r="B245" s="123"/>
      <c r="C245" s="54"/>
      <c r="D245" s="54"/>
      <c r="E245" s="87"/>
      <c r="F245" s="87"/>
      <c r="G245" s="170"/>
      <c r="H245" s="59"/>
      <c r="I245" s="70"/>
      <c r="J245" s="129"/>
      <c r="K245" s="128">
        <f t="shared" si="228"/>
        <v>0</v>
      </c>
      <c r="L245" s="128">
        <f t="shared" si="229"/>
        <v>0</v>
      </c>
      <c r="M245" s="130"/>
      <c r="N245" s="131"/>
      <c r="O245" s="171">
        <f t="shared" si="230"/>
        <v>0</v>
      </c>
      <c r="P245" s="171">
        <f t="shared" si="231"/>
        <v>0</v>
      </c>
      <c r="Q245" s="130"/>
      <c r="R245" s="225">
        <f t="shared" si="232"/>
        <v>0</v>
      </c>
      <c r="S245" s="226">
        <f t="shared" si="227"/>
        <v>0</v>
      </c>
      <c r="T245" s="226">
        <f t="shared" si="227"/>
        <v>0</v>
      </c>
      <c r="U245" s="226">
        <f t="shared" si="227"/>
        <v>0</v>
      </c>
      <c r="V245" s="226">
        <f t="shared" si="227"/>
        <v>0</v>
      </c>
      <c r="W245" s="226">
        <f t="shared" si="227"/>
        <v>0</v>
      </c>
      <c r="X245" s="226">
        <f t="shared" si="227"/>
        <v>0</v>
      </c>
      <c r="Y245" s="226">
        <f t="shared" si="227"/>
        <v>0</v>
      </c>
      <c r="Z245" s="226">
        <f t="shared" si="227"/>
        <v>0</v>
      </c>
      <c r="AA245" s="226">
        <f t="shared" si="227"/>
        <v>0</v>
      </c>
      <c r="AB245" s="332"/>
      <c r="AC245" s="333"/>
      <c r="AD245" s="334"/>
      <c r="AE245" s="335"/>
      <c r="AF245" s="335"/>
      <c r="AG245" s="25"/>
      <c r="AH245" s="335"/>
      <c r="AI245" s="335"/>
      <c r="AJ245" s="335"/>
      <c r="AK245" s="335"/>
      <c r="AL245" s="335"/>
      <c r="AM245" s="335"/>
      <c r="AN245" s="335"/>
      <c r="AO245" s="335"/>
      <c r="AP245" s="335"/>
      <c r="AQ245" s="335"/>
      <c r="AR245" s="335"/>
      <c r="AS245" s="335"/>
      <c r="AT245" s="335"/>
      <c r="AU245" s="335"/>
      <c r="AV245" s="335"/>
    </row>
    <row r="246" spans="1:48" s="336" customFormat="1" ht="27.75" hidden="1" customHeight="1" x14ac:dyDescent="0.25">
      <c r="A246" s="123"/>
      <c r="B246" s="123"/>
      <c r="C246" s="54"/>
      <c r="D246" s="54"/>
      <c r="E246" s="87"/>
      <c r="F246" s="87"/>
      <c r="G246" s="88"/>
      <c r="H246" s="59"/>
      <c r="I246" s="70"/>
      <c r="J246" s="129"/>
      <c r="K246" s="128">
        <f t="shared" si="228"/>
        <v>0</v>
      </c>
      <c r="L246" s="128">
        <f t="shared" si="229"/>
        <v>0</v>
      </c>
      <c r="M246" s="130"/>
      <c r="N246" s="131"/>
      <c r="O246" s="171">
        <f t="shared" si="230"/>
        <v>0</v>
      </c>
      <c r="P246" s="171">
        <f t="shared" si="231"/>
        <v>0</v>
      </c>
      <c r="Q246" s="130"/>
      <c r="R246" s="225">
        <f t="shared" si="232"/>
        <v>0</v>
      </c>
      <c r="S246" s="226">
        <f t="shared" si="227"/>
        <v>0</v>
      </c>
      <c r="T246" s="226">
        <f t="shared" si="227"/>
        <v>0</v>
      </c>
      <c r="U246" s="226">
        <f t="shared" si="227"/>
        <v>0</v>
      </c>
      <c r="V246" s="226">
        <f t="shared" si="227"/>
        <v>0</v>
      </c>
      <c r="W246" s="226">
        <f t="shared" si="227"/>
        <v>0</v>
      </c>
      <c r="X246" s="226">
        <f t="shared" si="227"/>
        <v>0</v>
      </c>
      <c r="Y246" s="226">
        <f t="shared" si="227"/>
        <v>0</v>
      </c>
      <c r="Z246" s="226">
        <f t="shared" si="227"/>
        <v>0</v>
      </c>
      <c r="AA246" s="226">
        <f t="shared" si="227"/>
        <v>0</v>
      </c>
      <c r="AB246" s="332"/>
      <c r="AC246" s="333"/>
      <c r="AD246" s="334"/>
      <c r="AE246" s="335"/>
      <c r="AF246" s="335"/>
      <c r="AG246" s="25"/>
      <c r="AH246" s="335"/>
      <c r="AI246" s="335"/>
      <c r="AJ246" s="335"/>
      <c r="AK246" s="335"/>
      <c r="AL246" s="335"/>
      <c r="AM246" s="335"/>
      <c r="AN246" s="335"/>
      <c r="AO246" s="335"/>
      <c r="AP246" s="335"/>
      <c r="AQ246" s="335"/>
      <c r="AR246" s="335"/>
      <c r="AS246" s="335"/>
      <c r="AT246" s="335"/>
      <c r="AU246" s="335"/>
      <c r="AV246" s="335"/>
    </row>
    <row r="247" spans="1:48" s="336" customFormat="1" ht="27.75" hidden="1" customHeight="1" x14ac:dyDescent="0.25">
      <c r="A247" s="123"/>
      <c r="B247" s="123"/>
      <c r="C247" s="54"/>
      <c r="D247" s="54"/>
      <c r="E247" s="87"/>
      <c r="F247" s="87"/>
      <c r="G247" s="88"/>
      <c r="H247" s="59"/>
      <c r="I247" s="70"/>
      <c r="J247" s="129"/>
      <c r="K247" s="128">
        <f t="shared" si="228"/>
        <v>0</v>
      </c>
      <c r="L247" s="128">
        <f t="shared" si="229"/>
        <v>0</v>
      </c>
      <c r="M247" s="130"/>
      <c r="N247" s="131"/>
      <c r="O247" s="171">
        <f t="shared" si="230"/>
        <v>0</v>
      </c>
      <c r="P247" s="171">
        <f t="shared" si="231"/>
        <v>0</v>
      </c>
      <c r="Q247" s="130"/>
      <c r="R247" s="225">
        <f t="shared" si="232"/>
        <v>0</v>
      </c>
      <c r="S247" s="226">
        <f t="shared" si="227"/>
        <v>0</v>
      </c>
      <c r="T247" s="226">
        <f t="shared" si="227"/>
        <v>0</v>
      </c>
      <c r="U247" s="226">
        <f t="shared" si="227"/>
        <v>0</v>
      </c>
      <c r="V247" s="226">
        <f t="shared" si="227"/>
        <v>0</v>
      </c>
      <c r="W247" s="226">
        <f t="shared" si="227"/>
        <v>0</v>
      </c>
      <c r="X247" s="226">
        <f t="shared" si="227"/>
        <v>0</v>
      </c>
      <c r="Y247" s="226">
        <f t="shared" si="227"/>
        <v>0</v>
      </c>
      <c r="Z247" s="226">
        <f t="shared" si="227"/>
        <v>0</v>
      </c>
      <c r="AA247" s="226">
        <f t="shared" si="227"/>
        <v>0</v>
      </c>
      <c r="AB247" s="332"/>
      <c r="AC247" s="333"/>
      <c r="AD247" s="334"/>
      <c r="AE247" s="335"/>
      <c r="AF247" s="335"/>
      <c r="AG247" s="25"/>
      <c r="AH247" s="335"/>
      <c r="AI247" s="335"/>
      <c r="AJ247" s="335"/>
      <c r="AK247" s="335"/>
      <c r="AL247" s="335"/>
      <c r="AM247" s="335"/>
      <c r="AN247" s="335"/>
      <c r="AO247" s="335"/>
      <c r="AP247" s="335"/>
      <c r="AQ247" s="335"/>
      <c r="AR247" s="335"/>
      <c r="AS247" s="335"/>
      <c r="AT247" s="335"/>
      <c r="AU247" s="335"/>
      <c r="AV247" s="335"/>
    </row>
    <row r="248" spans="1:48" s="336" customFormat="1" ht="27.75" hidden="1" customHeight="1" x14ac:dyDescent="0.25">
      <c r="A248" s="123"/>
      <c r="B248" s="123"/>
      <c r="C248" s="54"/>
      <c r="D248" s="54"/>
      <c r="E248" s="87"/>
      <c r="F248" s="87"/>
      <c r="G248" s="88"/>
      <c r="H248" s="59"/>
      <c r="I248" s="70"/>
      <c r="J248" s="129"/>
      <c r="K248" s="128">
        <f t="shared" si="228"/>
        <v>0</v>
      </c>
      <c r="L248" s="128">
        <f t="shared" si="229"/>
        <v>0</v>
      </c>
      <c r="M248" s="130"/>
      <c r="N248" s="131"/>
      <c r="O248" s="171">
        <f t="shared" si="230"/>
        <v>0</v>
      </c>
      <c r="P248" s="171">
        <f t="shared" si="231"/>
        <v>0</v>
      </c>
      <c r="Q248" s="130"/>
      <c r="R248" s="225">
        <f t="shared" si="232"/>
        <v>0</v>
      </c>
      <c r="S248" s="226">
        <f t="shared" si="227"/>
        <v>0</v>
      </c>
      <c r="T248" s="226">
        <f t="shared" si="227"/>
        <v>0</v>
      </c>
      <c r="U248" s="226">
        <f t="shared" si="227"/>
        <v>0</v>
      </c>
      <c r="V248" s="226">
        <f t="shared" si="227"/>
        <v>0</v>
      </c>
      <c r="W248" s="226">
        <f t="shared" si="227"/>
        <v>0</v>
      </c>
      <c r="X248" s="226">
        <f t="shared" si="227"/>
        <v>0</v>
      </c>
      <c r="Y248" s="226">
        <f t="shared" si="227"/>
        <v>0</v>
      </c>
      <c r="Z248" s="226">
        <f t="shared" si="227"/>
        <v>0</v>
      </c>
      <c r="AA248" s="226">
        <f t="shared" si="227"/>
        <v>0</v>
      </c>
      <c r="AB248" s="332"/>
      <c r="AC248" s="333"/>
      <c r="AD248" s="334"/>
      <c r="AE248" s="335"/>
      <c r="AF248" s="335"/>
      <c r="AG248" s="25"/>
      <c r="AH248" s="335"/>
      <c r="AI248" s="335"/>
      <c r="AJ248" s="335"/>
      <c r="AK248" s="335"/>
      <c r="AL248" s="335"/>
      <c r="AM248" s="335"/>
      <c r="AN248" s="335"/>
      <c r="AO248" s="335"/>
      <c r="AP248" s="335"/>
      <c r="AQ248" s="335"/>
      <c r="AR248" s="335"/>
      <c r="AS248" s="335"/>
      <c r="AT248" s="335"/>
      <c r="AU248" s="335"/>
      <c r="AV248" s="335"/>
    </row>
    <row r="249" spans="1:48" s="336" customFormat="1" ht="27.75" hidden="1" customHeight="1" x14ac:dyDescent="0.25">
      <c r="A249" s="123"/>
      <c r="B249" s="123"/>
      <c r="C249" s="54"/>
      <c r="D249" s="54"/>
      <c r="E249" s="87"/>
      <c r="F249" s="87"/>
      <c r="G249" s="88"/>
      <c r="H249" s="354"/>
      <c r="I249" s="90"/>
      <c r="J249" s="129"/>
      <c r="K249" s="128">
        <f t="shared" si="228"/>
        <v>0</v>
      </c>
      <c r="L249" s="128">
        <f t="shared" si="229"/>
        <v>0</v>
      </c>
      <c r="M249" s="130"/>
      <c r="N249" s="131"/>
      <c r="O249" s="171">
        <f t="shared" si="230"/>
        <v>0</v>
      </c>
      <c r="P249" s="171">
        <f t="shared" si="231"/>
        <v>0</v>
      </c>
      <c r="Q249" s="130"/>
      <c r="R249" s="225">
        <f t="shared" si="232"/>
        <v>0</v>
      </c>
      <c r="S249" s="226">
        <f t="shared" si="227"/>
        <v>0</v>
      </c>
      <c r="T249" s="226">
        <f t="shared" si="227"/>
        <v>0</v>
      </c>
      <c r="U249" s="226">
        <f t="shared" si="227"/>
        <v>0</v>
      </c>
      <c r="V249" s="226">
        <f t="shared" si="227"/>
        <v>0</v>
      </c>
      <c r="W249" s="226">
        <f t="shared" si="227"/>
        <v>0</v>
      </c>
      <c r="X249" s="226">
        <f t="shared" si="227"/>
        <v>0</v>
      </c>
      <c r="Y249" s="226">
        <f t="shared" si="227"/>
        <v>0</v>
      </c>
      <c r="Z249" s="226">
        <f t="shared" si="227"/>
        <v>0</v>
      </c>
      <c r="AA249" s="226">
        <f t="shared" si="227"/>
        <v>0</v>
      </c>
      <c r="AB249" s="332"/>
      <c r="AC249" s="333"/>
      <c r="AD249" s="334"/>
      <c r="AE249" s="335"/>
      <c r="AF249" s="335"/>
      <c r="AG249" s="25"/>
      <c r="AH249" s="335"/>
      <c r="AI249" s="335"/>
      <c r="AJ249" s="335"/>
      <c r="AK249" s="335"/>
      <c r="AL249" s="335"/>
      <c r="AM249" s="335"/>
      <c r="AN249" s="335"/>
      <c r="AO249" s="335"/>
      <c r="AP249" s="335"/>
      <c r="AQ249" s="335"/>
      <c r="AR249" s="335"/>
      <c r="AS249" s="335"/>
      <c r="AT249" s="335"/>
      <c r="AU249" s="335"/>
      <c r="AV249" s="335"/>
    </row>
    <row r="250" spans="1:48" s="336" customFormat="1" ht="27.75" hidden="1" customHeight="1" x14ac:dyDescent="0.25">
      <c r="A250" s="123"/>
      <c r="B250" s="123"/>
      <c r="C250" s="54"/>
      <c r="D250" s="54"/>
      <c r="E250" s="87"/>
      <c r="F250" s="87"/>
      <c r="G250" s="88"/>
      <c r="H250" s="59"/>
      <c r="I250" s="70"/>
      <c r="J250" s="129"/>
      <c r="K250" s="128">
        <f t="shared" si="228"/>
        <v>0</v>
      </c>
      <c r="L250" s="128">
        <f t="shared" si="229"/>
        <v>0</v>
      </c>
      <c r="M250" s="130"/>
      <c r="N250" s="131"/>
      <c r="O250" s="171">
        <f t="shared" si="230"/>
        <v>0</v>
      </c>
      <c r="P250" s="171">
        <f t="shared" si="231"/>
        <v>0</v>
      </c>
      <c r="Q250" s="130"/>
      <c r="R250" s="225">
        <f t="shared" si="232"/>
        <v>0</v>
      </c>
      <c r="S250" s="226">
        <f t="shared" si="227"/>
        <v>0</v>
      </c>
      <c r="T250" s="226">
        <f t="shared" si="227"/>
        <v>0</v>
      </c>
      <c r="U250" s="226">
        <f t="shared" si="227"/>
        <v>0</v>
      </c>
      <c r="V250" s="226">
        <f t="shared" si="227"/>
        <v>0</v>
      </c>
      <c r="W250" s="226">
        <f t="shared" si="227"/>
        <v>0</v>
      </c>
      <c r="X250" s="226">
        <f t="shared" si="227"/>
        <v>0</v>
      </c>
      <c r="Y250" s="226">
        <f t="shared" si="227"/>
        <v>0</v>
      </c>
      <c r="Z250" s="226">
        <f t="shared" si="227"/>
        <v>0</v>
      </c>
      <c r="AA250" s="226">
        <f t="shared" si="227"/>
        <v>0</v>
      </c>
      <c r="AB250" s="332"/>
      <c r="AC250" s="333"/>
      <c r="AD250" s="334"/>
      <c r="AE250" s="335"/>
      <c r="AF250" s="335"/>
      <c r="AG250" s="25"/>
      <c r="AH250" s="335"/>
      <c r="AI250" s="335"/>
      <c r="AJ250" s="335"/>
      <c r="AK250" s="335"/>
      <c r="AL250" s="335"/>
      <c r="AM250" s="335"/>
      <c r="AN250" s="335"/>
      <c r="AO250" s="335"/>
      <c r="AP250" s="335"/>
      <c r="AQ250" s="335"/>
      <c r="AR250" s="335"/>
      <c r="AS250" s="335"/>
      <c r="AT250" s="335"/>
      <c r="AU250" s="335"/>
      <c r="AV250" s="335"/>
    </row>
    <row r="251" spans="1:48" s="336" customFormat="1" ht="27.75" hidden="1" customHeight="1" x14ac:dyDescent="0.25">
      <c r="A251" s="123"/>
      <c r="B251" s="123"/>
      <c r="C251" s="54"/>
      <c r="D251" s="54"/>
      <c r="E251" s="87"/>
      <c r="F251" s="87"/>
      <c r="G251" s="88"/>
      <c r="H251" s="59"/>
      <c r="I251" s="70"/>
      <c r="J251" s="129"/>
      <c r="K251" s="128">
        <f t="shared" si="228"/>
        <v>0</v>
      </c>
      <c r="L251" s="128">
        <f t="shared" si="229"/>
        <v>0</v>
      </c>
      <c r="M251" s="130"/>
      <c r="N251" s="131"/>
      <c r="O251" s="171">
        <f t="shared" si="230"/>
        <v>0</v>
      </c>
      <c r="P251" s="171">
        <f t="shared" si="231"/>
        <v>0</v>
      </c>
      <c r="Q251" s="130"/>
      <c r="R251" s="225">
        <f t="shared" si="232"/>
        <v>0</v>
      </c>
      <c r="S251" s="226">
        <f t="shared" si="227"/>
        <v>0</v>
      </c>
      <c r="T251" s="226">
        <f t="shared" si="227"/>
        <v>0</v>
      </c>
      <c r="U251" s="226">
        <f t="shared" si="227"/>
        <v>0</v>
      </c>
      <c r="V251" s="226">
        <f t="shared" si="227"/>
        <v>0</v>
      </c>
      <c r="W251" s="226">
        <f t="shared" si="227"/>
        <v>0</v>
      </c>
      <c r="X251" s="226">
        <f t="shared" si="227"/>
        <v>0</v>
      </c>
      <c r="Y251" s="226">
        <f t="shared" si="227"/>
        <v>0</v>
      </c>
      <c r="Z251" s="226">
        <f t="shared" si="227"/>
        <v>0</v>
      </c>
      <c r="AA251" s="226">
        <f t="shared" si="227"/>
        <v>0</v>
      </c>
      <c r="AB251" s="332"/>
      <c r="AC251" s="333"/>
      <c r="AD251" s="334"/>
      <c r="AE251" s="335"/>
      <c r="AF251" s="335"/>
      <c r="AG251" s="25"/>
      <c r="AH251" s="335"/>
      <c r="AI251" s="335"/>
      <c r="AJ251" s="335"/>
      <c r="AK251" s="335"/>
      <c r="AL251" s="335"/>
      <c r="AM251" s="335"/>
      <c r="AN251" s="335"/>
      <c r="AO251" s="335"/>
      <c r="AP251" s="335"/>
      <c r="AQ251" s="335"/>
      <c r="AR251" s="335"/>
      <c r="AS251" s="335"/>
      <c r="AT251" s="335"/>
      <c r="AU251" s="335"/>
      <c r="AV251" s="335"/>
    </row>
    <row r="252" spans="1:48" s="93" customFormat="1" ht="27.75" hidden="1" customHeight="1" x14ac:dyDescent="0.25">
      <c r="A252" s="123"/>
      <c r="B252" s="123"/>
      <c r="C252" s="54"/>
      <c r="D252" s="54"/>
      <c r="E252" s="87"/>
      <c r="F252" s="87"/>
      <c r="G252" s="88"/>
      <c r="H252" s="59"/>
      <c r="I252" s="70"/>
      <c r="J252" s="129"/>
      <c r="K252" s="128">
        <f t="shared" si="228"/>
        <v>0</v>
      </c>
      <c r="L252" s="128">
        <f t="shared" si="229"/>
        <v>0</v>
      </c>
      <c r="M252" s="130"/>
      <c r="N252" s="131"/>
      <c r="O252" s="171">
        <f t="shared" si="230"/>
        <v>0</v>
      </c>
      <c r="P252" s="171">
        <f t="shared" si="231"/>
        <v>0</v>
      </c>
      <c r="Q252" s="130"/>
      <c r="R252" s="225">
        <f t="shared" si="232"/>
        <v>0</v>
      </c>
      <c r="S252" s="226">
        <f t="shared" si="227"/>
        <v>0</v>
      </c>
      <c r="T252" s="226">
        <f t="shared" si="227"/>
        <v>0</v>
      </c>
      <c r="U252" s="226">
        <f t="shared" si="227"/>
        <v>0</v>
      </c>
      <c r="V252" s="226">
        <f t="shared" si="227"/>
        <v>0</v>
      </c>
      <c r="W252" s="226">
        <f t="shared" si="227"/>
        <v>0</v>
      </c>
      <c r="X252" s="226">
        <f t="shared" si="227"/>
        <v>0</v>
      </c>
      <c r="Y252" s="226">
        <f t="shared" si="227"/>
        <v>0</v>
      </c>
      <c r="Z252" s="226">
        <f t="shared" si="227"/>
        <v>0</v>
      </c>
      <c r="AA252" s="226">
        <f t="shared" si="227"/>
        <v>0</v>
      </c>
      <c r="AB252" s="332"/>
      <c r="AC252" s="333"/>
      <c r="AD252" s="342"/>
      <c r="AE252" s="92"/>
      <c r="AF252" s="92"/>
      <c r="AG252" s="25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</row>
    <row r="253" spans="1:48" s="336" customFormat="1" ht="27.75" hidden="1" customHeight="1" x14ac:dyDescent="0.25">
      <c r="A253" s="123"/>
      <c r="B253" s="123"/>
      <c r="C253" s="54"/>
      <c r="D253" s="54"/>
      <c r="E253" s="87"/>
      <c r="F253" s="87"/>
      <c r="G253" s="88"/>
      <c r="H253" s="354"/>
      <c r="I253" s="90"/>
      <c r="J253" s="129"/>
      <c r="K253" s="128">
        <f t="shared" si="228"/>
        <v>0</v>
      </c>
      <c r="L253" s="128">
        <f t="shared" si="229"/>
        <v>0</v>
      </c>
      <c r="M253" s="130"/>
      <c r="N253" s="131"/>
      <c r="O253" s="171">
        <f t="shared" si="230"/>
        <v>0</v>
      </c>
      <c r="P253" s="171">
        <f t="shared" si="231"/>
        <v>0</v>
      </c>
      <c r="Q253" s="130"/>
      <c r="R253" s="225">
        <f t="shared" si="232"/>
        <v>0</v>
      </c>
      <c r="S253" s="226">
        <f t="shared" si="227"/>
        <v>0</v>
      </c>
      <c r="T253" s="226">
        <f t="shared" si="227"/>
        <v>0</v>
      </c>
      <c r="U253" s="226">
        <f t="shared" si="227"/>
        <v>0</v>
      </c>
      <c r="V253" s="226">
        <f t="shared" si="227"/>
        <v>0</v>
      </c>
      <c r="W253" s="226">
        <f t="shared" si="227"/>
        <v>0</v>
      </c>
      <c r="X253" s="226">
        <f t="shared" si="227"/>
        <v>0</v>
      </c>
      <c r="Y253" s="226">
        <f t="shared" si="227"/>
        <v>0</v>
      </c>
      <c r="Z253" s="226">
        <f t="shared" si="227"/>
        <v>0</v>
      </c>
      <c r="AA253" s="226">
        <f t="shared" si="227"/>
        <v>0</v>
      </c>
      <c r="AB253" s="332"/>
      <c r="AC253" s="333"/>
      <c r="AD253" s="334"/>
      <c r="AE253" s="335"/>
      <c r="AF253" s="335"/>
      <c r="AG253" s="25"/>
      <c r="AH253" s="335"/>
      <c r="AI253" s="335"/>
      <c r="AJ253" s="335"/>
      <c r="AK253" s="335"/>
      <c r="AL253" s="335"/>
      <c r="AM253" s="335"/>
      <c r="AN253" s="335"/>
      <c r="AO253" s="335"/>
      <c r="AP253" s="335"/>
      <c r="AQ253" s="335"/>
      <c r="AR253" s="335"/>
      <c r="AS253" s="335"/>
      <c r="AT253" s="335"/>
      <c r="AU253" s="335"/>
      <c r="AV253" s="335"/>
    </row>
    <row r="254" spans="1:48" s="346" customFormat="1" ht="27.75" hidden="1" customHeight="1" x14ac:dyDescent="0.25">
      <c r="A254" s="108"/>
      <c r="B254" s="108"/>
      <c r="C254" s="109"/>
      <c r="D254" s="109"/>
      <c r="E254" s="110"/>
      <c r="F254" s="110"/>
      <c r="G254" s="111"/>
      <c r="H254" s="112" t="s">
        <v>906</v>
      </c>
      <c r="I254" s="113"/>
      <c r="J254" s="941"/>
      <c r="K254" s="115"/>
      <c r="L254" s="115"/>
      <c r="M254" s="116"/>
      <c r="N254" s="948"/>
      <c r="O254" s="115"/>
      <c r="P254" s="115"/>
      <c r="Q254" s="116"/>
      <c r="R254" s="118">
        <f>SUM(R242:R253)</f>
        <v>0</v>
      </c>
      <c r="S254" s="119">
        <f t="shared" ref="S254:AA254" si="233">SUM(S242:S253)</f>
        <v>0</v>
      </c>
      <c r="T254" s="119">
        <f t="shared" si="233"/>
        <v>0</v>
      </c>
      <c r="U254" s="119">
        <f t="shared" si="233"/>
        <v>0</v>
      </c>
      <c r="V254" s="119">
        <f t="shared" si="233"/>
        <v>0</v>
      </c>
      <c r="W254" s="119">
        <f t="shared" si="233"/>
        <v>0</v>
      </c>
      <c r="X254" s="119">
        <f t="shared" si="233"/>
        <v>0</v>
      </c>
      <c r="Y254" s="119">
        <f t="shared" si="233"/>
        <v>0</v>
      </c>
      <c r="Z254" s="119">
        <f t="shared" si="233"/>
        <v>0</v>
      </c>
      <c r="AA254" s="119">
        <f t="shared" si="233"/>
        <v>0</v>
      </c>
      <c r="AB254" s="332"/>
      <c r="AC254" s="333"/>
      <c r="AD254" s="334"/>
      <c r="AE254" s="335"/>
      <c r="AF254" s="335"/>
      <c r="AG254" s="25"/>
      <c r="AH254" s="335"/>
      <c r="AI254" s="335"/>
      <c r="AJ254" s="335"/>
      <c r="AK254" s="335"/>
      <c r="AL254" s="335"/>
      <c r="AM254" s="335"/>
      <c r="AN254" s="335"/>
      <c r="AO254" s="335"/>
      <c r="AP254" s="335"/>
      <c r="AQ254" s="335"/>
      <c r="AR254" s="335"/>
      <c r="AS254" s="335"/>
      <c r="AT254" s="335"/>
      <c r="AU254" s="335"/>
      <c r="AV254" s="335"/>
    </row>
    <row r="255" spans="1:48" s="336" customFormat="1" ht="27.75" hidden="1" customHeight="1" x14ac:dyDescent="0.25">
      <c r="A255" s="123"/>
      <c r="B255" s="123"/>
      <c r="C255" s="54"/>
      <c r="D255" s="54"/>
      <c r="E255" s="375"/>
      <c r="F255" s="376"/>
      <c r="G255" s="377"/>
      <c r="H255" s="378"/>
      <c r="I255" s="355"/>
      <c r="J255" s="129"/>
      <c r="K255" s="128">
        <f>IF(J255&gt;0, 1, 0)</f>
        <v>0</v>
      </c>
      <c r="L255" s="128">
        <f>J255-K255</f>
        <v>0</v>
      </c>
      <c r="M255" s="130"/>
      <c r="N255" s="131"/>
      <c r="O255" s="171">
        <f>IF(N255&gt;0, 1, 0)</f>
        <v>0</v>
      </c>
      <c r="P255" s="171">
        <f>N255-O255</f>
        <v>0</v>
      </c>
      <c r="Q255" s="356"/>
      <c r="R255" s="225">
        <f>(K255*M255*$R$3)+(L255*M255*$R$6)+(O255*Q255*$R$7)+(P255*Q255*$R$8)</f>
        <v>0</v>
      </c>
      <c r="S255" s="226">
        <f t="shared" ref="S255:AA266" si="234">(L255*N255*$R$3)+(M255*N255*$R$6)+(P255*R255*$R$7)+(Q255*R255*$R$8)</f>
        <v>0</v>
      </c>
      <c r="T255" s="226">
        <f t="shared" si="234"/>
        <v>0</v>
      </c>
      <c r="U255" s="226">
        <f t="shared" si="234"/>
        <v>0</v>
      </c>
      <c r="V255" s="226">
        <f t="shared" si="234"/>
        <v>0</v>
      </c>
      <c r="W255" s="226">
        <f t="shared" si="234"/>
        <v>0</v>
      </c>
      <c r="X255" s="226">
        <f t="shared" si="234"/>
        <v>0</v>
      </c>
      <c r="Y255" s="226">
        <f t="shared" si="234"/>
        <v>0</v>
      </c>
      <c r="Z255" s="226">
        <f t="shared" si="234"/>
        <v>0</v>
      </c>
      <c r="AA255" s="226">
        <f t="shared" si="234"/>
        <v>0</v>
      </c>
      <c r="AB255" s="332"/>
      <c r="AC255" s="333"/>
      <c r="AD255" s="334"/>
      <c r="AE255" s="335"/>
      <c r="AF255" s="335"/>
      <c r="AG255" s="25"/>
      <c r="AH255" s="335"/>
      <c r="AI255" s="335"/>
      <c r="AJ255" s="335"/>
      <c r="AK255" s="335"/>
      <c r="AL255" s="335"/>
      <c r="AM255" s="335"/>
      <c r="AN255" s="335"/>
      <c r="AO255" s="335"/>
      <c r="AP255" s="335"/>
      <c r="AQ255" s="335"/>
      <c r="AR255" s="335"/>
      <c r="AS255" s="335"/>
      <c r="AT255" s="335"/>
      <c r="AU255" s="335"/>
      <c r="AV255" s="335"/>
    </row>
    <row r="256" spans="1:48" s="336" customFormat="1" ht="27.75" hidden="1" customHeight="1" x14ac:dyDescent="0.25">
      <c r="A256" s="123"/>
      <c r="B256" s="123"/>
      <c r="C256" s="54"/>
      <c r="D256" s="54"/>
      <c r="E256" s="87"/>
      <c r="F256" s="87"/>
      <c r="G256" s="170"/>
      <c r="H256" s="59"/>
      <c r="I256" s="70"/>
      <c r="J256" s="129"/>
      <c r="K256" s="128">
        <f t="shared" ref="K256:K266" si="235">IF(J256&gt;0, 1, 0)</f>
        <v>0</v>
      </c>
      <c r="L256" s="128">
        <f t="shared" ref="L256:L266" si="236">J256-K256</f>
        <v>0</v>
      </c>
      <c r="M256" s="130"/>
      <c r="N256" s="131"/>
      <c r="O256" s="171">
        <f t="shared" ref="O256:O266" si="237">IF(N256&gt;0, 1, 0)</f>
        <v>0</v>
      </c>
      <c r="P256" s="171">
        <f t="shared" ref="P256:P266" si="238">N256-O256</f>
        <v>0</v>
      </c>
      <c r="Q256" s="130"/>
      <c r="R256" s="225">
        <f t="shared" ref="R256:R266" si="239">(K256*M256*$R$3)+(L256*M256*$R$6)+(O256*Q256*$R$7)+(P256*Q256*$R$8)</f>
        <v>0</v>
      </c>
      <c r="S256" s="226">
        <f t="shared" si="234"/>
        <v>0</v>
      </c>
      <c r="T256" s="226">
        <f t="shared" si="234"/>
        <v>0</v>
      </c>
      <c r="U256" s="226">
        <f t="shared" si="234"/>
        <v>0</v>
      </c>
      <c r="V256" s="226">
        <f t="shared" si="234"/>
        <v>0</v>
      </c>
      <c r="W256" s="226">
        <f t="shared" si="234"/>
        <v>0</v>
      </c>
      <c r="X256" s="226">
        <f t="shared" si="234"/>
        <v>0</v>
      </c>
      <c r="Y256" s="226">
        <f t="shared" si="234"/>
        <v>0</v>
      </c>
      <c r="Z256" s="226">
        <f t="shared" si="234"/>
        <v>0</v>
      </c>
      <c r="AA256" s="226">
        <f t="shared" si="234"/>
        <v>0</v>
      </c>
      <c r="AB256" s="332"/>
      <c r="AC256" s="333"/>
      <c r="AD256" s="334"/>
      <c r="AE256" s="335"/>
      <c r="AF256" s="335"/>
      <c r="AG256" s="25"/>
      <c r="AH256" s="335"/>
      <c r="AI256" s="335"/>
      <c r="AJ256" s="335"/>
      <c r="AK256" s="335"/>
      <c r="AL256" s="335"/>
      <c r="AM256" s="335"/>
      <c r="AN256" s="335"/>
      <c r="AO256" s="335"/>
      <c r="AP256" s="335"/>
      <c r="AQ256" s="335"/>
      <c r="AR256" s="335"/>
      <c r="AS256" s="335"/>
      <c r="AT256" s="335"/>
      <c r="AU256" s="335"/>
      <c r="AV256" s="335"/>
    </row>
    <row r="257" spans="1:48" s="336" customFormat="1" ht="27.75" hidden="1" customHeight="1" x14ac:dyDescent="0.25">
      <c r="A257" s="123"/>
      <c r="B257" s="123"/>
      <c r="C257" s="54"/>
      <c r="D257" s="54"/>
      <c r="E257" s="87"/>
      <c r="F257" s="87"/>
      <c r="G257" s="170"/>
      <c r="H257" s="59"/>
      <c r="I257" s="70"/>
      <c r="J257" s="129"/>
      <c r="K257" s="128">
        <f t="shared" si="235"/>
        <v>0</v>
      </c>
      <c r="L257" s="128">
        <f t="shared" si="236"/>
        <v>0</v>
      </c>
      <c r="M257" s="130"/>
      <c r="N257" s="131"/>
      <c r="O257" s="171">
        <f t="shared" si="237"/>
        <v>0</v>
      </c>
      <c r="P257" s="171">
        <f t="shared" si="238"/>
        <v>0</v>
      </c>
      <c r="Q257" s="130"/>
      <c r="R257" s="225">
        <f t="shared" si="239"/>
        <v>0</v>
      </c>
      <c r="S257" s="226">
        <f t="shared" si="234"/>
        <v>0</v>
      </c>
      <c r="T257" s="226">
        <f t="shared" si="234"/>
        <v>0</v>
      </c>
      <c r="U257" s="226">
        <f t="shared" si="234"/>
        <v>0</v>
      </c>
      <c r="V257" s="226">
        <f t="shared" si="234"/>
        <v>0</v>
      </c>
      <c r="W257" s="226">
        <f t="shared" si="234"/>
        <v>0</v>
      </c>
      <c r="X257" s="226">
        <f t="shared" si="234"/>
        <v>0</v>
      </c>
      <c r="Y257" s="226">
        <f t="shared" si="234"/>
        <v>0</v>
      </c>
      <c r="Z257" s="226">
        <f t="shared" si="234"/>
        <v>0</v>
      </c>
      <c r="AA257" s="226">
        <f t="shared" si="234"/>
        <v>0</v>
      </c>
      <c r="AB257" s="332"/>
      <c r="AC257" s="333"/>
      <c r="AD257" s="334"/>
      <c r="AE257" s="335"/>
      <c r="AF257" s="335"/>
      <c r="AG257" s="25"/>
      <c r="AH257" s="335"/>
      <c r="AI257" s="335"/>
      <c r="AJ257" s="335"/>
      <c r="AK257" s="335"/>
      <c r="AL257" s="335"/>
      <c r="AM257" s="335"/>
      <c r="AN257" s="335"/>
      <c r="AO257" s="335"/>
      <c r="AP257" s="335"/>
      <c r="AQ257" s="335"/>
      <c r="AR257" s="335"/>
      <c r="AS257" s="335"/>
      <c r="AT257" s="335"/>
      <c r="AU257" s="335"/>
      <c r="AV257" s="335"/>
    </row>
    <row r="258" spans="1:48" s="336" customFormat="1" ht="27.75" hidden="1" customHeight="1" x14ac:dyDescent="0.25">
      <c r="A258" s="123"/>
      <c r="B258" s="123"/>
      <c r="C258" s="54"/>
      <c r="D258" s="54"/>
      <c r="E258" s="87"/>
      <c r="F258" s="87"/>
      <c r="G258" s="170"/>
      <c r="H258" s="59"/>
      <c r="I258" s="70"/>
      <c r="J258" s="129"/>
      <c r="K258" s="128">
        <f t="shared" si="235"/>
        <v>0</v>
      </c>
      <c r="L258" s="128">
        <f t="shared" si="236"/>
        <v>0</v>
      </c>
      <c r="M258" s="130"/>
      <c r="N258" s="131"/>
      <c r="O258" s="171">
        <f t="shared" si="237"/>
        <v>0</v>
      </c>
      <c r="P258" s="171">
        <f t="shared" si="238"/>
        <v>0</v>
      </c>
      <c r="Q258" s="130"/>
      <c r="R258" s="225">
        <f t="shared" si="239"/>
        <v>0</v>
      </c>
      <c r="S258" s="226">
        <f t="shared" si="234"/>
        <v>0</v>
      </c>
      <c r="T258" s="226">
        <f t="shared" si="234"/>
        <v>0</v>
      </c>
      <c r="U258" s="226">
        <f t="shared" si="234"/>
        <v>0</v>
      </c>
      <c r="V258" s="226">
        <f t="shared" si="234"/>
        <v>0</v>
      </c>
      <c r="W258" s="226">
        <f t="shared" si="234"/>
        <v>0</v>
      </c>
      <c r="X258" s="226">
        <f t="shared" si="234"/>
        <v>0</v>
      </c>
      <c r="Y258" s="226">
        <f t="shared" si="234"/>
        <v>0</v>
      </c>
      <c r="Z258" s="226">
        <f t="shared" si="234"/>
        <v>0</v>
      </c>
      <c r="AA258" s="226">
        <f t="shared" si="234"/>
        <v>0</v>
      </c>
      <c r="AB258" s="332"/>
      <c r="AC258" s="333"/>
      <c r="AD258" s="334"/>
      <c r="AE258" s="335"/>
      <c r="AF258" s="335"/>
      <c r="AG258" s="25"/>
      <c r="AH258" s="335"/>
      <c r="AI258" s="335"/>
      <c r="AJ258" s="335"/>
      <c r="AK258" s="335"/>
      <c r="AL258" s="335"/>
      <c r="AM258" s="335"/>
      <c r="AN258" s="335"/>
      <c r="AO258" s="335"/>
      <c r="AP258" s="335"/>
      <c r="AQ258" s="335"/>
      <c r="AR258" s="335"/>
      <c r="AS258" s="335"/>
      <c r="AT258" s="335"/>
      <c r="AU258" s="335"/>
      <c r="AV258" s="335"/>
    </row>
    <row r="259" spans="1:48" s="336" customFormat="1" ht="27.75" hidden="1" customHeight="1" x14ac:dyDescent="0.25">
      <c r="A259" s="123"/>
      <c r="B259" s="123"/>
      <c r="C259" s="54"/>
      <c r="D259" s="54"/>
      <c r="E259" s="87"/>
      <c r="F259" s="87"/>
      <c r="G259" s="88"/>
      <c r="H259" s="59"/>
      <c r="I259" s="70"/>
      <c r="J259" s="129"/>
      <c r="K259" s="128">
        <f t="shared" si="235"/>
        <v>0</v>
      </c>
      <c r="L259" s="128">
        <f t="shared" si="236"/>
        <v>0</v>
      </c>
      <c r="M259" s="130"/>
      <c r="N259" s="131"/>
      <c r="O259" s="171">
        <f t="shared" si="237"/>
        <v>0</v>
      </c>
      <c r="P259" s="171">
        <f t="shared" si="238"/>
        <v>0</v>
      </c>
      <c r="Q259" s="130"/>
      <c r="R259" s="225">
        <f t="shared" si="239"/>
        <v>0</v>
      </c>
      <c r="S259" s="226">
        <f t="shared" si="234"/>
        <v>0</v>
      </c>
      <c r="T259" s="226">
        <f t="shared" si="234"/>
        <v>0</v>
      </c>
      <c r="U259" s="226">
        <f t="shared" si="234"/>
        <v>0</v>
      </c>
      <c r="V259" s="226">
        <f t="shared" si="234"/>
        <v>0</v>
      </c>
      <c r="W259" s="226">
        <f t="shared" si="234"/>
        <v>0</v>
      </c>
      <c r="X259" s="226">
        <f t="shared" si="234"/>
        <v>0</v>
      </c>
      <c r="Y259" s="226">
        <f t="shared" si="234"/>
        <v>0</v>
      </c>
      <c r="Z259" s="226">
        <f t="shared" si="234"/>
        <v>0</v>
      </c>
      <c r="AA259" s="226">
        <f t="shared" si="234"/>
        <v>0</v>
      </c>
      <c r="AB259" s="332"/>
      <c r="AC259" s="333"/>
      <c r="AD259" s="334"/>
      <c r="AE259" s="335"/>
      <c r="AF259" s="335"/>
      <c r="AG259" s="25"/>
      <c r="AH259" s="335"/>
      <c r="AI259" s="335"/>
      <c r="AJ259" s="335"/>
      <c r="AK259" s="335"/>
      <c r="AL259" s="335"/>
      <c r="AM259" s="335"/>
      <c r="AN259" s="335"/>
      <c r="AO259" s="335"/>
      <c r="AP259" s="335"/>
      <c r="AQ259" s="335"/>
      <c r="AR259" s="335"/>
      <c r="AS259" s="335"/>
      <c r="AT259" s="335"/>
      <c r="AU259" s="335"/>
      <c r="AV259" s="335"/>
    </row>
    <row r="260" spans="1:48" s="336" customFormat="1" ht="27.75" hidden="1" customHeight="1" x14ac:dyDescent="0.25">
      <c r="A260" s="123"/>
      <c r="B260" s="123"/>
      <c r="C260" s="54"/>
      <c r="D260" s="54"/>
      <c r="E260" s="87"/>
      <c r="F260" s="87"/>
      <c r="G260" s="88"/>
      <c r="H260" s="59"/>
      <c r="I260" s="70"/>
      <c r="J260" s="129"/>
      <c r="K260" s="128">
        <f t="shared" si="235"/>
        <v>0</v>
      </c>
      <c r="L260" s="128">
        <f t="shared" si="236"/>
        <v>0</v>
      </c>
      <c r="M260" s="130"/>
      <c r="N260" s="131"/>
      <c r="O260" s="171">
        <f t="shared" si="237"/>
        <v>0</v>
      </c>
      <c r="P260" s="171">
        <f t="shared" si="238"/>
        <v>0</v>
      </c>
      <c r="Q260" s="130"/>
      <c r="R260" s="225">
        <f t="shared" si="239"/>
        <v>0</v>
      </c>
      <c r="S260" s="226">
        <f t="shared" si="234"/>
        <v>0</v>
      </c>
      <c r="T260" s="226">
        <f t="shared" si="234"/>
        <v>0</v>
      </c>
      <c r="U260" s="226">
        <f t="shared" si="234"/>
        <v>0</v>
      </c>
      <c r="V260" s="226">
        <f t="shared" si="234"/>
        <v>0</v>
      </c>
      <c r="W260" s="226">
        <f t="shared" si="234"/>
        <v>0</v>
      </c>
      <c r="X260" s="226">
        <f t="shared" si="234"/>
        <v>0</v>
      </c>
      <c r="Y260" s="226">
        <f t="shared" si="234"/>
        <v>0</v>
      </c>
      <c r="Z260" s="226">
        <f t="shared" si="234"/>
        <v>0</v>
      </c>
      <c r="AA260" s="226">
        <f t="shared" si="234"/>
        <v>0</v>
      </c>
      <c r="AB260" s="332"/>
      <c r="AC260" s="333"/>
      <c r="AD260" s="334"/>
      <c r="AE260" s="335"/>
      <c r="AF260" s="335"/>
      <c r="AG260" s="25"/>
      <c r="AH260" s="335"/>
      <c r="AI260" s="335"/>
      <c r="AJ260" s="335"/>
      <c r="AK260" s="335"/>
      <c r="AL260" s="335"/>
      <c r="AM260" s="335"/>
      <c r="AN260" s="335"/>
      <c r="AO260" s="335"/>
      <c r="AP260" s="335"/>
      <c r="AQ260" s="335"/>
      <c r="AR260" s="335"/>
      <c r="AS260" s="335"/>
      <c r="AT260" s="335"/>
      <c r="AU260" s="335"/>
      <c r="AV260" s="335"/>
    </row>
    <row r="261" spans="1:48" s="336" customFormat="1" ht="27.75" hidden="1" customHeight="1" x14ac:dyDescent="0.25">
      <c r="A261" s="123"/>
      <c r="B261" s="123"/>
      <c r="C261" s="54"/>
      <c r="D261" s="54"/>
      <c r="E261" s="87"/>
      <c r="F261" s="87"/>
      <c r="G261" s="88"/>
      <c r="H261" s="59"/>
      <c r="I261" s="70"/>
      <c r="J261" s="129"/>
      <c r="K261" s="128">
        <f t="shared" si="235"/>
        <v>0</v>
      </c>
      <c r="L261" s="128">
        <f t="shared" si="236"/>
        <v>0</v>
      </c>
      <c r="M261" s="130"/>
      <c r="N261" s="131"/>
      <c r="O261" s="171">
        <f t="shared" si="237"/>
        <v>0</v>
      </c>
      <c r="P261" s="171">
        <f t="shared" si="238"/>
        <v>0</v>
      </c>
      <c r="Q261" s="130"/>
      <c r="R261" s="225">
        <f t="shared" si="239"/>
        <v>0</v>
      </c>
      <c r="S261" s="226">
        <f t="shared" si="234"/>
        <v>0</v>
      </c>
      <c r="T261" s="226">
        <f t="shared" si="234"/>
        <v>0</v>
      </c>
      <c r="U261" s="226">
        <f t="shared" si="234"/>
        <v>0</v>
      </c>
      <c r="V261" s="226">
        <f t="shared" si="234"/>
        <v>0</v>
      </c>
      <c r="W261" s="226">
        <f t="shared" si="234"/>
        <v>0</v>
      </c>
      <c r="X261" s="226">
        <f t="shared" si="234"/>
        <v>0</v>
      </c>
      <c r="Y261" s="226">
        <f t="shared" si="234"/>
        <v>0</v>
      </c>
      <c r="Z261" s="226">
        <f t="shared" si="234"/>
        <v>0</v>
      </c>
      <c r="AA261" s="226">
        <f t="shared" si="234"/>
        <v>0</v>
      </c>
      <c r="AB261" s="332"/>
      <c r="AC261" s="333"/>
      <c r="AD261" s="334"/>
      <c r="AE261" s="335"/>
      <c r="AF261" s="335"/>
      <c r="AG261" s="25"/>
      <c r="AH261" s="335"/>
      <c r="AI261" s="335"/>
      <c r="AJ261" s="335"/>
      <c r="AK261" s="335"/>
      <c r="AL261" s="335"/>
      <c r="AM261" s="335"/>
      <c r="AN261" s="335"/>
      <c r="AO261" s="335"/>
      <c r="AP261" s="335"/>
      <c r="AQ261" s="335"/>
      <c r="AR261" s="335"/>
      <c r="AS261" s="335"/>
      <c r="AT261" s="335"/>
      <c r="AU261" s="335"/>
      <c r="AV261" s="335"/>
    </row>
    <row r="262" spans="1:48" s="336" customFormat="1" ht="27.75" hidden="1" customHeight="1" x14ac:dyDescent="0.25">
      <c r="A262" s="123"/>
      <c r="B262" s="123"/>
      <c r="C262" s="54"/>
      <c r="D262" s="54"/>
      <c r="E262" s="87"/>
      <c r="F262" s="87"/>
      <c r="G262" s="88"/>
      <c r="H262" s="354"/>
      <c r="I262" s="90"/>
      <c r="J262" s="129"/>
      <c r="K262" s="128">
        <f t="shared" si="235"/>
        <v>0</v>
      </c>
      <c r="L262" s="128">
        <f t="shared" si="236"/>
        <v>0</v>
      </c>
      <c r="M262" s="130"/>
      <c r="N262" s="131"/>
      <c r="O262" s="171">
        <f t="shared" si="237"/>
        <v>0</v>
      </c>
      <c r="P262" s="171">
        <f t="shared" si="238"/>
        <v>0</v>
      </c>
      <c r="Q262" s="130"/>
      <c r="R262" s="225">
        <f t="shared" si="239"/>
        <v>0</v>
      </c>
      <c r="S262" s="226">
        <f t="shared" si="234"/>
        <v>0</v>
      </c>
      <c r="T262" s="226">
        <f t="shared" si="234"/>
        <v>0</v>
      </c>
      <c r="U262" s="226">
        <f t="shared" si="234"/>
        <v>0</v>
      </c>
      <c r="V262" s="226">
        <f t="shared" si="234"/>
        <v>0</v>
      </c>
      <c r="W262" s="226">
        <f t="shared" si="234"/>
        <v>0</v>
      </c>
      <c r="X262" s="226">
        <f t="shared" si="234"/>
        <v>0</v>
      </c>
      <c r="Y262" s="226">
        <f t="shared" si="234"/>
        <v>0</v>
      </c>
      <c r="Z262" s="226">
        <f t="shared" si="234"/>
        <v>0</v>
      </c>
      <c r="AA262" s="226">
        <f t="shared" si="234"/>
        <v>0</v>
      </c>
      <c r="AB262" s="332"/>
      <c r="AC262" s="333"/>
      <c r="AD262" s="334"/>
      <c r="AE262" s="335"/>
      <c r="AF262" s="335"/>
      <c r="AG262" s="25"/>
      <c r="AH262" s="335"/>
      <c r="AI262" s="335"/>
      <c r="AJ262" s="335"/>
      <c r="AK262" s="335"/>
      <c r="AL262" s="335"/>
      <c r="AM262" s="335"/>
      <c r="AN262" s="335"/>
      <c r="AO262" s="335"/>
      <c r="AP262" s="335"/>
      <c r="AQ262" s="335"/>
      <c r="AR262" s="335"/>
      <c r="AS262" s="335"/>
      <c r="AT262" s="335"/>
      <c r="AU262" s="335"/>
      <c r="AV262" s="335"/>
    </row>
    <row r="263" spans="1:48" s="336" customFormat="1" ht="27.75" hidden="1" customHeight="1" x14ac:dyDescent="0.25">
      <c r="A263" s="123"/>
      <c r="B263" s="123"/>
      <c r="C263" s="54"/>
      <c r="D263" s="54"/>
      <c r="E263" s="87"/>
      <c r="F263" s="87"/>
      <c r="G263" s="88"/>
      <c r="H263" s="59"/>
      <c r="I263" s="70"/>
      <c r="J263" s="129"/>
      <c r="K263" s="128">
        <f t="shared" si="235"/>
        <v>0</v>
      </c>
      <c r="L263" s="128">
        <f t="shared" si="236"/>
        <v>0</v>
      </c>
      <c r="M263" s="130"/>
      <c r="N263" s="131"/>
      <c r="O263" s="171">
        <f t="shared" si="237"/>
        <v>0</v>
      </c>
      <c r="P263" s="171">
        <f t="shared" si="238"/>
        <v>0</v>
      </c>
      <c r="Q263" s="130"/>
      <c r="R263" s="225">
        <f t="shared" si="239"/>
        <v>0</v>
      </c>
      <c r="S263" s="226">
        <f t="shared" si="234"/>
        <v>0</v>
      </c>
      <c r="T263" s="226">
        <f t="shared" si="234"/>
        <v>0</v>
      </c>
      <c r="U263" s="226">
        <f t="shared" si="234"/>
        <v>0</v>
      </c>
      <c r="V263" s="226">
        <f t="shared" si="234"/>
        <v>0</v>
      </c>
      <c r="W263" s="226">
        <f t="shared" si="234"/>
        <v>0</v>
      </c>
      <c r="X263" s="226">
        <f t="shared" si="234"/>
        <v>0</v>
      </c>
      <c r="Y263" s="226">
        <f t="shared" si="234"/>
        <v>0</v>
      </c>
      <c r="Z263" s="226">
        <f t="shared" si="234"/>
        <v>0</v>
      </c>
      <c r="AA263" s="226">
        <f t="shared" si="234"/>
        <v>0</v>
      </c>
      <c r="AB263" s="332"/>
      <c r="AC263" s="333"/>
      <c r="AD263" s="334"/>
      <c r="AE263" s="335"/>
      <c r="AF263" s="335"/>
      <c r="AG263" s="25"/>
      <c r="AH263" s="335"/>
      <c r="AI263" s="335"/>
      <c r="AJ263" s="335"/>
      <c r="AK263" s="335"/>
      <c r="AL263" s="335"/>
      <c r="AM263" s="335"/>
      <c r="AN263" s="335"/>
      <c r="AO263" s="335"/>
      <c r="AP263" s="335"/>
      <c r="AQ263" s="335"/>
      <c r="AR263" s="335"/>
      <c r="AS263" s="335"/>
      <c r="AT263" s="335"/>
      <c r="AU263" s="335"/>
      <c r="AV263" s="335"/>
    </row>
    <row r="264" spans="1:48" s="336" customFormat="1" ht="27.75" hidden="1" customHeight="1" x14ac:dyDescent="0.25">
      <c r="A264" s="123"/>
      <c r="B264" s="123"/>
      <c r="C264" s="54"/>
      <c r="D264" s="54"/>
      <c r="E264" s="87"/>
      <c r="F264" s="87"/>
      <c r="G264" s="88"/>
      <c r="H264" s="59"/>
      <c r="I264" s="70"/>
      <c r="J264" s="129"/>
      <c r="K264" s="128">
        <f t="shared" si="235"/>
        <v>0</v>
      </c>
      <c r="L264" s="128">
        <f t="shared" si="236"/>
        <v>0</v>
      </c>
      <c r="M264" s="130"/>
      <c r="N264" s="131"/>
      <c r="O264" s="171">
        <f t="shared" si="237"/>
        <v>0</v>
      </c>
      <c r="P264" s="171">
        <f t="shared" si="238"/>
        <v>0</v>
      </c>
      <c r="Q264" s="130"/>
      <c r="R264" s="225">
        <f t="shared" si="239"/>
        <v>0</v>
      </c>
      <c r="S264" s="226">
        <f t="shared" si="234"/>
        <v>0</v>
      </c>
      <c r="T264" s="226">
        <f t="shared" si="234"/>
        <v>0</v>
      </c>
      <c r="U264" s="226">
        <f t="shared" si="234"/>
        <v>0</v>
      </c>
      <c r="V264" s="226">
        <f t="shared" si="234"/>
        <v>0</v>
      </c>
      <c r="W264" s="226">
        <f t="shared" si="234"/>
        <v>0</v>
      </c>
      <c r="X264" s="226">
        <f t="shared" si="234"/>
        <v>0</v>
      </c>
      <c r="Y264" s="226">
        <f t="shared" si="234"/>
        <v>0</v>
      </c>
      <c r="Z264" s="226">
        <f t="shared" si="234"/>
        <v>0</v>
      </c>
      <c r="AA264" s="226">
        <f t="shared" si="234"/>
        <v>0</v>
      </c>
      <c r="AB264" s="332"/>
      <c r="AC264" s="333"/>
      <c r="AD264" s="334"/>
      <c r="AE264" s="335"/>
      <c r="AF264" s="335"/>
      <c r="AG264" s="25"/>
      <c r="AH264" s="335"/>
      <c r="AI264" s="335"/>
      <c r="AJ264" s="335"/>
      <c r="AK264" s="335"/>
      <c r="AL264" s="335"/>
      <c r="AM264" s="335"/>
      <c r="AN264" s="335"/>
      <c r="AO264" s="335"/>
      <c r="AP264" s="335"/>
      <c r="AQ264" s="335"/>
      <c r="AR264" s="335"/>
      <c r="AS264" s="335"/>
      <c r="AT264" s="335"/>
      <c r="AU264" s="335"/>
      <c r="AV264" s="335"/>
    </row>
    <row r="265" spans="1:48" s="93" customFormat="1" ht="27.75" hidden="1" customHeight="1" x14ac:dyDescent="0.25">
      <c r="A265" s="123"/>
      <c r="B265" s="123"/>
      <c r="C265" s="54"/>
      <c r="D265" s="54"/>
      <c r="E265" s="87"/>
      <c r="F265" s="87"/>
      <c r="G265" s="88"/>
      <c r="H265" s="59"/>
      <c r="I265" s="70"/>
      <c r="J265" s="129"/>
      <c r="K265" s="128">
        <f t="shared" si="235"/>
        <v>0</v>
      </c>
      <c r="L265" s="128">
        <f t="shared" si="236"/>
        <v>0</v>
      </c>
      <c r="M265" s="130"/>
      <c r="N265" s="131"/>
      <c r="O265" s="171">
        <f t="shared" si="237"/>
        <v>0</v>
      </c>
      <c r="P265" s="171">
        <f t="shared" si="238"/>
        <v>0</v>
      </c>
      <c r="Q265" s="130"/>
      <c r="R265" s="225">
        <f t="shared" si="239"/>
        <v>0</v>
      </c>
      <c r="S265" s="226">
        <f t="shared" si="234"/>
        <v>0</v>
      </c>
      <c r="T265" s="226">
        <f t="shared" si="234"/>
        <v>0</v>
      </c>
      <c r="U265" s="226">
        <f t="shared" si="234"/>
        <v>0</v>
      </c>
      <c r="V265" s="226">
        <f t="shared" si="234"/>
        <v>0</v>
      </c>
      <c r="W265" s="226">
        <f t="shared" si="234"/>
        <v>0</v>
      </c>
      <c r="X265" s="226">
        <f t="shared" si="234"/>
        <v>0</v>
      </c>
      <c r="Y265" s="226">
        <f t="shared" si="234"/>
        <v>0</v>
      </c>
      <c r="Z265" s="226">
        <f t="shared" si="234"/>
        <v>0</v>
      </c>
      <c r="AA265" s="226">
        <f t="shared" si="234"/>
        <v>0</v>
      </c>
      <c r="AB265" s="332"/>
      <c r="AC265" s="333"/>
      <c r="AD265" s="342"/>
      <c r="AE265" s="92"/>
      <c r="AF265" s="92"/>
      <c r="AG265" s="25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</row>
    <row r="266" spans="1:48" s="336" customFormat="1" ht="27.75" hidden="1" customHeight="1" x14ac:dyDescent="0.25">
      <c r="A266" s="123"/>
      <c r="B266" s="123"/>
      <c r="C266" s="54"/>
      <c r="D266" s="54"/>
      <c r="E266" s="87"/>
      <c r="F266" s="87"/>
      <c r="G266" s="88"/>
      <c r="H266" s="354"/>
      <c r="I266" s="90"/>
      <c r="J266" s="129"/>
      <c r="K266" s="128">
        <f t="shared" si="235"/>
        <v>0</v>
      </c>
      <c r="L266" s="128">
        <f t="shared" si="236"/>
        <v>0</v>
      </c>
      <c r="M266" s="130"/>
      <c r="N266" s="131"/>
      <c r="O266" s="171">
        <f t="shared" si="237"/>
        <v>0</v>
      </c>
      <c r="P266" s="171">
        <f t="shared" si="238"/>
        <v>0</v>
      </c>
      <c r="Q266" s="130"/>
      <c r="R266" s="225">
        <f t="shared" si="239"/>
        <v>0</v>
      </c>
      <c r="S266" s="226">
        <f t="shared" si="234"/>
        <v>0</v>
      </c>
      <c r="T266" s="226">
        <f t="shared" si="234"/>
        <v>0</v>
      </c>
      <c r="U266" s="226">
        <f t="shared" si="234"/>
        <v>0</v>
      </c>
      <c r="V266" s="226">
        <f t="shared" si="234"/>
        <v>0</v>
      </c>
      <c r="W266" s="226">
        <f t="shared" si="234"/>
        <v>0</v>
      </c>
      <c r="X266" s="226">
        <f t="shared" si="234"/>
        <v>0</v>
      </c>
      <c r="Y266" s="226">
        <f t="shared" si="234"/>
        <v>0</v>
      </c>
      <c r="Z266" s="226">
        <f t="shared" si="234"/>
        <v>0</v>
      </c>
      <c r="AA266" s="226">
        <f t="shared" si="234"/>
        <v>0</v>
      </c>
      <c r="AB266" s="332"/>
      <c r="AC266" s="333"/>
      <c r="AD266" s="334"/>
      <c r="AE266" s="335"/>
      <c r="AF266" s="335"/>
      <c r="AG266" s="25"/>
      <c r="AH266" s="335"/>
      <c r="AI266" s="335"/>
      <c r="AJ266" s="335"/>
      <c r="AK266" s="335"/>
      <c r="AL266" s="335"/>
      <c r="AM266" s="335"/>
      <c r="AN266" s="335"/>
      <c r="AO266" s="335"/>
      <c r="AP266" s="335"/>
      <c r="AQ266" s="335"/>
      <c r="AR266" s="335"/>
      <c r="AS266" s="335"/>
      <c r="AT266" s="335"/>
      <c r="AU266" s="335"/>
      <c r="AV266" s="335"/>
    </row>
    <row r="267" spans="1:48" s="346" customFormat="1" ht="27.75" hidden="1" customHeight="1" x14ac:dyDescent="0.25">
      <c r="A267" s="227"/>
      <c r="B267" s="227"/>
      <c r="C267" s="228"/>
      <c r="D267" s="228"/>
      <c r="E267" s="229"/>
      <c r="F267" s="229"/>
      <c r="G267" s="230"/>
      <c r="H267" s="231" t="s">
        <v>906</v>
      </c>
      <c r="I267" s="232"/>
      <c r="J267" s="945"/>
      <c r="K267" s="234"/>
      <c r="L267" s="234"/>
      <c r="M267" s="235"/>
      <c r="N267" s="950"/>
      <c r="O267" s="234"/>
      <c r="P267" s="234"/>
      <c r="Q267" s="235"/>
      <c r="R267" s="237">
        <f>SUM(R255:R266)</f>
        <v>0</v>
      </c>
      <c r="S267" s="238">
        <f t="shared" ref="S267:AA267" si="240">SUM(S255:S266)</f>
        <v>0</v>
      </c>
      <c r="T267" s="238">
        <f t="shared" si="240"/>
        <v>0</v>
      </c>
      <c r="U267" s="238">
        <f t="shared" si="240"/>
        <v>0</v>
      </c>
      <c r="V267" s="238">
        <f t="shared" si="240"/>
        <v>0</v>
      </c>
      <c r="W267" s="238">
        <f t="shared" si="240"/>
        <v>0</v>
      </c>
      <c r="X267" s="238">
        <f t="shared" si="240"/>
        <v>0</v>
      </c>
      <c r="Y267" s="238">
        <f t="shared" si="240"/>
        <v>0</v>
      </c>
      <c r="Z267" s="238">
        <f t="shared" si="240"/>
        <v>0</v>
      </c>
      <c r="AA267" s="238">
        <f t="shared" si="240"/>
        <v>0</v>
      </c>
      <c r="AB267" s="332"/>
      <c r="AC267" s="333"/>
      <c r="AD267" s="334"/>
      <c r="AE267" s="335"/>
      <c r="AF267" s="335"/>
      <c r="AG267" s="25"/>
      <c r="AH267" s="335"/>
      <c r="AI267" s="335"/>
      <c r="AJ267" s="335"/>
      <c r="AK267" s="335"/>
      <c r="AL267" s="335"/>
      <c r="AM267" s="335"/>
      <c r="AN267" s="335"/>
      <c r="AO267" s="335"/>
      <c r="AP267" s="335"/>
      <c r="AQ267" s="335"/>
      <c r="AR267" s="335"/>
      <c r="AS267" s="335"/>
      <c r="AT267" s="335"/>
      <c r="AU267" s="335"/>
      <c r="AV267" s="335"/>
    </row>
    <row r="268" spans="1:48" ht="27.75" customHeight="1" thickTop="1" x14ac:dyDescent="0.25">
      <c r="A268" s="239"/>
      <c r="B268" s="239"/>
      <c r="C268" s="240"/>
      <c r="D268" s="240"/>
      <c r="E268" s="241"/>
      <c r="F268" s="241"/>
      <c r="G268" s="242"/>
      <c r="H268" s="243"/>
      <c r="I268" s="244"/>
      <c r="J268" s="243"/>
      <c r="K268" s="243"/>
      <c r="L268" s="243"/>
      <c r="M268" s="243"/>
      <c r="N268" s="243"/>
      <c r="O268" s="240"/>
      <c r="P268" s="246"/>
      <c r="Q268" s="247"/>
      <c r="R268" s="249">
        <f>R267+R254+R241+R228+R215+R202+R189+R176+R163+R150+R136+R123+R110+R97+R84+R71+R58+R45+R32+R19</f>
        <v>3122.4000000000005</v>
      </c>
      <c r="S268" s="250">
        <f t="shared" ref="S268:AA268" si="241">S267+S254+S241+S228+S215+S202+S189+S176+S163+S150+S136+S123+S110+S97+S84+S71+S58+S45+S32+S19</f>
        <v>520</v>
      </c>
      <c r="T268" s="250">
        <f t="shared" si="241"/>
        <v>442</v>
      </c>
      <c r="U268" s="250">
        <f t="shared" si="241"/>
        <v>624</v>
      </c>
      <c r="V268" s="250">
        <f t="shared" si="241"/>
        <v>853</v>
      </c>
      <c r="W268" s="250">
        <f t="shared" si="241"/>
        <v>170.1</v>
      </c>
      <c r="X268" s="250">
        <f t="shared" si="241"/>
        <v>255.89999999999998</v>
      </c>
      <c r="Y268" s="250">
        <f t="shared" si="241"/>
        <v>1373</v>
      </c>
      <c r="Z268" s="250">
        <f t="shared" si="241"/>
        <v>612.1</v>
      </c>
      <c r="AA268" s="250">
        <f t="shared" si="241"/>
        <v>879.89999999999986</v>
      </c>
      <c r="AB268" s="332"/>
      <c r="AC268" s="333"/>
      <c r="AD268" s="338"/>
      <c r="AG268" s="25"/>
    </row>
    <row r="269" spans="1:48" s="4" customFormat="1" x14ac:dyDescent="0.25">
      <c r="A269" s="255"/>
      <c r="B269" s="255"/>
      <c r="E269" s="256"/>
      <c r="F269" s="256"/>
      <c r="G269" s="257"/>
      <c r="H269" s="258"/>
      <c r="I269" s="259"/>
      <c r="J269" s="947"/>
      <c r="M269" s="255"/>
      <c r="N269" s="947"/>
      <c r="Q269" s="255"/>
      <c r="R269" s="260"/>
      <c r="AD269" s="257"/>
    </row>
    <row r="270" spans="1:48" s="4" customFormat="1" x14ac:dyDescent="0.25">
      <c r="A270" s="255"/>
      <c r="B270" s="255"/>
      <c r="E270" s="256"/>
      <c r="F270" s="256"/>
      <c r="G270" s="257"/>
      <c r="H270" s="258"/>
      <c r="I270" s="259"/>
      <c r="J270" s="947"/>
      <c r="M270" s="255"/>
      <c r="N270" s="947"/>
      <c r="Q270" s="255"/>
      <c r="R270" s="260"/>
      <c r="AD270" s="257"/>
    </row>
    <row r="271" spans="1:48" s="4" customFormat="1" x14ac:dyDescent="0.25">
      <c r="A271" s="255"/>
      <c r="B271" s="255"/>
      <c r="E271" s="256"/>
      <c r="F271" s="256"/>
      <c r="G271" s="257"/>
      <c r="H271" s="258"/>
      <c r="I271" s="259"/>
      <c r="J271" s="947"/>
      <c r="M271" s="255"/>
      <c r="N271" s="947"/>
      <c r="Q271" s="255"/>
      <c r="R271" s="260"/>
      <c r="AD271" s="257"/>
    </row>
    <row r="272" spans="1:48" s="4" customFormat="1" x14ac:dyDescent="0.25">
      <c r="A272" s="255"/>
      <c r="B272" s="255"/>
      <c r="E272" s="256"/>
      <c r="F272" s="256"/>
      <c r="G272" s="257"/>
      <c r="H272" s="258"/>
      <c r="I272" s="259"/>
      <c r="J272" s="947"/>
      <c r="M272" s="255"/>
      <c r="N272" s="947"/>
      <c r="Q272" s="255"/>
      <c r="R272" s="260"/>
      <c r="AD272" s="257"/>
    </row>
    <row r="273" spans="1:30" s="4" customFormat="1" x14ac:dyDescent="0.25">
      <c r="A273" s="255"/>
      <c r="B273" s="255"/>
      <c r="E273" s="256"/>
      <c r="F273" s="256"/>
      <c r="G273" s="257"/>
      <c r="H273" s="258"/>
      <c r="I273" s="259"/>
      <c r="J273" s="947"/>
      <c r="M273" s="255"/>
      <c r="N273" s="947"/>
      <c r="Q273" s="255"/>
      <c r="R273" s="260"/>
      <c r="AD273" s="257"/>
    </row>
    <row r="274" spans="1:30" s="4" customFormat="1" x14ac:dyDescent="0.25">
      <c r="A274" s="255"/>
      <c r="B274" s="255"/>
      <c r="E274" s="256"/>
      <c r="F274" s="256"/>
      <c r="G274" s="257"/>
      <c r="H274" s="258"/>
      <c r="I274" s="259"/>
      <c r="J274" s="947"/>
      <c r="M274" s="255"/>
      <c r="N274" s="947"/>
      <c r="Q274" s="255"/>
      <c r="R274" s="260"/>
      <c r="AD274" s="257"/>
    </row>
    <row r="275" spans="1:30" s="4" customFormat="1" x14ac:dyDescent="0.25">
      <c r="A275" s="255"/>
      <c r="B275" s="255"/>
      <c r="E275" s="256"/>
      <c r="F275" s="256"/>
      <c r="G275" s="257"/>
      <c r="H275" s="258"/>
      <c r="I275" s="259"/>
      <c r="J275" s="947"/>
      <c r="M275" s="255"/>
      <c r="N275" s="947"/>
      <c r="Q275" s="255"/>
      <c r="R275" s="260"/>
      <c r="AD275" s="257"/>
    </row>
    <row r="276" spans="1:30" s="4" customFormat="1" x14ac:dyDescent="0.25">
      <c r="A276" s="255"/>
      <c r="B276" s="255"/>
      <c r="E276" s="256"/>
      <c r="F276" s="256"/>
      <c r="G276" s="257"/>
      <c r="H276" s="258"/>
      <c r="I276" s="259"/>
      <c r="J276" s="947"/>
      <c r="M276" s="255"/>
      <c r="N276" s="947"/>
      <c r="Q276" s="255"/>
      <c r="R276" s="260"/>
      <c r="AD276" s="257"/>
    </row>
    <row r="277" spans="1:30" s="4" customFormat="1" x14ac:dyDescent="0.25">
      <c r="A277" s="255"/>
      <c r="B277" s="255"/>
      <c r="E277" s="256"/>
      <c r="F277" s="256"/>
      <c r="G277" s="257"/>
      <c r="H277" s="258"/>
      <c r="I277" s="259"/>
      <c r="J277" s="947"/>
      <c r="M277" s="255"/>
      <c r="N277" s="947"/>
      <c r="Q277" s="255"/>
      <c r="R277" s="260"/>
      <c r="AD277" s="257"/>
    </row>
    <row r="278" spans="1:30" s="4" customFormat="1" x14ac:dyDescent="0.25">
      <c r="A278" s="255"/>
      <c r="B278" s="255"/>
      <c r="E278" s="256"/>
      <c r="F278" s="256"/>
      <c r="G278" s="257"/>
      <c r="H278" s="258"/>
      <c r="I278" s="259"/>
      <c r="J278" s="947"/>
      <c r="M278" s="255"/>
      <c r="N278" s="947"/>
      <c r="Q278" s="255"/>
      <c r="R278" s="260"/>
      <c r="AD278" s="257"/>
    </row>
    <row r="279" spans="1:30" s="4" customFormat="1" x14ac:dyDescent="0.25">
      <c r="A279" s="255"/>
      <c r="B279" s="255"/>
      <c r="E279" s="256"/>
      <c r="F279" s="256"/>
      <c r="G279" s="257"/>
      <c r="H279" s="258"/>
      <c r="I279" s="259"/>
      <c r="J279" s="947"/>
      <c r="M279" s="255"/>
      <c r="N279" s="947"/>
      <c r="Q279" s="255"/>
      <c r="R279" s="260"/>
      <c r="AD279" s="257"/>
    </row>
    <row r="280" spans="1:30" s="4" customFormat="1" x14ac:dyDescent="0.25">
      <c r="A280" s="255"/>
      <c r="B280" s="255"/>
      <c r="E280" s="256"/>
      <c r="F280" s="256"/>
      <c r="G280" s="257"/>
      <c r="H280" s="258"/>
      <c r="I280" s="259"/>
      <c r="J280" s="947"/>
      <c r="M280" s="255"/>
      <c r="N280" s="947"/>
      <c r="Q280" s="255"/>
      <c r="R280" s="260"/>
      <c r="AD280" s="257"/>
    </row>
    <row r="281" spans="1:30" s="4" customFormat="1" x14ac:dyDescent="0.25">
      <c r="A281" s="255"/>
      <c r="B281" s="255"/>
      <c r="E281" s="256"/>
      <c r="F281" s="256"/>
      <c r="G281" s="257"/>
      <c r="H281" s="258"/>
      <c r="I281" s="259"/>
      <c r="J281" s="947"/>
      <c r="M281" s="255"/>
      <c r="N281" s="947"/>
      <c r="Q281" s="255"/>
      <c r="R281" s="260"/>
      <c r="AD281" s="257"/>
    </row>
    <row r="282" spans="1:30" s="4" customFormat="1" x14ac:dyDescent="0.25">
      <c r="A282" s="255"/>
      <c r="B282" s="255"/>
      <c r="E282" s="256"/>
      <c r="F282" s="256"/>
      <c r="G282" s="257"/>
      <c r="H282" s="258"/>
      <c r="I282" s="259"/>
      <c r="J282" s="947"/>
      <c r="M282" s="255"/>
      <c r="N282" s="947"/>
      <c r="Q282" s="255"/>
      <c r="R282" s="260"/>
      <c r="AD282" s="257"/>
    </row>
    <row r="283" spans="1:30" s="4" customFormat="1" x14ac:dyDescent="0.25">
      <c r="A283" s="255"/>
      <c r="B283" s="255"/>
      <c r="E283" s="256"/>
      <c r="F283" s="256"/>
      <c r="G283" s="257"/>
      <c r="H283" s="258"/>
      <c r="I283" s="259"/>
      <c r="J283" s="947"/>
      <c r="M283" s="255"/>
      <c r="N283" s="947"/>
      <c r="Q283" s="255"/>
      <c r="R283" s="260"/>
      <c r="AD283" s="257"/>
    </row>
    <row r="284" spans="1:30" s="4" customFormat="1" x14ac:dyDescent="0.25">
      <c r="A284" s="255"/>
      <c r="B284" s="255"/>
      <c r="E284" s="256"/>
      <c r="F284" s="256"/>
      <c r="G284" s="257"/>
      <c r="H284" s="258"/>
      <c r="I284" s="259"/>
      <c r="J284" s="947"/>
      <c r="M284" s="255"/>
      <c r="N284" s="947"/>
      <c r="Q284" s="255"/>
      <c r="R284" s="260"/>
      <c r="AD284" s="257"/>
    </row>
    <row r="285" spans="1:30" s="4" customFormat="1" x14ac:dyDescent="0.25">
      <c r="A285" s="255"/>
      <c r="B285" s="255"/>
      <c r="E285" s="256"/>
      <c r="F285" s="256"/>
      <c r="G285" s="257"/>
      <c r="H285" s="258"/>
      <c r="I285" s="259"/>
      <c r="J285" s="947"/>
      <c r="M285" s="255"/>
      <c r="N285" s="947"/>
      <c r="Q285" s="255"/>
      <c r="R285" s="260"/>
      <c r="AD285" s="257"/>
    </row>
    <row r="286" spans="1:30" s="4" customFormat="1" x14ac:dyDescent="0.25">
      <c r="A286" s="255"/>
      <c r="B286" s="255"/>
      <c r="E286" s="256"/>
      <c r="F286" s="256"/>
      <c r="G286" s="257"/>
      <c r="H286" s="258"/>
      <c r="I286" s="259"/>
      <c r="J286" s="947"/>
      <c r="M286" s="255"/>
      <c r="N286" s="947"/>
      <c r="Q286" s="255"/>
      <c r="R286" s="260"/>
      <c r="AD286" s="257"/>
    </row>
    <row r="287" spans="1:30" s="4" customFormat="1" x14ac:dyDescent="0.25">
      <c r="A287" s="255"/>
      <c r="B287" s="255"/>
      <c r="E287" s="256"/>
      <c r="F287" s="256"/>
      <c r="G287" s="257"/>
      <c r="H287" s="258"/>
      <c r="I287" s="259"/>
      <c r="J287" s="947"/>
      <c r="M287" s="255"/>
      <c r="N287" s="947"/>
      <c r="Q287" s="255"/>
      <c r="R287" s="260"/>
      <c r="AD287" s="257"/>
    </row>
    <row r="288" spans="1:30" s="4" customFormat="1" x14ac:dyDescent="0.25">
      <c r="A288" s="255"/>
      <c r="B288" s="255"/>
      <c r="E288" s="256"/>
      <c r="F288" s="256"/>
      <c r="G288" s="257"/>
      <c r="H288" s="258"/>
      <c r="I288" s="259"/>
      <c r="J288" s="947"/>
      <c r="M288" s="255"/>
      <c r="N288" s="947"/>
      <c r="Q288" s="255"/>
      <c r="R288" s="260"/>
      <c r="AD288" s="257"/>
    </row>
    <row r="289" spans="1:30" s="4" customFormat="1" x14ac:dyDescent="0.25">
      <c r="A289" s="255"/>
      <c r="B289" s="255"/>
      <c r="E289" s="256"/>
      <c r="F289" s="256"/>
      <c r="G289" s="257"/>
      <c r="H289" s="258"/>
      <c r="I289" s="259"/>
      <c r="J289" s="947"/>
      <c r="M289" s="255"/>
      <c r="N289" s="947"/>
      <c r="Q289" s="255"/>
      <c r="R289" s="260"/>
      <c r="AD289" s="257"/>
    </row>
    <row r="290" spans="1:30" s="4" customFormat="1" x14ac:dyDescent="0.25">
      <c r="A290" s="255"/>
      <c r="B290" s="255"/>
      <c r="E290" s="256"/>
      <c r="F290" s="256"/>
      <c r="G290" s="257"/>
      <c r="H290" s="258"/>
      <c r="I290" s="259"/>
      <c r="J290" s="947"/>
      <c r="M290" s="255"/>
      <c r="N290" s="947"/>
      <c r="Q290" s="255"/>
      <c r="R290" s="260"/>
      <c r="AD290" s="257"/>
    </row>
    <row r="291" spans="1:30" s="4" customFormat="1" x14ac:dyDescent="0.25">
      <c r="A291" s="255"/>
      <c r="B291" s="255"/>
      <c r="E291" s="256"/>
      <c r="F291" s="256"/>
      <c r="G291" s="257"/>
      <c r="H291" s="258"/>
      <c r="I291" s="259"/>
      <c r="J291" s="947"/>
      <c r="M291" s="255"/>
      <c r="N291" s="947"/>
      <c r="Q291" s="255"/>
      <c r="R291" s="260"/>
      <c r="AD291" s="257"/>
    </row>
    <row r="292" spans="1:30" s="4" customFormat="1" x14ac:dyDescent="0.25">
      <c r="A292" s="255"/>
      <c r="B292" s="255"/>
      <c r="E292" s="256"/>
      <c r="F292" s="256"/>
      <c r="G292" s="257"/>
      <c r="H292" s="258"/>
      <c r="I292" s="259"/>
      <c r="J292" s="947"/>
      <c r="M292" s="255"/>
      <c r="N292" s="947"/>
      <c r="Q292" s="255"/>
      <c r="R292" s="260"/>
      <c r="AD292" s="257"/>
    </row>
    <row r="293" spans="1:30" s="4" customFormat="1" x14ac:dyDescent="0.25">
      <c r="A293" s="255"/>
      <c r="B293" s="255"/>
      <c r="E293" s="256"/>
      <c r="F293" s="256"/>
      <c r="G293" s="257"/>
      <c r="H293" s="258"/>
      <c r="I293" s="259"/>
      <c r="J293" s="947"/>
      <c r="M293" s="255"/>
      <c r="N293" s="947"/>
      <c r="Q293" s="255"/>
      <c r="R293" s="260"/>
      <c r="AD293" s="257"/>
    </row>
    <row r="294" spans="1:30" s="4" customFormat="1" x14ac:dyDescent="0.25">
      <c r="A294" s="255"/>
      <c r="B294" s="255"/>
      <c r="E294" s="256"/>
      <c r="F294" s="256"/>
      <c r="G294" s="257"/>
      <c r="H294" s="258"/>
      <c r="I294" s="259"/>
      <c r="J294" s="947"/>
      <c r="M294" s="255"/>
      <c r="N294" s="947"/>
      <c r="Q294" s="255"/>
      <c r="R294" s="260"/>
      <c r="AD294" s="257"/>
    </row>
    <row r="295" spans="1:30" s="4" customFormat="1" x14ac:dyDescent="0.25">
      <c r="A295" s="255"/>
      <c r="B295" s="255"/>
      <c r="E295" s="256"/>
      <c r="F295" s="256"/>
      <c r="G295" s="257"/>
      <c r="H295" s="258"/>
      <c r="I295" s="259"/>
      <c r="J295" s="947"/>
      <c r="M295" s="255"/>
      <c r="N295" s="947"/>
      <c r="Q295" s="255"/>
      <c r="R295" s="260"/>
      <c r="AD295" s="257"/>
    </row>
    <row r="296" spans="1:30" s="4" customFormat="1" x14ac:dyDescent="0.25">
      <c r="A296" s="255"/>
      <c r="B296" s="255"/>
      <c r="E296" s="256"/>
      <c r="F296" s="256"/>
      <c r="G296" s="257"/>
      <c r="H296" s="258"/>
      <c r="I296" s="259"/>
      <c r="J296" s="947"/>
      <c r="M296" s="255"/>
      <c r="N296" s="947"/>
      <c r="Q296" s="255"/>
      <c r="R296" s="260"/>
      <c r="AD296" s="257"/>
    </row>
    <row r="297" spans="1:30" s="4" customFormat="1" x14ac:dyDescent="0.25">
      <c r="A297" s="255"/>
      <c r="B297" s="255"/>
      <c r="E297" s="256"/>
      <c r="F297" s="256"/>
      <c r="G297" s="257"/>
      <c r="H297" s="258"/>
      <c r="I297" s="259"/>
      <c r="J297" s="947"/>
      <c r="M297" s="255"/>
      <c r="N297" s="947"/>
      <c r="Q297" s="255"/>
      <c r="R297" s="260"/>
      <c r="AD297" s="257"/>
    </row>
    <row r="298" spans="1:30" s="4" customFormat="1" x14ac:dyDescent="0.25">
      <c r="A298" s="255"/>
      <c r="B298" s="255"/>
      <c r="E298" s="256"/>
      <c r="F298" s="256"/>
      <c r="G298" s="257"/>
      <c r="H298" s="258"/>
      <c r="I298" s="259"/>
      <c r="J298" s="947"/>
      <c r="M298" s="255"/>
      <c r="N298" s="947"/>
      <c r="Q298" s="255"/>
      <c r="R298" s="260"/>
      <c r="AD298" s="257"/>
    </row>
    <row r="299" spans="1:30" s="4" customFormat="1" x14ac:dyDescent="0.25">
      <c r="A299" s="255"/>
      <c r="B299" s="255"/>
      <c r="E299" s="256"/>
      <c r="F299" s="256"/>
      <c r="G299" s="257"/>
      <c r="H299" s="258"/>
      <c r="I299" s="259"/>
      <c r="J299" s="947"/>
      <c r="M299" s="255"/>
      <c r="N299" s="947"/>
      <c r="Q299" s="255"/>
      <c r="R299" s="260"/>
      <c r="AD299" s="257"/>
    </row>
    <row r="300" spans="1:30" s="4" customFormat="1" x14ac:dyDescent="0.25">
      <c r="A300" s="255"/>
      <c r="B300" s="255"/>
      <c r="E300" s="256"/>
      <c r="F300" s="256"/>
      <c r="G300" s="257"/>
      <c r="H300" s="258"/>
      <c r="I300" s="259"/>
      <c r="J300" s="947"/>
      <c r="M300" s="255"/>
      <c r="N300" s="947"/>
      <c r="Q300" s="255"/>
      <c r="R300" s="260"/>
      <c r="AD300" s="257"/>
    </row>
    <row r="301" spans="1:30" s="4" customFormat="1" x14ac:dyDescent="0.25">
      <c r="A301" s="255"/>
      <c r="B301" s="255"/>
      <c r="E301" s="256"/>
      <c r="F301" s="256"/>
      <c r="G301" s="257"/>
      <c r="H301" s="258"/>
      <c r="I301" s="259"/>
      <c r="J301" s="947"/>
      <c r="M301" s="255"/>
      <c r="N301" s="947"/>
      <c r="Q301" s="255"/>
      <c r="R301" s="260"/>
      <c r="AD301" s="257"/>
    </row>
    <row r="302" spans="1:30" s="4" customFormat="1" x14ac:dyDescent="0.25">
      <c r="A302" s="255"/>
      <c r="B302" s="255"/>
      <c r="E302" s="256"/>
      <c r="F302" s="256"/>
      <c r="G302" s="257"/>
      <c r="H302" s="258"/>
      <c r="I302" s="259"/>
      <c r="J302" s="947"/>
      <c r="M302" s="255"/>
      <c r="N302" s="947"/>
      <c r="Q302" s="255"/>
      <c r="R302" s="260"/>
      <c r="AD302" s="257"/>
    </row>
    <row r="303" spans="1:30" s="4" customFormat="1" x14ac:dyDescent="0.25">
      <c r="A303" s="255"/>
      <c r="B303" s="255"/>
      <c r="E303" s="256"/>
      <c r="F303" s="256"/>
      <c r="G303" s="257"/>
      <c r="H303" s="258"/>
      <c r="I303" s="259"/>
      <c r="J303" s="947"/>
      <c r="M303" s="255"/>
      <c r="N303" s="947"/>
      <c r="Q303" s="255"/>
      <c r="R303" s="260"/>
      <c r="AD303" s="257"/>
    </row>
    <row r="304" spans="1:30" s="4" customFormat="1" x14ac:dyDescent="0.25">
      <c r="A304" s="255"/>
      <c r="B304" s="255"/>
      <c r="E304" s="256"/>
      <c r="F304" s="256"/>
      <c r="G304" s="257"/>
      <c r="H304" s="258"/>
      <c r="I304" s="259"/>
      <c r="J304" s="947"/>
      <c r="M304" s="255"/>
      <c r="N304" s="947"/>
      <c r="Q304" s="255"/>
      <c r="R304" s="260"/>
      <c r="AD304" s="257"/>
    </row>
    <row r="305" spans="1:30" s="4" customFormat="1" x14ac:dyDescent="0.25">
      <c r="A305" s="255"/>
      <c r="B305" s="255"/>
      <c r="E305" s="256"/>
      <c r="F305" s="256"/>
      <c r="G305" s="257"/>
      <c r="H305" s="258"/>
      <c r="I305" s="259"/>
      <c r="J305" s="947"/>
      <c r="M305" s="255"/>
      <c r="N305" s="947"/>
      <c r="Q305" s="255"/>
      <c r="R305" s="260"/>
      <c r="AD305" s="257"/>
    </row>
    <row r="306" spans="1:30" s="4" customFormat="1" x14ac:dyDescent="0.25">
      <c r="A306" s="255"/>
      <c r="B306" s="255"/>
      <c r="E306" s="256"/>
      <c r="F306" s="256"/>
      <c r="G306" s="257"/>
      <c r="H306" s="258"/>
      <c r="I306" s="259"/>
      <c r="J306" s="947"/>
      <c r="M306" s="255"/>
      <c r="N306" s="947"/>
      <c r="Q306" s="255"/>
      <c r="R306" s="260"/>
      <c r="AD306" s="257"/>
    </row>
    <row r="307" spans="1:30" s="4" customFormat="1" x14ac:dyDescent="0.25">
      <c r="A307" s="255"/>
      <c r="B307" s="255"/>
      <c r="E307" s="256"/>
      <c r="F307" s="256"/>
      <c r="G307" s="257"/>
      <c r="H307" s="258"/>
      <c r="I307" s="259"/>
      <c r="J307" s="947"/>
      <c r="M307" s="255"/>
      <c r="N307" s="947"/>
      <c r="Q307" s="255"/>
      <c r="R307" s="260"/>
      <c r="AD307" s="257"/>
    </row>
    <row r="308" spans="1:30" s="4" customFormat="1" x14ac:dyDescent="0.25">
      <c r="A308" s="255"/>
      <c r="B308" s="255"/>
      <c r="E308" s="256"/>
      <c r="F308" s="256"/>
      <c r="G308" s="257"/>
      <c r="H308" s="258"/>
      <c r="I308" s="259"/>
      <c r="J308" s="947"/>
      <c r="M308" s="255"/>
      <c r="N308" s="947"/>
      <c r="Q308" s="255"/>
      <c r="R308" s="260"/>
      <c r="AD308" s="257"/>
    </row>
    <row r="309" spans="1:30" s="4" customFormat="1" x14ac:dyDescent="0.25">
      <c r="A309" s="255"/>
      <c r="B309" s="255"/>
      <c r="E309" s="256"/>
      <c r="F309" s="256"/>
      <c r="G309" s="257"/>
      <c r="H309" s="258"/>
      <c r="I309" s="259"/>
      <c r="J309" s="947"/>
      <c r="M309" s="255"/>
      <c r="N309" s="947"/>
      <c r="Q309" s="255"/>
      <c r="R309" s="260"/>
      <c r="AD309" s="257"/>
    </row>
    <row r="310" spans="1:30" s="4" customFormat="1" x14ac:dyDescent="0.25">
      <c r="A310" s="255"/>
      <c r="B310" s="255"/>
      <c r="E310" s="256"/>
      <c r="F310" s="256"/>
      <c r="G310" s="257"/>
      <c r="H310" s="258"/>
      <c r="I310" s="259"/>
      <c r="J310" s="947"/>
      <c r="M310" s="255"/>
      <c r="N310" s="947"/>
      <c r="Q310" s="255"/>
      <c r="R310" s="260"/>
      <c r="AD310" s="257"/>
    </row>
    <row r="311" spans="1:30" s="4" customFormat="1" x14ac:dyDescent="0.25">
      <c r="A311" s="255"/>
      <c r="B311" s="255"/>
      <c r="E311" s="256"/>
      <c r="F311" s="256"/>
      <c r="G311" s="257"/>
      <c r="H311" s="258"/>
      <c r="I311" s="259"/>
      <c r="J311" s="947"/>
      <c r="M311" s="255"/>
      <c r="N311" s="947"/>
      <c r="Q311" s="255"/>
      <c r="R311" s="260"/>
      <c r="AD311" s="257"/>
    </row>
    <row r="312" spans="1:30" s="4" customFormat="1" x14ac:dyDescent="0.25">
      <c r="A312" s="255"/>
      <c r="B312" s="255"/>
      <c r="E312" s="256"/>
      <c r="F312" s="256"/>
      <c r="G312" s="257"/>
      <c r="H312" s="258"/>
      <c r="I312" s="259"/>
      <c r="J312" s="947"/>
      <c r="M312" s="255"/>
      <c r="N312" s="947"/>
      <c r="Q312" s="255"/>
      <c r="R312" s="260"/>
      <c r="AD312" s="257"/>
    </row>
    <row r="313" spans="1:30" s="4" customFormat="1" x14ac:dyDescent="0.25">
      <c r="A313" s="255"/>
      <c r="B313" s="255"/>
      <c r="E313" s="256"/>
      <c r="F313" s="256"/>
      <c r="G313" s="257"/>
      <c r="H313" s="258"/>
      <c r="I313" s="259"/>
      <c r="J313" s="947"/>
      <c r="M313" s="255"/>
      <c r="N313" s="947"/>
      <c r="Q313" s="255"/>
      <c r="R313" s="260"/>
      <c r="AD313" s="257"/>
    </row>
    <row r="314" spans="1:30" s="4" customFormat="1" x14ac:dyDescent="0.25">
      <c r="A314" s="255"/>
      <c r="B314" s="255"/>
      <c r="E314" s="256"/>
      <c r="F314" s="256"/>
      <c r="G314" s="257"/>
      <c r="H314" s="258"/>
      <c r="I314" s="259"/>
      <c r="J314" s="947"/>
      <c r="M314" s="255"/>
      <c r="N314" s="947"/>
      <c r="Q314" s="255"/>
      <c r="R314" s="260"/>
      <c r="AD314" s="257"/>
    </row>
    <row r="315" spans="1:30" s="4" customFormat="1" x14ac:dyDescent="0.25">
      <c r="A315" s="255"/>
      <c r="B315" s="255"/>
      <c r="E315" s="256"/>
      <c r="F315" s="256"/>
      <c r="G315" s="257"/>
      <c r="H315" s="258"/>
      <c r="I315" s="259"/>
      <c r="J315" s="947"/>
      <c r="M315" s="255"/>
      <c r="N315" s="947"/>
      <c r="Q315" s="255"/>
      <c r="R315" s="260"/>
      <c r="AD315" s="257"/>
    </row>
    <row r="316" spans="1:30" s="4" customFormat="1" x14ac:dyDescent="0.25">
      <c r="A316" s="255"/>
      <c r="B316" s="255"/>
      <c r="E316" s="256"/>
      <c r="F316" s="256"/>
      <c r="G316" s="257"/>
      <c r="H316" s="258"/>
      <c r="I316" s="259"/>
      <c r="J316" s="947"/>
      <c r="M316" s="255"/>
      <c r="N316" s="947"/>
      <c r="Q316" s="255"/>
      <c r="R316" s="260"/>
      <c r="AD316" s="257"/>
    </row>
    <row r="317" spans="1:30" s="4" customFormat="1" x14ac:dyDescent="0.25">
      <c r="A317" s="255"/>
      <c r="B317" s="255"/>
      <c r="E317" s="256"/>
      <c r="F317" s="256"/>
      <c r="G317" s="257"/>
      <c r="H317" s="258"/>
      <c r="I317" s="259"/>
      <c r="J317" s="947"/>
      <c r="M317" s="255"/>
      <c r="N317" s="947"/>
      <c r="Q317" s="255"/>
      <c r="R317" s="260"/>
      <c r="AD317" s="257"/>
    </row>
    <row r="318" spans="1:30" s="4" customFormat="1" x14ac:dyDescent="0.25">
      <c r="A318" s="255"/>
      <c r="B318" s="255"/>
      <c r="E318" s="256"/>
      <c r="F318" s="256"/>
      <c r="G318" s="257"/>
      <c r="H318" s="258"/>
      <c r="I318" s="259"/>
      <c r="J318" s="947"/>
      <c r="M318" s="255"/>
      <c r="N318" s="947"/>
      <c r="Q318" s="255"/>
      <c r="R318" s="260"/>
      <c r="AD318" s="257"/>
    </row>
    <row r="319" spans="1:30" s="4" customFormat="1" x14ac:dyDescent="0.25">
      <c r="A319" s="255"/>
      <c r="B319" s="255"/>
      <c r="E319" s="256"/>
      <c r="F319" s="256"/>
      <c r="G319" s="257"/>
      <c r="H319" s="258"/>
      <c r="I319" s="259"/>
      <c r="J319" s="947"/>
      <c r="M319" s="255"/>
      <c r="N319" s="947"/>
      <c r="Q319" s="255"/>
      <c r="R319" s="260"/>
      <c r="AD319" s="257"/>
    </row>
    <row r="320" spans="1:30" s="4" customFormat="1" x14ac:dyDescent="0.25">
      <c r="A320" s="255"/>
      <c r="B320" s="255"/>
      <c r="E320" s="256"/>
      <c r="F320" s="256"/>
      <c r="G320" s="257"/>
      <c r="H320" s="258"/>
      <c r="I320" s="259"/>
      <c r="J320" s="947"/>
      <c r="M320" s="255"/>
      <c r="N320" s="947"/>
      <c r="Q320" s="255"/>
      <c r="R320" s="260"/>
      <c r="AD320" s="257"/>
    </row>
    <row r="321" spans="1:30" s="4" customFormat="1" x14ac:dyDescent="0.25">
      <c r="A321" s="255"/>
      <c r="B321" s="255"/>
      <c r="E321" s="256"/>
      <c r="F321" s="256"/>
      <c r="G321" s="257"/>
      <c r="H321" s="258"/>
      <c r="I321" s="259"/>
      <c r="J321" s="947"/>
      <c r="M321" s="255"/>
      <c r="N321" s="947"/>
      <c r="Q321" s="255"/>
      <c r="R321" s="260"/>
      <c r="AD321" s="257"/>
    </row>
    <row r="322" spans="1:30" s="4" customFormat="1" x14ac:dyDescent="0.25">
      <c r="A322" s="255"/>
      <c r="B322" s="255"/>
      <c r="E322" s="256"/>
      <c r="F322" s="256"/>
      <c r="G322" s="257"/>
      <c r="H322" s="258"/>
      <c r="I322" s="259"/>
      <c r="J322" s="947"/>
      <c r="M322" s="255"/>
      <c r="N322" s="947"/>
      <c r="Q322" s="255"/>
      <c r="R322" s="260"/>
      <c r="AD322" s="257"/>
    </row>
    <row r="323" spans="1:30" s="4" customFormat="1" x14ac:dyDescent="0.25">
      <c r="A323" s="255"/>
      <c r="B323" s="255"/>
      <c r="E323" s="256"/>
      <c r="F323" s="256"/>
      <c r="G323" s="257"/>
      <c r="H323" s="258"/>
      <c r="I323" s="259"/>
      <c r="J323" s="947"/>
      <c r="M323" s="255"/>
      <c r="N323" s="947"/>
      <c r="Q323" s="255"/>
      <c r="R323" s="260"/>
      <c r="AD323" s="257"/>
    </row>
    <row r="324" spans="1:30" s="4" customFormat="1" x14ac:dyDescent="0.25">
      <c r="A324" s="255"/>
      <c r="B324" s="255"/>
      <c r="E324" s="256"/>
      <c r="F324" s="256"/>
      <c r="G324" s="257"/>
      <c r="H324" s="258"/>
      <c r="I324" s="259"/>
      <c r="J324" s="947"/>
      <c r="M324" s="255"/>
      <c r="N324" s="947"/>
      <c r="Q324" s="255"/>
      <c r="R324" s="260"/>
      <c r="AD324" s="257"/>
    </row>
    <row r="325" spans="1:30" s="4" customFormat="1" x14ac:dyDescent="0.25">
      <c r="A325" s="255"/>
      <c r="B325" s="255"/>
      <c r="E325" s="256"/>
      <c r="F325" s="256"/>
      <c r="G325" s="257"/>
      <c r="H325" s="258"/>
      <c r="I325" s="259"/>
      <c r="J325" s="947"/>
      <c r="M325" s="255"/>
      <c r="N325" s="947"/>
      <c r="Q325" s="255"/>
      <c r="R325" s="260"/>
      <c r="AD325" s="257"/>
    </row>
    <row r="326" spans="1:30" s="4" customFormat="1" x14ac:dyDescent="0.25">
      <c r="A326" s="255"/>
      <c r="B326" s="255"/>
      <c r="E326" s="256"/>
      <c r="F326" s="256"/>
      <c r="G326" s="257"/>
      <c r="H326" s="258"/>
      <c r="I326" s="259"/>
      <c r="J326" s="947"/>
      <c r="M326" s="255"/>
      <c r="N326" s="947"/>
      <c r="Q326" s="255"/>
      <c r="R326" s="260"/>
      <c r="AD326" s="257"/>
    </row>
    <row r="327" spans="1:30" s="4" customFormat="1" x14ac:dyDescent="0.25">
      <c r="A327" s="255"/>
      <c r="B327" s="255"/>
      <c r="E327" s="256"/>
      <c r="F327" s="256"/>
      <c r="G327" s="257"/>
      <c r="H327" s="258"/>
      <c r="I327" s="259"/>
      <c r="J327" s="947"/>
      <c r="M327" s="255"/>
      <c r="N327" s="947"/>
      <c r="Q327" s="255"/>
      <c r="R327" s="260"/>
      <c r="AD327" s="257"/>
    </row>
    <row r="328" spans="1:30" s="4" customFormat="1" x14ac:dyDescent="0.25">
      <c r="A328" s="255"/>
      <c r="B328" s="255"/>
      <c r="E328" s="256"/>
      <c r="F328" s="256"/>
      <c r="G328" s="257"/>
      <c r="H328" s="258"/>
      <c r="I328" s="259"/>
      <c r="J328" s="947"/>
      <c r="M328" s="255"/>
      <c r="N328" s="947"/>
      <c r="Q328" s="255"/>
      <c r="R328" s="260"/>
      <c r="AD328" s="257"/>
    </row>
    <row r="329" spans="1:30" s="4" customFormat="1" x14ac:dyDescent="0.25">
      <c r="A329" s="255"/>
      <c r="B329" s="255"/>
      <c r="E329" s="256"/>
      <c r="F329" s="256"/>
      <c r="G329" s="257"/>
      <c r="H329" s="258"/>
      <c r="I329" s="259"/>
      <c r="J329" s="947"/>
      <c r="M329" s="255"/>
      <c r="N329" s="947"/>
      <c r="Q329" s="255"/>
      <c r="R329" s="260"/>
      <c r="AD329" s="257"/>
    </row>
    <row r="330" spans="1:30" s="4" customFormat="1" x14ac:dyDescent="0.25">
      <c r="A330" s="255"/>
      <c r="B330" s="255"/>
      <c r="E330" s="256"/>
      <c r="F330" s="256"/>
      <c r="G330" s="257"/>
      <c r="H330" s="258"/>
      <c r="I330" s="259"/>
      <c r="J330" s="947"/>
      <c r="M330" s="255"/>
      <c r="N330" s="947"/>
      <c r="Q330" s="255"/>
      <c r="R330" s="260"/>
      <c r="AD330" s="257"/>
    </row>
    <row r="331" spans="1:30" s="4" customFormat="1" x14ac:dyDescent="0.25">
      <c r="A331" s="255"/>
      <c r="B331" s="255"/>
      <c r="E331" s="256"/>
      <c r="F331" s="256"/>
      <c r="G331" s="257"/>
      <c r="H331" s="258"/>
      <c r="I331" s="259"/>
      <c r="J331" s="947"/>
      <c r="M331" s="255"/>
      <c r="N331" s="947"/>
      <c r="Q331" s="255"/>
      <c r="R331" s="260"/>
      <c r="AD331" s="257"/>
    </row>
    <row r="332" spans="1:30" s="4" customFormat="1" x14ac:dyDescent="0.25">
      <c r="A332" s="255"/>
      <c r="B332" s="255"/>
      <c r="E332" s="256"/>
      <c r="F332" s="256"/>
      <c r="G332" s="257"/>
      <c r="H332" s="258"/>
      <c r="I332" s="259"/>
      <c r="J332" s="947"/>
      <c r="M332" s="255"/>
      <c r="N332" s="947"/>
      <c r="Q332" s="255"/>
      <c r="R332" s="260"/>
      <c r="AD332" s="257"/>
    </row>
    <row r="333" spans="1:30" s="4" customFormat="1" x14ac:dyDescent="0.25">
      <c r="A333" s="255"/>
      <c r="B333" s="255"/>
      <c r="E333" s="256"/>
      <c r="F333" s="256"/>
      <c r="G333" s="257"/>
      <c r="H333" s="258"/>
      <c r="I333" s="259"/>
      <c r="J333" s="947"/>
      <c r="M333" s="255"/>
      <c r="N333" s="947"/>
      <c r="Q333" s="255"/>
      <c r="R333" s="260"/>
      <c r="AD333" s="257"/>
    </row>
    <row r="334" spans="1:30" s="4" customFormat="1" x14ac:dyDescent="0.25">
      <c r="A334" s="255"/>
      <c r="B334" s="255"/>
      <c r="E334" s="256"/>
      <c r="F334" s="256"/>
      <c r="G334" s="257"/>
      <c r="H334" s="258"/>
      <c r="I334" s="259"/>
      <c r="J334" s="947"/>
      <c r="M334" s="255"/>
      <c r="N334" s="947"/>
      <c r="Q334" s="255"/>
      <c r="R334" s="260"/>
      <c r="AD334" s="257"/>
    </row>
    <row r="335" spans="1:30" s="4" customFormat="1" x14ac:dyDescent="0.25">
      <c r="A335" s="255"/>
      <c r="B335" s="255"/>
      <c r="E335" s="256"/>
      <c r="F335" s="256"/>
      <c r="G335" s="257"/>
      <c r="H335" s="258"/>
      <c r="I335" s="259"/>
      <c r="J335" s="947"/>
      <c r="M335" s="255"/>
      <c r="N335" s="947"/>
      <c r="Q335" s="255"/>
      <c r="R335" s="260"/>
      <c r="AD335" s="257"/>
    </row>
    <row r="336" spans="1:30" s="4" customFormat="1" x14ac:dyDescent="0.25">
      <c r="A336" s="255"/>
      <c r="B336" s="255"/>
      <c r="E336" s="256"/>
      <c r="F336" s="256"/>
      <c r="G336" s="257"/>
      <c r="H336" s="258"/>
      <c r="I336" s="259"/>
      <c r="J336" s="947"/>
      <c r="M336" s="255"/>
      <c r="N336" s="947"/>
      <c r="Q336" s="255"/>
      <c r="R336" s="260"/>
      <c r="AD336" s="257"/>
    </row>
    <row r="337" spans="1:30" s="4" customFormat="1" x14ac:dyDescent="0.25">
      <c r="A337" s="255"/>
      <c r="B337" s="255"/>
      <c r="E337" s="256"/>
      <c r="F337" s="256"/>
      <c r="G337" s="257"/>
      <c r="H337" s="258"/>
      <c r="I337" s="259"/>
      <c r="J337" s="947"/>
      <c r="M337" s="255"/>
      <c r="N337" s="947"/>
      <c r="Q337" s="255"/>
      <c r="R337" s="260"/>
      <c r="AD337" s="257"/>
    </row>
    <row r="338" spans="1:30" s="4" customFormat="1" x14ac:dyDescent="0.25">
      <c r="A338" s="255"/>
      <c r="B338" s="255"/>
      <c r="E338" s="256"/>
      <c r="F338" s="256"/>
      <c r="G338" s="257"/>
      <c r="H338" s="258"/>
      <c r="I338" s="259"/>
      <c r="J338" s="947"/>
      <c r="M338" s="255"/>
      <c r="N338" s="947"/>
      <c r="Q338" s="255"/>
      <c r="R338" s="260"/>
      <c r="AD338" s="257"/>
    </row>
    <row r="339" spans="1:30" s="4" customFormat="1" x14ac:dyDescent="0.25">
      <c r="A339" s="255"/>
      <c r="B339" s="255"/>
      <c r="E339" s="256"/>
      <c r="F339" s="256"/>
      <c r="G339" s="257"/>
      <c r="H339" s="258"/>
      <c r="I339" s="259"/>
      <c r="J339" s="947"/>
      <c r="M339" s="255"/>
      <c r="N339" s="947"/>
      <c r="Q339" s="255"/>
      <c r="R339" s="260"/>
      <c r="AD339" s="257"/>
    </row>
    <row r="340" spans="1:30" s="4" customFormat="1" x14ac:dyDescent="0.25">
      <c r="A340" s="255"/>
      <c r="B340" s="255"/>
      <c r="E340" s="256"/>
      <c r="F340" s="256"/>
      <c r="G340" s="257"/>
      <c r="H340" s="258"/>
      <c r="I340" s="259"/>
      <c r="J340" s="947"/>
      <c r="M340" s="255"/>
      <c r="N340" s="947"/>
      <c r="Q340" s="255"/>
      <c r="R340" s="260"/>
      <c r="AD340" s="257"/>
    </row>
    <row r="341" spans="1:30" s="4" customFormat="1" x14ac:dyDescent="0.25">
      <c r="A341" s="255"/>
      <c r="B341" s="255"/>
      <c r="E341" s="256"/>
      <c r="F341" s="256"/>
      <c r="G341" s="257"/>
      <c r="H341" s="258"/>
      <c r="I341" s="259"/>
      <c r="J341" s="947"/>
      <c r="M341" s="255"/>
      <c r="N341" s="947"/>
      <c r="Q341" s="255"/>
      <c r="R341" s="260"/>
      <c r="AD341" s="257"/>
    </row>
    <row r="342" spans="1:30" s="4" customFormat="1" x14ac:dyDescent="0.25">
      <c r="A342" s="255"/>
      <c r="B342" s="255"/>
      <c r="E342" s="256"/>
      <c r="F342" s="256"/>
      <c r="G342" s="257"/>
      <c r="H342" s="258"/>
      <c r="I342" s="259"/>
      <c r="J342" s="947"/>
      <c r="M342" s="255"/>
      <c r="N342" s="947"/>
      <c r="Q342" s="255"/>
      <c r="R342" s="260"/>
      <c r="AD342" s="257"/>
    </row>
    <row r="343" spans="1:30" s="4" customFormat="1" x14ac:dyDescent="0.25">
      <c r="A343" s="255"/>
      <c r="B343" s="255"/>
      <c r="E343" s="256"/>
      <c r="F343" s="256"/>
      <c r="G343" s="257"/>
      <c r="H343" s="258"/>
      <c r="I343" s="259"/>
      <c r="J343" s="947"/>
      <c r="M343" s="255"/>
      <c r="N343" s="947"/>
      <c r="Q343" s="255"/>
      <c r="R343" s="260"/>
      <c r="AD343" s="257"/>
    </row>
    <row r="344" spans="1:30" s="4" customFormat="1" x14ac:dyDescent="0.25">
      <c r="A344" s="255"/>
      <c r="B344" s="255"/>
      <c r="E344" s="256"/>
      <c r="F344" s="256"/>
      <c r="G344" s="257"/>
      <c r="H344" s="258"/>
      <c r="I344" s="259"/>
      <c r="J344" s="947"/>
      <c r="M344" s="255"/>
      <c r="N344" s="947"/>
      <c r="Q344" s="255"/>
      <c r="R344" s="260"/>
      <c r="AD344" s="257"/>
    </row>
    <row r="345" spans="1:30" s="4" customFormat="1" x14ac:dyDescent="0.25">
      <c r="A345" s="255"/>
      <c r="B345" s="255"/>
      <c r="E345" s="256"/>
      <c r="F345" s="256"/>
      <c r="G345" s="257"/>
      <c r="H345" s="258"/>
      <c r="I345" s="259"/>
      <c r="J345" s="947"/>
      <c r="M345" s="255"/>
      <c r="N345" s="947"/>
      <c r="Q345" s="255"/>
      <c r="R345" s="260"/>
      <c r="AD345" s="257"/>
    </row>
    <row r="346" spans="1:30" s="4" customFormat="1" x14ac:dyDescent="0.25">
      <c r="A346" s="255"/>
      <c r="B346" s="255"/>
      <c r="E346" s="256"/>
      <c r="F346" s="256"/>
      <c r="G346" s="257"/>
      <c r="H346" s="258"/>
      <c r="I346" s="259"/>
      <c r="J346" s="947"/>
      <c r="M346" s="255"/>
      <c r="N346" s="947"/>
      <c r="Q346" s="255"/>
      <c r="R346" s="260"/>
      <c r="AD346" s="257"/>
    </row>
    <row r="347" spans="1:30" s="4" customFormat="1" x14ac:dyDescent="0.25">
      <c r="A347" s="255"/>
      <c r="B347" s="255"/>
      <c r="E347" s="256"/>
      <c r="F347" s="256"/>
      <c r="G347" s="257"/>
      <c r="H347" s="258"/>
      <c r="I347" s="259"/>
      <c r="J347" s="947"/>
      <c r="M347" s="255"/>
      <c r="N347" s="947"/>
      <c r="Q347" s="255"/>
      <c r="R347" s="260"/>
      <c r="AD347" s="257"/>
    </row>
    <row r="348" spans="1:30" s="4" customFormat="1" x14ac:dyDescent="0.25">
      <c r="A348" s="255"/>
      <c r="B348" s="255"/>
      <c r="E348" s="256"/>
      <c r="F348" s="256"/>
      <c r="G348" s="257"/>
      <c r="H348" s="258"/>
      <c r="I348" s="259"/>
      <c r="J348" s="947"/>
      <c r="M348" s="255"/>
      <c r="N348" s="947"/>
      <c r="Q348" s="255"/>
      <c r="R348" s="260"/>
      <c r="AD348" s="257"/>
    </row>
    <row r="349" spans="1:30" s="4" customFormat="1" x14ac:dyDescent="0.25">
      <c r="A349" s="255"/>
      <c r="B349" s="255"/>
      <c r="E349" s="256"/>
      <c r="F349" s="256"/>
      <c r="G349" s="257"/>
      <c r="H349" s="258"/>
      <c r="I349" s="259"/>
      <c r="J349" s="947"/>
      <c r="M349" s="255"/>
      <c r="N349" s="947"/>
      <c r="Q349" s="255"/>
      <c r="R349" s="260"/>
      <c r="AD349" s="257"/>
    </row>
    <row r="350" spans="1:30" s="4" customFormat="1" x14ac:dyDescent="0.25">
      <c r="A350" s="255"/>
      <c r="B350" s="255"/>
      <c r="E350" s="256"/>
      <c r="F350" s="256"/>
      <c r="G350" s="257"/>
      <c r="H350" s="258"/>
      <c r="I350" s="259"/>
      <c r="J350" s="947"/>
      <c r="M350" s="255"/>
      <c r="N350" s="947"/>
      <c r="Q350" s="255"/>
      <c r="R350" s="260"/>
      <c r="AD350" s="257"/>
    </row>
    <row r="351" spans="1:30" s="4" customFormat="1" x14ac:dyDescent="0.25">
      <c r="A351" s="255"/>
      <c r="B351" s="255"/>
      <c r="E351" s="256"/>
      <c r="F351" s="256"/>
      <c r="G351" s="257"/>
      <c r="H351" s="258"/>
      <c r="I351" s="259"/>
      <c r="J351" s="947"/>
      <c r="M351" s="255"/>
      <c r="N351" s="947"/>
      <c r="Q351" s="255"/>
      <c r="R351" s="260"/>
      <c r="AD351" s="257"/>
    </row>
    <row r="352" spans="1:30" s="4" customFormat="1" x14ac:dyDescent="0.25">
      <c r="A352" s="255"/>
      <c r="B352" s="255"/>
      <c r="E352" s="256"/>
      <c r="F352" s="256"/>
      <c r="G352" s="257"/>
      <c r="H352" s="258"/>
      <c r="I352" s="259"/>
      <c r="J352" s="947"/>
      <c r="M352" s="255"/>
      <c r="N352" s="947"/>
      <c r="Q352" s="255"/>
      <c r="R352" s="260"/>
      <c r="AD352" s="257"/>
    </row>
    <row r="353" spans="1:30" s="4" customFormat="1" x14ac:dyDescent="0.25">
      <c r="A353" s="255"/>
      <c r="B353" s="255"/>
      <c r="E353" s="256"/>
      <c r="F353" s="256"/>
      <c r="G353" s="257"/>
      <c r="H353" s="258"/>
      <c r="I353" s="259"/>
      <c r="J353" s="947"/>
      <c r="M353" s="255"/>
      <c r="N353" s="947"/>
      <c r="Q353" s="255"/>
      <c r="R353" s="260"/>
      <c r="AD353" s="257"/>
    </row>
    <row r="354" spans="1:30" s="4" customFormat="1" x14ac:dyDescent="0.25">
      <c r="A354" s="255"/>
      <c r="B354" s="255"/>
      <c r="E354" s="256"/>
      <c r="F354" s="256"/>
      <c r="G354" s="257"/>
      <c r="H354" s="258"/>
      <c r="I354" s="259"/>
      <c r="J354" s="947"/>
      <c r="M354" s="255"/>
      <c r="N354" s="947"/>
      <c r="Q354" s="255"/>
      <c r="R354" s="260"/>
      <c r="AD354" s="257"/>
    </row>
    <row r="355" spans="1:30" s="4" customFormat="1" x14ac:dyDescent="0.25">
      <c r="A355" s="255"/>
      <c r="B355" s="255"/>
      <c r="E355" s="256"/>
      <c r="F355" s="256"/>
      <c r="G355" s="257"/>
      <c r="H355" s="258"/>
      <c r="I355" s="259"/>
      <c r="J355" s="947"/>
      <c r="M355" s="255"/>
      <c r="N355" s="947"/>
      <c r="Q355" s="255"/>
      <c r="R355" s="260"/>
      <c r="AD355" s="257"/>
    </row>
    <row r="356" spans="1:30" s="4" customFormat="1" x14ac:dyDescent="0.25">
      <c r="A356" s="255"/>
      <c r="B356" s="255"/>
      <c r="E356" s="256"/>
      <c r="F356" s="256"/>
      <c r="G356" s="257"/>
      <c r="H356" s="258"/>
      <c r="I356" s="259"/>
      <c r="J356" s="947"/>
      <c r="M356" s="255"/>
      <c r="N356" s="947"/>
      <c r="Q356" s="255"/>
      <c r="R356" s="260"/>
      <c r="AD356" s="257"/>
    </row>
    <row r="357" spans="1:30" s="4" customFormat="1" x14ac:dyDescent="0.25">
      <c r="A357" s="255"/>
      <c r="B357" s="255"/>
      <c r="E357" s="256"/>
      <c r="F357" s="256"/>
      <c r="G357" s="257"/>
      <c r="H357" s="258"/>
      <c r="I357" s="259"/>
      <c r="J357" s="947"/>
      <c r="M357" s="255"/>
      <c r="N357" s="947"/>
      <c r="Q357" s="255"/>
      <c r="R357" s="260"/>
      <c r="AD357" s="257"/>
    </row>
    <row r="358" spans="1:30" s="4" customFormat="1" x14ac:dyDescent="0.25">
      <c r="A358" s="255"/>
      <c r="B358" s="255"/>
      <c r="E358" s="256"/>
      <c r="F358" s="256"/>
      <c r="G358" s="257"/>
      <c r="H358" s="258"/>
      <c r="I358" s="259"/>
      <c r="J358" s="947"/>
      <c r="M358" s="255"/>
      <c r="N358" s="947"/>
      <c r="Q358" s="255"/>
      <c r="R358" s="260"/>
      <c r="AD358" s="257"/>
    </row>
    <row r="359" spans="1:30" s="4" customFormat="1" x14ac:dyDescent="0.25">
      <c r="A359" s="255"/>
      <c r="B359" s="255"/>
      <c r="E359" s="256"/>
      <c r="F359" s="256"/>
      <c r="G359" s="257"/>
      <c r="H359" s="258"/>
      <c r="I359" s="259"/>
      <c r="J359" s="947"/>
      <c r="M359" s="255"/>
      <c r="N359" s="947"/>
      <c r="Q359" s="255"/>
      <c r="R359" s="260"/>
      <c r="AD359" s="257"/>
    </row>
    <row r="360" spans="1:30" s="4" customFormat="1" x14ac:dyDescent="0.25">
      <c r="A360" s="255"/>
      <c r="B360" s="255"/>
      <c r="E360" s="256"/>
      <c r="F360" s="256"/>
      <c r="G360" s="257"/>
      <c r="H360" s="258"/>
      <c r="I360" s="259"/>
      <c r="J360" s="947"/>
      <c r="M360" s="255"/>
      <c r="N360" s="947"/>
      <c r="Q360" s="255"/>
      <c r="R360" s="260"/>
      <c r="AD360" s="257"/>
    </row>
    <row r="361" spans="1:30" s="4" customFormat="1" x14ac:dyDescent="0.25">
      <c r="A361" s="255"/>
      <c r="B361" s="255"/>
      <c r="E361" s="256"/>
      <c r="F361" s="256"/>
      <c r="G361" s="257"/>
      <c r="H361" s="258"/>
      <c r="I361" s="259"/>
      <c r="J361" s="947"/>
      <c r="M361" s="255"/>
      <c r="N361" s="947"/>
      <c r="Q361" s="255"/>
      <c r="R361" s="260"/>
      <c r="AD361" s="257"/>
    </row>
    <row r="362" spans="1:30" s="4" customFormat="1" x14ac:dyDescent="0.25">
      <c r="A362" s="255"/>
      <c r="B362" s="255"/>
      <c r="E362" s="256"/>
      <c r="F362" s="256"/>
      <c r="G362" s="257"/>
      <c r="H362" s="258"/>
      <c r="I362" s="259"/>
      <c r="J362" s="947"/>
      <c r="M362" s="255"/>
      <c r="N362" s="947"/>
      <c r="Q362" s="255"/>
      <c r="R362" s="260"/>
      <c r="AD362" s="257"/>
    </row>
    <row r="363" spans="1:30" s="4" customFormat="1" x14ac:dyDescent="0.25">
      <c r="A363" s="255"/>
      <c r="B363" s="255"/>
      <c r="E363" s="256"/>
      <c r="F363" s="256"/>
      <c r="G363" s="257"/>
      <c r="H363" s="258"/>
      <c r="I363" s="259"/>
      <c r="J363" s="947"/>
      <c r="M363" s="255"/>
      <c r="N363" s="947"/>
      <c r="Q363" s="255"/>
      <c r="R363" s="260"/>
      <c r="AD363" s="257"/>
    </row>
    <row r="364" spans="1:30" s="4" customFormat="1" x14ac:dyDescent="0.25">
      <c r="A364" s="255"/>
      <c r="B364" s="255"/>
      <c r="E364" s="256"/>
      <c r="F364" s="256"/>
      <c r="G364" s="257"/>
      <c r="H364" s="258"/>
      <c r="I364" s="259"/>
      <c r="J364" s="947"/>
      <c r="M364" s="255"/>
      <c r="N364" s="947"/>
      <c r="Q364" s="255"/>
      <c r="R364" s="260"/>
      <c r="AD364" s="257"/>
    </row>
    <row r="365" spans="1:30" s="4" customFormat="1" x14ac:dyDescent="0.25">
      <c r="A365" s="255"/>
      <c r="B365" s="255"/>
      <c r="E365" s="256"/>
      <c r="F365" s="256"/>
      <c r="G365" s="257"/>
      <c r="H365" s="258"/>
      <c r="I365" s="259"/>
      <c r="J365" s="947"/>
      <c r="M365" s="255"/>
      <c r="N365" s="947"/>
      <c r="Q365" s="255"/>
      <c r="R365" s="260"/>
      <c r="AD365" s="257"/>
    </row>
    <row r="366" spans="1:30" s="4" customFormat="1" x14ac:dyDescent="0.25">
      <c r="A366" s="255"/>
      <c r="B366" s="255"/>
      <c r="E366" s="256"/>
      <c r="F366" s="256"/>
      <c r="G366" s="257"/>
      <c r="H366" s="258"/>
      <c r="I366" s="259"/>
      <c r="J366" s="947"/>
      <c r="M366" s="255"/>
      <c r="N366" s="947"/>
      <c r="Q366" s="255"/>
      <c r="R366" s="260"/>
      <c r="AD366" s="257"/>
    </row>
    <row r="367" spans="1:30" s="4" customFormat="1" x14ac:dyDescent="0.25">
      <c r="A367" s="255"/>
      <c r="B367" s="255"/>
      <c r="E367" s="256"/>
      <c r="F367" s="256"/>
      <c r="G367" s="257"/>
      <c r="H367" s="258"/>
      <c r="I367" s="259"/>
      <c r="J367" s="947"/>
      <c r="M367" s="255"/>
      <c r="N367" s="947"/>
      <c r="Q367" s="255"/>
      <c r="R367" s="260"/>
      <c r="AD367" s="257"/>
    </row>
    <row r="368" spans="1:30" s="4" customFormat="1" x14ac:dyDescent="0.25">
      <c r="A368" s="255"/>
      <c r="B368" s="255"/>
      <c r="E368" s="256"/>
      <c r="F368" s="256"/>
      <c r="G368" s="257"/>
      <c r="H368" s="258"/>
      <c r="I368" s="259"/>
      <c r="J368" s="947"/>
      <c r="M368" s="255"/>
      <c r="N368" s="947"/>
      <c r="Q368" s="255"/>
      <c r="R368" s="260"/>
      <c r="AD368" s="257"/>
    </row>
    <row r="369" spans="1:30" s="4" customFormat="1" x14ac:dyDescent="0.25">
      <c r="A369" s="255"/>
      <c r="B369" s="255"/>
      <c r="E369" s="256"/>
      <c r="F369" s="256"/>
      <c r="G369" s="257"/>
      <c r="H369" s="258"/>
      <c r="I369" s="259"/>
      <c r="J369" s="947"/>
      <c r="M369" s="255"/>
      <c r="N369" s="947"/>
      <c r="Q369" s="255"/>
      <c r="R369" s="260"/>
      <c r="AD369" s="257"/>
    </row>
    <row r="370" spans="1:30" s="4" customFormat="1" x14ac:dyDescent="0.25">
      <c r="A370" s="255"/>
      <c r="B370" s="255"/>
      <c r="E370" s="256"/>
      <c r="F370" s="256"/>
      <c r="G370" s="257"/>
      <c r="H370" s="258"/>
      <c r="I370" s="259"/>
      <c r="J370" s="947"/>
      <c r="M370" s="255"/>
      <c r="N370" s="947"/>
      <c r="Q370" s="255"/>
      <c r="R370" s="260"/>
      <c r="AD370" s="257"/>
    </row>
    <row r="371" spans="1:30" s="4" customFormat="1" x14ac:dyDescent="0.25">
      <c r="A371" s="255"/>
      <c r="B371" s="255"/>
      <c r="E371" s="256"/>
      <c r="F371" s="256"/>
      <c r="G371" s="257"/>
      <c r="H371" s="258"/>
      <c r="I371" s="259"/>
      <c r="J371" s="947"/>
      <c r="M371" s="255"/>
      <c r="N371" s="947"/>
      <c r="Q371" s="255"/>
      <c r="R371" s="260"/>
      <c r="AD371" s="257"/>
    </row>
    <row r="372" spans="1:30" s="4" customFormat="1" x14ac:dyDescent="0.25">
      <c r="A372" s="255"/>
      <c r="B372" s="255"/>
      <c r="E372" s="256"/>
      <c r="F372" s="256"/>
      <c r="G372" s="257"/>
      <c r="H372" s="258"/>
      <c r="I372" s="259"/>
      <c r="J372" s="947"/>
      <c r="M372" s="255"/>
      <c r="N372" s="947"/>
      <c r="Q372" s="255"/>
      <c r="R372" s="260"/>
      <c r="AD372" s="257"/>
    </row>
    <row r="373" spans="1:30" s="4" customFormat="1" x14ac:dyDescent="0.25">
      <c r="A373" s="255"/>
      <c r="B373" s="255"/>
      <c r="E373" s="256"/>
      <c r="F373" s="256"/>
      <c r="G373" s="257"/>
      <c r="H373" s="258"/>
      <c r="I373" s="259"/>
      <c r="J373" s="947"/>
      <c r="M373" s="255"/>
      <c r="N373" s="947"/>
      <c r="Q373" s="255"/>
      <c r="R373" s="260"/>
      <c r="AD373" s="257"/>
    </row>
    <row r="374" spans="1:30" s="4" customFormat="1" x14ac:dyDescent="0.25">
      <c r="A374" s="255"/>
      <c r="B374" s="255"/>
      <c r="E374" s="256"/>
      <c r="F374" s="256"/>
      <c r="G374" s="257"/>
      <c r="H374" s="258"/>
      <c r="I374" s="259"/>
      <c r="J374" s="947"/>
      <c r="M374" s="255"/>
      <c r="N374" s="947"/>
      <c r="Q374" s="255"/>
      <c r="R374" s="260"/>
      <c r="AD374" s="257"/>
    </row>
    <row r="375" spans="1:30" s="4" customFormat="1" x14ac:dyDescent="0.25">
      <c r="A375" s="255"/>
      <c r="B375" s="255"/>
      <c r="E375" s="256"/>
      <c r="F375" s="256"/>
      <c r="G375" s="257"/>
      <c r="H375" s="258"/>
      <c r="I375" s="259"/>
      <c r="J375" s="947"/>
      <c r="M375" s="255"/>
      <c r="N375" s="947"/>
      <c r="Q375" s="255"/>
      <c r="R375" s="260"/>
      <c r="AD375" s="257"/>
    </row>
    <row r="376" spans="1:30" s="4" customFormat="1" x14ac:dyDescent="0.25">
      <c r="A376" s="255"/>
      <c r="B376" s="255"/>
      <c r="E376" s="256"/>
      <c r="F376" s="256"/>
      <c r="G376" s="257"/>
      <c r="H376" s="258"/>
      <c r="I376" s="259"/>
      <c r="J376" s="947"/>
      <c r="M376" s="255"/>
      <c r="N376" s="947"/>
      <c r="Q376" s="255"/>
      <c r="R376" s="260"/>
      <c r="AD376" s="257"/>
    </row>
    <row r="377" spans="1:30" s="4" customFormat="1" x14ac:dyDescent="0.25">
      <c r="A377" s="255"/>
      <c r="B377" s="255"/>
      <c r="E377" s="256"/>
      <c r="F377" s="256"/>
      <c r="G377" s="257"/>
      <c r="H377" s="258"/>
      <c r="I377" s="259"/>
      <c r="J377" s="947"/>
      <c r="M377" s="255"/>
      <c r="N377" s="947"/>
      <c r="Q377" s="255"/>
      <c r="R377" s="260"/>
      <c r="AD377" s="257"/>
    </row>
    <row r="378" spans="1:30" s="4" customFormat="1" x14ac:dyDescent="0.25">
      <c r="A378" s="255"/>
      <c r="B378" s="255"/>
      <c r="E378" s="256"/>
      <c r="F378" s="256"/>
      <c r="G378" s="257"/>
      <c r="H378" s="258"/>
      <c r="I378" s="259"/>
      <c r="J378" s="947"/>
      <c r="M378" s="255"/>
      <c r="N378" s="947"/>
      <c r="Q378" s="255"/>
      <c r="R378" s="260"/>
      <c r="AD378" s="257"/>
    </row>
    <row r="379" spans="1:30" s="4" customFormat="1" x14ac:dyDescent="0.25">
      <c r="A379" s="255"/>
      <c r="B379" s="255"/>
      <c r="E379" s="256"/>
      <c r="F379" s="256"/>
      <c r="G379" s="257"/>
      <c r="H379" s="258"/>
      <c r="I379" s="259"/>
      <c r="J379" s="947"/>
      <c r="M379" s="255"/>
      <c r="N379" s="947"/>
      <c r="Q379" s="255"/>
      <c r="R379" s="260"/>
      <c r="AD379" s="257"/>
    </row>
    <row r="380" spans="1:30" s="4" customFormat="1" x14ac:dyDescent="0.25">
      <c r="A380" s="255"/>
      <c r="B380" s="255"/>
      <c r="E380" s="256"/>
      <c r="F380" s="256"/>
      <c r="G380" s="257"/>
      <c r="H380" s="258"/>
      <c r="I380" s="259"/>
      <c r="J380" s="947"/>
      <c r="M380" s="255"/>
      <c r="N380" s="947"/>
      <c r="Q380" s="255"/>
      <c r="R380" s="260"/>
      <c r="AD380" s="257"/>
    </row>
    <row r="381" spans="1:30" s="4" customFormat="1" x14ac:dyDescent="0.25">
      <c r="A381" s="255"/>
      <c r="B381" s="255"/>
      <c r="E381" s="256"/>
      <c r="F381" s="256"/>
      <c r="G381" s="257"/>
      <c r="H381" s="258"/>
      <c r="I381" s="259"/>
      <c r="J381" s="947"/>
      <c r="M381" s="255"/>
      <c r="N381" s="947"/>
      <c r="Q381" s="255"/>
      <c r="R381" s="260"/>
      <c r="AD381" s="257"/>
    </row>
    <row r="382" spans="1:30" s="4" customFormat="1" x14ac:dyDescent="0.25">
      <c r="A382" s="255"/>
      <c r="B382" s="255"/>
      <c r="E382" s="256"/>
      <c r="F382" s="256"/>
      <c r="G382" s="257"/>
      <c r="H382" s="258"/>
      <c r="I382" s="259"/>
      <c r="J382" s="947"/>
      <c r="M382" s="255"/>
      <c r="N382" s="947"/>
      <c r="Q382" s="255"/>
      <c r="R382" s="260"/>
      <c r="AD382" s="257"/>
    </row>
    <row r="383" spans="1:30" s="4" customFormat="1" x14ac:dyDescent="0.25">
      <c r="A383" s="255"/>
      <c r="B383" s="255"/>
      <c r="E383" s="256"/>
      <c r="F383" s="256"/>
      <c r="G383" s="257"/>
      <c r="H383" s="258"/>
      <c r="I383" s="259"/>
      <c r="J383" s="947"/>
      <c r="M383" s="255"/>
      <c r="N383" s="947"/>
      <c r="Q383" s="255"/>
      <c r="R383" s="260"/>
      <c r="AD383" s="257"/>
    </row>
    <row r="384" spans="1:30" s="4" customFormat="1" x14ac:dyDescent="0.25">
      <c r="A384" s="255"/>
      <c r="B384" s="255"/>
      <c r="E384" s="256"/>
      <c r="F384" s="256"/>
      <c r="G384" s="257"/>
      <c r="H384" s="258"/>
      <c r="I384" s="259"/>
      <c r="J384" s="947"/>
      <c r="M384" s="255"/>
      <c r="N384" s="947"/>
      <c r="Q384" s="255"/>
      <c r="R384" s="260"/>
      <c r="AD384" s="257"/>
    </row>
    <row r="385" spans="1:30" s="4" customFormat="1" x14ac:dyDescent="0.25">
      <c r="A385" s="255"/>
      <c r="B385" s="255"/>
      <c r="E385" s="256"/>
      <c r="F385" s="256"/>
      <c r="G385" s="257"/>
      <c r="H385" s="258"/>
      <c r="I385" s="259"/>
      <c r="J385" s="947"/>
      <c r="M385" s="255"/>
      <c r="N385" s="947"/>
      <c r="Q385" s="255"/>
      <c r="R385" s="260"/>
      <c r="AD385" s="257"/>
    </row>
    <row r="386" spans="1:30" s="4" customFormat="1" x14ac:dyDescent="0.25">
      <c r="A386" s="255"/>
      <c r="B386" s="255"/>
      <c r="E386" s="256"/>
      <c r="F386" s="256"/>
      <c r="G386" s="257"/>
      <c r="H386" s="258"/>
      <c r="I386" s="259"/>
      <c r="J386" s="947"/>
      <c r="M386" s="255"/>
      <c r="N386" s="947"/>
      <c r="Q386" s="255"/>
      <c r="R386" s="260"/>
      <c r="AD386" s="257"/>
    </row>
    <row r="387" spans="1:30" s="4" customFormat="1" x14ac:dyDescent="0.25">
      <c r="A387" s="255"/>
      <c r="B387" s="255"/>
      <c r="E387" s="256"/>
      <c r="F387" s="256"/>
      <c r="G387" s="257"/>
      <c r="H387" s="258"/>
      <c r="I387" s="259"/>
      <c r="J387" s="947"/>
      <c r="M387" s="255"/>
      <c r="N387" s="947"/>
      <c r="Q387" s="255"/>
      <c r="R387" s="260"/>
      <c r="AD387" s="257"/>
    </row>
    <row r="388" spans="1:30" s="4" customFormat="1" x14ac:dyDescent="0.25">
      <c r="A388" s="255"/>
      <c r="B388" s="255"/>
      <c r="E388" s="256"/>
      <c r="F388" s="256"/>
      <c r="G388" s="257"/>
      <c r="H388" s="258"/>
      <c r="I388" s="259"/>
      <c r="J388" s="947"/>
      <c r="M388" s="255"/>
      <c r="N388" s="947"/>
      <c r="Q388" s="255"/>
      <c r="R388" s="260"/>
      <c r="AD388" s="257"/>
    </row>
    <row r="389" spans="1:30" s="4" customFormat="1" x14ac:dyDescent="0.25">
      <c r="A389" s="255"/>
      <c r="B389" s="255"/>
      <c r="E389" s="256"/>
      <c r="F389" s="256"/>
      <c r="G389" s="257"/>
      <c r="H389" s="258"/>
      <c r="I389" s="259"/>
      <c r="J389" s="947"/>
      <c r="M389" s="255"/>
      <c r="N389" s="947"/>
      <c r="Q389" s="255"/>
      <c r="R389" s="260"/>
      <c r="AD389" s="257"/>
    </row>
    <row r="390" spans="1:30" s="4" customFormat="1" x14ac:dyDescent="0.25">
      <c r="A390" s="255"/>
      <c r="B390" s="255"/>
      <c r="E390" s="256"/>
      <c r="F390" s="256"/>
      <c r="G390" s="257"/>
      <c r="H390" s="258"/>
      <c r="I390" s="259"/>
      <c r="J390" s="947"/>
      <c r="M390" s="255"/>
      <c r="N390" s="947"/>
      <c r="Q390" s="255"/>
      <c r="R390" s="260"/>
      <c r="AD390" s="257"/>
    </row>
    <row r="391" spans="1:30" s="4" customFormat="1" x14ac:dyDescent="0.25">
      <c r="A391" s="255"/>
      <c r="B391" s="255"/>
      <c r="E391" s="256"/>
      <c r="F391" s="256"/>
      <c r="G391" s="257"/>
      <c r="H391" s="258"/>
      <c r="I391" s="259"/>
      <c r="J391" s="947"/>
      <c r="M391" s="255"/>
      <c r="N391" s="947"/>
      <c r="Q391" s="255"/>
      <c r="R391" s="260"/>
      <c r="AD391" s="257"/>
    </row>
    <row r="392" spans="1:30" s="4" customFormat="1" x14ac:dyDescent="0.25">
      <c r="A392" s="255"/>
      <c r="B392" s="255"/>
      <c r="E392" s="256"/>
      <c r="F392" s="256"/>
      <c r="G392" s="257"/>
      <c r="H392" s="258"/>
      <c r="I392" s="259"/>
      <c r="J392" s="947"/>
      <c r="M392" s="255"/>
      <c r="N392" s="947"/>
      <c r="Q392" s="255"/>
      <c r="R392" s="260"/>
      <c r="AD392" s="257"/>
    </row>
    <row r="393" spans="1:30" s="4" customFormat="1" x14ac:dyDescent="0.25">
      <c r="A393" s="255"/>
      <c r="B393" s="255"/>
      <c r="E393" s="256"/>
      <c r="F393" s="256"/>
      <c r="G393" s="257"/>
      <c r="H393" s="258"/>
      <c r="I393" s="259"/>
      <c r="J393" s="947"/>
      <c r="M393" s="255"/>
      <c r="N393" s="947"/>
      <c r="Q393" s="255"/>
      <c r="R393" s="260"/>
      <c r="AD393" s="257"/>
    </row>
    <row r="394" spans="1:30" s="4" customFormat="1" x14ac:dyDescent="0.25">
      <c r="A394" s="255"/>
      <c r="B394" s="255"/>
      <c r="E394" s="256"/>
      <c r="F394" s="256"/>
      <c r="G394" s="257"/>
      <c r="H394" s="258"/>
      <c r="I394" s="259"/>
      <c r="J394" s="947"/>
      <c r="M394" s="255"/>
      <c r="N394" s="947"/>
      <c r="Q394" s="255"/>
      <c r="R394" s="260"/>
      <c r="AD394" s="257"/>
    </row>
    <row r="395" spans="1:30" s="4" customFormat="1" x14ac:dyDescent="0.25">
      <c r="A395" s="255"/>
      <c r="B395" s="255"/>
      <c r="E395" s="256"/>
      <c r="F395" s="256"/>
      <c r="G395" s="257"/>
      <c r="H395" s="258"/>
      <c r="I395" s="259"/>
      <c r="J395" s="947"/>
      <c r="M395" s="255"/>
      <c r="N395" s="947"/>
      <c r="Q395" s="255"/>
      <c r="R395" s="260"/>
      <c r="AD395" s="257"/>
    </row>
    <row r="396" spans="1:30" s="4" customFormat="1" x14ac:dyDescent="0.25">
      <c r="A396" s="255"/>
      <c r="B396" s="255"/>
      <c r="E396" s="256"/>
      <c r="F396" s="256"/>
      <c r="G396" s="257"/>
      <c r="H396" s="258"/>
      <c r="I396" s="259"/>
      <c r="J396" s="947"/>
      <c r="M396" s="255"/>
      <c r="N396" s="947"/>
      <c r="Q396" s="255"/>
      <c r="R396" s="260"/>
      <c r="AD396" s="257"/>
    </row>
    <row r="397" spans="1:30" s="4" customFormat="1" x14ac:dyDescent="0.25">
      <c r="A397" s="255"/>
      <c r="B397" s="255"/>
      <c r="E397" s="256"/>
      <c r="F397" s="256"/>
      <c r="G397" s="257"/>
      <c r="H397" s="258"/>
      <c r="I397" s="259"/>
      <c r="J397" s="947"/>
      <c r="M397" s="255"/>
      <c r="N397" s="947"/>
      <c r="Q397" s="255"/>
      <c r="R397" s="260"/>
      <c r="AD397" s="257"/>
    </row>
    <row r="398" spans="1:30" s="4" customFormat="1" x14ac:dyDescent="0.25">
      <c r="A398" s="255"/>
      <c r="B398" s="255"/>
      <c r="E398" s="256"/>
      <c r="F398" s="256"/>
      <c r="G398" s="257"/>
      <c r="H398" s="258"/>
      <c r="I398" s="259"/>
      <c r="J398" s="947"/>
      <c r="M398" s="255"/>
      <c r="N398" s="947"/>
      <c r="Q398" s="255"/>
      <c r="R398" s="260"/>
      <c r="AD398" s="257"/>
    </row>
    <row r="399" spans="1:30" s="4" customFormat="1" x14ac:dyDescent="0.25">
      <c r="A399" s="255"/>
      <c r="B399" s="255"/>
      <c r="E399" s="256"/>
      <c r="F399" s="256"/>
      <c r="G399" s="257"/>
      <c r="H399" s="258"/>
      <c r="I399" s="259"/>
      <c r="J399" s="947"/>
      <c r="M399" s="255"/>
      <c r="N399" s="947"/>
      <c r="Q399" s="255"/>
      <c r="R399" s="260"/>
      <c r="AD399" s="257"/>
    </row>
    <row r="400" spans="1:30" s="4" customFormat="1" x14ac:dyDescent="0.25">
      <c r="A400" s="255"/>
      <c r="B400" s="255"/>
      <c r="E400" s="256"/>
      <c r="F400" s="256"/>
      <c r="G400" s="257"/>
      <c r="H400" s="258"/>
      <c r="I400" s="259"/>
      <c r="J400" s="947"/>
      <c r="M400" s="255"/>
      <c r="N400" s="947"/>
      <c r="Q400" s="255"/>
      <c r="R400" s="260"/>
      <c r="AD400" s="257"/>
    </row>
    <row r="401" spans="1:30" s="4" customFormat="1" x14ac:dyDescent="0.25">
      <c r="A401" s="255"/>
      <c r="B401" s="255"/>
      <c r="E401" s="256"/>
      <c r="F401" s="256"/>
      <c r="G401" s="257"/>
      <c r="H401" s="258"/>
      <c r="I401" s="259"/>
      <c r="J401" s="947"/>
      <c r="M401" s="255"/>
      <c r="N401" s="947"/>
      <c r="Q401" s="255"/>
      <c r="R401" s="260"/>
      <c r="AD401" s="257"/>
    </row>
    <row r="402" spans="1:30" s="4" customFormat="1" x14ac:dyDescent="0.25">
      <c r="A402" s="255"/>
      <c r="B402" s="255"/>
      <c r="E402" s="256"/>
      <c r="F402" s="256"/>
      <c r="G402" s="257"/>
      <c r="H402" s="258"/>
      <c r="I402" s="259"/>
      <c r="J402" s="947"/>
      <c r="M402" s="255"/>
      <c r="N402" s="947"/>
      <c r="Q402" s="255"/>
      <c r="R402" s="260"/>
      <c r="AD402" s="257"/>
    </row>
    <row r="403" spans="1:30" s="4" customFormat="1" x14ac:dyDescent="0.25">
      <c r="A403" s="255"/>
      <c r="B403" s="255"/>
      <c r="E403" s="256"/>
      <c r="F403" s="256"/>
      <c r="G403" s="257"/>
      <c r="H403" s="258"/>
      <c r="I403" s="259"/>
      <c r="J403" s="947"/>
      <c r="M403" s="255"/>
      <c r="N403" s="947"/>
      <c r="Q403" s="255"/>
      <c r="R403" s="260"/>
      <c r="AD403" s="257"/>
    </row>
    <row r="404" spans="1:30" s="4" customFormat="1" x14ac:dyDescent="0.25">
      <c r="A404" s="255"/>
      <c r="B404" s="255"/>
      <c r="E404" s="256"/>
      <c r="F404" s="256"/>
      <c r="G404" s="257"/>
      <c r="H404" s="258"/>
      <c r="I404" s="259"/>
      <c r="J404" s="947"/>
      <c r="M404" s="255"/>
      <c r="N404" s="947"/>
      <c r="Q404" s="255"/>
      <c r="R404" s="260"/>
      <c r="AD404" s="257"/>
    </row>
    <row r="405" spans="1:30" s="4" customFormat="1" x14ac:dyDescent="0.25">
      <c r="A405" s="255"/>
      <c r="B405" s="255"/>
      <c r="E405" s="256"/>
      <c r="F405" s="256"/>
      <c r="G405" s="257"/>
      <c r="H405" s="258"/>
      <c r="I405" s="259"/>
      <c r="J405" s="947"/>
      <c r="M405" s="255"/>
      <c r="N405" s="947"/>
      <c r="Q405" s="255"/>
      <c r="R405" s="260"/>
      <c r="AD405" s="257"/>
    </row>
    <row r="406" spans="1:30" s="4" customFormat="1" x14ac:dyDescent="0.25">
      <c r="A406" s="255"/>
      <c r="B406" s="255"/>
      <c r="E406" s="256"/>
      <c r="F406" s="256"/>
      <c r="G406" s="257"/>
      <c r="H406" s="258"/>
      <c r="I406" s="259"/>
      <c r="J406" s="947"/>
      <c r="M406" s="255"/>
      <c r="N406" s="947"/>
      <c r="Q406" s="255"/>
      <c r="R406" s="260"/>
      <c r="AD406" s="257"/>
    </row>
    <row r="407" spans="1:30" s="4" customFormat="1" x14ac:dyDescent="0.25">
      <c r="A407" s="255"/>
      <c r="B407" s="255"/>
      <c r="E407" s="256"/>
      <c r="F407" s="256"/>
      <c r="G407" s="257"/>
      <c r="H407" s="258"/>
      <c r="I407" s="259"/>
      <c r="J407" s="947"/>
      <c r="M407" s="255"/>
      <c r="N407" s="947"/>
      <c r="Q407" s="255"/>
      <c r="R407" s="260"/>
      <c r="AD407" s="257"/>
    </row>
    <row r="408" spans="1:30" s="4" customFormat="1" x14ac:dyDescent="0.25">
      <c r="A408" s="255"/>
      <c r="B408" s="255"/>
      <c r="E408" s="256"/>
      <c r="F408" s="256"/>
      <c r="G408" s="257"/>
      <c r="H408" s="258"/>
      <c r="I408" s="259"/>
      <c r="J408" s="947"/>
      <c r="M408" s="255"/>
      <c r="N408" s="947"/>
      <c r="Q408" s="255"/>
      <c r="R408" s="260"/>
      <c r="AD408" s="257"/>
    </row>
    <row r="409" spans="1:30" s="4" customFormat="1" x14ac:dyDescent="0.25">
      <c r="A409" s="255"/>
      <c r="B409" s="255"/>
      <c r="E409" s="256"/>
      <c r="F409" s="256"/>
      <c r="G409" s="257"/>
      <c r="H409" s="258"/>
      <c r="I409" s="259"/>
      <c r="J409" s="947"/>
      <c r="M409" s="255"/>
      <c r="N409" s="947"/>
      <c r="Q409" s="255"/>
      <c r="R409" s="260"/>
      <c r="AD409" s="257"/>
    </row>
    <row r="410" spans="1:30" s="4" customFormat="1" x14ac:dyDescent="0.25">
      <c r="A410" s="255"/>
      <c r="B410" s="255"/>
      <c r="E410" s="256"/>
      <c r="F410" s="256"/>
      <c r="G410" s="257"/>
      <c r="H410" s="258"/>
      <c r="I410" s="259"/>
      <c r="J410" s="947"/>
      <c r="M410" s="255"/>
      <c r="N410" s="947"/>
      <c r="Q410" s="255"/>
      <c r="R410" s="260"/>
      <c r="AD410" s="257"/>
    </row>
    <row r="411" spans="1:30" s="4" customFormat="1" x14ac:dyDescent="0.25">
      <c r="A411" s="255"/>
      <c r="B411" s="255"/>
      <c r="E411" s="256"/>
      <c r="F411" s="256"/>
      <c r="G411" s="257"/>
      <c r="H411" s="258"/>
      <c r="I411" s="259"/>
      <c r="J411" s="947"/>
      <c r="M411" s="255"/>
      <c r="N411" s="947"/>
      <c r="Q411" s="255"/>
      <c r="R411" s="260"/>
      <c r="AD411" s="257"/>
    </row>
    <row r="412" spans="1:30" s="4" customFormat="1" x14ac:dyDescent="0.25">
      <c r="A412" s="255"/>
      <c r="B412" s="255"/>
      <c r="E412" s="256"/>
      <c r="F412" s="256"/>
      <c r="G412" s="257"/>
      <c r="H412" s="258"/>
      <c r="I412" s="259"/>
      <c r="J412" s="947"/>
      <c r="M412" s="255"/>
      <c r="N412" s="947"/>
      <c r="Q412" s="255"/>
      <c r="R412" s="260"/>
      <c r="AD412" s="257"/>
    </row>
    <row r="413" spans="1:30" s="4" customFormat="1" x14ac:dyDescent="0.25">
      <c r="A413" s="255"/>
      <c r="B413" s="255"/>
      <c r="E413" s="256"/>
      <c r="F413" s="256"/>
      <c r="G413" s="257"/>
      <c r="H413" s="258"/>
      <c r="I413" s="259"/>
      <c r="J413" s="947"/>
      <c r="M413" s="255"/>
      <c r="N413" s="947"/>
      <c r="Q413" s="255"/>
      <c r="R413" s="260"/>
      <c r="AD413" s="257"/>
    </row>
    <row r="414" spans="1:30" s="4" customFormat="1" x14ac:dyDescent="0.25">
      <c r="A414" s="255"/>
      <c r="B414" s="255"/>
      <c r="E414" s="256"/>
      <c r="F414" s="256"/>
      <c r="G414" s="257"/>
      <c r="H414" s="258"/>
      <c r="I414" s="259"/>
      <c r="J414" s="947"/>
      <c r="M414" s="255"/>
      <c r="N414" s="947"/>
      <c r="Q414" s="255"/>
      <c r="R414" s="260"/>
      <c r="AD414" s="257"/>
    </row>
    <row r="415" spans="1:30" s="4" customFormat="1" x14ac:dyDescent="0.25">
      <c r="A415" s="255"/>
      <c r="B415" s="255"/>
      <c r="E415" s="256"/>
      <c r="F415" s="256"/>
      <c r="G415" s="257"/>
      <c r="H415" s="258"/>
      <c r="I415" s="259"/>
      <c r="J415" s="947"/>
      <c r="M415" s="255"/>
      <c r="N415" s="947"/>
      <c r="Q415" s="255"/>
      <c r="R415" s="260"/>
      <c r="AD415" s="257"/>
    </row>
    <row r="416" spans="1:30" s="4" customFormat="1" x14ac:dyDescent="0.25">
      <c r="A416" s="255"/>
      <c r="B416" s="255"/>
      <c r="E416" s="256"/>
      <c r="F416" s="256"/>
      <c r="G416" s="257"/>
      <c r="H416" s="258"/>
      <c r="I416" s="259"/>
      <c r="J416" s="947"/>
      <c r="M416" s="255"/>
      <c r="N416" s="947"/>
      <c r="Q416" s="255"/>
      <c r="R416" s="260"/>
      <c r="AD416" s="257"/>
    </row>
    <row r="417" spans="1:30" s="4" customFormat="1" x14ac:dyDescent="0.25">
      <c r="A417" s="255"/>
      <c r="B417" s="255"/>
      <c r="E417" s="256"/>
      <c r="F417" s="256"/>
      <c r="G417" s="257"/>
      <c r="H417" s="258"/>
      <c r="I417" s="259"/>
      <c r="J417" s="947"/>
      <c r="M417" s="255"/>
      <c r="N417" s="947"/>
      <c r="Q417" s="255"/>
      <c r="R417" s="260"/>
      <c r="AD417" s="257"/>
    </row>
    <row r="418" spans="1:30" s="4" customFormat="1" x14ac:dyDescent="0.25">
      <c r="A418" s="255"/>
      <c r="B418" s="255"/>
      <c r="E418" s="256"/>
      <c r="F418" s="256"/>
      <c r="G418" s="257"/>
      <c r="H418" s="258"/>
      <c r="I418" s="259"/>
      <c r="J418" s="947"/>
      <c r="M418" s="255"/>
      <c r="N418" s="947"/>
      <c r="Q418" s="255"/>
      <c r="R418" s="260"/>
      <c r="AD418" s="257"/>
    </row>
    <row r="419" spans="1:30" s="4" customFormat="1" x14ac:dyDescent="0.25">
      <c r="A419" s="255"/>
      <c r="B419" s="255"/>
      <c r="E419" s="256"/>
      <c r="F419" s="256"/>
      <c r="G419" s="257"/>
      <c r="H419" s="258"/>
      <c r="I419" s="259"/>
      <c r="J419" s="947"/>
      <c r="M419" s="255"/>
      <c r="N419" s="947"/>
      <c r="Q419" s="255"/>
      <c r="R419" s="260"/>
      <c r="AD419" s="257"/>
    </row>
    <row r="420" spans="1:30" s="4" customFormat="1" x14ac:dyDescent="0.25">
      <c r="A420" s="255"/>
      <c r="B420" s="255"/>
      <c r="E420" s="256"/>
      <c r="F420" s="256"/>
      <c r="G420" s="257"/>
      <c r="H420" s="258"/>
      <c r="I420" s="259"/>
      <c r="J420" s="947"/>
      <c r="M420" s="255"/>
      <c r="N420" s="947"/>
      <c r="Q420" s="255"/>
      <c r="R420" s="260"/>
      <c r="AD420" s="257"/>
    </row>
    <row r="421" spans="1:30" s="4" customFormat="1" x14ac:dyDescent="0.25">
      <c r="A421" s="255"/>
      <c r="B421" s="255"/>
      <c r="E421" s="256"/>
      <c r="F421" s="256"/>
      <c r="G421" s="257"/>
      <c r="H421" s="258"/>
      <c r="I421" s="259"/>
      <c r="J421" s="947"/>
      <c r="M421" s="255"/>
      <c r="N421" s="947"/>
      <c r="Q421" s="255"/>
      <c r="R421" s="260"/>
      <c r="AD421" s="257"/>
    </row>
    <row r="422" spans="1:30" s="4" customFormat="1" x14ac:dyDescent="0.25">
      <c r="A422" s="255"/>
      <c r="B422" s="255"/>
      <c r="E422" s="256"/>
      <c r="F422" s="256"/>
      <c r="G422" s="257"/>
      <c r="H422" s="258"/>
      <c r="I422" s="259"/>
      <c r="J422" s="947"/>
      <c r="M422" s="255"/>
      <c r="N422" s="947"/>
      <c r="Q422" s="255"/>
      <c r="R422" s="260"/>
      <c r="AD422" s="257"/>
    </row>
    <row r="423" spans="1:30" s="4" customFormat="1" x14ac:dyDescent="0.25">
      <c r="A423" s="255"/>
      <c r="B423" s="255"/>
      <c r="E423" s="256"/>
      <c r="F423" s="256"/>
      <c r="G423" s="257"/>
      <c r="H423" s="258"/>
      <c r="I423" s="259"/>
      <c r="J423" s="947"/>
      <c r="M423" s="255"/>
      <c r="N423" s="947"/>
      <c r="Q423" s="255"/>
      <c r="R423" s="260"/>
      <c r="AD423" s="257"/>
    </row>
    <row r="424" spans="1:30" s="4" customFormat="1" x14ac:dyDescent="0.25">
      <c r="A424" s="255"/>
      <c r="B424" s="255"/>
      <c r="E424" s="256"/>
      <c r="F424" s="256"/>
      <c r="G424" s="257"/>
      <c r="H424" s="258"/>
      <c r="I424" s="259"/>
      <c r="J424" s="947"/>
      <c r="M424" s="255"/>
      <c r="N424" s="947"/>
      <c r="Q424" s="255"/>
      <c r="R424" s="260"/>
      <c r="AD424" s="257"/>
    </row>
    <row r="425" spans="1:30" s="4" customFormat="1" x14ac:dyDescent="0.25">
      <c r="A425" s="255"/>
      <c r="B425" s="255"/>
      <c r="E425" s="256"/>
      <c r="F425" s="256"/>
      <c r="G425" s="257"/>
      <c r="H425" s="258"/>
      <c r="I425" s="259"/>
      <c r="J425" s="947"/>
      <c r="M425" s="255"/>
      <c r="N425" s="947"/>
      <c r="Q425" s="255"/>
      <c r="R425" s="260"/>
      <c r="AD425" s="257"/>
    </row>
    <row r="426" spans="1:30" s="4" customFormat="1" x14ac:dyDescent="0.25">
      <c r="A426" s="255"/>
      <c r="B426" s="255"/>
      <c r="E426" s="256"/>
      <c r="F426" s="256"/>
      <c r="G426" s="257"/>
      <c r="H426" s="258"/>
      <c r="I426" s="259"/>
      <c r="J426" s="947"/>
      <c r="M426" s="255"/>
      <c r="N426" s="947"/>
      <c r="Q426" s="255"/>
      <c r="R426" s="260"/>
      <c r="AD426" s="257"/>
    </row>
    <row r="427" spans="1:30" s="4" customFormat="1" x14ac:dyDescent="0.25">
      <c r="A427" s="255"/>
      <c r="B427" s="255"/>
      <c r="E427" s="256"/>
      <c r="F427" s="256"/>
      <c r="G427" s="257"/>
      <c r="H427" s="258"/>
      <c r="I427" s="259"/>
      <c r="J427" s="947"/>
      <c r="M427" s="255"/>
      <c r="N427" s="947"/>
      <c r="Q427" s="255"/>
      <c r="R427" s="260"/>
      <c r="AD427" s="257"/>
    </row>
    <row r="428" spans="1:30" s="4" customFormat="1" x14ac:dyDescent="0.25">
      <c r="A428" s="255"/>
      <c r="B428" s="255"/>
      <c r="E428" s="256"/>
      <c r="F428" s="256"/>
      <c r="G428" s="257"/>
      <c r="H428" s="258"/>
      <c r="I428" s="259"/>
      <c r="J428" s="947"/>
      <c r="M428" s="255"/>
      <c r="N428" s="947"/>
      <c r="Q428" s="255"/>
      <c r="R428" s="260"/>
      <c r="AD428" s="257"/>
    </row>
    <row r="429" spans="1:30" s="4" customFormat="1" x14ac:dyDescent="0.25">
      <c r="A429" s="255"/>
      <c r="B429" s="255"/>
      <c r="E429" s="256"/>
      <c r="F429" s="256"/>
      <c r="G429" s="257"/>
      <c r="H429" s="258"/>
      <c r="I429" s="259"/>
      <c r="J429" s="947"/>
      <c r="M429" s="255"/>
      <c r="N429" s="947"/>
      <c r="Q429" s="255"/>
      <c r="R429" s="260"/>
      <c r="AD429" s="257"/>
    </row>
    <row r="430" spans="1:30" s="4" customFormat="1" x14ac:dyDescent="0.25">
      <c r="A430" s="255"/>
      <c r="B430" s="255"/>
      <c r="E430" s="256"/>
      <c r="F430" s="256"/>
      <c r="G430" s="257"/>
      <c r="H430" s="258"/>
      <c r="I430" s="259"/>
      <c r="J430" s="947"/>
      <c r="M430" s="255"/>
      <c r="N430" s="947"/>
      <c r="Q430" s="255"/>
      <c r="R430" s="260"/>
      <c r="AD430" s="257"/>
    </row>
    <row r="431" spans="1:30" s="4" customFormat="1" x14ac:dyDescent="0.25">
      <c r="A431" s="255"/>
      <c r="B431" s="255"/>
      <c r="E431" s="256"/>
      <c r="F431" s="256"/>
      <c r="G431" s="257"/>
      <c r="H431" s="258"/>
      <c r="I431" s="259"/>
      <c r="J431" s="947"/>
      <c r="M431" s="255"/>
      <c r="N431" s="947"/>
      <c r="Q431" s="255"/>
      <c r="R431" s="260"/>
      <c r="AD431" s="257"/>
    </row>
    <row r="432" spans="1:30" s="4" customFormat="1" x14ac:dyDescent="0.25">
      <c r="A432" s="255"/>
      <c r="B432" s="255"/>
      <c r="E432" s="256"/>
      <c r="F432" s="256"/>
      <c r="G432" s="257"/>
      <c r="H432" s="258"/>
      <c r="I432" s="259"/>
      <c r="J432" s="947"/>
      <c r="M432" s="255"/>
      <c r="N432" s="947"/>
      <c r="Q432" s="255"/>
      <c r="R432" s="260"/>
      <c r="AD432" s="257"/>
    </row>
    <row r="433" spans="1:30" s="4" customFormat="1" x14ac:dyDescent="0.25">
      <c r="A433" s="255"/>
      <c r="B433" s="255"/>
      <c r="E433" s="256"/>
      <c r="F433" s="256"/>
      <c r="G433" s="257"/>
      <c r="H433" s="258"/>
      <c r="I433" s="259"/>
      <c r="J433" s="947"/>
      <c r="M433" s="255"/>
      <c r="N433" s="947"/>
      <c r="Q433" s="255"/>
      <c r="R433" s="260"/>
      <c r="AD433" s="257"/>
    </row>
    <row r="434" spans="1:30" s="4" customFormat="1" x14ac:dyDescent="0.25">
      <c r="A434" s="255"/>
      <c r="B434" s="255"/>
      <c r="E434" s="256"/>
      <c r="F434" s="256"/>
      <c r="G434" s="257"/>
      <c r="H434" s="258"/>
      <c r="I434" s="259"/>
      <c r="J434" s="947"/>
      <c r="M434" s="255"/>
      <c r="N434" s="947"/>
      <c r="Q434" s="255"/>
      <c r="R434" s="260"/>
      <c r="AD434" s="257"/>
    </row>
    <row r="435" spans="1:30" s="4" customFormat="1" x14ac:dyDescent="0.25">
      <c r="A435" s="255"/>
      <c r="B435" s="255"/>
      <c r="E435" s="256"/>
      <c r="F435" s="256"/>
      <c r="G435" s="257"/>
      <c r="H435" s="258"/>
      <c r="I435" s="259"/>
      <c r="J435" s="947"/>
      <c r="M435" s="255"/>
      <c r="N435" s="947"/>
      <c r="Q435" s="255"/>
      <c r="R435" s="260"/>
      <c r="AD435" s="257"/>
    </row>
    <row r="436" spans="1:30" s="4" customFormat="1" x14ac:dyDescent="0.25">
      <c r="A436" s="255"/>
      <c r="B436" s="255"/>
      <c r="E436" s="256"/>
      <c r="F436" s="256"/>
      <c r="G436" s="257"/>
      <c r="H436" s="258"/>
      <c r="I436" s="259"/>
      <c r="J436" s="947"/>
      <c r="M436" s="255"/>
      <c r="N436" s="947"/>
      <c r="Q436" s="255"/>
      <c r="R436" s="260"/>
      <c r="AD436" s="257"/>
    </row>
    <row r="437" spans="1:30" s="4" customFormat="1" x14ac:dyDescent="0.25">
      <c r="A437" s="255"/>
      <c r="B437" s="255"/>
      <c r="E437" s="256"/>
      <c r="F437" s="256"/>
      <c r="G437" s="257"/>
      <c r="H437" s="258"/>
      <c r="I437" s="259"/>
      <c r="J437" s="947"/>
      <c r="M437" s="255"/>
      <c r="N437" s="947"/>
      <c r="Q437" s="255"/>
      <c r="R437" s="260"/>
      <c r="AD437" s="257"/>
    </row>
    <row r="438" spans="1:30" s="4" customFormat="1" x14ac:dyDescent="0.25">
      <c r="A438" s="255"/>
      <c r="B438" s="255"/>
      <c r="E438" s="256"/>
      <c r="F438" s="256"/>
      <c r="G438" s="257"/>
      <c r="H438" s="258"/>
      <c r="I438" s="259"/>
      <c r="J438" s="947"/>
      <c r="M438" s="255"/>
      <c r="N438" s="947"/>
      <c r="Q438" s="255"/>
      <c r="R438" s="260"/>
      <c r="AD438" s="257"/>
    </row>
    <row r="439" spans="1:30" s="4" customFormat="1" x14ac:dyDescent="0.25">
      <c r="A439" s="255"/>
      <c r="B439" s="255"/>
      <c r="E439" s="256"/>
      <c r="F439" s="256"/>
      <c r="G439" s="257"/>
      <c r="H439" s="258"/>
      <c r="I439" s="259"/>
      <c r="J439" s="947"/>
      <c r="M439" s="255"/>
      <c r="N439" s="947"/>
      <c r="Q439" s="255"/>
      <c r="R439" s="260"/>
      <c r="AD439" s="257"/>
    </row>
    <row r="440" spans="1:30" s="4" customFormat="1" x14ac:dyDescent="0.25">
      <c r="A440" s="255"/>
      <c r="B440" s="255"/>
      <c r="E440" s="256"/>
      <c r="F440" s="256"/>
      <c r="G440" s="257"/>
      <c r="H440" s="258"/>
      <c r="I440" s="259"/>
      <c r="J440" s="947"/>
      <c r="M440" s="255"/>
      <c r="N440" s="947"/>
      <c r="Q440" s="255"/>
      <c r="R440" s="260"/>
      <c r="AD440" s="257"/>
    </row>
    <row r="441" spans="1:30" s="4" customFormat="1" x14ac:dyDescent="0.25">
      <c r="A441" s="255"/>
      <c r="B441" s="255"/>
      <c r="E441" s="256"/>
      <c r="F441" s="256"/>
      <c r="G441" s="257"/>
      <c r="H441" s="258"/>
      <c r="I441" s="259"/>
      <c r="J441" s="947"/>
      <c r="M441" s="255"/>
      <c r="N441" s="947"/>
      <c r="Q441" s="255"/>
      <c r="R441" s="260"/>
      <c r="AD441" s="257"/>
    </row>
    <row r="442" spans="1:30" s="4" customFormat="1" x14ac:dyDescent="0.25">
      <c r="A442" s="255"/>
      <c r="B442" s="255"/>
      <c r="E442" s="256"/>
      <c r="F442" s="256"/>
      <c r="G442" s="257"/>
      <c r="H442" s="258"/>
      <c r="I442" s="259"/>
      <c r="J442" s="947"/>
      <c r="M442" s="255"/>
      <c r="N442" s="947"/>
      <c r="Q442" s="255"/>
      <c r="R442" s="260"/>
      <c r="AD442" s="257"/>
    </row>
    <row r="443" spans="1:30" s="4" customFormat="1" x14ac:dyDescent="0.25">
      <c r="A443" s="255"/>
      <c r="B443" s="255"/>
      <c r="E443" s="256"/>
      <c r="F443" s="256"/>
      <c r="G443" s="257"/>
      <c r="H443" s="258"/>
      <c r="I443" s="259"/>
      <c r="J443" s="947"/>
      <c r="M443" s="255"/>
      <c r="N443" s="947"/>
      <c r="Q443" s="255"/>
      <c r="R443" s="260"/>
      <c r="AD443" s="257"/>
    </row>
    <row r="444" spans="1:30" s="4" customFormat="1" x14ac:dyDescent="0.25">
      <c r="A444" s="255"/>
      <c r="B444" s="255"/>
      <c r="E444" s="256"/>
      <c r="F444" s="256"/>
      <c r="G444" s="257"/>
      <c r="H444" s="258"/>
      <c r="I444" s="259"/>
      <c r="J444" s="947"/>
      <c r="M444" s="255"/>
      <c r="N444" s="947"/>
      <c r="Q444" s="255"/>
      <c r="R444" s="260"/>
      <c r="AD444" s="257"/>
    </row>
    <row r="445" spans="1:30" s="4" customFormat="1" x14ac:dyDescent="0.25">
      <c r="A445" s="255"/>
      <c r="B445" s="255"/>
      <c r="E445" s="256"/>
      <c r="F445" s="256"/>
      <c r="G445" s="257"/>
      <c r="H445" s="258"/>
      <c r="I445" s="259"/>
      <c r="J445" s="947"/>
      <c r="M445" s="255"/>
      <c r="N445" s="947"/>
      <c r="Q445" s="255"/>
      <c r="R445" s="260"/>
      <c r="AD445" s="257"/>
    </row>
    <row r="446" spans="1:30" s="4" customFormat="1" x14ac:dyDescent="0.25">
      <c r="A446" s="255"/>
      <c r="B446" s="255"/>
      <c r="E446" s="256"/>
      <c r="F446" s="256"/>
      <c r="G446" s="257"/>
      <c r="H446" s="258"/>
      <c r="I446" s="259"/>
      <c r="J446" s="947"/>
      <c r="M446" s="255"/>
      <c r="N446" s="947"/>
      <c r="Q446" s="255"/>
      <c r="R446" s="260"/>
      <c r="AD446" s="257"/>
    </row>
    <row r="447" spans="1:30" s="4" customFormat="1" x14ac:dyDescent="0.25">
      <c r="A447" s="255"/>
      <c r="B447" s="255"/>
      <c r="E447" s="256"/>
      <c r="F447" s="256"/>
      <c r="G447" s="257"/>
      <c r="H447" s="258"/>
      <c r="I447" s="259"/>
      <c r="J447" s="947"/>
      <c r="M447" s="255"/>
      <c r="N447" s="947"/>
      <c r="Q447" s="255"/>
      <c r="R447" s="260"/>
      <c r="AD447" s="257"/>
    </row>
    <row r="448" spans="1:30" s="4" customFormat="1" x14ac:dyDescent="0.25">
      <c r="A448" s="255"/>
      <c r="B448" s="255"/>
      <c r="E448" s="256"/>
      <c r="F448" s="256"/>
      <c r="G448" s="257"/>
      <c r="H448" s="258"/>
      <c r="I448" s="259"/>
      <c r="J448" s="947"/>
      <c r="M448" s="255"/>
      <c r="N448" s="947"/>
      <c r="Q448" s="255"/>
      <c r="R448" s="260"/>
      <c r="AD448" s="257"/>
    </row>
    <row r="449" spans="1:30" s="4" customFormat="1" x14ac:dyDescent="0.25">
      <c r="A449" s="255"/>
      <c r="B449" s="255"/>
      <c r="E449" s="256"/>
      <c r="F449" s="256"/>
      <c r="G449" s="257"/>
      <c r="H449" s="258"/>
      <c r="I449" s="259"/>
      <c r="J449" s="947"/>
      <c r="M449" s="255"/>
      <c r="N449" s="947"/>
      <c r="Q449" s="255"/>
      <c r="R449" s="260"/>
      <c r="AD449" s="257"/>
    </row>
    <row r="450" spans="1:30" s="4" customFormat="1" x14ac:dyDescent="0.25">
      <c r="A450" s="255"/>
      <c r="B450" s="255"/>
      <c r="E450" s="256"/>
      <c r="F450" s="256"/>
      <c r="G450" s="257"/>
      <c r="H450" s="258"/>
      <c r="I450" s="259"/>
      <c r="J450" s="947"/>
      <c r="M450" s="255"/>
      <c r="N450" s="947"/>
      <c r="Q450" s="255"/>
      <c r="R450" s="260"/>
      <c r="AD450" s="257"/>
    </row>
    <row r="451" spans="1:30" s="4" customFormat="1" x14ac:dyDescent="0.25">
      <c r="A451" s="255"/>
      <c r="B451" s="255"/>
      <c r="E451" s="256"/>
      <c r="F451" s="256"/>
      <c r="G451" s="257"/>
      <c r="H451" s="258"/>
      <c r="I451" s="259"/>
      <c r="J451" s="947"/>
      <c r="M451" s="255"/>
      <c r="N451" s="947"/>
      <c r="Q451" s="255"/>
      <c r="R451" s="260"/>
      <c r="AD451" s="257"/>
    </row>
    <row r="452" spans="1:30" s="4" customFormat="1" x14ac:dyDescent="0.25">
      <c r="A452" s="255"/>
      <c r="B452" s="255"/>
      <c r="E452" s="256"/>
      <c r="F452" s="256"/>
      <c r="G452" s="257"/>
      <c r="H452" s="258"/>
      <c r="I452" s="259"/>
      <c r="J452" s="947"/>
      <c r="M452" s="255"/>
      <c r="N452" s="947"/>
      <c r="Q452" s="255"/>
      <c r="R452" s="260"/>
      <c r="AD452" s="257"/>
    </row>
    <row r="453" spans="1:30" s="4" customFormat="1" x14ac:dyDescent="0.25">
      <c r="A453" s="255"/>
      <c r="B453" s="255"/>
      <c r="E453" s="256"/>
      <c r="F453" s="256"/>
      <c r="G453" s="257"/>
      <c r="H453" s="258"/>
      <c r="I453" s="259"/>
      <c r="J453" s="947"/>
      <c r="M453" s="255"/>
      <c r="N453" s="947"/>
      <c r="Q453" s="255"/>
      <c r="R453" s="260"/>
      <c r="AD453" s="257"/>
    </row>
    <row r="454" spans="1:30" s="4" customFormat="1" x14ac:dyDescent="0.25">
      <c r="A454" s="255"/>
      <c r="B454" s="255"/>
      <c r="E454" s="256"/>
      <c r="F454" s="256"/>
      <c r="G454" s="257"/>
      <c r="H454" s="258"/>
      <c r="I454" s="259"/>
      <c r="J454" s="947"/>
      <c r="M454" s="255"/>
      <c r="N454" s="947"/>
      <c r="Q454" s="255"/>
      <c r="R454" s="260"/>
      <c r="AD454" s="257"/>
    </row>
    <row r="455" spans="1:30" s="4" customFormat="1" x14ac:dyDescent="0.25">
      <c r="A455" s="255"/>
      <c r="B455" s="255"/>
      <c r="E455" s="256"/>
      <c r="F455" s="256"/>
      <c r="G455" s="257"/>
      <c r="H455" s="258"/>
      <c r="I455" s="259"/>
      <c r="J455" s="947"/>
      <c r="M455" s="255"/>
      <c r="N455" s="947"/>
      <c r="Q455" s="255"/>
      <c r="R455" s="260"/>
      <c r="AD455" s="257"/>
    </row>
    <row r="456" spans="1:30" s="4" customFormat="1" x14ac:dyDescent="0.25">
      <c r="A456" s="255"/>
      <c r="B456" s="255"/>
      <c r="E456" s="256"/>
      <c r="F456" s="256"/>
      <c r="G456" s="257"/>
      <c r="H456" s="258"/>
      <c r="I456" s="259"/>
      <c r="J456" s="947"/>
      <c r="M456" s="255"/>
      <c r="N456" s="947"/>
      <c r="Q456" s="255"/>
      <c r="R456" s="260"/>
      <c r="AD456" s="257"/>
    </row>
    <row r="457" spans="1:30" s="4" customFormat="1" x14ac:dyDescent="0.25">
      <c r="A457" s="255"/>
      <c r="B457" s="255"/>
      <c r="E457" s="256"/>
      <c r="F457" s="256"/>
      <c r="G457" s="257"/>
      <c r="H457" s="258"/>
      <c r="I457" s="259"/>
      <c r="J457" s="947"/>
      <c r="M457" s="255"/>
      <c r="N457" s="947"/>
      <c r="Q457" s="255"/>
      <c r="R457" s="260"/>
      <c r="AD457" s="257"/>
    </row>
    <row r="458" spans="1:30" s="4" customFormat="1" x14ac:dyDescent="0.25">
      <c r="A458" s="255"/>
      <c r="B458" s="255"/>
      <c r="E458" s="256"/>
      <c r="F458" s="256"/>
      <c r="G458" s="257"/>
      <c r="H458" s="258"/>
      <c r="I458" s="259"/>
      <c r="J458" s="947"/>
      <c r="M458" s="255"/>
      <c r="N458" s="947"/>
      <c r="Q458" s="255"/>
      <c r="R458" s="260"/>
      <c r="AD458" s="257"/>
    </row>
    <row r="459" spans="1:30" s="4" customFormat="1" x14ac:dyDescent="0.25">
      <c r="A459" s="255"/>
      <c r="B459" s="255"/>
      <c r="E459" s="256"/>
      <c r="F459" s="256"/>
      <c r="G459" s="257"/>
      <c r="H459" s="258"/>
      <c r="I459" s="259"/>
      <c r="J459" s="947"/>
      <c r="M459" s="255"/>
      <c r="N459" s="947"/>
      <c r="Q459" s="255"/>
      <c r="R459" s="260"/>
      <c r="AD459" s="257"/>
    </row>
    <row r="460" spans="1:30" s="4" customFormat="1" x14ac:dyDescent="0.25">
      <c r="A460" s="255"/>
      <c r="B460" s="255"/>
      <c r="E460" s="256"/>
      <c r="F460" s="256"/>
      <c r="G460" s="257"/>
      <c r="H460" s="258"/>
      <c r="I460" s="259"/>
      <c r="J460" s="947"/>
      <c r="M460" s="255"/>
      <c r="N460" s="947"/>
      <c r="Q460" s="255"/>
      <c r="R460" s="260"/>
      <c r="AD460" s="257"/>
    </row>
    <row r="461" spans="1:30" s="4" customFormat="1" x14ac:dyDescent="0.25">
      <c r="A461" s="255"/>
      <c r="B461" s="255"/>
      <c r="E461" s="256"/>
      <c r="F461" s="256"/>
      <c r="G461" s="257"/>
      <c r="H461" s="258"/>
      <c r="I461" s="259"/>
      <c r="J461" s="947"/>
      <c r="M461" s="255"/>
      <c r="N461" s="947"/>
      <c r="Q461" s="255"/>
      <c r="R461" s="260"/>
      <c r="AD461" s="257"/>
    </row>
    <row r="462" spans="1:30" s="4" customFormat="1" x14ac:dyDescent="0.25">
      <c r="A462" s="255"/>
      <c r="B462" s="255"/>
      <c r="E462" s="256"/>
      <c r="F462" s="256"/>
      <c r="G462" s="257"/>
      <c r="H462" s="258"/>
      <c r="I462" s="259"/>
      <c r="J462" s="947"/>
      <c r="M462" s="255"/>
      <c r="N462" s="947"/>
      <c r="Q462" s="255"/>
      <c r="R462" s="260"/>
      <c r="AD462" s="257"/>
    </row>
    <row r="463" spans="1:30" s="4" customFormat="1" x14ac:dyDescent="0.25">
      <c r="A463" s="255"/>
      <c r="B463" s="255"/>
      <c r="E463" s="256"/>
      <c r="F463" s="256"/>
      <c r="G463" s="257"/>
      <c r="H463" s="258"/>
      <c r="I463" s="259"/>
      <c r="J463" s="947"/>
      <c r="M463" s="255"/>
      <c r="N463" s="947"/>
      <c r="Q463" s="255"/>
      <c r="R463" s="260"/>
      <c r="AD463" s="257"/>
    </row>
    <row r="464" spans="1:30" s="4" customFormat="1" x14ac:dyDescent="0.25">
      <c r="A464" s="255"/>
      <c r="B464" s="255"/>
      <c r="E464" s="256"/>
      <c r="F464" s="256"/>
      <c r="G464" s="257"/>
      <c r="H464" s="258"/>
      <c r="I464" s="259"/>
      <c r="J464" s="947"/>
      <c r="M464" s="255"/>
      <c r="N464" s="947"/>
      <c r="Q464" s="255"/>
      <c r="R464" s="260"/>
      <c r="AD464" s="257"/>
    </row>
    <row r="465" spans="1:30" s="4" customFormat="1" x14ac:dyDescent="0.25">
      <c r="A465" s="255"/>
      <c r="B465" s="255"/>
      <c r="E465" s="256"/>
      <c r="F465" s="256"/>
      <c r="G465" s="257"/>
      <c r="H465" s="258"/>
      <c r="I465" s="259"/>
      <c r="J465" s="947"/>
      <c r="M465" s="255"/>
      <c r="N465" s="947"/>
      <c r="Q465" s="255"/>
      <c r="R465" s="260"/>
      <c r="AD465" s="257"/>
    </row>
    <row r="466" spans="1:30" s="4" customFormat="1" x14ac:dyDescent="0.25">
      <c r="A466" s="255"/>
      <c r="B466" s="255"/>
      <c r="E466" s="256"/>
      <c r="F466" s="256"/>
      <c r="G466" s="257"/>
      <c r="H466" s="258"/>
      <c r="I466" s="259"/>
      <c r="J466" s="947"/>
      <c r="M466" s="255"/>
      <c r="N466" s="947"/>
      <c r="Q466" s="255"/>
      <c r="R466" s="260"/>
      <c r="AD466" s="257"/>
    </row>
    <row r="467" spans="1:30" s="4" customFormat="1" x14ac:dyDescent="0.25">
      <c r="A467" s="255"/>
      <c r="B467" s="255"/>
      <c r="E467" s="256"/>
      <c r="F467" s="256"/>
      <c r="G467" s="257"/>
      <c r="H467" s="258"/>
      <c r="I467" s="259"/>
      <c r="J467" s="947"/>
      <c r="M467" s="255"/>
      <c r="N467" s="947"/>
      <c r="Q467" s="255"/>
      <c r="R467" s="260"/>
      <c r="AD467" s="257"/>
    </row>
    <row r="468" spans="1:30" s="4" customFormat="1" x14ac:dyDescent="0.25">
      <c r="A468" s="255"/>
      <c r="B468" s="255"/>
      <c r="E468" s="256"/>
      <c r="F468" s="256"/>
      <c r="G468" s="257"/>
      <c r="H468" s="258"/>
      <c r="I468" s="259"/>
      <c r="J468" s="947"/>
      <c r="M468" s="255"/>
      <c r="N468" s="947"/>
      <c r="Q468" s="255"/>
      <c r="R468" s="260"/>
      <c r="AD468" s="257"/>
    </row>
    <row r="469" spans="1:30" s="4" customFormat="1" x14ac:dyDescent="0.25">
      <c r="A469" s="255"/>
      <c r="B469" s="255"/>
      <c r="E469" s="256"/>
      <c r="F469" s="256"/>
      <c r="G469" s="257"/>
      <c r="H469" s="258"/>
      <c r="I469" s="259"/>
      <c r="J469" s="947"/>
      <c r="M469" s="255"/>
      <c r="N469" s="947"/>
      <c r="Q469" s="255"/>
      <c r="R469" s="260"/>
      <c r="AD469" s="257"/>
    </row>
    <row r="470" spans="1:30" s="4" customFormat="1" x14ac:dyDescent="0.25">
      <c r="A470" s="255"/>
      <c r="B470" s="255"/>
      <c r="E470" s="256"/>
      <c r="F470" s="256"/>
      <c r="G470" s="257"/>
      <c r="H470" s="258"/>
      <c r="I470" s="259"/>
      <c r="J470" s="947"/>
      <c r="M470" s="255"/>
      <c r="N470" s="947"/>
      <c r="Q470" s="255"/>
      <c r="R470" s="260"/>
      <c r="AD470" s="257"/>
    </row>
    <row r="471" spans="1:30" s="4" customFormat="1" x14ac:dyDescent="0.25">
      <c r="A471" s="255"/>
      <c r="B471" s="255"/>
      <c r="E471" s="256"/>
      <c r="F471" s="256"/>
      <c r="G471" s="257"/>
      <c r="H471" s="258"/>
      <c r="I471" s="259"/>
      <c r="J471" s="947"/>
      <c r="M471" s="255"/>
      <c r="N471" s="947"/>
      <c r="Q471" s="255"/>
      <c r="R471" s="260"/>
      <c r="AD471" s="257"/>
    </row>
    <row r="472" spans="1:30" s="4" customFormat="1" x14ac:dyDescent="0.25">
      <c r="A472" s="255"/>
      <c r="B472" s="255"/>
      <c r="E472" s="256"/>
      <c r="F472" s="256"/>
      <c r="G472" s="257"/>
      <c r="H472" s="258"/>
      <c r="I472" s="259"/>
      <c r="J472" s="947"/>
      <c r="M472" s="255"/>
      <c r="N472" s="947"/>
      <c r="Q472" s="255"/>
      <c r="R472" s="260"/>
      <c r="AD472" s="257"/>
    </row>
    <row r="473" spans="1:30" s="4" customFormat="1" x14ac:dyDescent="0.25">
      <c r="A473" s="255"/>
      <c r="B473" s="255"/>
      <c r="E473" s="256"/>
      <c r="F473" s="256"/>
      <c r="G473" s="257"/>
      <c r="H473" s="258"/>
      <c r="I473" s="259"/>
      <c r="J473" s="947"/>
      <c r="M473" s="255"/>
      <c r="N473" s="947"/>
      <c r="Q473" s="255"/>
      <c r="R473" s="260"/>
      <c r="AD473" s="257"/>
    </row>
    <row r="474" spans="1:30" s="4" customFormat="1" x14ac:dyDescent="0.25">
      <c r="A474" s="255"/>
      <c r="B474" s="255"/>
      <c r="E474" s="256"/>
      <c r="F474" s="256"/>
      <c r="G474" s="257"/>
      <c r="H474" s="258"/>
      <c r="I474" s="259"/>
      <c r="J474" s="947"/>
      <c r="M474" s="255"/>
      <c r="N474" s="947"/>
      <c r="Q474" s="255"/>
      <c r="R474" s="260"/>
      <c r="AD474" s="257"/>
    </row>
    <row r="475" spans="1:30" s="4" customFormat="1" x14ac:dyDescent="0.25">
      <c r="A475" s="255"/>
      <c r="B475" s="255"/>
      <c r="E475" s="256"/>
      <c r="F475" s="256"/>
      <c r="G475" s="257"/>
      <c r="H475" s="258"/>
      <c r="I475" s="259"/>
      <c r="J475" s="947"/>
      <c r="M475" s="255"/>
      <c r="N475" s="947"/>
      <c r="Q475" s="255"/>
      <c r="R475" s="260"/>
      <c r="AD475" s="257"/>
    </row>
    <row r="476" spans="1:30" s="4" customFormat="1" x14ac:dyDescent="0.25">
      <c r="A476" s="255"/>
      <c r="B476" s="255"/>
      <c r="E476" s="256"/>
      <c r="F476" s="256"/>
      <c r="G476" s="257"/>
      <c r="H476" s="258"/>
      <c r="I476" s="259"/>
      <c r="J476" s="947"/>
      <c r="M476" s="255"/>
      <c r="N476" s="947"/>
      <c r="Q476" s="255"/>
      <c r="R476" s="260"/>
      <c r="AD476" s="257"/>
    </row>
    <row r="477" spans="1:30" s="4" customFormat="1" x14ac:dyDescent="0.25">
      <c r="A477" s="255"/>
      <c r="B477" s="255"/>
      <c r="E477" s="256"/>
      <c r="F477" s="256"/>
      <c r="G477" s="257"/>
      <c r="H477" s="258"/>
      <c r="I477" s="259"/>
      <c r="J477" s="947"/>
      <c r="M477" s="255"/>
      <c r="N477" s="947"/>
      <c r="Q477" s="255"/>
      <c r="R477" s="260"/>
      <c r="AD477" s="257"/>
    </row>
    <row r="478" spans="1:30" s="4" customFormat="1" x14ac:dyDescent="0.25">
      <c r="A478" s="255"/>
      <c r="B478" s="255"/>
      <c r="E478" s="256"/>
      <c r="F478" s="256"/>
      <c r="G478" s="257"/>
      <c r="H478" s="258"/>
      <c r="I478" s="259"/>
      <c r="J478" s="947"/>
      <c r="M478" s="255"/>
      <c r="N478" s="947"/>
      <c r="Q478" s="255"/>
      <c r="R478" s="260"/>
      <c r="AD478" s="257"/>
    </row>
    <row r="479" spans="1:30" s="4" customFormat="1" x14ac:dyDescent="0.25">
      <c r="A479" s="255"/>
      <c r="B479" s="255"/>
      <c r="E479" s="256"/>
      <c r="F479" s="256"/>
      <c r="G479" s="257"/>
      <c r="H479" s="258"/>
      <c r="I479" s="259"/>
      <c r="J479" s="947"/>
      <c r="M479" s="255"/>
      <c r="N479" s="947"/>
      <c r="Q479" s="255"/>
      <c r="R479" s="260"/>
      <c r="AD479" s="257"/>
    </row>
    <row r="480" spans="1:30" s="4" customFormat="1" x14ac:dyDescent="0.25">
      <c r="A480" s="255"/>
      <c r="B480" s="255"/>
      <c r="E480" s="256"/>
      <c r="F480" s="256"/>
      <c r="G480" s="257"/>
      <c r="H480" s="258"/>
      <c r="I480" s="259"/>
      <c r="J480" s="947"/>
      <c r="M480" s="255"/>
      <c r="N480" s="947"/>
      <c r="Q480" s="255"/>
      <c r="R480" s="260"/>
      <c r="AD480" s="257"/>
    </row>
    <row r="481" spans="1:30" s="4" customFormat="1" x14ac:dyDescent="0.25">
      <c r="A481" s="255"/>
      <c r="B481" s="255"/>
      <c r="E481" s="256"/>
      <c r="F481" s="256"/>
      <c r="G481" s="257"/>
      <c r="H481" s="258"/>
      <c r="I481" s="259"/>
      <c r="J481" s="947"/>
      <c r="M481" s="255"/>
      <c r="N481" s="947"/>
      <c r="Q481" s="255"/>
      <c r="R481" s="260"/>
      <c r="AD481" s="257"/>
    </row>
    <row r="482" spans="1:30" s="4" customFormat="1" x14ac:dyDescent="0.25">
      <c r="A482" s="255"/>
      <c r="B482" s="255"/>
      <c r="E482" s="256"/>
      <c r="F482" s="256"/>
      <c r="G482" s="257"/>
      <c r="H482" s="258"/>
      <c r="I482" s="259"/>
      <c r="J482" s="947"/>
      <c r="M482" s="255"/>
      <c r="N482" s="947"/>
      <c r="Q482" s="255"/>
      <c r="R482" s="260"/>
      <c r="AD482" s="257"/>
    </row>
    <row r="483" spans="1:30" s="4" customFormat="1" x14ac:dyDescent="0.25">
      <c r="A483" s="255"/>
      <c r="B483" s="255"/>
      <c r="E483" s="256"/>
      <c r="F483" s="256"/>
      <c r="G483" s="257"/>
      <c r="H483" s="258"/>
      <c r="I483" s="259"/>
      <c r="J483" s="947"/>
      <c r="M483" s="255"/>
      <c r="N483" s="947"/>
      <c r="Q483" s="255"/>
      <c r="R483" s="260"/>
      <c r="AD483" s="257"/>
    </row>
    <row r="484" spans="1:30" s="4" customFormat="1" x14ac:dyDescent="0.25">
      <c r="A484" s="255"/>
      <c r="B484" s="255"/>
      <c r="E484" s="256"/>
      <c r="F484" s="256"/>
      <c r="G484" s="257"/>
      <c r="H484" s="258"/>
      <c r="I484" s="259"/>
      <c r="J484" s="947"/>
      <c r="M484" s="255"/>
      <c r="N484" s="947"/>
      <c r="Q484" s="255"/>
      <c r="R484" s="260"/>
      <c r="AD484" s="257"/>
    </row>
    <row r="485" spans="1:30" s="4" customFormat="1" x14ac:dyDescent="0.25">
      <c r="A485" s="255"/>
      <c r="B485" s="255"/>
      <c r="E485" s="256"/>
      <c r="F485" s="256"/>
      <c r="G485" s="257"/>
      <c r="H485" s="258"/>
      <c r="I485" s="259"/>
      <c r="J485" s="947"/>
      <c r="M485" s="255"/>
      <c r="N485" s="947"/>
      <c r="Q485" s="255"/>
      <c r="R485" s="260"/>
      <c r="AD485" s="257"/>
    </row>
    <row r="486" spans="1:30" s="4" customFormat="1" x14ac:dyDescent="0.25">
      <c r="A486" s="255"/>
      <c r="B486" s="255"/>
      <c r="E486" s="256"/>
      <c r="F486" s="256"/>
      <c r="G486" s="257"/>
      <c r="H486" s="258"/>
      <c r="I486" s="259"/>
      <c r="J486" s="947"/>
      <c r="M486" s="255"/>
      <c r="N486" s="947"/>
      <c r="Q486" s="255"/>
      <c r="R486" s="260"/>
      <c r="AD486" s="257"/>
    </row>
    <row r="487" spans="1:30" s="4" customFormat="1" x14ac:dyDescent="0.25">
      <c r="A487" s="255"/>
      <c r="B487" s="255"/>
      <c r="E487" s="256"/>
      <c r="F487" s="256"/>
      <c r="G487" s="257"/>
      <c r="H487" s="258"/>
      <c r="I487" s="259"/>
      <c r="J487" s="947"/>
      <c r="M487" s="255"/>
      <c r="N487" s="947"/>
      <c r="Q487" s="255"/>
      <c r="R487" s="260"/>
      <c r="AD487" s="257"/>
    </row>
    <row r="488" spans="1:30" s="4" customFormat="1" x14ac:dyDescent="0.25">
      <c r="A488" s="255"/>
      <c r="B488" s="255"/>
      <c r="E488" s="256"/>
      <c r="F488" s="256"/>
      <c r="G488" s="257"/>
      <c r="H488" s="258"/>
      <c r="I488" s="259"/>
      <c r="J488" s="947"/>
      <c r="M488" s="255"/>
      <c r="N488" s="947"/>
      <c r="Q488" s="255"/>
      <c r="R488" s="260"/>
      <c r="AD488" s="257"/>
    </row>
    <row r="489" spans="1:30" s="4" customFormat="1" x14ac:dyDescent="0.25">
      <c r="A489" s="255"/>
      <c r="B489" s="255"/>
      <c r="E489" s="256"/>
      <c r="F489" s="256"/>
      <c r="G489" s="257"/>
      <c r="H489" s="258"/>
      <c r="I489" s="259"/>
      <c r="J489" s="947"/>
      <c r="M489" s="255"/>
      <c r="N489" s="947"/>
      <c r="Q489" s="255"/>
      <c r="R489" s="260"/>
      <c r="AD489" s="257"/>
    </row>
    <row r="490" spans="1:30" s="4" customFormat="1" x14ac:dyDescent="0.25">
      <c r="A490" s="255"/>
      <c r="B490" s="255"/>
      <c r="E490" s="256"/>
      <c r="F490" s="256"/>
      <c r="G490" s="257"/>
      <c r="H490" s="258"/>
      <c r="I490" s="259"/>
      <c r="J490" s="947"/>
      <c r="M490" s="255"/>
      <c r="N490" s="947"/>
      <c r="Q490" s="255"/>
      <c r="R490" s="260"/>
      <c r="AD490" s="257"/>
    </row>
    <row r="491" spans="1:30" s="4" customFormat="1" x14ac:dyDescent="0.25">
      <c r="A491" s="255"/>
      <c r="B491" s="255"/>
      <c r="E491" s="256"/>
      <c r="F491" s="256"/>
      <c r="G491" s="257"/>
      <c r="H491" s="258"/>
      <c r="I491" s="259"/>
      <c r="J491" s="947"/>
      <c r="M491" s="255"/>
      <c r="N491" s="947"/>
      <c r="Q491" s="255"/>
      <c r="R491" s="260"/>
      <c r="AD491" s="257"/>
    </row>
    <row r="492" spans="1:30" s="4" customFormat="1" x14ac:dyDescent="0.25">
      <c r="A492" s="255"/>
      <c r="B492" s="255"/>
      <c r="E492" s="256"/>
      <c r="F492" s="256"/>
      <c r="G492" s="257"/>
      <c r="H492" s="258"/>
      <c r="I492" s="259"/>
      <c r="J492" s="947"/>
      <c r="M492" s="255"/>
      <c r="N492" s="947"/>
      <c r="Q492" s="255"/>
      <c r="R492" s="260"/>
      <c r="AD492" s="257"/>
    </row>
    <row r="493" spans="1:30" s="4" customFormat="1" x14ac:dyDescent="0.25">
      <c r="A493" s="255"/>
      <c r="B493" s="255"/>
      <c r="E493" s="256"/>
      <c r="F493" s="256"/>
      <c r="G493" s="257"/>
      <c r="H493" s="258"/>
      <c r="I493" s="259"/>
      <c r="J493" s="947"/>
      <c r="M493" s="255"/>
      <c r="N493" s="947"/>
      <c r="Q493" s="255"/>
      <c r="R493" s="260"/>
      <c r="AD493" s="257"/>
    </row>
    <row r="494" spans="1:30" s="4" customFormat="1" x14ac:dyDescent="0.25">
      <c r="A494" s="255"/>
      <c r="B494" s="255"/>
      <c r="E494" s="256"/>
      <c r="F494" s="256"/>
      <c r="G494" s="257"/>
      <c r="H494" s="258"/>
      <c r="I494" s="259"/>
      <c r="J494" s="947"/>
      <c r="M494" s="255"/>
      <c r="N494" s="947"/>
      <c r="Q494" s="255"/>
      <c r="R494" s="260"/>
      <c r="AD494" s="257"/>
    </row>
    <row r="495" spans="1:30" s="4" customFormat="1" x14ac:dyDescent="0.25">
      <c r="A495" s="255"/>
      <c r="B495" s="255"/>
      <c r="E495" s="256"/>
      <c r="F495" s="256"/>
      <c r="G495" s="257"/>
      <c r="H495" s="258"/>
      <c r="I495" s="259"/>
      <c r="J495" s="947"/>
      <c r="M495" s="255"/>
      <c r="N495" s="947"/>
      <c r="Q495" s="255"/>
      <c r="R495" s="260"/>
      <c r="AD495" s="257"/>
    </row>
    <row r="496" spans="1:30" s="4" customFormat="1" x14ac:dyDescent="0.25">
      <c r="A496" s="255"/>
      <c r="B496" s="255"/>
      <c r="E496" s="256"/>
      <c r="F496" s="256"/>
      <c r="G496" s="257"/>
      <c r="H496" s="258"/>
      <c r="I496" s="259"/>
      <c r="J496" s="947"/>
      <c r="M496" s="255"/>
      <c r="N496" s="947"/>
      <c r="Q496" s="255"/>
      <c r="R496" s="260"/>
      <c r="AD496" s="257"/>
    </row>
    <row r="497" spans="1:30" s="4" customFormat="1" x14ac:dyDescent="0.25">
      <c r="A497" s="255"/>
      <c r="B497" s="255"/>
      <c r="E497" s="256"/>
      <c r="F497" s="256"/>
      <c r="G497" s="257"/>
      <c r="H497" s="258"/>
      <c r="I497" s="259"/>
      <c r="J497" s="947"/>
      <c r="M497" s="255"/>
      <c r="N497" s="947"/>
      <c r="Q497" s="255"/>
      <c r="R497" s="260"/>
      <c r="AD497" s="257"/>
    </row>
    <row r="498" spans="1:30" s="4" customFormat="1" x14ac:dyDescent="0.25">
      <c r="A498" s="255"/>
      <c r="B498" s="255"/>
      <c r="E498" s="256"/>
      <c r="F498" s="256"/>
      <c r="G498" s="257"/>
      <c r="H498" s="258"/>
      <c r="I498" s="259"/>
      <c r="J498" s="947"/>
      <c r="M498" s="255"/>
      <c r="N498" s="947"/>
      <c r="Q498" s="255"/>
      <c r="R498" s="260"/>
      <c r="AD498" s="257"/>
    </row>
    <row r="499" spans="1:30" s="4" customFormat="1" x14ac:dyDescent="0.25">
      <c r="A499" s="255"/>
      <c r="B499" s="255"/>
      <c r="E499" s="256"/>
      <c r="F499" s="256"/>
      <c r="G499" s="257"/>
      <c r="H499" s="258"/>
      <c r="I499" s="259"/>
      <c r="J499" s="947"/>
      <c r="M499" s="255"/>
      <c r="N499" s="947"/>
      <c r="Q499" s="255"/>
      <c r="R499" s="260"/>
      <c r="AD499" s="257"/>
    </row>
    <row r="500" spans="1:30" s="4" customFormat="1" x14ac:dyDescent="0.25">
      <c r="A500" s="255"/>
      <c r="B500" s="255"/>
      <c r="E500" s="256"/>
      <c r="F500" s="256"/>
      <c r="G500" s="257"/>
      <c r="H500" s="258"/>
      <c r="I500" s="259"/>
      <c r="J500" s="947"/>
      <c r="M500" s="255"/>
      <c r="N500" s="947"/>
      <c r="Q500" s="255"/>
      <c r="R500" s="260"/>
      <c r="AD500" s="257"/>
    </row>
    <row r="501" spans="1:30" s="4" customFormat="1" x14ac:dyDescent="0.25">
      <c r="A501" s="255"/>
      <c r="B501" s="255"/>
      <c r="E501" s="256"/>
      <c r="F501" s="256"/>
      <c r="G501" s="257"/>
      <c r="H501" s="258"/>
      <c r="I501" s="259"/>
      <c r="J501" s="947"/>
      <c r="M501" s="255"/>
      <c r="N501" s="947"/>
      <c r="Q501" s="255"/>
      <c r="R501" s="260"/>
      <c r="AD501" s="257"/>
    </row>
    <row r="502" spans="1:30" s="4" customFormat="1" x14ac:dyDescent="0.25">
      <c r="A502" s="255"/>
      <c r="B502" s="255"/>
      <c r="E502" s="256"/>
      <c r="F502" s="256"/>
      <c r="G502" s="257"/>
      <c r="H502" s="258"/>
      <c r="I502" s="259"/>
      <c r="J502" s="947"/>
      <c r="M502" s="255"/>
      <c r="N502" s="947"/>
      <c r="Q502" s="255"/>
      <c r="R502" s="260"/>
      <c r="AD502" s="257"/>
    </row>
    <row r="503" spans="1:30" s="4" customFormat="1" x14ac:dyDescent="0.25">
      <c r="A503" s="255"/>
      <c r="B503" s="255"/>
      <c r="E503" s="256"/>
      <c r="F503" s="256"/>
      <c r="G503" s="257"/>
      <c r="H503" s="258"/>
      <c r="I503" s="259"/>
      <c r="J503" s="947"/>
      <c r="M503" s="255"/>
      <c r="N503" s="947"/>
      <c r="Q503" s="255"/>
      <c r="R503" s="260"/>
      <c r="AD503" s="257"/>
    </row>
    <row r="504" spans="1:30" s="4" customFormat="1" x14ac:dyDescent="0.25">
      <c r="A504" s="255"/>
      <c r="B504" s="255"/>
      <c r="E504" s="256"/>
      <c r="F504" s="256"/>
      <c r="G504" s="257"/>
      <c r="H504" s="258"/>
      <c r="I504" s="259"/>
      <c r="J504" s="947"/>
      <c r="M504" s="255"/>
      <c r="N504" s="947"/>
      <c r="Q504" s="255"/>
      <c r="R504" s="260"/>
      <c r="AD504" s="257"/>
    </row>
    <row r="505" spans="1:30" s="4" customFormat="1" x14ac:dyDescent="0.25">
      <c r="A505" s="255"/>
      <c r="B505" s="255"/>
      <c r="E505" s="256"/>
      <c r="F505" s="256"/>
      <c r="G505" s="257"/>
      <c r="H505" s="258"/>
      <c r="I505" s="259"/>
      <c r="J505" s="947"/>
      <c r="M505" s="255"/>
      <c r="N505" s="947"/>
      <c r="Q505" s="255"/>
      <c r="R505" s="260"/>
      <c r="AD505" s="257"/>
    </row>
    <row r="506" spans="1:30" s="4" customFormat="1" x14ac:dyDescent="0.25">
      <c r="A506" s="255"/>
      <c r="B506" s="255"/>
      <c r="E506" s="256"/>
      <c r="F506" s="256"/>
      <c r="G506" s="257"/>
      <c r="H506" s="258"/>
      <c r="I506" s="259"/>
      <c r="J506" s="947"/>
      <c r="M506" s="255"/>
      <c r="N506" s="947"/>
      <c r="Q506" s="255"/>
      <c r="R506" s="260"/>
      <c r="AD506" s="257"/>
    </row>
    <row r="507" spans="1:30" s="4" customFormat="1" x14ac:dyDescent="0.25">
      <c r="A507" s="255"/>
      <c r="B507" s="255"/>
      <c r="E507" s="256"/>
      <c r="F507" s="256"/>
      <c r="G507" s="257"/>
      <c r="H507" s="258"/>
      <c r="I507" s="259"/>
      <c r="J507" s="947"/>
      <c r="M507" s="255"/>
      <c r="N507" s="947"/>
      <c r="Q507" s="255"/>
      <c r="R507" s="260"/>
      <c r="AD507" s="257"/>
    </row>
    <row r="508" spans="1:30" s="4" customFormat="1" x14ac:dyDescent="0.25">
      <c r="A508" s="255"/>
      <c r="B508" s="255"/>
      <c r="E508" s="256"/>
      <c r="F508" s="256"/>
      <c r="G508" s="257"/>
      <c r="H508" s="258"/>
      <c r="I508" s="259"/>
      <c r="J508" s="947"/>
      <c r="M508" s="255"/>
      <c r="N508" s="947"/>
      <c r="Q508" s="255"/>
      <c r="R508" s="260"/>
      <c r="AD508" s="257"/>
    </row>
    <row r="509" spans="1:30" s="4" customFormat="1" x14ac:dyDescent="0.25">
      <c r="A509" s="255"/>
      <c r="B509" s="255"/>
      <c r="E509" s="256"/>
      <c r="F509" s="256"/>
      <c r="G509" s="257"/>
      <c r="H509" s="258"/>
      <c r="I509" s="259"/>
      <c r="J509" s="947"/>
      <c r="M509" s="255"/>
      <c r="N509" s="947"/>
      <c r="Q509" s="255"/>
      <c r="R509" s="260"/>
      <c r="AD509" s="257"/>
    </row>
    <row r="510" spans="1:30" s="4" customFormat="1" x14ac:dyDescent="0.25">
      <c r="A510" s="255"/>
      <c r="B510" s="255"/>
      <c r="E510" s="256"/>
      <c r="F510" s="256"/>
      <c r="G510" s="257"/>
      <c r="H510" s="258"/>
      <c r="I510" s="259"/>
      <c r="J510" s="947"/>
      <c r="M510" s="255"/>
      <c r="N510" s="947"/>
      <c r="Q510" s="255"/>
      <c r="R510" s="260"/>
      <c r="AD510" s="257"/>
    </row>
    <row r="511" spans="1:30" s="4" customFormat="1" x14ac:dyDescent="0.25">
      <c r="A511" s="255"/>
      <c r="B511" s="255"/>
      <c r="E511" s="256"/>
      <c r="F511" s="256"/>
      <c r="G511" s="257"/>
      <c r="H511" s="258"/>
      <c r="I511" s="259"/>
      <c r="J511" s="947"/>
      <c r="M511" s="255"/>
      <c r="N511" s="947"/>
      <c r="Q511" s="255"/>
      <c r="R511" s="260"/>
      <c r="AD511" s="257"/>
    </row>
    <row r="512" spans="1:30" s="4" customFormat="1" x14ac:dyDescent="0.25">
      <c r="A512" s="255"/>
      <c r="B512" s="255"/>
      <c r="E512" s="256"/>
      <c r="F512" s="256"/>
      <c r="G512" s="257"/>
      <c r="H512" s="258"/>
      <c r="I512" s="259"/>
      <c r="J512" s="947"/>
      <c r="M512" s="255"/>
      <c r="N512" s="947"/>
      <c r="Q512" s="255"/>
      <c r="R512" s="260"/>
      <c r="AD512" s="257"/>
    </row>
    <row r="513" spans="1:30" s="4" customFormat="1" x14ac:dyDescent="0.25">
      <c r="A513" s="255"/>
      <c r="B513" s="255"/>
      <c r="E513" s="256"/>
      <c r="F513" s="256"/>
      <c r="G513" s="257"/>
      <c r="H513" s="258"/>
      <c r="I513" s="259"/>
      <c r="J513" s="947"/>
      <c r="M513" s="255"/>
      <c r="N513" s="947"/>
      <c r="Q513" s="255"/>
      <c r="R513" s="260"/>
      <c r="AD513" s="257"/>
    </row>
    <row r="514" spans="1:30" s="4" customFormat="1" x14ac:dyDescent="0.25">
      <c r="A514" s="255"/>
      <c r="B514" s="255"/>
      <c r="E514" s="256"/>
      <c r="F514" s="256"/>
      <c r="G514" s="257"/>
      <c r="H514" s="258"/>
      <c r="I514" s="259"/>
      <c r="J514" s="947"/>
      <c r="M514" s="255"/>
      <c r="N514" s="947"/>
      <c r="Q514" s="255"/>
      <c r="R514" s="260"/>
      <c r="AD514" s="257"/>
    </row>
    <row r="515" spans="1:30" s="4" customFormat="1" x14ac:dyDescent="0.25">
      <c r="A515" s="255"/>
      <c r="B515" s="255"/>
      <c r="E515" s="256"/>
      <c r="F515" s="256"/>
      <c r="G515" s="257"/>
      <c r="H515" s="258"/>
      <c r="I515" s="259"/>
      <c r="J515" s="947"/>
      <c r="M515" s="255"/>
      <c r="N515" s="947"/>
      <c r="Q515" s="255"/>
      <c r="R515" s="260"/>
      <c r="AD515" s="257"/>
    </row>
    <row r="516" spans="1:30" s="4" customFormat="1" x14ac:dyDescent="0.25">
      <c r="A516" s="255"/>
      <c r="B516" s="255"/>
      <c r="E516" s="256"/>
      <c r="F516" s="256"/>
      <c r="G516" s="257"/>
      <c r="H516" s="258"/>
      <c r="I516" s="259"/>
      <c r="J516" s="947"/>
      <c r="M516" s="255"/>
      <c r="N516" s="947"/>
      <c r="Q516" s="255"/>
      <c r="R516" s="260"/>
      <c r="AD516" s="257"/>
    </row>
    <row r="517" spans="1:30" s="4" customFormat="1" x14ac:dyDescent="0.25">
      <c r="A517" s="255"/>
      <c r="B517" s="255"/>
      <c r="E517" s="256"/>
      <c r="F517" s="256"/>
      <c r="G517" s="257"/>
      <c r="H517" s="258"/>
      <c r="I517" s="259"/>
      <c r="J517" s="947"/>
      <c r="M517" s="255"/>
      <c r="N517" s="947"/>
      <c r="Q517" s="255"/>
      <c r="R517" s="260"/>
      <c r="AD517" s="257"/>
    </row>
    <row r="518" spans="1:30" s="4" customFormat="1" x14ac:dyDescent="0.25">
      <c r="A518" s="255"/>
      <c r="B518" s="255"/>
      <c r="E518" s="256"/>
      <c r="F518" s="256"/>
      <c r="G518" s="257"/>
      <c r="H518" s="258"/>
      <c r="I518" s="259"/>
      <c r="J518" s="947"/>
      <c r="M518" s="255"/>
      <c r="N518" s="947"/>
      <c r="Q518" s="255"/>
      <c r="R518" s="260"/>
      <c r="AD518" s="257"/>
    </row>
    <row r="519" spans="1:30" s="4" customFormat="1" x14ac:dyDescent="0.25">
      <c r="A519" s="255"/>
      <c r="B519" s="255"/>
      <c r="E519" s="256"/>
      <c r="F519" s="256"/>
      <c r="G519" s="257"/>
      <c r="H519" s="258"/>
      <c r="I519" s="259"/>
      <c r="J519" s="947"/>
      <c r="M519" s="255"/>
      <c r="N519" s="947"/>
      <c r="Q519" s="255"/>
      <c r="R519" s="260"/>
      <c r="AD519" s="257"/>
    </row>
    <row r="520" spans="1:30" s="4" customFormat="1" x14ac:dyDescent="0.25">
      <c r="A520" s="255"/>
      <c r="B520" s="255"/>
      <c r="E520" s="256"/>
      <c r="F520" s="256"/>
      <c r="G520" s="257"/>
      <c r="H520" s="258"/>
      <c r="I520" s="259"/>
      <c r="J520" s="947"/>
      <c r="M520" s="255"/>
      <c r="N520" s="947"/>
      <c r="Q520" s="255"/>
      <c r="R520" s="260"/>
      <c r="AD520" s="257"/>
    </row>
    <row r="521" spans="1:30" s="4" customFormat="1" x14ac:dyDescent="0.25">
      <c r="A521" s="255"/>
      <c r="B521" s="255"/>
      <c r="E521" s="256"/>
      <c r="F521" s="256"/>
      <c r="G521" s="257"/>
      <c r="H521" s="258"/>
      <c r="I521" s="259"/>
      <c r="J521" s="947"/>
      <c r="M521" s="255"/>
      <c r="N521" s="947"/>
      <c r="Q521" s="255"/>
      <c r="R521" s="260"/>
      <c r="AD521" s="257"/>
    </row>
    <row r="522" spans="1:30" s="4" customFormat="1" x14ac:dyDescent="0.25">
      <c r="A522" s="255"/>
      <c r="B522" s="255"/>
      <c r="E522" s="256"/>
      <c r="F522" s="256"/>
      <c r="G522" s="257"/>
      <c r="H522" s="258"/>
      <c r="I522" s="259"/>
      <c r="J522" s="947"/>
      <c r="M522" s="255"/>
      <c r="N522" s="947"/>
      <c r="Q522" s="255"/>
      <c r="R522" s="260"/>
      <c r="AD522" s="257"/>
    </row>
    <row r="523" spans="1:30" s="4" customFormat="1" x14ac:dyDescent="0.25">
      <c r="A523" s="255"/>
      <c r="B523" s="255"/>
      <c r="E523" s="256"/>
      <c r="F523" s="256"/>
      <c r="G523" s="257"/>
      <c r="H523" s="258"/>
      <c r="I523" s="259"/>
      <c r="J523" s="947"/>
      <c r="M523" s="255"/>
      <c r="N523" s="947"/>
      <c r="Q523" s="255"/>
      <c r="R523" s="260"/>
      <c r="AD523" s="257"/>
    </row>
    <row r="524" spans="1:30" s="4" customFormat="1" x14ac:dyDescent="0.25">
      <c r="A524" s="255"/>
      <c r="B524" s="255"/>
      <c r="E524" s="256"/>
      <c r="F524" s="256"/>
      <c r="G524" s="257"/>
      <c r="H524" s="258"/>
      <c r="I524" s="259"/>
      <c r="J524" s="947"/>
      <c r="M524" s="255"/>
      <c r="N524" s="947"/>
      <c r="Q524" s="255"/>
      <c r="R524" s="260"/>
      <c r="AD524" s="257"/>
    </row>
    <row r="525" spans="1:30" s="4" customFormat="1" x14ac:dyDescent="0.25">
      <c r="A525" s="255"/>
      <c r="B525" s="255"/>
      <c r="E525" s="256"/>
      <c r="F525" s="256"/>
      <c r="G525" s="257"/>
      <c r="H525" s="258"/>
      <c r="I525" s="259"/>
      <c r="J525" s="947"/>
      <c r="M525" s="255"/>
      <c r="N525" s="947"/>
      <c r="Q525" s="255"/>
      <c r="R525" s="260"/>
      <c r="AD525" s="257"/>
    </row>
    <row r="526" spans="1:30" s="4" customFormat="1" x14ac:dyDescent="0.25">
      <c r="A526" s="255"/>
      <c r="B526" s="255"/>
      <c r="E526" s="256"/>
      <c r="F526" s="256"/>
      <c r="G526" s="257"/>
      <c r="H526" s="258"/>
      <c r="I526" s="259"/>
      <c r="J526" s="947"/>
      <c r="M526" s="255"/>
      <c r="N526" s="947"/>
      <c r="Q526" s="255"/>
      <c r="R526" s="260"/>
      <c r="AD526" s="257"/>
    </row>
    <row r="527" spans="1:30" s="4" customFormat="1" x14ac:dyDescent="0.25">
      <c r="A527" s="255"/>
      <c r="B527" s="255"/>
      <c r="E527" s="256"/>
      <c r="F527" s="256"/>
      <c r="G527" s="257"/>
      <c r="H527" s="258"/>
      <c r="I527" s="259"/>
      <c r="J527" s="947"/>
      <c r="M527" s="255"/>
      <c r="N527" s="947"/>
      <c r="Q527" s="255"/>
      <c r="R527" s="260"/>
      <c r="AD527" s="257"/>
    </row>
    <row r="528" spans="1:30" s="4" customFormat="1" x14ac:dyDescent="0.25">
      <c r="A528" s="255"/>
      <c r="B528" s="255"/>
      <c r="E528" s="256"/>
      <c r="F528" s="256"/>
      <c r="G528" s="257"/>
      <c r="H528" s="258"/>
      <c r="I528" s="259"/>
      <c r="J528" s="947"/>
      <c r="M528" s="255"/>
      <c r="N528" s="947"/>
      <c r="Q528" s="255"/>
      <c r="R528" s="260"/>
      <c r="AD528" s="257"/>
    </row>
    <row r="529" spans="1:30" s="4" customFormat="1" x14ac:dyDescent="0.25">
      <c r="A529" s="255"/>
      <c r="B529" s="255"/>
      <c r="E529" s="256"/>
      <c r="F529" s="256"/>
      <c r="G529" s="257"/>
      <c r="H529" s="258"/>
      <c r="I529" s="259"/>
      <c r="J529" s="947"/>
      <c r="M529" s="255"/>
      <c r="N529" s="947"/>
      <c r="Q529" s="255"/>
      <c r="R529" s="260"/>
      <c r="AD529" s="257"/>
    </row>
    <row r="530" spans="1:30" s="4" customFormat="1" x14ac:dyDescent="0.25">
      <c r="A530" s="255"/>
      <c r="B530" s="255"/>
      <c r="E530" s="256"/>
      <c r="F530" s="256"/>
      <c r="G530" s="257"/>
      <c r="H530" s="258"/>
      <c r="I530" s="259"/>
      <c r="J530" s="947"/>
      <c r="M530" s="255"/>
      <c r="N530" s="947"/>
      <c r="Q530" s="255"/>
      <c r="R530" s="260"/>
      <c r="AD530" s="257"/>
    </row>
    <row r="531" spans="1:30" s="4" customFormat="1" x14ac:dyDescent="0.25">
      <c r="A531" s="255"/>
      <c r="B531" s="255"/>
      <c r="E531" s="256"/>
      <c r="F531" s="256"/>
      <c r="G531" s="257"/>
      <c r="H531" s="258"/>
      <c r="I531" s="259"/>
      <c r="J531" s="947"/>
      <c r="M531" s="255"/>
      <c r="N531" s="947"/>
      <c r="Q531" s="255"/>
      <c r="R531" s="260"/>
      <c r="AD531" s="257"/>
    </row>
    <row r="532" spans="1:30" s="4" customFormat="1" x14ac:dyDescent="0.25">
      <c r="A532" s="255"/>
      <c r="B532" s="255"/>
      <c r="E532" s="256"/>
      <c r="F532" s="256"/>
      <c r="G532" s="257"/>
      <c r="H532" s="258"/>
      <c r="I532" s="259"/>
      <c r="J532" s="947"/>
      <c r="M532" s="255"/>
      <c r="N532" s="947"/>
      <c r="Q532" s="255"/>
      <c r="R532" s="260"/>
      <c r="AD532" s="257"/>
    </row>
    <row r="533" spans="1:30" s="4" customFormat="1" x14ac:dyDescent="0.25">
      <c r="A533" s="255"/>
      <c r="B533" s="255"/>
      <c r="E533" s="256"/>
      <c r="F533" s="256"/>
      <c r="G533" s="257"/>
      <c r="H533" s="258"/>
      <c r="I533" s="259"/>
      <c r="J533" s="947"/>
      <c r="M533" s="255"/>
      <c r="N533" s="947"/>
      <c r="Q533" s="255"/>
      <c r="R533" s="260"/>
      <c r="AD533" s="257"/>
    </row>
    <row r="534" spans="1:30" s="4" customFormat="1" x14ac:dyDescent="0.25">
      <c r="A534" s="255"/>
      <c r="B534" s="255"/>
      <c r="E534" s="256"/>
      <c r="F534" s="256"/>
      <c r="G534" s="257"/>
      <c r="H534" s="258"/>
      <c r="I534" s="259"/>
      <c r="J534" s="947"/>
      <c r="M534" s="255"/>
      <c r="N534" s="947"/>
      <c r="Q534" s="255"/>
      <c r="R534" s="260"/>
      <c r="AD534" s="257"/>
    </row>
    <row r="535" spans="1:30" s="4" customFormat="1" x14ac:dyDescent="0.25">
      <c r="A535" s="255"/>
      <c r="B535" s="255"/>
      <c r="E535" s="256"/>
      <c r="F535" s="256"/>
      <c r="G535" s="257"/>
      <c r="H535" s="258"/>
      <c r="I535" s="259"/>
      <c r="J535" s="947"/>
      <c r="M535" s="255"/>
      <c r="N535" s="947"/>
      <c r="Q535" s="255"/>
      <c r="R535" s="260"/>
      <c r="AD535" s="257"/>
    </row>
    <row r="536" spans="1:30" s="4" customFormat="1" x14ac:dyDescent="0.25">
      <c r="A536" s="255"/>
      <c r="B536" s="255"/>
      <c r="E536" s="256"/>
      <c r="F536" s="256"/>
      <c r="G536" s="257"/>
      <c r="H536" s="258"/>
      <c r="I536" s="259"/>
      <c r="J536" s="947"/>
      <c r="M536" s="255"/>
      <c r="N536" s="947"/>
      <c r="Q536" s="255"/>
      <c r="R536" s="260"/>
      <c r="AD536" s="257"/>
    </row>
    <row r="537" spans="1:30" s="4" customFormat="1" x14ac:dyDescent="0.25">
      <c r="A537" s="255"/>
      <c r="B537" s="255"/>
      <c r="E537" s="256"/>
      <c r="F537" s="256"/>
      <c r="G537" s="257"/>
      <c r="H537" s="258"/>
      <c r="I537" s="259"/>
      <c r="J537" s="947"/>
      <c r="M537" s="255"/>
      <c r="N537" s="947"/>
      <c r="Q537" s="255"/>
      <c r="R537" s="260"/>
      <c r="AD537" s="257"/>
    </row>
    <row r="538" spans="1:30" s="4" customFormat="1" x14ac:dyDescent="0.25">
      <c r="A538" s="255"/>
      <c r="B538" s="255"/>
      <c r="E538" s="256"/>
      <c r="F538" s="256"/>
      <c r="G538" s="257"/>
      <c r="H538" s="258"/>
      <c r="I538" s="259"/>
      <c r="J538" s="947"/>
      <c r="M538" s="255"/>
      <c r="N538" s="947"/>
      <c r="Q538" s="255"/>
      <c r="R538" s="260"/>
      <c r="AD538" s="257"/>
    </row>
    <row r="539" spans="1:30" s="4" customFormat="1" x14ac:dyDescent="0.25">
      <c r="A539" s="255"/>
      <c r="B539" s="255"/>
      <c r="E539" s="256"/>
      <c r="F539" s="256"/>
      <c r="G539" s="257"/>
      <c r="H539" s="258"/>
      <c r="I539" s="259"/>
      <c r="J539" s="947"/>
      <c r="M539" s="255"/>
      <c r="N539" s="947"/>
      <c r="Q539" s="255"/>
      <c r="R539" s="260"/>
      <c r="AD539" s="257"/>
    </row>
    <row r="540" spans="1:30" s="4" customFormat="1" x14ac:dyDescent="0.25">
      <c r="A540" s="255"/>
      <c r="B540" s="255"/>
      <c r="E540" s="256"/>
      <c r="F540" s="256"/>
      <c r="G540" s="257"/>
      <c r="H540" s="258"/>
      <c r="I540" s="259"/>
      <c r="J540" s="947"/>
      <c r="M540" s="255"/>
      <c r="N540" s="947"/>
      <c r="Q540" s="255"/>
      <c r="R540" s="260"/>
      <c r="AD540" s="257"/>
    </row>
    <row r="541" spans="1:30" s="4" customFormat="1" x14ac:dyDescent="0.25">
      <c r="A541" s="255"/>
      <c r="B541" s="255"/>
      <c r="E541" s="256"/>
      <c r="F541" s="256"/>
      <c r="G541" s="257"/>
      <c r="H541" s="258"/>
      <c r="I541" s="259"/>
      <c r="J541" s="947"/>
      <c r="M541" s="255"/>
      <c r="N541" s="947"/>
      <c r="Q541" s="255"/>
      <c r="R541" s="260"/>
      <c r="AD541" s="257"/>
    </row>
    <row r="542" spans="1:30" s="4" customFormat="1" x14ac:dyDescent="0.25">
      <c r="A542" s="255"/>
      <c r="B542" s="255"/>
      <c r="E542" s="256"/>
      <c r="F542" s="256"/>
      <c r="G542" s="257"/>
      <c r="H542" s="258"/>
      <c r="I542" s="259"/>
      <c r="J542" s="947"/>
      <c r="M542" s="255"/>
      <c r="N542" s="947"/>
      <c r="Q542" s="255"/>
      <c r="R542" s="260"/>
      <c r="AD542" s="257"/>
    </row>
    <row r="543" spans="1:30" s="4" customFormat="1" x14ac:dyDescent="0.25">
      <c r="A543" s="255"/>
      <c r="B543" s="255"/>
      <c r="E543" s="256"/>
      <c r="F543" s="256"/>
      <c r="G543" s="257"/>
      <c r="H543" s="258"/>
      <c r="I543" s="259"/>
      <c r="J543" s="947"/>
      <c r="M543" s="255"/>
      <c r="N543" s="947"/>
      <c r="Q543" s="255"/>
      <c r="R543" s="260"/>
      <c r="AD543" s="257"/>
    </row>
    <row r="544" spans="1:30" s="4" customFormat="1" x14ac:dyDescent="0.25">
      <c r="A544" s="255"/>
      <c r="B544" s="255"/>
      <c r="E544" s="256"/>
      <c r="F544" s="256"/>
      <c r="G544" s="257"/>
      <c r="H544" s="258"/>
      <c r="I544" s="259"/>
      <c r="J544" s="947"/>
      <c r="M544" s="255"/>
      <c r="N544" s="947"/>
      <c r="Q544" s="255"/>
      <c r="R544" s="260"/>
      <c r="AD544" s="257"/>
    </row>
    <row r="545" spans="1:30" s="4" customFormat="1" x14ac:dyDescent="0.25">
      <c r="A545" s="255"/>
      <c r="B545" s="255"/>
      <c r="E545" s="256"/>
      <c r="F545" s="256"/>
      <c r="G545" s="257"/>
      <c r="H545" s="258"/>
      <c r="I545" s="259"/>
      <c r="J545" s="947"/>
      <c r="M545" s="255"/>
      <c r="N545" s="947"/>
      <c r="Q545" s="255"/>
      <c r="R545" s="260"/>
      <c r="AD545" s="257"/>
    </row>
    <row r="546" spans="1:30" s="4" customFormat="1" x14ac:dyDescent="0.25">
      <c r="A546" s="255"/>
      <c r="B546" s="255"/>
      <c r="E546" s="256"/>
      <c r="F546" s="256"/>
      <c r="G546" s="257"/>
      <c r="H546" s="258"/>
      <c r="I546" s="259"/>
      <c r="J546" s="947"/>
      <c r="M546" s="255"/>
      <c r="N546" s="947"/>
      <c r="Q546" s="255"/>
      <c r="R546" s="260"/>
      <c r="AD546" s="257"/>
    </row>
    <row r="547" spans="1:30" s="4" customFormat="1" x14ac:dyDescent="0.25">
      <c r="A547" s="255"/>
      <c r="B547" s="255"/>
      <c r="E547" s="256"/>
      <c r="F547" s="256"/>
      <c r="G547" s="257"/>
      <c r="H547" s="258"/>
      <c r="I547" s="259"/>
      <c r="J547" s="947"/>
      <c r="M547" s="255"/>
      <c r="N547" s="947"/>
      <c r="Q547" s="255"/>
      <c r="R547" s="260"/>
      <c r="AD547" s="257"/>
    </row>
    <row r="548" spans="1:30" s="4" customFormat="1" x14ac:dyDescent="0.25">
      <c r="A548" s="255"/>
      <c r="B548" s="255"/>
      <c r="E548" s="256"/>
      <c r="F548" s="256"/>
      <c r="G548" s="257"/>
      <c r="H548" s="258"/>
      <c r="I548" s="259"/>
      <c r="J548" s="947"/>
      <c r="M548" s="255"/>
      <c r="N548" s="947"/>
      <c r="Q548" s="255"/>
      <c r="R548" s="260"/>
      <c r="AD548" s="257"/>
    </row>
    <row r="549" spans="1:30" s="4" customFormat="1" x14ac:dyDescent="0.25">
      <c r="A549" s="255"/>
      <c r="B549" s="255"/>
      <c r="E549" s="256"/>
      <c r="F549" s="256"/>
      <c r="G549" s="257"/>
      <c r="H549" s="258"/>
      <c r="I549" s="259"/>
      <c r="J549" s="947"/>
      <c r="M549" s="255"/>
      <c r="N549" s="947"/>
      <c r="Q549" s="255"/>
      <c r="R549" s="260"/>
      <c r="AD549" s="257"/>
    </row>
    <row r="550" spans="1:30" s="4" customFormat="1" x14ac:dyDescent="0.25">
      <c r="A550" s="255"/>
      <c r="B550" s="255"/>
      <c r="E550" s="256"/>
      <c r="F550" s="256"/>
      <c r="G550" s="257"/>
      <c r="H550" s="258"/>
      <c r="I550" s="259"/>
      <c r="J550" s="947"/>
      <c r="M550" s="255"/>
      <c r="N550" s="947"/>
      <c r="Q550" s="255"/>
      <c r="R550" s="260"/>
      <c r="AD550" s="257"/>
    </row>
    <row r="551" spans="1:30" s="4" customFormat="1" x14ac:dyDescent="0.25">
      <c r="A551" s="255"/>
      <c r="B551" s="255"/>
      <c r="E551" s="256"/>
      <c r="F551" s="256"/>
      <c r="G551" s="257"/>
      <c r="H551" s="258"/>
      <c r="I551" s="259"/>
      <c r="J551" s="947"/>
      <c r="M551" s="255"/>
      <c r="N551" s="947"/>
      <c r="Q551" s="255"/>
      <c r="R551" s="260"/>
      <c r="AD551" s="257"/>
    </row>
    <row r="552" spans="1:30" s="4" customFormat="1" x14ac:dyDescent="0.25">
      <c r="A552" s="255"/>
      <c r="B552" s="255"/>
      <c r="E552" s="256"/>
      <c r="F552" s="256"/>
      <c r="G552" s="257"/>
      <c r="H552" s="258"/>
      <c r="I552" s="259"/>
      <c r="J552" s="947"/>
      <c r="M552" s="255"/>
      <c r="N552" s="947"/>
      <c r="Q552" s="255"/>
      <c r="R552" s="260"/>
      <c r="AD552" s="257"/>
    </row>
    <row r="553" spans="1:30" s="4" customFormat="1" x14ac:dyDescent="0.25">
      <c r="A553" s="255"/>
      <c r="B553" s="255"/>
      <c r="E553" s="256"/>
      <c r="F553" s="256"/>
      <c r="G553" s="257"/>
      <c r="H553" s="258"/>
      <c r="I553" s="259"/>
      <c r="J553" s="947"/>
      <c r="M553" s="255"/>
      <c r="N553" s="947"/>
      <c r="Q553" s="255"/>
      <c r="R553" s="260"/>
      <c r="AD553" s="257"/>
    </row>
    <row r="554" spans="1:30" s="4" customFormat="1" x14ac:dyDescent="0.25">
      <c r="A554" s="255"/>
      <c r="B554" s="255"/>
      <c r="E554" s="256"/>
      <c r="F554" s="256"/>
      <c r="G554" s="257"/>
      <c r="H554" s="258"/>
      <c r="I554" s="259"/>
      <c r="J554" s="947"/>
      <c r="M554" s="255"/>
      <c r="N554" s="947"/>
      <c r="Q554" s="255"/>
      <c r="R554" s="260"/>
      <c r="AD554" s="257"/>
    </row>
    <row r="555" spans="1:30" s="4" customFormat="1" x14ac:dyDescent="0.25">
      <c r="A555" s="255"/>
      <c r="B555" s="255"/>
      <c r="E555" s="256"/>
      <c r="F555" s="256"/>
      <c r="G555" s="257"/>
      <c r="H555" s="258"/>
      <c r="I555" s="259"/>
      <c r="J555" s="947"/>
      <c r="M555" s="255"/>
      <c r="N555" s="947"/>
      <c r="Q555" s="255"/>
      <c r="R555" s="260"/>
      <c r="AD555" s="257"/>
    </row>
    <row r="556" spans="1:30" s="4" customFormat="1" x14ac:dyDescent="0.25">
      <c r="A556" s="255"/>
      <c r="B556" s="255"/>
      <c r="E556" s="256"/>
      <c r="F556" s="256"/>
      <c r="G556" s="257"/>
      <c r="H556" s="258"/>
      <c r="I556" s="259"/>
      <c r="J556" s="947"/>
      <c r="M556" s="255"/>
      <c r="N556" s="947"/>
      <c r="Q556" s="255"/>
      <c r="R556" s="260"/>
      <c r="AD556" s="257"/>
    </row>
    <row r="557" spans="1:30" s="4" customFormat="1" x14ac:dyDescent="0.25">
      <c r="A557" s="255"/>
      <c r="B557" s="255"/>
      <c r="E557" s="256"/>
      <c r="F557" s="256"/>
      <c r="G557" s="257"/>
      <c r="H557" s="258"/>
      <c r="I557" s="259"/>
      <c r="J557" s="947"/>
      <c r="M557" s="255"/>
      <c r="N557" s="947"/>
      <c r="Q557" s="255"/>
      <c r="R557" s="260"/>
      <c r="AD557" s="257"/>
    </row>
    <row r="558" spans="1:30" s="4" customFormat="1" x14ac:dyDescent="0.25">
      <c r="A558" s="255"/>
      <c r="B558" s="255"/>
      <c r="E558" s="256"/>
      <c r="F558" s="256"/>
      <c r="G558" s="257"/>
      <c r="H558" s="258"/>
      <c r="I558" s="259"/>
      <c r="J558" s="947"/>
      <c r="M558" s="255"/>
      <c r="N558" s="947"/>
      <c r="Q558" s="255"/>
      <c r="R558" s="260"/>
      <c r="AD558" s="257"/>
    </row>
    <row r="559" spans="1:30" s="4" customFormat="1" x14ac:dyDescent="0.25">
      <c r="A559" s="255"/>
      <c r="B559" s="255"/>
      <c r="E559" s="256"/>
      <c r="F559" s="256"/>
      <c r="G559" s="257"/>
      <c r="H559" s="258"/>
      <c r="I559" s="259"/>
      <c r="J559" s="947"/>
      <c r="M559" s="255"/>
      <c r="N559" s="947"/>
      <c r="Q559" s="255"/>
      <c r="R559" s="260"/>
      <c r="AD559" s="257"/>
    </row>
    <row r="560" spans="1:30" s="4" customFormat="1" x14ac:dyDescent="0.25">
      <c r="A560" s="255"/>
      <c r="B560" s="255"/>
      <c r="E560" s="256"/>
      <c r="F560" s="256"/>
      <c r="G560" s="257"/>
      <c r="H560" s="258"/>
      <c r="I560" s="259"/>
      <c r="J560" s="947"/>
      <c r="M560" s="255"/>
      <c r="N560" s="947"/>
      <c r="Q560" s="255"/>
      <c r="R560" s="260"/>
      <c r="AD560" s="257"/>
    </row>
    <row r="561" spans="1:30" s="4" customFormat="1" x14ac:dyDescent="0.25">
      <c r="A561" s="255"/>
      <c r="B561" s="255"/>
      <c r="E561" s="256"/>
      <c r="F561" s="256"/>
      <c r="G561" s="257"/>
      <c r="H561" s="258"/>
      <c r="I561" s="259"/>
      <c r="J561" s="947"/>
      <c r="M561" s="255"/>
      <c r="N561" s="947"/>
      <c r="Q561" s="255"/>
      <c r="R561" s="260"/>
      <c r="AD561" s="257"/>
    </row>
    <row r="562" spans="1:30" s="4" customFormat="1" x14ac:dyDescent="0.25">
      <c r="A562" s="255"/>
      <c r="B562" s="255"/>
      <c r="E562" s="256"/>
      <c r="F562" s="256"/>
      <c r="G562" s="257"/>
      <c r="H562" s="258"/>
      <c r="I562" s="259"/>
      <c r="J562" s="947"/>
      <c r="M562" s="255"/>
      <c r="N562" s="947"/>
      <c r="Q562" s="255"/>
      <c r="R562" s="260"/>
      <c r="AD562" s="257"/>
    </row>
    <row r="563" spans="1:30" s="4" customFormat="1" x14ac:dyDescent="0.25">
      <c r="A563" s="255"/>
      <c r="B563" s="255"/>
      <c r="E563" s="256"/>
      <c r="F563" s="256"/>
      <c r="G563" s="257"/>
      <c r="H563" s="258"/>
      <c r="I563" s="259"/>
      <c r="J563" s="947"/>
      <c r="M563" s="255"/>
      <c r="N563" s="947"/>
      <c r="Q563" s="255"/>
      <c r="R563" s="260"/>
      <c r="AD563" s="257"/>
    </row>
    <row r="564" spans="1:30" s="4" customFormat="1" x14ac:dyDescent="0.25">
      <c r="A564" s="255"/>
      <c r="B564" s="255"/>
      <c r="E564" s="256"/>
      <c r="F564" s="256"/>
      <c r="G564" s="257"/>
      <c r="H564" s="258"/>
      <c r="I564" s="259"/>
      <c r="J564" s="947"/>
      <c r="M564" s="255"/>
      <c r="N564" s="947"/>
      <c r="Q564" s="255"/>
      <c r="R564" s="260"/>
      <c r="AD564" s="257"/>
    </row>
    <row r="565" spans="1:30" s="4" customFormat="1" x14ac:dyDescent="0.25">
      <c r="A565" s="255"/>
      <c r="B565" s="255"/>
      <c r="E565" s="256"/>
      <c r="F565" s="256"/>
      <c r="G565" s="257"/>
      <c r="H565" s="258"/>
      <c r="I565" s="259"/>
      <c r="J565" s="947"/>
      <c r="M565" s="255"/>
      <c r="N565" s="947"/>
      <c r="Q565" s="255"/>
      <c r="R565" s="260"/>
      <c r="AD565" s="257"/>
    </row>
    <row r="566" spans="1:30" s="4" customFormat="1" x14ac:dyDescent="0.25">
      <c r="A566" s="255"/>
      <c r="B566" s="255"/>
      <c r="E566" s="256"/>
      <c r="F566" s="256"/>
      <c r="G566" s="257"/>
      <c r="H566" s="258"/>
      <c r="I566" s="259"/>
      <c r="J566" s="947"/>
      <c r="M566" s="255"/>
      <c r="N566" s="947"/>
      <c r="Q566" s="255"/>
      <c r="R566" s="260"/>
      <c r="AD566" s="257"/>
    </row>
    <row r="567" spans="1:30" s="4" customFormat="1" x14ac:dyDescent="0.25">
      <c r="A567" s="255"/>
      <c r="B567" s="255"/>
      <c r="E567" s="256"/>
      <c r="F567" s="256"/>
      <c r="G567" s="257"/>
      <c r="H567" s="258"/>
      <c r="I567" s="259"/>
      <c r="J567" s="947"/>
      <c r="M567" s="255"/>
      <c r="N567" s="947"/>
      <c r="Q567" s="255"/>
      <c r="R567" s="260"/>
      <c r="AD567" s="257"/>
    </row>
    <row r="568" spans="1:30" s="4" customFormat="1" x14ac:dyDescent="0.25">
      <c r="A568" s="255"/>
      <c r="B568" s="255"/>
      <c r="E568" s="256"/>
      <c r="F568" s="256"/>
      <c r="G568" s="257"/>
      <c r="H568" s="258"/>
      <c r="I568" s="259"/>
      <c r="J568" s="947"/>
      <c r="M568" s="255"/>
      <c r="N568" s="947"/>
      <c r="Q568" s="255"/>
      <c r="R568" s="260"/>
      <c r="AD568" s="257"/>
    </row>
    <row r="569" spans="1:30" s="4" customFormat="1" x14ac:dyDescent="0.25">
      <c r="A569" s="255"/>
      <c r="B569" s="255"/>
      <c r="E569" s="256"/>
      <c r="F569" s="256"/>
      <c r="G569" s="257"/>
      <c r="H569" s="258"/>
      <c r="I569" s="259"/>
      <c r="J569" s="947"/>
      <c r="M569" s="255"/>
      <c r="N569" s="947"/>
      <c r="Q569" s="255"/>
      <c r="R569" s="260"/>
      <c r="AD569" s="257"/>
    </row>
    <row r="570" spans="1:30" s="4" customFormat="1" x14ac:dyDescent="0.25">
      <c r="A570" s="255"/>
      <c r="B570" s="255"/>
      <c r="E570" s="256"/>
      <c r="F570" s="256"/>
      <c r="G570" s="257"/>
      <c r="H570" s="258"/>
      <c r="I570" s="259"/>
      <c r="J570" s="947"/>
      <c r="M570" s="255"/>
      <c r="N570" s="947"/>
      <c r="Q570" s="255"/>
      <c r="R570" s="260"/>
      <c r="AD570" s="257"/>
    </row>
    <row r="571" spans="1:30" s="4" customFormat="1" x14ac:dyDescent="0.25">
      <c r="A571" s="255"/>
      <c r="B571" s="255"/>
      <c r="E571" s="256"/>
      <c r="F571" s="256"/>
      <c r="G571" s="257"/>
      <c r="H571" s="258"/>
      <c r="I571" s="259"/>
      <c r="J571" s="947"/>
      <c r="M571" s="255"/>
      <c r="N571" s="947"/>
      <c r="Q571" s="255"/>
      <c r="R571" s="260"/>
      <c r="AD571" s="257"/>
    </row>
    <row r="572" spans="1:30" s="4" customFormat="1" x14ac:dyDescent="0.25">
      <c r="A572" s="255"/>
      <c r="B572" s="255"/>
      <c r="E572" s="256"/>
      <c r="F572" s="256"/>
      <c r="G572" s="257"/>
      <c r="H572" s="258"/>
      <c r="I572" s="259"/>
      <c r="J572" s="947"/>
      <c r="M572" s="255"/>
      <c r="N572" s="947"/>
      <c r="Q572" s="255"/>
      <c r="R572" s="260"/>
      <c r="AD572" s="257"/>
    </row>
    <row r="573" spans="1:30" s="4" customFormat="1" x14ac:dyDescent="0.25">
      <c r="A573" s="255"/>
      <c r="B573" s="255"/>
      <c r="E573" s="256"/>
      <c r="F573" s="256"/>
      <c r="G573" s="257"/>
      <c r="H573" s="258"/>
      <c r="I573" s="259"/>
      <c r="J573" s="947"/>
      <c r="M573" s="255"/>
      <c r="N573" s="947"/>
      <c r="Q573" s="255"/>
      <c r="R573" s="260"/>
      <c r="AD573" s="257"/>
    </row>
    <row r="574" spans="1:30" s="4" customFormat="1" x14ac:dyDescent="0.25">
      <c r="A574" s="255"/>
      <c r="B574" s="255"/>
      <c r="E574" s="256"/>
      <c r="F574" s="256"/>
      <c r="G574" s="257"/>
      <c r="H574" s="258"/>
      <c r="I574" s="259"/>
      <c r="J574" s="947"/>
      <c r="M574" s="255"/>
      <c r="N574" s="947"/>
      <c r="Q574" s="255"/>
      <c r="R574" s="260"/>
      <c r="AD574" s="257"/>
    </row>
    <row r="575" spans="1:30" s="4" customFormat="1" x14ac:dyDescent="0.25">
      <c r="A575" s="255"/>
      <c r="B575" s="255"/>
      <c r="E575" s="256"/>
      <c r="F575" s="256"/>
      <c r="G575" s="257"/>
      <c r="H575" s="258"/>
      <c r="I575" s="259"/>
      <c r="J575" s="947"/>
      <c r="M575" s="255"/>
      <c r="N575" s="947"/>
      <c r="Q575" s="255"/>
      <c r="R575" s="260"/>
      <c r="AD575" s="257"/>
    </row>
    <row r="576" spans="1:30" s="4" customFormat="1" x14ac:dyDescent="0.25">
      <c r="A576" s="255"/>
      <c r="B576" s="255"/>
      <c r="E576" s="256"/>
      <c r="F576" s="256"/>
      <c r="G576" s="257"/>
      <c r="H576" s="258"/>
      <c r="I576" s="259"/>
      <c r="J576" s="947"/>
      <c r="M576" s="255"/>
      <c r="N576" s="947"/>
      <c r="Q576" s="255"/>
      <c r="R576" s="260"/>
      <c r="AD576" s="257"/>
    </row>
    <row r="577" spans="1:30" s="4" customFormat="1" x14ac:dyDescent="0.25">
      <c r="A577" s="255"/>
      <c r="B577" s="255"/>
      <c r="E577" s="256"/>
      <c r="F577" s="256"/>
      <c r="G577" s="257"/>
      <c r="H577" s="258"/>
      <c r="I577" s="259"/>
      <c r="J577" s="947"/>
      <c r="M577" s="255"/>
      <c r="N577" s="947"/>
      <c r="Q577" s="255"/>
      <c r="R577" s="260"/>
      <c r="AD577" s="257"/>
    </row>
    <row r="578" spans="1:30" s="4" customFormat="1" x14ac:dyDescent="0.25">
      <c r="A578" s="255"/>
      <c r="B578" s="255"/>
      <c r="E578" s="256"/>
      <c r="F578" s="256"/>
      <c r="G578" s="257"/>
      <c r="H578" s="258"/>
      <c r="I578" s="259"/>
      <c r="J578" s="947"/>
      <c r="M578" s="255"/>
      <c r="N578" s="947"/>
      <c r="Q578" s="255"/>
      <c r="R578" s="260"/>
      <c r="AD578" s="257"/>
    </row>
    <row r="579" spans="1:30" s="4" customFormat="1" x14ac:dyDescent="0.25">
      <c r="A579" s="255"/>
      <c r="B579" s="255"/>
      <c r="E579" s="256"/>
      <c r="F579" s="256"/>
      <c r="G579" s="257"/>
      <c r="H579" s="258"/>
      <c r="I579" s="259"/>
      <c r="J579" s="947"/>
      <c r="M579" s="255"/>
      <c r="N579" s="947"/>
      <c r="Q579" s="255"/>
      <c r="R579" s="260"/>
      <c r="AD579" s="257"/>
    </row>
    <row r="580" spans="1:30" s="4" customFormat="1" x14ac:dyDescent="0.25">
      <c r="A580" s="255"/>
      <c r="B580" s="255"/>
      <c r="E580" s="256"/>
      <c r="F580" s="256"/>
      <c r="G580" s="257"/>
      <c r="H580" s="258"/>
      <c r="I580" s="259"/>
      <c r="J580" s="947"/>
      <c r="M580" s="255"/>
      <c r="N580" s="947"/>
      <c r="Q580" s="255"/>
      <c r="R580" s="260"/>
      <c r="AD580" s="257"/>
    </row>
    <row r="581" spans="1:30" s="4" customFormat="1" x14ac:dyDescent="0.25">
      <c r="A581" s="255"/>
      <c r="B581" s="255"/>
      <c r="E581" s="256"/>
      <c r="F581" s="256"/>
      <c r="G581" s="257"/>
      <c r="H581" s="258"/>
      <c r="I581" s="259"/>
      <c r="J581" s="947"/>
      <c r="M581" s="255"/>
      <c r="N581" s="947"/>
      <c r="Q581" s="255"/>
      <c r="R581" s="260"/>
      <c r="AD581" s="257"/>
    </row>
    <row r="582" spans="1:30" s="4" customFormat="1" x14ac:dyDescent="0.25">
      <c r="A582" s="255"/>
      <c r="B582" s="255"/>
      <c r="E582" s="256"/>
      <c r="F582" s="256"/>
      <c r="G582" s="257"/>
      <c r="H582" s="258"/>
      <c r="I582" s="259"/>
      <c r="J582" s="947"/>
      <c r="M582" s="255"/>
      <c r="N582" s="947"/>
      <c r="Q582" s="255"/>
      <c r="R582" s="260"/>
      <c r="AD582" s="257"/>
    </row>
    <row r="583" spans="1:30" s="4" customFormat="1" x14ac:dyDescent="0.25">
      <c r="A583" s="255"/>
      <c r="B583" s="255"/>
      <c r="E583" s="256"/>
      <c r="F583" s="256"/>
      <c r="G583" s="257"/>
      <c r="H583" s="258"/>
      <c r="I583" s="259"/>
      <c r="J583" s="947"/>
      <c r="M583" s="255"/>
      <c r="N583" s="947"/>
      <c r="Q583" s="255"/>
      <c r="R583" s="260"/>
      <c r="AD583" s="257"/>
    </row>
    <row r="584" spans="1:30" s="4" customFormat="1" x14ac:dyDescent="0.25">
      <c r="A584" s="255"/>
      <c r="B584" s="255"/>
      <c r="E584" s="256"/>
      <c r="F584" s="256"/>
      <c r="G584" s="257"/>
      <c r="H584" s="258"/>
      <c r="I584" s="259"/>
      <c r="J584" s="947"/>
      <c r="M584" s="255"/>
      <c r="N584" s="947"/>
      <c r="Q584" s="255"/>
      <c r="R584" s="260"/>
      <c r="AD584" s="257"/>
    </row>
    <row r="585" spans="1:30" s="4" customFormat="1" x14ac:dyDescent="0.25">
      <c r="A585" s="255"/>
      <c r="B585" s="255"/>
      <c r="E585" s="256"/>
      <c r="F585" s="256"/>
      <c r="G585" s="257"/>
      <c r="H585" s="258"/>
      <c r="I585" s="259"/>
      <c r="J585" s="947"/>
      <c r="M585" s="255"/>
      <c r="N585" s="947"/>
      <c r="Q585" s="255"/>
      <c r="R585" s="260"/>
      <c r="AD585" s="257"/>
    </row>
    <row r="586" spans="1:30" s="4" customFormat="1" x14ac:dyDescent="0.25">
      <c r="A586" s="255"/>
      <c r="B586" s="255"/>
      <c r="E586" s="256"/>
      <c r="F586" s="256"/>
      <c r="G586" s="257"/>
      <c r="H586" s="258"/>
      <c r="I586" s="259"/>
      <c r="J586" s="947"/>
      <c r="M586" s="255"/>
      <c r="N586" s="947"/>
      <c r="Q586" s="255"/>
      <c r="R586" s="260"/>
      <c r="AD586" s="257"/>
    </row>
    <row r="587" spans="1:30" s="4" customFormat="1" x14ac:dyDescent="0.25">
      <c r="A587" s="255"/>
      <c r="B587" s="255"/>
      <c r="E587" s="256"/>
      <c r="F587" s="256"/>
      <c r="G587" s="257"/>
      <c r="H587" s="258"/>
      <c r="I587" s="259"/>
      <c r="J587" s="947"/>
      <c r="M587" s="255"/>
      <c r="N587" s="947"/>
      <c r="Q587" s="255"/>
      <c r="R587" s="260"/>
      <c r="AD587" s="257"/>
    </row>
    <row r="588" spans="1:30" s="4" customFormat="1" x14ac:dyDescent="0.25">
      <c r="A588" s="255"/>
      <c r="B588" s="255"/>
      <c r="E588" s="256"/>
      <c r="F588" s="256"/>
      <c r="G588" s="257"/>
      <c r="H588" s="258"/>
      <c r="I588" s="259"/>
      <c r="J588" s="947"/>
      <c r="M588" s="255"/>
      <c r="N588" s="947"/>
      <c r="Q588" s="255"/>
      <c r="R588" s="260"/>
      <c r="AD588" s="257"/>
    </row>
    <row r="589" spans="1:30" s="4" customFormat="1" x14ac:dyDescent="0.25">
      <c r="A589" s="255"/>
      <c r="B589" s="255"/>
      <c r="E589" s="256"/>
      <c r="F589" s="256"/>
      <c r="G589" s="257"/>
      <c r="H589" s="258"/>
      <c r="I589" s="259"/>
      <c r="J589" s="947"/>
      <c r="M589" s="255"/>
      <c r="N589" s="947"/>
      <c r="Q589" s="255"/>
      <c r="R589" s="260"/>
      <c r="AD589" s="257"/>
    </row>
    <row r="590" spans="1:30" s="4" customFormat="1" x14ac:dyDescent="0.25">
      <c r="A590" s="255"/>
      <c r="B590" s="255"/>
      <c r="E590" s="256"/>
      <c r="F590" s="256"/>
      <c r="G590" s="257"/>
      <c r="H590" s="258"/>
      <c r="I590" s="259"/>
      <c r="J590" s="947"/>
      <c r="M590" s="255"/>
      <c r="N590" s="947"/>
      <c r="Q590" s="255"/>
      <c r="R590" s="260"/>
      <c r="AD590" s="257"/>
    </row>
    <row r="591" spans="1:30" s="4" customFormat="1" x14ac:dyDescent="0.25">
      <c r="A591" s="255"/>
      <c r="B591" s="255"/>
      <c r="E591" s="256"/>
      <c r="F591" s="256"/>
      <c r="G591" s="257"/>
      <c r="H591" s="258"/>
      <c r="I591" s="259"/>
      <c r="J591" s="947"/>
      <c r="M591" s="255"/>
      <c r="N591" s="947"/>
      <c r="Q591" s="255"/>
      <c r="R591" s="260"/>
      <c r="AD591" s="257"/>
    </row>
    <row r="592" spans="1:30" s="4" customFormat="1" x14ac:dyDescent="0.25">
      <c r="A592" s="255"/>
      <c r="B592" s="255"/>
      <c r="E592" s="256"/>
      <c r="F592" s="256"/>
      <c r="G592" s="257"/>
      <c r="H592" s="258"/>
      <c r="I592" s="259"/>
      <c r="J592" s="947"/>
      <c r="M592" s="255"/>
      <c r="N592" s="947"/>
      <c r="Q592" s="255"/>
      <c r="R592" s="260"/>
      <c r="AD592" s="257"/>
    </row>
    <row r="593" spans="1:30" s="4" customFormat="1" x14ac:dyDescent="0.25">
      <c r="A593" s="255"/>
      <c r="B593" s="255"/>
      <c r="E593" s="256"/>
      <c r="F593" s="256"/>
      <c r="G593" s="257"/>
      <c r="H593" s="258"/>
      <c r="I593" s="259"/>
      <c r="J593" s="947"/>
      <c r="M593" s="255"/>
      <c r="N593" s="947"/>
      <c r="Q593" s="255"/>
      <c r="R593" s="260"/>
      <c r="AD593" s="257"/>
    </row>
    <row r="594" spans="1:30" s="4" customFormat="1" x14ac:dyDescent="0.25">
      <c r="A594" s="255"/>
      <c r="B594" s="255"/>
      <c r="E594" s="256"/>
      <c r="F594" s="256"/>
      <c r="G594" s="257"/>
      <c r="H594" s="258"/>
      <c r="I594" s="259"/>
      <c r="J594" s="947"/>
      <c r="M594" s="255"/>
      <c r="N594" s="947"/>
      <c r="Q594" s="255"/>
      <c r="R594" s="260"/>
      <c r="AD594" s="257"/>
    </row>
    <row r="595" spans="1:30" s="4" customFormat="1" x14ac:dyDescent="0.25">
      <c r="A595" s="255"/>
      <c r="B595" s="255"/>
      <c r="E595" s="256"/>
      <c r="F595" s="256"/>
      <c r="G595" s="257"/>
      <c r="H595" s="258"/>
      <c r="I595" s="259"/>
      <c r="J595" s="947"/>
      <c r="M595" s="255"/>
      <c r="N595" s="947"/>
      <c r="Q595" s="255"/>
      <c r="R595" s="260"/>
      <c r="AD595" s="257"/>
    </row>
    <row r="596" spans="1:30" s="4" customFormat="1" x14ac:dyDescent="0.25">
      <c r="A596" s="255"/>
      <c r="B596" s="255"/>
      <c r="E596" s="256"/>
      <c r="F596" s="256"/>
      <c r="G596" s="257"/>
      <c r="H596" s="258"/>
      <c r="I596" s="259"/>
      <c r="J596" s="947"/>
      <c r="M596" s="255"/>
      <c r="N596" s="947"/>
      <c r="Q596" s="255"/>
      <c r="R596" s="260"/>
      <c r="AD596" s="257"/>
    </row>
    <row r="597" spans="1:30" s="4" customFormat="1" x14ac:dyDescent="0.25">
      <c r="A597" s="255"/>
      <c r="B597" s="255"/>
      <c r="E597" s="256"/>
      <c r="F597" s="256"/>
      <c r="G597" s="257"/>
      <c r="H597" s="258"/>
      <c r="I597" s="259"/>
      <c r="J597" s="947"/>
      <c r="M597" s="255"/>
      <c r="N597" s="947"/>
      <c r="Q597" s="255"/>
      <c r="R597" s="260"/>
      <c r="AD597" s="257"/>
    </row>
    <row r="598" spans="1:30" s="4" customFormat="1" x14ac:dyDescent="0.25">
      <c r="A598" s="255"/>
      <c r="B598" s="255"/>
      <c r="E598" s="256"/>
      <c r="F598" s="256"/>
      <c r="G598" s="257"/>
      <c r="H598" s="258"/>
      <c r="I598" s="259"/>
      <c r="J598" s="947"/>
      <c r="M598" s="255"/>
      <c r="N598" s="947"/>
      <c r="Q598" s="255"/>
      <c r="R598" s="260"/>
      <c r="AD598" s="257"/>
    </row>
    <row r="599" spans="1:30" s="4" customFormat="1" x14ac:dyDescent="0.25">
      <c r="A599" s="255"/>
      <c r="B599" s="255"/>
      <c r="E599" s="256"/>
      <c r="F599" s="256"/>
      <c r="G599" s="257"/>
      <c r="H599" s="258"/>
      <c r="I599" s="259"/>
      <c r="J599" s="947"/>
      <c r="M599" s="255"/>
      <c r="N599" s="947"/>
      <c r="Q599" s="255"/>
      <c r="R599" s="260"/>
      <c r="AD599" s="257"/>
    </row>
    <row r="600" spans="1:30" s="4" customFormat="1" x14ac:dyDescent="0.25">
      <c r="A600" s="255"/>
      <c r="B600" s="255"/>
      <c r="E600" s="256"/>
      <c r="F600" s="256"/>
      <c r="G600" s="257"/>
      <c r="H600" s="258"/>
      <c r="I600" s="259"/>
      <c r="J600" s="947"/>
      <c r="M600" s="255"/>
      <c r="N600" s="947"/>
      <c r="Q600" s="255"/>
      <c r="R600" s="260"/>
      <c r="AD600" s="257"/>
    </row>
    <row r="601" spans="1:30" s="4" customFormat="1" x14ac:dyDescent="0.25">
      <c r="A601" s="255"/>
      <c r="B601" s="255"/>
      <c r="E601" s="256"/>
      <c r="F601" s="256"/>
      <c r="G601" s="257"/>
      <c r="H601" s="258"/>
      <c r="I601" s="259"/>
      <c r="J601" s="947"/>
      <c r="M601" s="255"/>
      <c r="N601" s="947"/>
      <c r="Q601" s="255"/>
      <c r="R601" s="260"/>
      <c r="AD601" s="257"/>
    </row>
    <row r="602" spans="1:30" s="4" customFormat="1" x14ac:dyDescent="0.25">
      <c r="A602" s="255"/>
      <c r="B602" s="255"/>
      <c r="E602" s="256"/>
      <c r="F602" s="256"/>
      <c r="G602" s="257"/>
      <c r="H602" s="258"/>
      <c r="I602" s="259"/>
      <c r="J602" s="947"/>
      <c r="M602" s="255"/>
      <c r="N602" s="947"/>
      <c r="Q602" s="255"/>
      <c r="R602" s="260"/>
      <c r="AD602" s="257"/>
    </row>
    <row r="603" spans="1:30" s="4" customFormat="1" x14ac:dyDescent="0.25">
      <c r="A603" s="255"/>
      <c r="B603" s="255"/>
      <c r="E603" s="256"/>
      <c r="F603" s="256"/>
      <c r="G603" s="257"/>
      <c r="H603" s="258"/>
      <c r="I603" s="259"/>
      <c r="J603" s="947"/>
      <c r="M603" s="255"/>
      <c r="N603" s="947"/>
      <c r="Q603" s="255"/>
      <c r="R603" s="260"/>
      <c r="AD603" s="257"/>
    </row>
    <row r="604" spans="1:30" s="4" customFormat="1" x14ac:dyDescent="0.25">
      <c r="A604" s="255"/>
      <c r="B604" s="255"/>
      <c r="E604" s="256"/>
      <c r="F604" s="256"/>
      <c r="G604" s="257"/>
      <c r="H604" s="258"/>
      <c r="I604" s="259"/>
      <c r="J604" s="947"/>
      <c r="M604" s="255"/>
      <c r="N604" s="947"/>
      <c r="Q604" s="255"/>
      <c r="R604" s="260"/>
      <c r="AD604" s="257"/>
    </row>
    <row r="605" spans="1:30" s="4" customFormat="1" x14ac:dyDescent="0.25">
      <c r="A605" s="255"/>
      <c r="B605" s="255"/>
      <c r="E605" s="256"/>
      <c r="F605" s="256"/>
      <c r="G605" s="257"/>
      <c r="H605" s="258"/>
      <c r="I605" s="259"/>
      <c r="J605" s="947"/>
      <c r="M605" s="255"/>
      <c r="N605" s="947"/>
      <c r="Q605" s="255"/>
      <c r="R605" s="260"/>
      <c r="AD605" s="257"/>
    </row>
    <row r="606" spans="1:30" s="4" customFormat="1" x14ac:dyDescent="0.25">
      <c r="A606" s="255"/>
      <c r="B606" s="255"/>
      <c r="E606" s="256"/>
      <c r="F606" s="256"/>
      <c r="G606" s="257"/>
      <c r="H606" s="258"/>
      <c r="I606" s="259"/>
      <c r="J606" s="947"/>
      <c r="M606" s="255"/>
      <c r="N606" s="947"/>
      <c r="Q606" s="255"/>
      <c r="R606" s="260"/>
      <c r="AD606" s="257"/>
    </row>
    <row r="607" spans="1:30" s="4" customFormat="1" x14ac:dyDescent="0.25">
      <c r="A607" s="255"/>
      <c r="B607" s="255"/>
      <c r="E607" s="256"/>
      <c r="F607" s="256"/>
      <c r="G607" s="257"/>
      <c r="H607" s="258"/>
      <c r="I607" s="259"/>
      <c r="J607" s="947"/>
      <c r="M607" s="255"/>
      <c r="N607" s="947"/>
      <c r="Q607" s="255"/>
      <c r="R607" s="260"/>
      <c r="AD607" s="257"/>
    </row>
    <row r="608" spans="1:30" s="4" customFormat="1" x14ac:dyDescent="0.25">
      <c r="A608" s="255"/>
      <c r="B608" s="255"/>
      <c r="E608" s="256"/>
      <c r="F608" s="256"/>
      <c r="G608" s="257"/>
      <c r="H608" s="258"/>
      <c r="I608" s="259"/>
      <c r="J608" s="947"/>
      <c r="M608" s="255"/>
      <c r="N608" s="947"/>
      <c r="Q608" s="255"/>
      <c r="R608" s="260"/>
      <c r="AD608" s="257"/>
    </row>
    <row r="609" spans="1:30" s="4" customFormat="1" x14ac:dyDescent="0.25">
      <c r="A609" s="255"/>
      <c r="B609" s="255"/>
      <c r="E609" s="256"/>
      <c r="F609" s="256"/>
      <c r="G609" s="257"/>
      <c r="H609" s="258"/>
      <c r="I609" s="259"/>
      <c r="J609" s="947"/>
      <c r="M609" s="255"/>
      <c r="N609" s="947"/>
      <c r="Q609" s="255"/>
      <c r="R609" s="260"/>
      <c r="AD609" s="257"/>
    </row>
    <row r="610" spans="1:30" s="4" customFormat="1" x14ac:dyDescent="0.25">
      <c r="A610" s="255"/>
      <c r="B610" s="255"/>
      <c r="E610" s="256"/>
      <c r="F610" s="256"/>
      <c r="G610" s="257"/>
      <c r="H610" s="258"/>
      <c r="I610" s="259"/>
      <c r="J610" s="947"/>
      <c r="M610" s="255"/>
      <c r="N610" s="947"/>
      <c r="Q610" s="255"/>
      <c r="R610" s="260"/>
      <c r="AD610" s="257"/>
    </row>
    <row r="611" spans="1:30" s="4" customFormat="1" x14ac:dyDescent="0.25">
      <c r="A611" s="255"/>
      <c r="B611" s="255"/>
      <c r="E611" s="256"/>
      <c r="F611" s="256"/>
      <c r="G611" s="257"/>
      <c r="H611" s="258"/>
      <c r="I611" s="259"/>
      <c r="J611" s="947"/>
      <c r="M611" s="255"/>
      <c r="N611" s="947"/>
      <c r="Q611" s="255"/>
      <c r="R611" s="260"/>
      <c r="AD611" s="257"/>
    </row>
    <row r="612" spans="1:30" s="4" customFormat="1" x14ac:dyDescent="0.25">
      <c r="A612" s="255"/>
      <c r="B612" s="255"/>
      <c r="E612" s="256"/>
      <c r="F612" s="256"/>
      <c r="G612" s="257"/>
      <c r="H612" s="258"/>
      <c r="I612" s="259"/>
      <c r="J612" s="947"/>
      <c r="M612" s="255"/>
      <c r="N612" s="947"/>
      <c r="Q612" s="255"/>
      <c r="R612" s="260"/>
      <c r="AD612" s="257"/>
    </row>
    <row r="613" spans="1:30" s="4" customFormat="1" x14ac:dyDescent="0.25">
      <c r="A613" s="255"/>
      <c r="B613" s="255"/>
      <c r="E613" s="256"/>
      <c r="F613" s="256"/>
      <c r="G613" s="257"/>
      <c r="H613" s="258"/>
      <c r="I613" s="259"/>
      <c r="J613" s="947"/>
      <c r="M613" s="255"/>
      <c r="N613" s="947"/>
      <c r="Q613" s="255"/>
      <c r="R613" s="260"/>
      <c r="AD613" s="257"/>
    </row>
    <row r="614" spans="1:30" s="4" customFormat="1" x14ac:dyDescent="0.25">
      <c r="A614" s="255"/>
      <c r="B614" s="255"/>
      <c r="E614" s="256"/>
      <c r="F614" s="256"/>
      <c r="G614" s="257"/>
      <c r="H614" s="258"/>
      <c r="I614" s="259"/>
      <c r="J614" s="947"/>
      <c r="M614" s="255"/>
      <c r="N614" s="947"/>
      <c r="Q614" s="255"/>
      <c r="R614" s="260"/>
      <c r="AD614" s="257"/>
    </row>
    <row r="615" spans="1:30" s="4" customFormat="1" x14ac:dyDescent="0.25">
      <c r="A615" s="255"/>
      <c r="B615" s="255"/>
      <c r="E615" s="256"/>
      <c r="F615" s="256"/>
      <c r="G615" s="257"/>
      <c r="H615" s="258"/>
      <c r="I615" s="259"/>
      <c r="J615" s="947"/>
      <c r="M615" s="255"/>
      <c r="N615" s="947"/>
      <c r="Q615" s="255"/>
      <c r="R615" s="260"/>
      <c r="AD615" s="257"/>
    </row>
    <row r="616" spans="1:30" s="4" customFormat="1" x14ac:dyDescent="0.25">
      <c r="A616" s="255"/>
      <c r="B616" s="255"/>
      <c r="E616" s="256"/>
      <c r="F616" s="256"/>
      <c r="G616" s="257"/>
      <c r="H616" s="258"/>
      <c r="I616" s="259"/>
      <c r="J616" s="947"/>
      <c r="M616" s="255"/>
      <c r="N616" s="947"/>
      <c r="Q616" s="255"/>
      <c r="R616" s="260"/>
      <c r="AD616" s="257"/>
    </row>
    <row r="617" spans="1:30" s="4" customFormat="1" x14ac:dyDescent="0.25">
      <c r="A617" s="255"/>
      <c r="B617" s="255"/>
      <c r="E617" s="256"/>
      <c r="F617" s="256"/>
      <c r="G617" s="257"/>
      <c r="H617" s="258"/>
      <c r="I617" s="259"/>
      <c r="J617" s="947"/>
      <c r="M617" s="255"/>
      <c r="N617" s="947"/>
      <c r="Q617" s="255"/>
      <c r="R617" s="260"/>
      <c r="AD617" s="257"/>
    </row>
    <row r="618" spans="1:30" s="4" customFormat="1" x14ac:dyDescent="0.25">
      <c r="A618" s="255"/>
      <c r="B618" s="255"/>
      <c r="E618" s="256"/>
      <c r="F618" s="256"/>
      <c r="G618" s="257"/>
      <c r="H618" s="258"/>
      <c r="I618" s="259"/>
      <c r="J618" s="947"/>
      <c r="M618" s="255"/>
      <c r="N618" s="947"/>
      <c r="Q618" s="255"/>
      <c r="R618" s="260"/>
      <c r="AD618" s="257"/>
    </row>
    <row r="619" spans="1:30" s="4" customFormat="1" x14ac:dyDescent="0.25">
      <c r="A619" s="255"/>
      <c r="B619" s="255"/>
      <c r="E619" s="256"/>
      <c r="F619" s="256"/>
      <c r="G619" s="257"/>
      <c r="H619" s="258"/>
      <c r="I619" s="259"/>
      <c r="J619" s="947"/>
      <c r="M619" s="255"/>
      <c r="N619" s="947"/>
      <c r="Q619" s="255"/>
      <c r="R619" s="260"/>
      <c r="AD619" s="257"/>
    </row>
    <row r="620" spans="1:30" s="4" customFormat="1" x14ac:dyDescent="0.25">
      <c r="A620" s="255"/>
      <c r="B620" s="255"/>
      <c r="E620" s="256"/>
      <c r="F620" s="256"/>
      <c r="G620" s="257"/>
      <c r="H620" s="258"/>
      <c r="I620" s="259"/>
      <c r="J620" s="947"/>
      <c r="M620" s="255"/>
      <c r="N620" s="947"/>
      <c r="Q620" s="255"/>
      <c r="R620" s="260"/>
      <c r="AD620" s="257"/>
    </row>
    <row r="621" spans="1:30" s="4" customFormat="1" x14ac:dyDescent="0.25">
      <c r="A621" s="255"/>
      <c r="B621" s="255"/>
      <c r="E621" s="256"/>
      <c r="F621" s="256"/>
      <c r="G621" s="257"/>
      <c r="H621" s="258"/>
      <c r="I621" s="259"/>
      <c r="J621" s="947"/>
      <c r="M621" s="255"/>
      <c r="N621" s="947"/>
      <c r="Q621" s="255"/>
      <c r="R621" s="260"/>
      <c r="AD621" s="257"/>
    </row>
    <row r="622" spans="1:30" s="4" customFormat="1" x14ac:dyDescent="0.25">
      <c r="A622" s="255"/>
      <c r="B622" s="255"/>
      <c r="E622" s="256"/>
      <c r="F622" s="256"/>
      <c r="G622" s="257"/>
      <c r="H622" s="258"/>
      <c r="I622" s="259"/>
      <c r="J622" s="947"/>
      <c r="M622" s="255"/>
      <c r="N622" s="947"/>
      <c r="Q622" s="255"/>
      <c r="R622" s="260"/>
      <c r="AD622" s="257"/>
    </row>
    <row r="623" spans="1:30" s="4" customFormat="1" x14ac:dyDescent="0.25">
      <c r="A623" s="255"/>
      <c r="B623" s="255"/>
      <c r="E623" s="256"/>
      <c r="F623" s="256"/>
      <c r="G623" s="257"/>
      <c r="H623" s="258"/>
      <c r="I623" s="259"/>
      <c r="J623" s="947"/>
      <c r="M623" s="255"/>
      <c r="N623" s="947"/>
      <c r="Q623" s="255"/>
      <c r="R623" s="260"/>
      <c r="AD623" s="257"/>
    </row>
    <row r="624" spans="1:30" s="4" customFormat="1" x14ac:dyDescent="0.25">
      <c r="A624" s="255"/>
      <c r="B624" s="255"/>
      <c r="E624" s="256"/>
      <c r="F624" s="256"/>
      <c r="G624" s="257"/>
      <c r="H624" s="258"/>
      <c r="I624" s="259"/>
      <c r="J624" s="947"/>
      <c r="M624" s="255"/>
      <c r="N624" s="947"/>
      <c r="Q624" s="255"/>
      <c r="R624" s="260"/>
      <c r="AD624" s="257"/>
    </row>
    <row r="625" spans="1:30" s="4" customFormat="1" x14ac:dyDescent="0.25">
      <c r="A625" s="255"/>
      <c r="B625" s="255"/>
      <c r="E625" s="256"/>
      <c r="F625" s="256"/>
      <c r="G625" s="257"/>
      <c r="H625" s="258"/>
      <c r="I625" s="259"/>
      <c r="J625" s="947"/>
      <c r="M625" s="255"/>
      <c r="N625" s="947"/>
      <c r="Q625" s="255"/>
      <c r="R625" s="260"/>
      <c r="AD625" s="257"/>
    </row>
    <row r="626" spans="1:30" s="4" customFormat="1" x14ac:dyDescent="0.25">
      <c r="A626" s="255"/>
      <c r="B626" s="255"/>
      <c r="E626" s="256"/>
      <c r="F626" s="256"/>
      <c r="G626" s="257"/>
      <c r="H626" s="258"/>
      <c r="I626" s="259"/>
      <c r="J626" s="947"/>
      <c r="M626" s="255"/>
      <c r="N626" s="947"/>
      <c r="Q626" s="255"/>
      <c r="R626" s="260"/>
      <c r="AD626" s="257"/>
    </row>
    <row r="627" spans="1:30" s="4" customFormat="1" x14ac:dyDescent="0.25">
      <c r="A627" s="255"/>
      <c r="B627" s="255"/>
      <c r="E627" s="256"/>
      <c r="F627" s="256"/>
      <c r="G627" s="257"/>
      <c r="H627" s="258"/>
      <c r="I627" s="259"/>
      <c r="J627" s="947"/>
      <c r="M627" s="255"/>
      <c r="N627" s="947"/>
      <c r="Q627" s="255"/>
      <c r="R627" s="260"/>
      <c r="AD627" s="257"/>
    </row>
    <row r="628" spans="1:30" s="4" customFormat="1" x14ac:dyDescent="0.25">
      <c r="A628" s="255"/>
      <c r="B628" s="255"/>
      <c r="E628" s="256"/>
      <c r="F628" s="256"/>
      <c r="G628" s="257"/>
      <c r="H628" s="258"/>
      <c r="I628" s="259"/>
      <c r="J628" s="947"/>
      <c r="M628" s="255"/>
      <c r="N628" s="947"/>
      <c r="Q628" s="255"/>
      <c r="R628" s="260"/>
      <c r="AD628" s="257"/>
    </row>
    <row r="629" spans="1:30" s="4" customFormat="1" x14ac:dyDescent="0.25">
      <c r="A629" s="255"/>
      <c r="B629" s="255"/>
      <c r="E629" s="256"/>
      <c r="F629" s="256"/>
      <c r="G629" s="257"/>
      <c r="H629" s="258"/>
      <c r="I629" s="259"/>
      <c r="J629" s="947"/>
      <c r="M629" s="255"/>
      <c r="N629" s="947"/>
      <c r="Q629" s="255"/>
      <c r="R629" s="260"/>
      <c r="AD629" s="257"/>
    </row>
    <row r="630" spans="1:30" s="4" customFormat="1" x14ac:dyDescent="0.25">
      <c r="A630" s="255"/>
      <c r="B630" s="255"/>
      <c r="E630" s="256"/>
      <c r="F630" s="256"/>
      <c r="G630" s="257"/>
      <c r="H630" s="258"/>
      <c r="I630" s="259"/>
      <c r="J630" s="947"/>
      <c r="M630" s="255"/>
      <c r="N630" s="947"/>
      <c r="Q630" s="255"/>
      <c r="R630" s="260"/>
      <c r="AD630" s="257"/>
    </row>
    <row r="631" spans="1:30" s="4" customFormat="1" x14ac:dyDescent="0.25">
      <c r="A631" s="255"/>
      <c r="B631" s="255"/>
      <c r="E631" s="256"/>
      <c r="F631" s="256"/>
      <c r="G631" s="257"/>
      <c r="H631" s="258"/>
      <c r="I631" s="259"/>
      <c r="J631" s="947"/>
      <c r="M631" s="255"/>
      <c r="N631" s="947"/>
      <c r="Q631" s="255"/>
      <c r="R631" s="260"/>
      <c r="AD631" s="257"/>
    </row>
    <row r="632" spans="1:30" s="4" customFormat="1" x14ac:dyDescent="0.25">
      <c r="A632" s="255"/>
      <c r="B632" s="255"/>
      <c r="E632" s="256"/>
      <c r="F632" s="256"/>
      <c r="G632" s="257"/>
      <c r="H632" s="258"/>
      <c r="I632" s="259"/>
      <c r="J632" s="947"/>
      <c r="M632" s="255"/>
      <c r="N632" s="947"/>
      <c r="Q632" s="255"/>
      <c r="R632" s="260"/>
      <c r="AD632" s="257"/>
    </row>
    <row r="633" spans="1:30" s="4" customFormat="1" x14ac:dyDescent="0.25">
      <c r="A633" s="255"/>
      <c r="B633" s="255"/>
      <c r="E633" s="256"/>
      <c r="F633" s="256"/>
      <c r="G633" s="257"/>
      <c r="H633" s="258"/>
      <c r="I633" s="259"/>
      <c r="J633" s="947"/>
      <c r="M633" s="255"/>
      <c r="N633" s="947"/>
      <c r="Q633" s="255"/>
      <c r="R633" s="260"/>
      <c r="AD633" s="257"/>
    </row>
    <row r="634" spans="1:30" s="4" customFormat="1" x14ac:dyDescent="0.25">
      <c r="A634" s="255"/>
      <c r="B634" s="255"/>
      <c r="E634" s="256"/>
      <c r="F634" s="256"/>
      <c r="G634" s="257"/>
      <c r="H634" s="258"/>
      <c r="I634" s="259"/>
      <c r="J634" s="947"/>
      <c r="M634" s="255"/>
      <c r="N634" s="947"/>
      <c r="Q634" s="255"/>
      <c r="R634" s="260"/>
      <c r="AD634" s="257"/>
    </row>
    <row r="635" spans="1:30" s="4" customFormat="1" x14ac:dyDescent="0.25">
      <c r="A635" s="255"/>
      <c r="B635" s="255"/>
      <c r="E635" s="256"/>
      <c r="F635" s="256"/>
      <c r="G635" s="257"/>
      <c r="H635" s="258"/>
      <c r="I635" s="259"/>
      <c r="J635" s="947"/>
      <c r="M635" s="255"/>
      <c r="N635" s="947"/>
      <c r="Q635" s="255"/>
      <c r="R635" s="260"/>
      <c r="AD635" s="257"/>
    </row>
    <row r="636" spans="1:30" s="4" customFormat="1" x14ac:dyDescent="0.25">
      <c r="A636" s="255"/>
      <c r="B636" s="255"/>
      <c r="E636" s="256"/>
      <c r="F636" s="256"/>
      <c r="G636" s="257"/>
      <c r="H636" s="258"/>
      <c r="I636" s="259"/>
      <c r="J636" s="947"/>
      <c r="M636" s="255"/>
      <c r="N636" s="947"/>
      <c r="Q636" s="255"/>
      <c r="R636" s="260"/>
      <c r="AD636" s="257"/>
    </row>
    <row r="637" spans="1:30" s="4" customFormat="1" x14ac:dyDescent="0.25">
      <c r="A637" s="255"/>
      <c r="B637" s="255"/>
      <c r="E637" s="256"/>
      <c r="F637" s="256"/>
      <c r="G637" s="257"/>
      <c r="H637" s="258"/>
      <c r="I637" s="259"/>
      <c r="J637" s="947"/>
      <c r="M637" s="255"/>
      <c r="N637" s="947"/>
      <c r="Q637" s="255"/>
      <c r="R637" s="260"/>
      <c r="AD637" s="257"/>
    </row>
    <row r="638" spans="1:30" s="4" customFormat="1" x14ac:dyDescent="0.25">
      <c r="A638" s="255"/>
      <c r="B638" s="255"/>
      <c r="E638" s="256"/>
      <c r="F638" s="256"/>
      <c r="G638" s="257"/>
      <c r="H638" s="258"/>
      <c r="I638" s="259"/>
      <c r="J638" s="947"/>
      <c r="M638" s="255"/>
      <c r="N638" s="947"/>
      <c r="Q638" s="255"/>
      <c r="R638" s="260"/>
      <c r="AD638" s="257"/>
    </row>
    <row r="639" spans="1:30" s="4" customFormat="1" x14ac:dyDescent="0.25">
      <c r="A639" s="255"/>
      <c r="B639" s="255"/>
      <c r="E639" s="256"/>
      <c r="F639" s="256"/>
      <c r="G639" s="257"/>
      <c r="H639" s="258"/>
      <c r="I639" s="259"/>
      <c r="J639" s="947"/>
      <c r="M639" s="255"/>
      <c r="N639" s="947"/>
      <c r="Q639" s="255"/>
      <c r="R639" s="260"/>
      <c r="AD639" s="257"/>
    </row>
    <row r="640" spans="1:30" s="4" customFormat="1" x14ac:dyDescent="0.25">
      <c r="A640" s="255"/>
      <c r="B640" s="255"/>
      <c r="E640" s="256"/>
      <c r="F640" s="256"/>
      <c r="G640" s="257"/>
      <c r="H640" s="258"/>
      <c r="I640" s="259"/>
      <c r="J640" s="947"/>
      <c r="M640" s="255"/>
      <c r="N640" s="947"/>
      <c r="Q640" s="255"/>
      <c r="R640" s="260"/>
      <c r="AD640" s="257"/>
    </row>
    <row r="641" spans="1:30" s="4" customFormat="1" x14ac:dyDescent="0.25">
      <c r="A641" s="255"/>
      <c r="B641" s="255"/>
      <c r="E641" s="256"/>
      <c r="F641" s="256"/>
      <c r="G641" s="257"/>
      <c r="H641" s="258"/>
      <c r="I641" s="259"/>
      <c r="J641" s="947"/>
      <c r="M641" s="255"/>
      <c r="N641" s="947"/>
      <c r="Q641" s="255"/>
      <c r="R641" s="260"/>
      <c r="AD641" s="257"/>
    </row>
    <row r="642" spans="1:30" s="4" customFormat="1" x14ac:dyDescent="0.25">
      <c r="A642" s="255"/>
      <c r="B642" s="255"/>
      <c r="E642" s="256"/>
      <c r="F642" s="256"/>
      <c r="G642" s="257"/>
      <c r="H642" s="258"/>
      <c r="I642" s="259"/>
      <c r="J642" s="947"/>
      <c r="M642" s="255"/>
      <c r="N642" s="947"/>
      <c r="Q642" s="255"/>
      <c r="R642" s="260"/>
      <c r="AD642" s="257"/>
    </row>
    <row r="643" spans="1:30" s="4" customFormat="1" x14ac:dyDescent="0.25">
      <c r="A643" s="255"/>
      <c r="B643" s="255"/>
      <c r="E643" s="256"/>
      <c r="F643" s="256"/>
      <c r="G643" s="257"/>
      <c r="H643" s="258"/>
      <c r="I643" s="259"/>
      <c r="J643" s="947"/>
      <c r="M643" s="255"/>
      <c r="N643" s="947"/>
      <c r="Q643" s="255"/>
      <c r="R643" s="260"/>
      <c r="AD643" s="257"/>
    </row>
    <row r="644" spans="1:30" s="4" customFormat="1" x14ac:dyDescent="0.25">
      <c r="A644" s="255"/>
      <c r="B644" s="255"/>
      <c r="E644" s="256"/>
      <c r="F644" s="256"/>
      <c r="G644" s="257"/>
      <c r="H644" s="258"/>
      <c r="I644" s="259"/>
      <c r="J644" s="947"/>
      <c r="M644" s="255"/>
      <c r="N644" s="947"/>
      <c r="Q644" s="255"/>
      <c r="R644" s="260"/>
      <c r="AD644" s="257"/>
    </row>
    <row r="645" spans="1:30" s="4" customFormat="1" x14ac:dyDescent="0.25">
      <c r="A645" s="255"/>
      <c r="B645" s="255"/>
      <c r="E645" s="256"/>
      <c r="F645" s="256"/>
      <c r="G645" s="257"/>
      <c r="H645" s="258"/>
      <c r="I645" s="259"/>
      <c r="J645" s="947"/>
      <c r="M645" s="255"/>
      <c r="N645" s="947"/>
      <c r="Q645" s="255"/>
      <c r="R645" s="260"/>
      <c r="AD645" s="257"/>
    </row>
    <row r="646" spans="1:30" s="4" customFormat="1" x14ac:dyDescent="0.25">
      <c r="A646" s="255"/>
      <c r="B646" s="255"/>
      <c r="E646" s="256"/>
      <c r="F646" s="256"/>
      <c r="G646" s="257"/>
      <c r="H646" s="258"/>
      <c r="I646" s="259"/>
      <c r="J646" s="947"/>
      <c r="M646" s="255"/>
      <c r="N646" s="947"/>
      <c r="Q646" s="255"/>
      <c r="R646" s="260"/>
      <c r="AD646" s="257"/>
    </row>
    <row r="647" spans="1:30" s="4" customFormat="1" x14ac:dyDescent="0.25">
      <c r="A647" s="255"/>
      <c r="B647" s="255"/>
      <c r="E647" s="256"/>
      <c r="F647" s="256"/>
      <c r="G647" s="257"/>
      <c r="H647" s="258"/>
      <c r="I647" s="259"/>
      <c r="J647" s="947"/>
      <c r="M647" s="255"/>
      <c r="N647" s="947"/>
      <c r="Q647" s="255"/>
      <c r="R647" s="260"/>
      <c r="AD647" s="257"/>
    </row>
    <row r="648" spans="1:30" s="4" customFormat="1" x14ac:dyDescent="0.25">
      <c r="A648" s="255"/>
      <c r="B648" s="255"/>
      <c r="E648" s="256"/>
      <c r="F648" s="256"/>
      <c r="G648" s="257"/>
      <c r="H648" s="258"/>
      <c r="I648" s="259"/>
      <c r="J648" s="947"/>
      <c r="M648" s="255"/>
      <c r="N648" s="947"/>
      <c r="Q648" s="255"/>
      <c r="R648" s="260"/>
      <c r="AD648" s="257"/>
    </row>
    <row r="649" spans="1:30" s="4" customFormat="1" x14ac:dyDescent="0.25">
      <c r="A649" s="255"/>
      <c r="B649" s="255"/>
      <c r="E649" s="256"/>
      <c r="F649" s="256"/>
      <c r="G649" s="257"/>
      <c r="H649" s="258"/>
      <c r="I649" s="259"/>
      <c r="J649" s="947"/>
      <c r="M649" s="255"/>
      <c r="N649" s="947"/>
      <c r="Q649" s="255"/>
      <c r="R649" s="260"/>
      <c r="AD649" s="257"/>
    </row>
    <row r="650" spans="1:30" s="4" customFormat="1" x14ac:dyDescent="0.25">
      <c r="A650" s="255"/>
      <c r="B650" s="255"/>
      <c r="E650" s="256"/>
      <c r="F650" s="256"/>
      <c r="G650" s="257"/>
      <c r="H650" s="258"/>
      <c r="I650" s="259"/>
      <c r="J650" s="947"/>
      <c r="M650" s="255"/>
      <c r="N650" s="947"/>
      <c r="Q650" s="255"/>
      <c r="R650" s="260"/>
      <c r="AD650" s="257"/>
    </row>
    <row r="651" spans="1:30" s="4" customFormat="1" x14ac:dyDescent="0.25">
      <c r="A651" s="255"/>
      <c r="B651" s="255"/>
      <c r="E651" s="256"/>
      <c r="F651" s="256"/>
      <c r="G651" s="257"/>
      <c r="H651" s="258"/>
      <c r="I651" s="259"/>
      <c r="J651" s="947"/>
      <c r="M651" s="255"/>
      <c r="N651" s="947"/>
      <c r="Q651" s="255"/>
      <c r="R651" s="260"/>
      <c r="AD651" s="257"/>
    </row>
    <row r="652" spans="1:30" s="4" customFormat="1" x14ac:dyDescent="0.25">
      <c r="A652" s="255"/>
      <c r="B652" s="255"/>
      <c r="E652" s="256"/>
      <c r="F652" s="256"/>
      <c r="G652" s="257"/>
      <c r="H652" s="258"/>
      <c r="I652" s="259"/>
      <c r="J652" s="947"/>
      <c r="M652" s="255"/>
      <c r="N652" s="947"/>
      <c r="Q652" s="255"/>
      <c r="R652" s="260"/>
      <c r="AD652" s="257"/>
    </row>
    <row r="653" spans="1:30" s="4" customFormat="1" x14ac:dyDescent="0.25">
      <c r="A653" s="255"/>
      <c r="B653" s="255"/>
      <c r="E653" s="256"/>
      <c r="F653" s="256"/>
      <c r="G653" s="257"/>
      <c r="H653" s="258"/>
      <c r="I653" s="259"/>
      <c r="J653" s="947"/>
      <c r="M653" s="255"/>
      <c r="N653" s="947"/>
      <c r="Q653" s="255"/>
      <c r="R653" s="260"/>
      <c r="AD653" s="257"/>
    </row>
    <row r="654" spans="1:30" s="4" customFormat="1" x14ac:dyDescent="0.25">
      <c r="A654" s="255"/>
      <c r="B654" s="255"/>
      <c r="E654" s="256"/>
      <c r="F654" s="256"/>
      <c r="G654" s="257"/>
      <c r="H654" s="258"/>
      <c r="I654" s="259"/>
      <c r="J654" s="947"/>
      <c r="M654" s="255"/>
      <c r="N654" s="947"/>
      <c r="Q654" s="255"/>
      <c r="R654" s="260"/>
      <c r="AD654" s="257"/>
    </row>
    <row r="655" spans="1:30" s="4" customFormat="1" x14ac:dyDescent="0.25">
      <c r="A655" s="255"/>
      <c r="B655" s="255"/>
      <c r="E655" s="256"/>
      <c r="F655" s="256"/>
      <c r="G655" s="257"/>
      <c r="H655" s="258"/>
      <c r="I655" s="259"/>
      <c r="J655" s="947"/>
      <c r="M655" s="255"/>
      <c r="N655" s="947"/>
      <c r="Q655" s="255"/>
      <c r="R655" s="260"/>
      <c r="AD655" s="257"/>
    </row>
    <row r="656" spans="1:30" s="4" customFormat="1" x14ac:dyDescent="0.25">
      <c r="A656" s="255"/>
      <c r="B656" s="255"/>
      <c r="E656" s="256"/>
      <c r="F656" s="256"/>
      <c r="G656" s="257"/>
      <c r="H656" s="258"/>
      <c r="I656" s="259"/>
      <c r="J656" s="947"/>
      <c r="M656" s="255"/>
      <c r="N656" s="947"/>
      <c r="Q656" s="255"/>
      <c r="R656" s="260"/>
      <c r="AD656" s="257"/>
    </row>
    <row r="657" spans="1:30" s="4" customFormat="1" x14ac:dyDescent="0.25">
      <c r="A657" s="255"/>
      <c r="B657" s="255"/>
      <c r="E657" s="256"/>
      <c r="F657" s="256"/>
      <c r="G657" s="257"/>
      <c r="H657" s="258"/>
      <c r="I657" s="259"/>
      <c r="J657" s="947"/>
      <c r="M657" s="255"/>
      <c r="N657" s="947"/>
      <c r="Q657" s="255"/>
      <c r="R657" s="260"/>
      <c r="AD657" s="257"/>
    </row>
    <row r="658" spans="1:30" s="4" customFormat="1" x14ac:dyDescent="0.25">
      <c r="A658" s="255"/>
      <c r="B658" s="255"/>
      <c r="E658" s="256"/>
      <c r="F658" s="256"/>
      <c r="G658" s="257"/>
      <c r="H658" s="258"/>
      <c r="I658" s="259"/>
      <c r="J658" s="947"/>
      <c r="M658" s="255"/>
      <c r="N658" s="947"/>
      <c r="Q658" s="255"/>
      <c r="R658" s="260"/>
      <c r="AD658" s="257"/>
    </row>
    <row r="659" spans="1:30" s="4" customFormat="1" x14ac:dyDescent="0.25">
      <c r="A659" s="255"/>
      <c r="B659" s="255"/>
      <c r="E659" s="256"/>
      <c r="F659" s="256"/>
      <c r="G659" s="257"/>
      <c r="H659" s="258"/>
      <c r="I659" s="259"/>
      <c r="J659" s="947"/>
      <c r="M659" s="255"/>
      <c r="N659" s="947"/>
      <c r="Q659" s="255"/>
      <c r="R659" s="260"/>
      <c r="AD659" s="257"/>
    </row>
    <row r="660" spans="1:30" s="4" customFormat="1" x14ac:dyDescent="0.25">
      <c r="A660" s="255"/>
      <c r="B660" s="255"/>
      <c r="E660" s="256"/>
      <c r="F660" s="256"/>
      <c r="G660" s="257"/>
      <c r="H660" s="258"/>
      <c r="I660" s="259"/>
      <c r="J660" s="947"/>
      <c r="M660" s="255"/>
      <c r="N660" s="947"/>
      <c r="Q660" s="255"/>
      <c r="R660" s="260"/>
      <c r="AD660" s="257"/>
    </row>
    <row r="661" spans="1:30" s="4" customFormat="1" x14ac:dyDescent="0.25">
      <c r="A661" s="255"/>
      <c r="B661" s="255"/>
      <c r="E661" s="256"/>
      <c r="F661" s="256"/>
      <c r="G661" s="257"/>
      <c r="H661" s="258"/>
      <c r="I661" s="259"/>
      <c r="J661" s="947"/>
      <c r="M661" s="255"/>
      <c r="N661" s="947"/>
      <c r="Q661" s="255"/>
      <c r="R661" s="260"/>
      <c r="AD661" s="257"/>
    </row>
    <row r="662" spans="1:30" s="4" customFormat="1" x14ac:dyDescent="0.25">
      <c r="A662" s="255"/>
      <c r="B662" s="255"/>
      <c r="E662" s="256"/>
      <c r="F662" s="256"/>
      <c r="G662" s="257"/>
      <c r="H662" s="258"/>
      <c r="I662" s="259"/>
      <c r="J662" s="947"/>
      <c r="M662" s="255"/>
      <c r="N662" s="947"/>
      <c r="Q662" s="255"/>
      <c r="R662" s="260"/>
      <c r="AD662" s="257"/>
    </row>
    <row r="663" spans="1:30" s="4" customFormat="1" x14ac:dyDescent="0.25">
      <c r="A663" s="255"/>
      <c r="B663" s="255"/>
      <c r="E663" s="256"/>
      <c r="F663" s="256"/>
      <c r="G663" s="257"/>
      <c r="H663" s="258"/>
      <c r="I663" s="259"/>
      <c r="J663" s="947"/>
      <c r="M663" s="255"/>
      <c r="N663" s="947"/>
      <c r="Q663" s="255"/>
      <c r="R663" s="260"/>
      <c r="AD663" s="257"/>
    </row>
    <row r="664" spans="1:30" s="4" customFormat="1" x14ac:dyDescent="0.25">
      <c r="A664" s="255"/>
      <c r="B664" s="255"/>
      <c r="E664" s="256"/>
      <c r="F664" s="256"/>
      <c r="G664" s="257"/>
      <c r="H664" s="258"/>
      <c r="I664" s="259"/>
      <c r="J664" s="947"/>
      <c r="M664" s="255"/>
      <c r="N664" s="947"/>
      <c r="Q664" s="255"/>
      <c r="R664" s="260"/>
      <c r="AD664" s="257"/>
    </row>
    <row r="665" spans="1:30" s="4" customFormat="1" x14ac:dyDescent="0.25">
      <c r="A665" s="255"/>
      <c r="B665" s="255"/>
      <c r="E665" s="256"/>
      <c r="F665" s="256"/>
      <c r="G665" s="257"/>
      <c r="H665" s="258"/>
      <c r="I665" s="259"/>
      <c r="J665" s="947"/>
      <c r="M665" s="255"/>
      <c r="N665" s="947"/>
      <c r="Q665" s="255"/>
      <c r="R665" s="260"/>
      <c r="AD665" s="257"/>
    </row>
    <row r="666" spans="1:30" s="4" customFormat="1" x14ac:dyDescent="0.25">
      <c r="A666" s="255"/>
      <c r="B666" s="255"/>
      <c r="E666" s="256"/>
      <c r="F666" s="256"/>
      <c r="G666" s="257"/>
      <c r="H666" s="258"/>
      <c r="I666" s="259"/>
      <c r="J666" s="947"/>
      <c r="M666" s="255"/>
      <c r="N666" s="947"/>
      <c r="Q666" s="255"/>
      <c r="R666" s="260"/>
      <c r="AD666" s="257"/>
    </row>
    <row r="667" spans="1:30" s="4" customFormat="1" x14ac:dyDescent="0.25">
      <c r="A667" s="255"/>
      <c r="B667" s="255"/>
      <c r="E667" s="256"/>
      <c r="F667" s="256"/>
      <c r="G667" s="257"/>
      <c r="H667" s="258"/>
      <c r="I667" s="259"/>
      <c r="J667" s="947"/>
      <c r="M667" s="255"/>
      <c r="N667" s="947"/>
      <c r="Q667" s="255"/>
      <c r="R667" s="260"/>
      <c r="AD667" s="257"/>
    </row>
    <row r="668" spans="1:30" s="4" customFormat="1" x14ac:dyDescent="0.25">
      <c r="A668" s="255"/>
      <c r="B668" s="255"/>
      <c r="E668" s="256"/>
      <c r="F668" s="256"/>
      <c r="G668" s="257"/>
      <c r="H668" s="258"/>
      <c r="I668" s="259"/>
      <c r="J668" s="947"/>
      <c r="M668" s="255"/>
      <c r="N668" s="947"/>
      <c r="Q668" s="255"/>
      <c r="R668" s="260"/>
      <c r="AD668" s="257"/>
    </row>
    <row r="669" spans="1:30" s="4" customFormat="1" x14ac:dyDescent="0.25">
      <c r="A669" s="255"/>
      <c r="B669" s="255"/>
      <c r="E669" s="256"/>
      <c r="F669" s="256"/>
      <c r="G669" s="257"/>
      <c r="H669" s="258"/>
      <c r="I669" s="259"/>
      <c r="J669" s="947"/>
      <c r="M669" s="255"/>
      <c r="N669" s="947"/>
      <c r="Q669" s="255"/>
      <c r="R669" s="260"/>
      <c r="AD669" s="257"/>
    </row>
    <row r="670" spans="1:30" s="4" customFormat="1" x14ac:dyDescent="0.25">
      <c r="A670" s="255"/>
      <c r="B670" s="255"/>
      <c r="E670" s="256"/>
      <c r="F670" s="256"/>
      <c r="G670" s="257"/>
      <c r="H670" s="258"/>
      <c r="I670" s="259"/>
      <c r="J670" s="947"/>
      <c r="M670" s="255"/>
      <c r="N670" s="947"/>
      <c r="Q670" s="255"/>
      <c r="R670" s="260"/>
      <c r="AD670" s="257"/>
    </row>
    <row r="671" spans="1:30" s="4" customFormat="1" x14ac:dyDescent="0.25">
      <c r="A671" s="255"/>
      <c r="B671" s="255"/>
      <c r="E671" s="256"/>
      <c r="F671" s="256"/>
      <c r="G671" s="257"/>
      <c r="H671" s="258"/>
      <c r="I671" s="259"/>
      <c r="J671" s="947"/>
      <c r="M671" s="255"/>
      <c r="N671" s="947"/>
      <c r="Q671" s="255"/>
      <c r="R671" s="260"/>
      <c r="AD671" s="257"/>
    </row>
    <row r="672" spans="1:30" s="4" customFormat="1" x14ac:dyDescent="0.25">
      <c r="A672" s="255"/>
      <c r="B672" s="255"/>
      <c r="E672" s="256"/>
      <c r="F672" s="256"/>
      <c r="G672" s="257"/>
      <c r="H672" s="258"/>
      <c r="I672" s="259"/>
      <c r="J672" s="947"/>
      <c r="M672" s="255"/>
      <c r="N672" s="947"/>
      <c r="Q672" s="255"/>
      <c r="R672" s="260"/>
      <c r="AD672" s="257"/>
    </row>
    <row r="673" spans="1:30" s="4" customFormat="1" x14ac:dyDescent="0.25">
      <c r="A673" s="255"/>
      <c r="B673" s="255"/>
      <c r="E673" s="256"/>
      <c r="F673" s="256"/>
      <c r="G673" s="257"/>
      <c r="H673" s="258"/>
      <c r="I673" s="259"/>
      <c r="J673" s="947"/>
      <c r="M673" s="255"/>
      <c r="N673" s="947"/>
      <c r="Q673" s="255"/>
      <c r="R673" s="260"/>
      <c r="AD673" s="257"/>
    </row>
    <row r="674" spans="1:30" s="4" customFormat="1" x14ac:dyDescent="0.25">
      <c r="A674" s="255"/>
      <c r="B674" s="255"/>
      <c r="E674" s="256"/>
      <c r="F674" s="256"/>
      <c r="G674" s="257"/>
      <c r="H674" s="258"/>
      <c r="I674" s="259"/>
      <c r="J674" s="947"/>
      <c r="M674" s="255"/>
      <c r="N674" s="947"/>
      <c r="Q674" s="255"/>
      <c r="R674" s="260"/>
      <c r="AD674" s="257"/>
    </row>
    <row r="675" spans="1:30" s="4" customFormat="1" x14ac:dyDescent="0.25">
      <c r="A675" s="255"/>
      <c r="B675" s="255"/>
      <c r="E675" s="256"/>
      <c r="F675" s="256"/>
      <c r="G675" s="257"/>
      <c r="H675" s="258"/>
      <c r="I675" s="259"/>
      <c r="J675" s="947"/>
      <c r="M675" s="255"/>
      <c r="N675" s="947"/>
      <c r="Q675" s="255"/>
      <c r="R675" s="260"/>
      <c r="AD675" s="257"/>
    </row>
    <row r="676" spans="1:30" s="4" customFormat="1" x14ac:dyDescent="0.25">
      <c r="A676" s="255"/>
      <c r="B676" s="255"/>
      <c r="E676" s="256"/>
      <c r="F676" s="256"/>
      <c r="G676" s="257"/>
      <c r="H676" s="258"/>
      <c r="I676" s="259"/>
      <c r="J676" s="947"/>
      <c r="M676" s="255"/>
      <c r="N676" s="947"/>
      <c r="Q676" s="255"/>
      <c r="R676" s="260"/>
      <c r="AD676" s="257"/>
    </row>
    <row r="677" spans="1:30" s="4" customFormat="1" x14ac:dyDescent="0.25">
      <c r="A677" s="255"/>
      <c r="B677" s="255"/>
      <c r="E677" s="256"/>
      <c r="F677" s="256"/>
      <c r="G677" s="257"/>
      <c r="H677" s="258"/>
      <c r="I677" s="259"/>
      <c r="J677" s="947"/>
      <c r="M677" s="255"/>
      <c r="N677" s="947"/>
      <c r="Q677" s="255"/>
      <c r="R677" s="260"/>
      <c r="AD677" s="257"/>
    </row>
    <row r="678" spans="1:30" s="4" customFormat="1" x14ac:dyDescent="0.25">
      <c r="A678" s="255"/>
      <c r="B678" s="255"/>
      <c r="E678" s="256"/>
      <c r="F678" s="256"/>
      <c r="G678" s="257"/>
      <c r="H678" s="258"/>
      <c r="I678" s="259"/>
      <c r="J678" s="947"/>
      <c r="M678" s="255"/>
      <c r="N678" s="947"/>
      <c r="Q678" s="255"/>
      <c r="R678" s="260"/>
      <c r="AD678" s="257"/>
    </row>
    <row r="679" spans="1:30" s="4" customFormat="1" x14ac:dyDescent="0.25">
      <c r="A679" s="255"/>
      <c r="B679" s="255"/>
      <c r="E679" s="256"/>
      <c r="F679" s="256"/>
      <c r="G679" s="257"/>
      <c r="H679" s="258"/>
      <c r="I679" s="259"/>
      <c r="J679" s="947"/>
      <c r="M679" s="255"/>
      <c r="N679" s="947"/>
      <c r="Q679" s="255"/>
      <c r="R679" s="260"/>
      <c r="AD679" s="257"/>
    </row>
    <row r="680" spans="1:30" s="4" customFormat="1" x14ac:dyDescent="0.25">
      <c r="A680" s="255"/>
      <c r="B680" s="255"/>
      <c r="E680" s="256"/>
      <c r="F680" s="256"/>
      <c r="G680" s="257"/>
      <c r="H680" s="258"/>
      <c r="I680" s="259"/>
      <c r="J680" s="947"/>
      <c r="M680" s="255"/>
      <c r="N680" s="947"/>
      <c r="Q680" s="255"/>
      <c r="R680" s="260"/>
      <c r="AD680" s="257"/>
    </row>
    <row r="681" spans="1:30" s="4" customFormat="1" x14ac:dyDescent="0.25">
      <c r="A681" s="255"/>
      <c r="B681" s="255"/>
      <c r="E681" s="256"/>
      <c r="F681" s="256"/>
      <c r="G681" s="257"/>
      <c r="H681" s="258"/>
      <c r="I681" s="259"/>
      <c r="J681" s="947"/>
      <c r="M681" s="255"/>
      <c r="N681" s="947"/>
      <c r="Q681" s="255"/>
      <c r="R681" s="260"/>
      <c r="AD681" s="257"/>
    </row>
    <row r="682" spans="1:30" s="4" customFormat="1" x14ac:dyDescent="0.25">
      <c r="A682" s="255"/>
      <c r="B682" s="255"/>
      <c r="E682" s="256"/>
      <c r="F682" s="256"/>
      <c r="G682" s="257"/>
      <c r="H682" s="258"/>
      <c r="I682" s="259"/>
      <c r="J682" s="947"/>
      <c r="M682" s="255"/>
      <c r="N682" s="947"/>
      <c r="Q682" s="255"/>
      <c r="R682" s="260"/>
      <c r="AD682" s="257"/>
    </row>
    <row r="683" spans="1:30" s="4" customFormat="1" x14ac:dyDescent="0.25">
      <c r="A683" s="255"/>
      <c r="B683" s="255"/>
      <c r="E683" s="256"/>
      <c r="F683" s="256"/>
      <c r="G683" s="257"/>
      <c r="H683" s="258"/>
      <c r="I683" s="259"/>
      <c r="J683" s="947"/>
      <c r="M683" s="255"/>
      <c r="N683" s="947"/>
      <c r="Q683" s="255"/>
      <c r="R683" s="260"/>
      <c r="AD683" s="257"/>
    </row>
    <row r="684" spans="1:30" s="4" customFormat="1" x14ac:dyDescent="0.25">
      <c r="A684" s="255"/>
      <c r="B684" s="255"/>
      <c r="E684" s="256"/>
      <c r="F684" s="256"/>
      <c r="G684" s="257"/>
      <c r="H684" s="258"/>
      <c r="I684" s="259"/>
      <c r="J684" s="947"/>
      <c r="M684" s="255"/>
      <c r="N684" s="947"/>
      <c r="Q684" s="255"/>
      <c r="R684" s="260"/>
      <c r="AD684" s="257"/>
    </row>
    <row r="685" spans="1:30" s="4" customFormat="1" x14ac:dyDescent="0.25">
      <c r="A685" s="255"/>
      <c r="B685" s="255"/>
      <c r="E685" s="256"/>
      <c r="F685" s="256"/>
      <c r="G685" s="257"/>
      <c r="H685" s="258"/>
      <c r="I685" s="259"/>
      <c r="J685" s="947"/>
      <c r="M685" s="255"/>
      <c r="N685" s="947"/>
      <c r="Q685" s="255"/>
      <c r="R685" s="260"/>
      <c r="AD685" s="257"/>
    </row>
    <row r="686" spans="1:30" s="4" customFormat="1" x14ac:dyDescent="0.25">
      <c r="A686" s="255"/>
      <c r="B686" s="255"/>
      <c r="E686" s="256"/>
      <c r="F686" s="256"/>
      <c r="G686" s="257"/>
      <c r="H686" s="258"/>
      <c r="I686" s="259"/>
      <c r="J686" s="947"/>
      <c r="M686" s="255"/>
      <c r="N686" s="947"/>
      <c r="Q686" s="255"/>
      <c r="R686" s="260"/>
      <c r="AD686" s="257"/>
    </row>
    <row r="687" spans="1:30" s="4" customFormat="1" x14ac:dyDescent="0.25">
      <c r="A687" s="255"/>
      <c r="B687" s="255"/>
      <c r="E687" s="256"/>
      <c r="F687" s="256"/>
      <c r="G687" s="257"/>
      <c r="H687" s="258"/>
      <c r="I687" s="259"/>
      <c r="J687" s="947"/>
      <c r="M687" s="255"/>
      <c r="N687" s="947"/>
      <c r="Q687" s="255"/>
      <c r="R687" s="260"/>
      <c r="AD687" s="257"/>
    </row>
    <row r="688" spans="1:30" s="4" customFormat="1" x14ac:dyDescent="0.25">
      <c r="A688" s="255"/>
      <c r="B688" s="255"/>
      <c r="E688" s="256"/>
      <c r="F688" s="256"/>
      <c r="G688" s="257"/>
      <c r="H688" s="258"/>
      <c r="I688" s="259"/>
      <c r="J688" s="947"/>
      <c r="M688" s="255"/>
      <c r="N688" s="947"/>
      <c r="Q688" s="255"/>
      <c r="R688" s="260"/>
      <c r="AD688" s="257"/>
    </row>
    <row r="689" spans="1:30" s="4" customFormat="1" x14ac:dyDescent="0.25">
      <c r="A689" s="255"/>
      <c r="B689" s="255"/>
      <c r="E689" s="256"/>
      <c r="F689" s="256"/>
      <c r="G689" s="257"/>
      <c r="H689" s="258"/>
      <c r="I689" s="259"/>
      <c r="J689" s="947"/>
      <c r="M689" s="255"/>
      <c r="N689" s="947"/>
      <c r="Q689" s="255"/>
      <c r="R689" s="260"/>
      <c r="AD689" s="257"/>
    </row>
    <row r="690" spans="1:30" s="4" customFormat="1" x14ac:dyDescent="0.25">
      <c r="A690" s="255"/>
      <c r="B690" s="255"/>
      <c r="E690" s="256"/>
      <c r="F690" s="256"/>
      <c r="G690" s="257"/>
      <c r="H690" s="258"/>
      <c r="I690" s="259"/>
      <c r="J690" s="947"/>
      <c r="M690" s="255"/>
      <c r="N690" s="947"/>
      <c r="Q690" s="255"/>
      <c r="R690" s="260"/>
      <c r="AD690" s="257"/>
    </row>
    <row r="691" spans="1:30" s="4" customFormat="1" x14ac:dyDescent="0.25">
      <c r="A691" s="255"/>
      <c r="B691" s="255"/>
      <c r="E691" s="256"/>
      <c r="F691" s="256"/>
      <c r="G691" s="257"/>
      <c r="H691" s="258"/>
      <c r="I691" s="259"/>
      <c r="J691" s="947"/>
      <c r="M691" s="255"/>
      <c r="N691" s="947"/>
      <c r="Q691" s="255"/>
      <c r="R691" s="260"/>
      <c r="AD691" s="257"/>
    </row>
    <row r="692" spans="1:30" s="4" customFormat="1" x14ac:dyDescent="0.25">
      <c r="A692" s="255"/>
      <c r="B692" s="255"/>
      <c r="E692" s="256"/>
      <c r="F692" s="256"/>
      <c r="G692" s="257"/>
      <c r="H692" s="258"/>
      <c r="I692" s="259"/>
      <c r="J692" s="947"/>
      <c r="M692" s="255"/>
      <c r="N692" s="947"/>
      <c r="Q692" s="255"/>
      <c r="R692" s="260"/>
      <c r="AD692" s="257"/>
    </row>
    <row r="693" spans="1:30" s="4" customFormat="1" x14ac:dyDescent="0.25">
      <c r="A693" s="255"/>
      <c r="B693" s="255"/>
      <c r="E693" s="256"/>
      <c r="F693" s="256"/>
      <c r="G693" s="257"/>
      <c r="H693" s="258"/>
      <c r="I693" s="259"/>
      <c r="J693" s="947"/>
      <c r="M693" s="255"/>
      <c r="N693" s="947"/>
      <c r="Q693" s="255"/>
      <c r="R693" s="260"/>
      <c r="AD693" s="257"/>
    </row>
    <row r="694" spans="1:30" s="4" customFormat="1" x14ac:dyDescent="0.25">
      <c r="A694" s="255"/>
      <c r="B694" s="255"/>
      <c r="E694" s="256"/>
      <c r="F694" s="256"/>
      <c r="G694" s="257"/>
      <c r="H694" s="258"/>
      <c r="I694" s="259"/>
      <c r="J694" s="947"/>
      <c r="M694" s="255"/>
      <c r="N694" s="947"/>
      <c r="Q694" s="255"/>
      <c r="R694" s="260"/>
      <c r="AD694" s="257"/>
    </row>
    <row r="695" spans="1:30" s="4" customFormat="1" x14ac:dyDescent="0.25">
      <c r="A695" s="255"/>
      <c r="B695" s="255"/>
      <c r="E695" s="256"/>
      <c r="F695" s="256"/>
      <c r="G695" s="257"/>
      <c r="H695" s="258"/>
      <c r="I695" s="259"/>
      <c r="J695" s="947"/>
      <c r="M695" s="255"/>
      <c r="N695" s="947"/>
      <c r="Q695" s="255"/>
      <c r="R695" s="260"/>
      <c r="AD695" s="257"/>
    </row>
    <row r="696" spans="1:30" s="4" customFormat="1" x14ac:dyDescent="0.25">
      <c r="A696" s="255"/>
      <c r="B696" s="255"/>
      <c r="E696" s="256"/>
      <c r="F696" s="256"/>
      <c r="G696" s="257"/>
      <c r="H696" s="258"/>
      <c r="I696" s="259"/>
      <c r="J696" s="947"/>
      <c r="M696" s="255"/>
      <c r="N696" s="947"/>
      <c r="Q696" s="255"/>
      <c r="R696" s="260"/>
      <c r="AD696" s="257"/>
    </row>
    <row r="697" spans="1:30" s="4" customFormat="1" x14ac:dyDescent="0.25">
      <c r="A697" s="255"/>
      <c r="B697" s="255"/>
      <c r="E697" s="256"/>
      <c r="F697" s="256"/>
      <c r="G697" s="257"/>
      <c r="H697" s="258"/>
      <c r="I697" s="259"/>
      <c r="J697" s="947"/>
      <c r="M697" s="255"/>
      <c r="N697" s="947"/>
      <c r="Q697" s="255"/>
      <c r="R697" s="260"/>
      <c r="AD697" s="257"/>
    </row>
    <row r="698" spans="1:30" s="4" customFormat="1" x14ac:dyDescent="0.25">
      <c r="A698" s="255"/>
      <c r="B698" s="255"/>
      <c r="E698" s="256"/>
      <c r="F698" s="256"/>
      <c r="G698" s="257"/>
      <c r="H698" s="258"/>
      <c r="I698" s="259"/>
      <c r="J698" s="947"/>
      <c r="M698" s="255"/>
      <c r="N698" s="947"/>
      <c r="Q698" s="255"/>
      <c r="R698" s="260"/>
      <c r="AD698" s="257"/>
    </row>
    <row r="699" spans="1:30" s="4" customFormat="1" x14ac:dyDescent="0.25">
      <c r="A699" s="255"/>
      <c r="B699" s="255"/>
      <c r="E699" s="256"/>
      <c r="F699" s="256"/>
      <c r="G699" s="257"/>
      <c r="H699" s="258"/>
      <c r="I699" s="259"/>
      <c r="J699" s="947"/>
      <c r="M699" s="255"/>
      <c r="N699" s="947"/>
      <c r="Q699" s="255"/>
      <c r="R699" s="260"/>
      <c r="AD699" s="257"/>
    </row>
    <row r="700" spans="1:30" s="4" customFormat="1" x14ac:dyDescent="0.25">
      <c r="A700" s="255"/>
      <c r="B700" s="255"/>
      <c r="E700" s="256"/>
      <c r="F700" s="256"/>
      <c r="G700" s="257"/>
      <c r="H700" s="258"/>
      <c r="I700" s="259"/>
      <c r="J700" s="947"/>
      <c r="M700" s="255"/>
      <c r="N700" s="947"/>
      <c r="Q700" s="255"/>
      <c r="R700" s="260"/>
      <c r="AD700" s="257"/>
    </row>
    <row r="701" spans="1:30" s="4" customFormat="1" x14ac:dyDescent="0.25">
      <c r="A701" s="255"/>
      <c r="B701" s="255"/>
      <c r="E701" s="256"/>
      <c r="F701" s="256"/>
      <c r="G701" s="257"/>
      <c r="H701" s="258"/>
      <c r="I701" s="259"/>
      <c r="J701" s="947"/>
      <c r="M701" s="255"/>
      <c r="N701" s="947"/>
      <c r="Q701" s="255"/>
      <c r="R701" s="260"/>
      <c r="AD701" s="257"/>
    </row>
    <row r="702" spans="1:30" s="4" customFormat="1" x14ac:dyDescent="0.25">
      <c r="A702" s="255"/>
      <c r="B702" s="255"/>
      <c r="E702" s="256"/>
      <c r="F702" s="256"/>
      <c r="G702" s="257"/>
      <c r="H702" s="258"/>
      <c r="I702" s="259"/>
      <c r="J702" s="947"/>
      <c r="M702" s="255"/>
      <c r="N702" s="947"/>
      <c r="Q702" s="255"/>
      <c r="R702" s="260"/>
      <c r="AD702" s="257"/>
    </row>
    <row r="703" spans="1:30" s="4" customFormat="1" x14ac:dyDescent="0.25">
      <c r="A703" s="255"/>
      <c r="B703" s="255"/>
      <c r="E703" s="256"/>
      <c r="F703" s="256"/>
      <c r="G703" s="257"/>
      <c r="H703" s="258"/>
      <c r="I703" s="259"/>
      <c r="J703" s="947"/>
      <c r="M703" s="255"/>
      <c r="N703" s="947"/>
      <c r="Q703" s="255"/>
      <c r="R703" s="260"/>
      <c r="AD703" s="257"/>
    </row>
    <row r="704" spans="1:30" s="4" customFormat="1" x14ac:dyDescent="0.25">
      <c r="A704" s="255"/>
      <c r="B704" s="255"/>
      <c r="E704" s="256"/>
      <c r="F704" s="256"/>
      <c r="G704" s="257"/>
      <c r="H704" s="258"/>
      <c r="I704" s="259"/>
      <c r="J704" s="947"/>
      <c r="M704" s="255"/>
      <c r="N704" s="947"/>
      <c r="Q704" s="255"/>
      <c r="R704" s="260"/>
      <c r="AD704" s="257"/>
    </row>
    <row r="705" spans="1:30" s="4" customFormat="1" x14ac:dyDescent="0.25">
      <c r="A705" s="255"/>
      <c r="B705" s="255"/>
      <c r="E705" s="256"/>
      <c r="F705" s="256"/>
      <c r="G705" s="257"/>
      <c r="H705" s="258"/>
      <c r="I705" s="259"/>
      <c r="J705" s="947"/>
      <c r="M705" s="255"/>
      <c r="N705" s="947"/>
      <c r="Q705" s="255"/>
      <c r="R705" s="260"/>
      <c r="AD705" s="257"/>
    </row>
    <row r="706" spans="1:30" s="4" customFormat="1" x14ac:dyDescent="0.25">
      <c r="A706" s="255"/>
      <c r="B706" s="255"/>
      <c r="E706" s="256"/>
      <c r="F706" s="256"/>
      <c r="G706" s="257"/>
      <c r="H706" s="258"/>
      <c r="I706" s="259"/>
      <c r="J706" s="947"/>
      <c r="M706" s="255"/>
      <c r="N706" s="947"/>
      <c r="Q706" s="255"/>
      <c r="R706" s="260"/>
      <c r="AD706" s="257"/>
    </row>
    <row r="707" spans="1:30" s="4" customFormat="1" x14ac:dyDescent="0.25">
      <c r="A707" s="255"/>
      <c r="B707" s="255"/>
      <c r="E707" s="256"/>
      <c r="F707" s="256"/>
      <c r="G707" s="257"/>
      <c r="H707" s="258"/>
      <c r="I707" s="259"/>
      <c r="J707" s="947"/>
      <c r="M707" s="255"/>
      <c r="N707" s="947"/>
      <c r="Q707" s="255"/>
      <c r="R707" s="260"/>
      <c r="AD707" s="257"/>
    </row>
    <row r="708" spans="1:30" s="4" customFormat="1" x14ac:dyDescent="0.25">
      <c r="A708" s="255"/>
      <c r="B708" s="255"/>
      <c r="E708" s="256"/>
      <c r="F708" s="256"/>
      <c r="G708" s="257"/>
      <c r="H708" s="258"/>
      <c r="I708" s="259"/>
      <c r="J708" s="947"/>
      <c r="M708" s="255"/>
      <c r="N708" s="947"/>
      <c r="Q708" s="255"/>
      <c r="R708" s="260"/>
      <c r="AD708" s="257"/>
    </row>
    <row r="709" spans="1:30" s="4" customFormat="1" x14ac:dyDescent="0.25">
      <c r="A709" s="255"/>
      <c r="B709" s="255"/>
      <c r="E709" s="256"/>
      <c r="F709" s="256"/>
      <c r="G709" s="257"/>
      <c r="H709" s="258"/>
      <c r="I709" s="259"/>
      <c r="J709" s="947"/>
      <c r="M709" s="255"/>
      <c r="N709" s="947"/>
      <c r="Q709" s="255"/>
      <c r="R709" s="260"/>
      <c r="AD709" s="257"/>
    </row>
    <row r="710" spans="1:30" s="4" customFormat="1" x14ac:dyDescent="0.25">
      <c r="A710" s="255"/>
      <c r="B710" s="255"/>
      <c r="E710" s="256"/>
      <c r="F710" s="256"/>
      <c r="G710" s="257"/>
      <c r="H710" s="258"/>
      <c r="I710" s="259"/>
      <c r="J710" s="947"/>
      <c r="M710" s="255"/>
      <c r="N710" s="947"/>
      <c r="Q710" s="255"/>
      <c r="R710" s="260"/>
      <c r="AD710" s="257"/>
    </row>
    <row r="711" spans="1:30" s="4" customFormat="1" x14ac:dyDescent="0.25">
      <c r="A711" s="255"/>
      <c r="B711" s="255"/>
      <c r="E711" s="256"/>
      <c r="F711" s="256"/>
      <c r="G711" s="257"/>
      <c r="H711" s="258"/>
      <c r="I711" s="259"/>
      <c r="J711" s="947"/>
      <c r="M711" s="255"/>
      <c r="N711" s="947"/>
      <c r="Q711" s="255"/>
      <c r="R711" s="260"/>
      <c r="AD711" s="257"/>
    </row>
    <row r="712" spans="1:30" s="4" customFormat="1" x14ac:dyDescent="0.25">
      <c r="A712" s="255"/>
      <c r="B712" s="255"/>
      <c r="E712" s="256"/>
      <c r="F712" s="256"/>
      <c r="G712" s="257"/>
      <c r="H712" s="258"/>
      <c r="I712" s="259"/>
      <c r="J712" s="947"/>
      <c r="M712" s="255"/>
      <c r="N712" s="947"/>
      <c r="Q712" s="255"/>
      <c r="R712" s="260"/>
      <c r="AD712" s="257"/>
    </row>
    <row r="713" spans="1:30" s="4" customFormat="1" x14ac:dyDescent="0.25">
      <c r="A713" s="255"/>
      <c r="B713" s="255"/>
      <c r="E713" s="256"/>
      <c r="F713" s="256"/>
      <c r="G713" s="257"/>
      <c r="H713" s="258"/>
      <c r="I713" s="259"/>
      <c r="J713" s="947"/>
      <c r="M713" s="255"/>
      <c r="N713" s="947"/>
      <c r="Q713" s="255"/>
      <c r="R713" s="260"/>
      <c r="AD713" s="257"/>
    </row>
    <row r="714" spans="1:30" s="4" customFormat="1" x14ac:dyDescent="0.25">
      <c r="A714" s="255"/>
      <c r="B714" s="255"/>
      <c r="E714" s="256"/>
      <c r="F714" s="256"/>
      <c r="G714" s="257"/>
      <c r="H714" s="258"/>
      <c r="I714" s="259"/>
      <c r="J714" s="947"/>
      <c r="M714" s="255"/>
      <c r="N714" s="947"/>
      <c r="Q714" s="255"/>
      <c r="R714" s="260"/>
      <c r="AD714" s="257"/>
    </row>
    <row r="715" spans="1:30" s="4" customFormat="1" x14ac:dyDescent="0.25">
      <c r="A715" s="255"/>
      <c r="B715" s="255"/>
      <c r="E715" s="256"/>
      <c r="F715" s="256"/>
      <c r="G715" s="257"/>
      <c r="H715" s="258"/>
      <c r="I715" s="259"/>
      <c r="J715" s="947"/>
      <c r="M715" s="255"/>
      <c r="N715" s="947"/>
      <c r="Q715" s="255"/>
      <c r="R715" s="260"/>
      <c r="AD715" s="257"/>
    </row>
    <row r="716" spans="1:30" s="4" customFormat="1" x14ac:dyDescent="0.25">
      <c r="A716" s="255"/>
      <c r="B716" s="255"/>
      <c r="E716" s="256"/>
      <c r="F716" s="256"/>
      <c r="G716" s="257"/>
      <c r="H716" s="258"/>
      <c r="I716" s="259"/>
      <c r="J716" s="947"/>
      <c r="M716" s="255"/>
      <c r="N716" s="947"/>
      <c r="Q716" s="255"/>
      <c r="R716" s="260"/>
      <c r="AD716" s="257"/>
    </row>
    <row r="717" spans="1:30" s="4" customFormat="1" x14ac:dyDescent="0.25">
      <c r="A717" s="255"/>
      <c r="B717" s="255"/>
      <c r="E717" s="256"/>
      <c r="F717" s="256"/>
      <c r="G717" s="257"/>
      <c r="H717" s="258"/>
      <c r="I717" s="259"/>
      <c r="J717" s="947"/>
      <c r="M717" s="255"/>
      <c r="N717" s="947"/>
      <c r="Q717" s="255"/>
      <c r="R717" s="260"/>
      <c r="AD717" s="257"/>
    </row>
    <row r="718" spans="1:30" s="4" customFormat="1" x14ac:dyDescent="0.25">
      <c r="A718" s="255"/>
      <c r="B718" s="255"/>
      <c r="E718" s="256"/>
      <c r="F718" s="256"/>
      <c r="G718" s="257"/>
      <c r="H718" s="258"/>
      <c r="I718" s="259"/>
      <c r="J718" s="947"/>
      <c r="M718" s="255"/>
      <c r="N718" s="947"/>
      <c r="Q718" s="255"/>
      <c r="R718" s="260"/>
      <c r="AD718" s="257"/>
    </row>
    <row r="719" spans="1:30" s="4" customFormat="1" x14ac:dyDescent="0.25">
      <c r="A719" s="255"/>
      <c r="B719" s="255"/>
      <c r="E719" s="256"/>
      <c r="F719" s="256"/>
      <c r="G719" s="257"/>
      <c r="H719" s="258"/>
      <c r="I719" s="259"/>
      <c r="J719" s="947"/>
      <c r="M719" s="255"/>
      <c r="N719" s="947"/>
      <c r="Q719" s="255"/>
      <c r="R719" s="260"/>
      <c r="AD719" s="257"/>
    </row>
    <row r="720" spans="1:30" s="4" customFormat="1" x14ac:dyDescent="0.25">
      <c r="A720" s="255"/>
      <c r="B720" s="255"/>
      <c r="E720" s="256"/>
      <c r="F720" s="256"/>
      <c r="G720" s="257"/>
      <c r="H720" s="258"/>
      <c r="I720" s="259"/>
      <c r="J720" s="947"/>
      <c r="M720" s="255"/>
      <c r="N720" s="947"/>
      <c r="Q720" s="255"/>
      <c r="R720" s="260"/>
      <c r="AD720" s="257"/>
    </row>
    <row r="721" spans="1:30" s="4" customFormat="1" x14ac:dyDescent="0.25">
      <c r="A721" s="255"/>
      <c r="B721" s="255"/>
      <c r="E721" s="256"/>
      <c r="F721" s="256"/>
      <c r="G721" s="257"/>
      <c r="H721" s="258"/>
      <c r="I721" s="259"/>
      <c r="J721" s="947"/>
      <c r="M721" s="255"/>
      <c r="N721" s="947"/>
      <c r="Q721" s="255"/>
      <c r="R721" s="260"/>
      <c r="AD721" s="257"/>
    </row>
    <row r="722" spans="1:30" s="4" customFormat="1" x14ac:dyDescent="0.25">
      <c r="A722" s="255"/>
      <c r="B722" s="255"/>
      <c r="E722" s="256"/>
      <c r="F722" s="256"/>
      <c r="G722" s="257"/>
      <c r="H722" s="258"/>
      <c r="I722" s="259"/>
      <c r="J722" s="947"/>
      <c r="M722" s="255"/>
      <c r="N722" s="947"/>
      <c r="Q722" s="255"/>
      <c r="R722" s="260"/>
      <c r="AD722" s="257"/>
    </row>
    <row r="723" spans="1:30" s="4" customFormat="1" x14ac:dyDescent="0.25">
      <c r="A723" s="255"/>
      <c r="B723" s="255"/>
      <c r="E723" s="256"/>
      <c r="F723" s="256"/>
      <c r="G723" s="257"/>
      <c r="H723" s="258"/>
      <c r="I723" s="259"/>
      <c r="J723" s="947"/>
      <c r="M723" s="255"/>
      <c r="N723" s="947"/>
      <c r="Q723" s="255"/>
      <c r="R723" s="260"/>
      <c r="AD723" s="257"/>
    </row>
    <row r="724" spans="1:30" s="4" customFormat="1" x14ac:dyDescent="0.25">
      <c r="A724" s="255"/>
      <c r="B724" s="255"/>
      <c r="E724" s="256"/>
      <c r="F724" s="256"/>
      <c r="G724" s="257"/>
      <c r="H724" s="258"/>
      <c r="I724" s="259"/>
      <c r="J724" s="947"/>
      <c r="M724" s="255"/>
      <c r="N724" s="947"/>
      <c r="Q724" s="255"/>
      <c r="R724" s="260"/>
      <c r="AD724" s="257"/>
    </row>
    <row r="725" spans="1:30" s="4" customFormat="1" x14ac:dyDescent="0.25">
      <c r="A725" s="255"/>
      <c r="B725" s="255"/>
      <c r="E725" s="256"/>
      <c r="F725" s="256"/>
      <c r="G725" s="257"/>
      <c r="H725" s="258"/>
      <c r="I725" s="259"/>
      <c r="J725" s="947"/>
      <c r="M725" s="255"/>
      <c r="N725" s="947"/>
      <c r="Q725" s="255"/>
      <c r="R725" s="260"/>
      <c r="AD725" s="257"/>
    </row>
    <row r="726" spans="1:30" s="4" customFormat="1" x14ac:dyDescent="0.25">
      <c r="A726" s="255"/>
      <c r="B726" s="255"/>
      <c r="E726" s="256"/>
      <c r="F726" s="256"/>
      <c r="G726" s="257"/>
      <c r="H726" s="258"/>
      <c r="I726" s="259"/>
      <c r="J726" s="947"/>
      <c r="M726" s="255"/>
      <c r="N726" s="947"/>
      <c r="Q726" s="255"/>
      <c r="R726" s="260"/>
      <c r="AD726" s="257"/>
    </row>
    <row r="727" spans="1:30" s="4" customFormat="1" x14ac:dyDescent="0.25">
      <c r="A727" s="255"/>
      <c r="B727" s="255"/>
      <c r="E727" s="256"/>
      <c r="F727" s="256"/>
      <c r="G727" s="257"/>
      <c r="H727" s="258"/>
      <c r="I727" s="259"/>
      <c r="J727" s="947"/>
      <c r="M727" s="255"/>
      <c r="N727" s="947"/>
      <c r="Q727" s="255"/>
      <c r="R727" s="260"/>
      <c r="AD727" s="257"/>
    </row>
    <row r="728" spans="1:30" s="4" customFormat="1" x14ac:dyDescent="0.25">
      <c r="A728" s="255"/>
      <c r="B728" s="255"/>
      <c r="E728" s="256"/>
      <c r="F728" s="256"/>
      <c r="G728" s="257"/>
      <c r="H728" s="258"/>
      <c r="I728" s="259"/>
      <c r="J728" s="947"/>
      <c r="M728" s="255"/>
      <c r="N728" s="947"/>
      <c r="Q728" s="255"/>
      <c r="R728" s="260"/>
      <c r="AD728" s="257"/>
    </row>
    <row r="729" spans="1:30" s="4" customFormat="1" x14ac:dyDescent="0.25">
      <c r="A729" s="255"/>
      <c r="B729" s="255"/>
      <c r="E729" s="256"/>
      <c r="F729" s="256"/>
      <c r="G729" s="257"/>
      <c r="H729" s="258"/>
      <c r="I729" s="259"/>
      <c r="J729" s="947"/>
      <c r="M729" s="255"/>
      <c r="N729" s="947"/>
      <c r="Q729" s="255"/>
      <c r="R729" s="260"/>
      <c r="AD729" s="257"/>
    </row>
    <row r="730" spans="1:30" s="4" customFormat="1" x14ac:dyDescent="0.25">
      <c r="A730" s="255"/>
      <c r="B730" s="255"/>
      <c r="E730" s="256"/>
      <c r="F730" s="256"/>
      <c r="G730" s="257"/>
      <c r="H730" s="258"/>
      <c r="I730" s="259"/>
      <c r="J730" s="947"/>
      <c r="M730" s="255"/>
      <c r="N730" s="947"/>
      <c r="Q730" s="255"/>
      <c r="R730" s="260"/>
      <c r="AD730" s="257"/>
    </row>
    <row r="731" spans="1:30" s="4" customFormat="1" x14ac:dyDescent="0.25">
      <c r="A731" s="255"/>
      <c r="B731" s="255"/>
      <c r="E731" s="256"/>
      <c r="F731" s="256"/>
      <c r="G731" s="257"/>
      <c r="H731" s="258"/>
      <c r="I731" s="259"/>
      <c r="J731" s="947"/>
      <c r="M731" s="255"/>
      <c r="N731" s="947"/>
      <c r="Q731" s="255"/>
      <c r="R731" s="260"/>
      <c r="AD731" s="257"/>
    </row>
    <row r="732" spans="1:30" s="4" customFormat="1" x14ac:dyDescent="0.25">
      <c r="A732" s="255"/>
      <c r="B732" s="255"/>
      <c r="E732" s="256"/>
      <c r="F732" s="256"/>
      <c r="G732" s="257"/>
      <c r="H732" s="258"/>
      <c r="I732" s="259"/>
      <c r="J732" s="947"/>
      <c r="M732" s="255"/>
      <c r="N732" s="947"/>
      <c r="Q732" s="255"/>
      <c r="R732" s="260"/>
      <c r="AD732" s="257"/>
    </row>
    <row r="733" spans="1:30" s="4" customFormat="1" x14ac:dyDescent="0.25">
      <c r="A733" s="255"/>
      <c r="B733" s="255"/>
      <c r="E733" s="256"/>
      <c r="F733" s="256"/>
      <c r="G733" s="257"/>
      <c r="H733" s="258"/>
      <c r="I733" s="259"/>
      <c r="J733" s="947"/>
      <c r="M733" s="255"/>
      <c r="N733" s="947"/>
      <c r="Q733" s="255"/>
      <c r="R733" s="260"/>
      <c r="AD733" s="257"/>
    </row>
    <row r="734" spans="1:30" s="4" customFormat="1" x14ac:dyDescent="0.25">
      <c r="A734" s="255"/>
      <c r="B734" s="255"/>
      <c r="E734" s="256"/>
      <c r="F734" s="256"/>
      <c r="G734" s="257"/>
      <c r="H734" s="258"/>
      <c r="I734" s="259"/>
      <c r="J734" s="947"/>
      <c r="M734" s="255"/>
      <c r="N734" s="947"/>
      <c r="Q734" s="255"/>
      <c r="R734" s="260"/>
      <c r="AD734" s="257"/>
    </row>
    <row r="735" spans="1:30" s="4" customFormat="1" x14ac:dyDescent="0.25">
      <c r="A735" s="255"/>
      <c r="B735" s="255"/>
      <c r="E735" s="256"/>
      <c r="F735" s="256"/>
      <c r="G735" s="257"/>
      <c r="H735" s="258"/>
      <c r="I735" s="259"/>
      <c r="J735" s="947"/>
      <c r="M735" s="255"/>
      <c r="N735" s="947"/>
      <c r="Q735" s="255"/>
      <c r="R735" s="260"/>
      <c r="AD735" s="257"/>
    </row>
    <row r="736" spans="1:30" s="4" customFormat="1" x14ac:dyDescent="0.25">
      <c r="A736" s="255"/>
      <c r="B736" s="255"/>
      <c r="E736" s="256"/>
      <c r="F736" s="256"/>
      <c r="G736" s="257"/>
      <c r="H736" s="258"/>
      <c r="I736" s="259"/>
      <c r="J736" s="947"/>
      <c r="M736" s="255"/>
      <c r="N736" s="947"/>
      <c r="Q736" s="255"/>
      <c r="R736" s="260"/>
      <c r="AD736" s="257"/>
    </row>
    <row r="737" spans="1:30" s="4" customFormat="1" x14ac:dyDescent="0.25">
      <c r="A737" s="255"/>
      <c r="B737" s="255"/>
      <c r="E737" s="256"/>
      <c r="F737" s="256"/>
      <c r="G737" s="257"/>
      <c r="H737" s="258"/>
      <c r="I737" s="259"/>
      <c r="J737" s="947"/>
      <c r="M737" s="255"/>
      <c r="N737" s="947"/>
      <c r="Q737" s="255"/>
      <c r="R737" s="260"/>
      <c r="AD737" s="257"/>
    </row>
    <row r="738" spans="1:30" s="4" customFormat="1" x14ac:dyDescent="0.25">
      <c r="A738" s="255"/>
      <c r="B738" s="255"/>
      <c r="E738" s="256"/>
      <c r="F738" s="256"/>
      <c r="G738" s="257"/>
      <c r="H738" s="258"/>
      <c r="I738" s="259"/>
      <c r="J738" s="947"/>
      <c r="M738" s="255"/>
      <c r="N738" s="947"/>
      <c r="Q738" s="255"/>
      <c r="R738" s="260"/>
      <c r="AD738" s="257"/>
    </row>
    <row r="739" spans="1:30" s="4" customFormat="1" x14ac:dyDescent="0.25">
      <c r="A739" s="255"/>
      <c r="B739" s="255"/>
      <c r="E739" s="256"/>
      <c r="F739" s="256"/>
      <c r="G739" s="257"/>
      <c r="H739" s="258"/>
      <c r="I739" s="259"/>
      <c r="J739" s="947"/>
      <c r="M739" s="255"/>
      <c r="N739" s="947"/>
      <c r="Q739" s="255"/>
      <c r="R739" s="260"/>
      <c r="AD739" s="257"/>
    </row>
    <row r="740" spans="1:30" s="4" customFormat="1" x14ac:dyDescent="0.25">
      <c r="A740" s="255"/>
      <c r="B740" s="255"/>
      <c r="E740" s="256"/>
      <c r="F740" s="256"/>
      <c r="G740" s="257"/>
      <c r="H740" s="258"/>
      <c r="I740" s="259"/>
      <c r="J740" s="947"/>
      <c r="M740" s="255"/>
      <c r="N740" s="947"/>
      <c r="Q740" s="255"/>
      <c r="R740" s="260"/>
      <c r="AD740" s="257"/>
    </row>
    <row r="741" spans="1:30" s="4" customFormat="1" x14ac:dyDescent="0.25">
      <c r="A741" s="255"/>
      <c r="B741" s="255"/>
      <c r="E741" s="256"/>
      <c r="F741" s="256"/>
      <c r="G741" s="257"/>
      <c r="H741" s="258"/>
      <c r="I741" s="259"/>
      <c r="J741" s="947"/>
      <c r="M741" s="255"/>
      <c r="N741" s="947"/>
      <c r="Q741" s="255"/>
      <c r="R741" s="260"/>
      <c r="AD741" s="257"/>
    </row>
    <row r="742" spans="1:30" s="4" customFormat="1" x14ac:dyDescent="0.25">
      <c r="A742" s="255"/>
      <c r="B742" s="255"/>
      <c r="E742" s="256"/>
      <c r="F742" s="256"/>
      <c r="G742" s="257"/>
      <c r="H742" s="258"/>
      <c r="I742" s="259"/>
      <c r="J742" s="947"/>
      <c r="M742" s="255"/>
      <c r="N742" s="947"/>
      <c r="Q742" s="255"/>
      <c r="R742" s="260"/>
      <c r="AD742" s="257"/>
    </row>
    <row r="743" spans="1:30" s="4" customFormat="1" x14ac:dyDescent="0.25">
      <c r="A743" s="255"/>
      <c r="B743" s="255"/>
      <c r="E743" s="256"/>
      <c r="F743" s="256"/>
      <c r="G743" s="257"/>
      <c r="H743" s="258"/>
      <c r="I743" s="259"/>
      <c r="J743" s="947"/>
      <c r="M743" s="255"/>
      <c r="N743" s="947"/>
      <c r="Q743" s="255"/>
      <c r="R743" s="260"/>
      <c r="AD743" s="257"/>
    </row>
    <row r="744" spans="1:30" s="4" customFormat="1" x14ac:dyDescent="0.25">
      <c r="A744" s="255"/>
      <c r="B744" s="255"/>
      <c r="E744" s="256"/>
      <c r="F744" s="256"/>
      <c r="G744" s="257"/>
      <c r="H744" s="258"/>
      <c r="I744" s="259"/>
      <c r="J744" s="947"/>
      <c r="M744" s="255"/>
      <c r="N744" s="947"/>
      <c r="Q744" s="255"/>
      <c r="R744" s="260"/>
      <c r="AD744" s="257"/>
    </row>
    <row r="745" spans="1:30" s="4" customFormat="1" x14ac:dyDescent="0.25">
      <c r="A745" s="255"/>
      <c r="B745" s="255"/>
      <c r="E745" s="256"/>
      <c r="F745" s="256"/>
      <c r="G745" s="257"/>
      <c r="H745" s="258"/>
      <c r="I745" s="259"/>
      <c r="J745" s="947"/>
      <c r="M745" s="255"/>
      <c r="N745" s="947"/>
      <c r="Q745" s="255"/>
      <c r="R745" s="260"/>
      <c r="AD745" s="257"/>
    </row>
    <row r="746" spans="1:30" s="4" customFormat="1" x14ac:dyDescent="0.25">
      <c r="A746" s="255"/>
      <c r="B746" s="255"/>
      <c r="E746" s="256"/>
      <c r="F746" s="256"/>
      <c r="G746" s="257"/>
      <c r="H746" s="258"/>
      <c r="I746" s="259"/>
      <c r="J746" s="947"/>
      <c r="M746" s="255"/>
      <c r="N746" s="947"/>
      <c r="Q746" s="255"/>
      <c r="R746" s="260"/>
      <c r="AD746" s="257"/>
    </row>
    <row r="747" spans="1:30" s="4" customFormat="1" x14ac:dyDescent="0.25">
      <c r="A747" s="255"/>
      <c r="B747" s="255"/>
      <c r="E747" s="256"/>
      <c r="F747" s="256"/>
      <c r="G747" s="257"/>
      <c r="H747" s="258"/>
      <c r="I747" s="259"/>
      <c r="J747" s="947"/>
      <c r="M747" s="255"/>
      <c r="N747" s="947"/>
      <c r="Q747" s="255"/>
      <c r="R747" s="260"/>
      <c r="AD747" s="257"/>
    </row>
    <row r="748" spans="1:30" s="4" customFormat="1" x14ac:dyDescent="0.25">
      <c r="A748" s="255"/>
      <c r="B748" s="255"/>
      <c r="E748" s="256"/>
      <c r="F748" s="256"/>
      <c r="G748" s="257"/>
      <c r="H748" s="258"/>
      <c r="I748" s="259"/>
      <c r="J748" s="947"/>
      <c r="M748" s="255"/>
      <c r="N748" s="947"/>
      <c r="Q748" s="255"/>
      <c r="R748" s="260"/>
      <c r="AD748" s="257"/>
    </row>
    <row r="749" spans="1:30" s="4" customFormat="1" x14ac:dyDescent="0.25">
      <c r="A749" s="255"/>
      <c r="B749" s="255"/>
      <c r="E749" s="256"/>
      <c r="F749" s="256"/>
      <c r="G749" s="257"/>
      <c r="H749" s="258"/>
      <c r="I749" s="259"/>
      <c r="J749" s="947"/>
      <c r="M749" s="255"/>
      <c r="N749" s="947"/>
      <c r="Q749" s="255"/>
      <c r="R749" s="260"/>
      <c r="AD749" s="257"/>
    </row>
    <row r="750" spans="1:30" s="4" customFormat="1" x14ac:dyDescent="0.25">
      <c r="A750" s="255"/>
      <c r="B750" s="255"/>
      <c r="E750" s="256"/>
      <c r="F750" s="256"/>
      <c r="G750" s="257"/>
      <c r="H750" s="258"/>
      <c r="I750" s="259"/>
      <c r="J750" s="947"/>
      <c r="M750" s="255"/>
      <c r="N750" s="947"/>
      <c r="Q750" s="255"/>
      <c r="R750" s="260"/>
      <c r="AD750" s="257"/>
    </row>
    <row r="751" spans="1:30" s="4" customFormat="1" x14ac:dyDescent="0.25">
      <c r="A751" s="255"/>
      <c r="B751" s="255"/>
      <c r="E751" s="256"/>
      <c r="F751" s="256"/>
      <c r="G751" s="257"/>
      <c r="H751" s="258"/>
      <c r="I751" s="259"/>
      <c r="J751" s="947"/>
      <c r="M751" s="255"/>
      <c r="N751" s="947"/>
      <c r="Q751" s="255"/>
      <c r="R751" s="260"/>
      <c r="AD751" s="257"/>
    </row>
    <row r="752" spans="1:30" s="4" customFormat="1" x14ac:dyDescent="0.25">
      <c r="A752" s="255"/>
      <c r="B752" s="255"/>
      <c r="E752" s="256"/>
      <c r="F752" s="256"/>
      <c r="G752" s="257"/>
      <c r="H752" s="258"/>
      <c r="I752" s="259"/>
      <c r="J752" s="947"/>
      <c r="M752" s="255"/>
      <c r="N752" s="947"/>
      <c r="Q752" s="255"/>
      <c r="R752" s="260"/>
      <c r="AD752" s="257"/>
    </row>
    <row r="753" spans="1:30" s="4" customFormat="1" x14ac:dyDescent="0.25">
      <c r="A753" s="255"/>
      <c r="B753" s="255"/>
      <c r="E753" s="256"/>
      <c r="F753" s="256"/>
      <c r="G753" s="257"/>
      <c r="H753" s="258"/>
      <c r="I753" s="259"/>
      <c r="J753" s="947"/>
      <c r="M753" s="255"/>
      <c r="N753" s="947"/>
      <c r="Q753" s="255"/>
      <c r="R753" s="260"/>
      <c r="AD753" s="257"/>
    </row>
    <row r="754" spans="1:30" s="4" customFormat="1" x14ac:dyDescent="0.25">
      <c r="A754" s="255"/>
      <c r="B754" s="255"/>
      <c r="E754" s="256"/>
      <c r="F754" s="256"/>
      <c r="G754" s="257"/>
      <c r="H754" s="258"/>
      <c r="I754" s="259"/>
      <c r="J754" s="947"/>
      <c r="M754" s="255"/>
      <c r="N754" s="947"/>
      <c r="Q754" s="255"/>
      <c r="R754" s="260"/>
      <c r="AD754" s="257"/>
    </row>
    <row r="755" spans="1:30" s="4" customFormat="1" x14ac:dyDescent="0.25">
      <c r="A755" s="255"/>
      <c r="B755" s="255"/>
      <c r="E755" s="256"/>
      <c r="F755" s="256"/>
      <c r="G755" s="257"/>
      <c r="H755" s="258"/>
      <c r="I755" s="259"/>
      <c r="J755" s="947"/>
      <c r="M755" s="255"/>
      <c r="N755" s="947"/>
      <c r="Q755" s="255"/>
      <c r="R755" s="260"/>
      <c r="AD755" s="257"/>
    </row>
    <row r="756" spans="1:30" s="4" customFormat="1" x14ac:dyDescent="0.25">
      <c r="A756" s="255"/>
      <c r="B756" s="255"/>
      <c r="E756" s="256"/>
      <c r="F756" s="256"/>
      <c r="G756" s="257"/>
      <c r="H756" s="258"/>
      <c r="I756" s="259"/>
      <c r="J756" s="947"/>
      <c r="M756" s="255"/>
      <c r="N756" s="947"/>
      <c r="Q756" s="255"/>
      <c r="R756" s="260"/>
      <c r="AD756" s="257"/>
    </row>
    <row r="757" spans="1:30" s="4" customFormat="1" x14ac:dyDescent="0.25">
      <c r="A757" s="255"/>
      <c r="B757" s="255"/>
      <c r="E757" s="256"/>
      <c r="F757" s="256"/>
      <c r="G757" s="257"/>
      <c r="H757" s="258"/>
      <c r="I757" s="259"/>
      <c r="J757" s="947"/>
      <c r="M757" s="255"/>
      <c r="N757" s="947"/>
      <c r="Q757" s="255"/>
      <c r="R757" s="260"/>
      <c r="AD757" s="257"/>
    </row>
    <row r="758" spans="1:30" s="4" customFormat="1" x14ac:dyDescent="0.25">
      <c r="A758" s="255"/>
      <c r="B758" s="255"/>
      <c r="E758" s="256"/>
      <c r="F758" s="256"/>
      <c r="G758" s="257"/>
      <c r="H758" s="258"/>
      <c r="I758" s="259"/>
      <c r="J758" s="947"/>
      <c r="M758" s="255"/>
      <c r="N758" s="947"/>
      <c r="Q758" s="255"/>
      <c r="R758" s="260"/>
      <c r="AD758" s="257"/>
    </row>
    <row r="759" spans="1:30" s="4" customFormat="1" x14ac:dyDescent="0.25">
      <c r="A759" s="255"/>
      <c r="B759" s="255"/>
      <c r="E759" s="256"/>
      <c r="F759" s="256"/>
      <c r="G759" s="257"/>
      <c r="H759" s="258"/>
      <c r="I759" s="259"/>
      <c r="J759" s="947"/>
      <c r="M759" s="255"/>
      <c r="N759" s="947"/>
      <c r="Q759" s="255"/>
      <c r="R759" s="260"/>
      <c r="AD759" s="257"/>
    </row>
    <row r="760" spans="1:30" s="4" customFormat="1" x14ac:dyDescent="0.25">
      <c r="A760" s="255"/>
      <c r="B760" s="255"/>
      <c r="E760" s="256"/>
      <c r="F760" s="256"/>
      <c r="G760" s="257"/>
      <c r="H760" s="258"/>
      <c r="I760" s="259"/>
      <c r="J760" s="947"/>
      <c r="M760" s="255"/>
      <c r="N760" s="947"/>
      <c r="Q760" s="255"/>
      <c r="R760" s="260"/>
      <c r="AD760" s="257"/>
    </row>
    <row r="761" spans="1:30" s="4" customFormat="1" x14ac:dyDescent="0.25">
      <c r="A761" s="255"/>
      <c r="B761" s="255"/>
      <c r="E761" s="256"/>
      <c r="F761" s="256"/>
      <c r="G761" s="257"/>
      <c r="H761" s="258"/>
      <c r="I761" s="259"/>
      <c r="J761" s="947"/>
      <c r="M761" s="255"/>
      <c r="N761" s="947"/>
      <c r="Q761" s="255"/>
      <c r="R761" s="260"/>
      <c r="AD761" s="257"/>
    </row>
    <row r="762" spans="1:30" s="4" customFormat="1" x14ac:dyDescent="0.25">
      <c r="A762" s="255"/>
      <c r="B762" s="255"/>
      <c r="E762" s="256"/>
      <c r="F762" s="256"/>
      <c r="G762" s="257"/>
      <c r="H762" s="258"/>
      <c r="I762" s="259"/>
      <c r="J762" s="947"/>
      <c r="M762" s="255"/>
      <c r="N762" s="947"/>
      <c r="Q762" s="255"/>
      <c r="R762" s="260"/>
      <c r="AD762" s="257"/>
    </row>
    <row r="763" spans="1:30" s="4" customFormat="1" x14ac:dyDescent="0.25">
      <c r="A763" s="255"/>
      <c r="B763" s="255"/>
      <c r="E763" s="256"/>
      <c r="F763" s="256"/>
      <c r="G763" s="257"/>
      <c r="H763" s="258"/>
      <c r="I763" s="259"/>
      <c r="J763" s="947"/>
      <c r="M763" s="255"/>
      <c r="N763" s="947"/>
      <c r="Q763" s="255"/>
      <c r="R763" s="260"/>
      <c r="AD763" s="257"/>
    </row>
    <row r="764" spans="1:30" s="4" customFormat="1" x14ac:dyDescent="0.25">
      <c r="A764" s="255"/>
      <c r="B764" s="255"/>
      <c r="E764" s="256"/>
      <c r="F764" s="256"/>
      <c r="G764" s="257"/>
      <c r="H764" s="258"/>
      <c r="I764" s="259"/>
      <c r="J764" s="947"/>
      <c r="M764" s="255"/>
      <c r="N764" s="947"/>
      <c r="Q764" s="255"/>
      <c r="R764" s="260"/>
      <c r="AD764" s="257"/>
    </row>
    <row r="765" spans="1:30" s="4" customFormat="1" x14ac:dyDescent="0.25">
      <c r="A765" s="255"/>
      <c r="B765" s="255"/>
      <c r="E765" s="256"/>
      <c r="F765" s="256"/>
      <c r="G765" s="257"/>
      <c r="H765" s="258"/>
      <c r="I765" s="259"/>
      <c r="J765" s="947"/>
      <c r="M765" s="255"/>
      <c r="N765" s="947"/>
      <c r="Q765" s="255"/>
      <c r="R765" s="260"/>
      <c r="AD765" s="257"/>
    </row>
    <row r="766" spans="1:30" s="4" customFormat="1" x14ac:dyDescent="0.25">
      <c r="A766" s="255"/>
      <c r="B766" s="255"/>
      <c r="E766" s="256"/>
      <c r="F766" s="256"/>
      <c r="G766" s="257"/>
      <c r="H766" s="258"/>
      <c r="I766" s="259"/>
      <c r="J766" s="947"/>
      <c r="M766" s="255"/>
      <c r="N766" s="947"/>
      <c r="Q766" s="255"/>
      <c r="R766" s="260"/>
      <c r="AD766" s="257"/>
    </row>
    <row r="767" spans="1:30" s="4" customFormat="1" x14ac:dyDescent="0.25">
      <c r="A767" s="255"/>
      <c r="B767" s="255"/>
      <c r="E767" s="256"/>
      <c r="F767" s="256"/>
      <c r="G767" s="257"/>
      <c r="H767" s="258"/>
      <c r="I767" s="259"/>
      <c r="J767" s="947"/>
      <c r="M767" s="255"/>
      <c r="N767" s="947"/>
      <c r="Q767" s="255"/>
      <c r="R767" s="260"/>
      <c r="AD767" s="257"/>
    </row>
    <row r="768" spans="1:30" s="4" customFormat="1" x14ac:dyDescent="0.25">
      <c r="A768" s="255"/>
      <c r="B768" s="255"/>
      <c r="E768" s="256"/>
      <c r="F768" s="256"/>
      <c r="G768" s="257"/>
      <c r="H768" s="258"/>
      <c r="I768" s="259"/>
      <c r="J768" s="947"/>
      <c r="M768" s="255"/>
      <c r="N768" s="947"/>
      <c r="Q768" s="255"/>
      <c r="R768" s="260"/>
      <c r="AD768" s="257"/>
    </row>
    <row r="769" spans="1:30" s="4" customFormat="1" x14ac:dyDescent="0.25">
      <c r="A769" s="255"/>
      <c r="B769" s="255"/>
      <c r="E769" s="256"/>
      <c r="F769" s="256"/>
      <c r="G769" s="257"/>
      <c r="H769" s="258"/>
      <c r="I769" s="259"/>
      <c r="J769" s="947"/>
      <c r="M769" s="255"/>
      <c r="N769" s="947"/>
      <c r="Q769" s="255"/>
      <c r="R769" s="260"/>
      <c r="AD769" s="257"/>
    </row>
    <row r="770" spans="1:30" s="4" customFormat="1" x14ac:dyDescent="0.25">
      <c r="A770" s="255"/>
      <c r="B770" s="255"/>
      <c r="E770" s="256"/>
      <c r="F770" s="256"/>
      <c r="G770" s="257"/>
      <c r="H770" s="258"/>
      <c r="I770" s="259"/>
      <c r="J770" s="947"/>
      <c r="M770" s="255"/>
      <c r="N770" s="947"/>
      <c r="Q770" s="255"/>
      <c r="R770" s="260"/>
      <c r="AD770" s="257"/>
    </row>
    <row r="771" spans="1:30" s="4" customFormat="1" x14ac:dyDescent="0.25">
      <c r="A771" s="255"/>
      <c r="B771" s="255"/>
      <c r="E771" s="256"/>
      <c r="F771" s="256"/>
      <c r="G771" s="257"/>
      <c r="H771" s="258"/>
      <c r="I771" s="259"/>
      <c r="J771" s="947"/>
      <c r="M771" s="255"/>
      <c r="N771" s="947"/>
      <c r="Q771" s="255"/>
      <c r="R771" s="260"/>
      <c r="AD771" s="257"/>
    </row>
    <row r="772" spans="1:30" s="4" customFormat="1" x14ac:dyDescent="0.25">
      <c r="A772" s="255"/>
      <c r="B772" s="255"/>
      <c r="E772" s="256"/>
      <c r="F772" s="256"/>
      <c r="G772" s="257"/>
      <c r="H772" s="258"/>
      <c r="I772" s="259"/>
      <c r="J772" s="947"/>
      <c r="M772" s="255"/>
      <c r="N772" s="947"/>
      <c r="Q772" s="255"/>
      <c r="R772" s="260"/>
      <c r="AD772" s="257"/>
    </row>
    <row r="773" spans="1:30" s="4" customFormat="1" x14ac:dyDescent="0.25">
      <c r="A773" s="255"/>
      <c r="B773" s="255"/>
      <c r="E773" s="256"/>
      <c r="F773" s="256"/>
      <c r="G773" s="257"/>
      <c r="H773" s="258"/>
      <c r="I773" s="259"/>
      <c r="J773" s="947"/>
      <c r="M773" s="255"/>
      <c r="N773" s="947"/>
      <c r="Q773" s="255"/>
      <c r="R773" s="260"/>
      <c r="AD773" s="257"/>
    </row>
    <row r="774" spans="1:30" s="4" customFormat="1" x14ac:dyDescent="0.25">
      <c r="A774" s="255"/>
      <c r="B774" s="255"/>
      <c r="E774" s="256"/>
      <c r="F774" s="256"/>
      <c r="G774" s="257"/>
      <c r="H774" s="258"/>
      <c r="I774" s="259"/>
      <c r="J774" s="947"/>
      <c r="M774" s="255"/>
      <c r="N774" s="947"/>
      <c r="Q774" s="255"/>
      <c r="R774" s="260"/>
      <c r="AD774" s="257"/>
    </row>
    <row r="775" spans="1:30" s="4" customFormat="1" x14ac:dyDescent="0.25">
      <c r="A775" s="255"/>
      <c r="B775" s="255"/>
      <c r="E775" s="256"/>
      <c r="F775" s="256"/>
      <c r="G775" s="257"/>
      <c r="H775" s="258"/>
      <c r="I775" s="259"/>
      <c r="J775" s="947"/>
      <c r="M775" s="255"/>
      <c r="N775" s="947"/>
      <c r="Q775" s="255"/>
      <c r="R775" s="260"/>
      <c r="AD775" s="257"/>
    </row>
    <row r="776" spans="1:30" s="4" customFormat="1" x14ac:dyDescent="0.25">
      <c r="A776" s="255"/>
      <c r="B776" s="255"/>
      <c r="E776" s="256"/>
      <c r="F776" s="256"/>
      <c r="G776" s="257"/>
      <c r="H776" s="258"/>
      <c r="I776" s="259"/>
      <c r="J776" s="947"/>
      <c r="M776" s="255"/>
      <c r="N776" s="947"/>
      <c r="Q776" s="255"/>
      <c r="R776" s="260"/>
      <c r="AD776" s="257"/>
    </row>
    <row r="777" spans="1:30" s="4" customFormat="1" x14ac:dyDescent="0.25">
      <c r="A777" s="255"/>
      <c r="B777" s="255"/>
      <c r="E777" s="256"/>
      <c r="F777" s="256"/>
      <c r="G777" s="257"/>
      <c r="H777" s="258"/>
      <c r="I777" s="259"/>
      <c r="J777" s="947"/>
      <c r="M777" s="255"/>
      <c r="N777" s="947"/>
      <c r="Q777" s="255"/>
      <c r="R777" s="260"/>
      <c r="AD777" s="257"/>
    </row>
    <row r="778" spans="1:30" s="4" customFormat="1" x14ac:dyDescent="0.25">
      <c r="A778" s="255"/>
      <c r="B778" s="255"/>
      <c r="E778" s="256"/>
      <c r="F778" s="256"/>
      <c r="G778" s="257"/>
      <c r="H778" s="258"/>
      <c r="I778" s="259"/>
      <c r="J778" s="947"/>
      <c r="M778" s="255"/>
      <c r="N778" s="947"/>
      <c r="Q778" s="255"/>
      <c r="R778" s="260"/>
      <c r="AD778" s="257"/>
    </row>
    <row r="779" spans="1:30" s="4" customFormat="1" x14ac:dyDescent="0.25">
      <c r="A779" s="255"/>
      <c r="B779" s="255"/>
      <c r="E779" s="256"/>
      <c r="F779" s="256"/>
      <c r="G779" s="257"/>
      <c r="H779" s="258"/>
      <c r="I779" s="259"/>
      <c r="J779" s="947"/>
      <c r="M779" s="255"/>
      <c r="N779" s="947"/>
      <c r="Q779" s="255"/>
      <c r="R779" s="260"/>
      <c r="AD779" s="257"/>
    </row>
    <row r="780" spans="1:30" s="4" customFormat="1" x14ac:dyDescent="0.25">
      <c r="A780" s="255"/>
      <c r="B780" s="255"/>
      <c r="E780" s="256"/>
      <c r="F780" s="256"/>
      <c r="G780" s="257"/>
      <c r="H780" s="258"/>
      <c r="I780" s="259"/>
      <c r="J780" s="947"/>
      <c r="M780" s="255"/>
      <c r="N780" s="947"/>
      <c r="Q780" s="255"/>
      <c r="R780" s="260"/>
      <c r="AD780" s="257"/>
    </row>
    <row r="781" spans="1:30" s="4" customFormat="1" x14ac:dyDescent="0.25">
      <c r="A781" s="255"/>
      <c r="B781" s="255"/>
      <c r="E781" s="256"/>
      <c r="F781" s="256"/>
      <c r="G781" s="257"/>
      <c r="H781" s="258"/>
      <c r="I781" s="259"/>
      <c r="J781" s="947"/>
      <c r="M781" s="255"/>
      <c r="N781" s="947"/>
      <c r="Q781" s="255"/>
      <c r="R781" s="260"/>
      <c r="AD781" s="257"/>
    </row>
    <row r="782" spans="1:30" s="4" customFormat="1" x14ac:dyDescent="0.25">
      <c r="A782" s="255"/>
      <c r="B782" s="255"/>
      <c r="E782" s="256"/>
      <c r="F782" s="256"/>
      <c r="G782" s="257"/>
      <c r="H782" s="258"/>
      <c r="I782" s="259"/>
      <c r="J782" s="947"/>
      <c r="M782" s="255"/>
      <c r="N782" s="947"/>
      <c r="Q782" s="255"/>
      <c r="R782" s="260"/>
      <c r="AD782" s="257"/>
    </row>
    <row r="783" spans="1:30" s="4" customFormat="1" x14ac:dyDescent="0.25">
      <c r="A783" s="255"/>
      <c r="B783" s="255"/>
      <c r="E783" s="256"/>
      <c r="F783" s="256"/>
      <c r="G783" s="257"/>
      <c r="H783" s="258"/>
      <c r="I783" s="259"/>
      <c r="J783" s="947"/>
      <c r="M783" s="255"/>
      <c r="N783" s="947"/>
      <c r="Q783" s="255"/>
      <c r="R783" s="260"/>
      <c r="AD783" s="257"/>
    </row>
    <row r="784" spans="1:30" s="4" customFormat="1" x14ac:dyDescent="0.25">
      <c r="A784" s="255"/>
      <c r="B784" s="255"/>
      <c r="E784" s="256"/>
      <c r="F784" s="256"/>
      <c r="G784" s="257"/>
      <c r="H784" s="258"/>
      <c r="I784" s="259"/>
      <c r="J784" s="947"/>
      <c r="M784" s="255"/>
      <c r="N784" s="947"/>
      <c r="Q784" s="255"/>
      <c r="R784" s="260"/>
      <c r="AD784" s="257"/>
    </row>
    <row r="785" spans="1:30" s="4" customFormat="1" x14ac:dyDescent="0.25">
      <c r="A785" s="255"/>
      <c r="B785" s="255"/>
      <c r="E785" s="256"/>
      <c r="F785" s="256"/>
      <c r="G785" s="257"/>
      <c r="H785" s="258"/>
      <c r="I785" s="259"/>
      <c r="J785" s="947"/>
      <c r="M785" s="255"/>
      <c r="N785" s="947"/>
      <c r="Q785" s="255"/>
      <c r="R785" s="260"/>
      <c r="AD785" s="257"/>
    </row>
    <row r="786" spans="1:30" s="4" customFormat="1" x14ac:dyDescent="0.25">
      <c r="A786" s="255"/>
      <c r="B786" s="255"/>
      <c r="E786" s="256"/>
      <c r="F786" s="256"/>
      <c r="G786" s="257"/>
      <c r="H786" s="258"/>
      <c r="I786" s="259"/>
      <c r="J786" s="947"/>
      <c r="M786" s="255"/>
      <c r="N786" s="947"/>
      <c r="Q786" s="255"/>
      <c r="R786" s="260"/>
      <c r="AD786" s="257"/>
    </row>
    <row r="787" spans="1:30" s="4" customFormat="1" x14ac:dyDescent="0.25">
      <c r="A787" s="255"/>
      <c r="B787" s="255"/>
      <c r="E787" s="256"/>
      <c r="F787" s="256"/>
      <c r="G787" s="257"/>
      <c r="H787" s="258"/>
      <c r="I787" s="259"/>
      <c r="J787" s="947"/>
      <c r="M787" s="255"/>
      <c r="N787" s="947"/>
      <c r="Q787" s="255"/>
      <c r="R787" s="260"/>
      <c r="AD787" s="257"/>
    </row>
    <row r="788" spans="1:30" s="4" customFormat="1" x14ac:dyDescent="0.25">
      <c r="A788" s="255"/>
      <c r="B788" s="255"/>
      <c r="E788" s="256"/>
      <c r="F788" s="256"/>
      <c r="G788" s="257"/>
      <c r="H788" s="258"/>
      <c r="I788" s="259"/>
      <c r="J788" s="947"/>
      <c r="M788" s="255"/>
      <c r="N788" s="947"/>
      <c r="Q788" s="255"/>
      <c r="R788" s="260"/>
      <c r="AD788" s="257"/>
    </row>
    <row r="789" spans="1:30" s="4" customFormat="1" x14ac:dyDescent="0.25">
      <c r="A789" s="255"/>
      <c r="B789" s="255"/>
      <c r="E789" s="256"/>
      <c r="F789" s="256"/>
      <c r="G789" s="257"/>
      <c r="H789" s="258"/>
      <c r="I789" s="259"/>
      <c r="J789" s="947"/>
      <c r="M789" s="255"/>
      <c r="N789" s="947"/>
      <c r="Q789" s="255"/>
      <c r="R789" s="260"/>
      <c r="AD789" s="257"/>
    </row>
    <row r="790" spans="1:30" s="4" customFormat="1" x14ac:dyDescent="0.25">
      <c r="A790" s="255"/>
      <c r="B790" s="255"/>
      <c r="E790" s="256"/>
      <c r="F790" s="256"/>
      <c r="G790" s="257"/>
      <c r="H790" s="258"/>
      <c r="I790" s="259"/>
      <c r="J790" s="947"/>
      <c r="M790" s="255"/>
      <c r="N790" s="947"/>
      <c r="Q790" s="255"/>
      <c r="R790" s="260"/>
      <c r="AD790" s="257"/>
    </row>
    <row r="791" spans="1:30" s="4" customFormat="1" x14ac:dyDescent="0.25">
      <c r="A791" s="255"/>
      <c r="B791" s="255"/>
      <c r="E791" s="256"/>
      <c r="F791" s="256"/>
      <c r="G791" s="257"/>
      <c r="H791" s="258"/>
      <c r="I791" s="259"/>
      <c r="J791" s="947"/>
      <c r="M791" s="255"/>
      <c r="N791" s="947"/>
      <c r="Q791" s="255"/>
      <c r="R791" s="260"/>
      <c r="AD791" s="257"/>
    </row>
    <row r="792" spans="1:30" s="4" customFormat="1" x14ac:dyDescent="0.25">
      <c r="A792" s="255"/>
      <c r="B792" s="255"/>
      <c r="E792" s="256"/>
      <c r="F792" s="256"/>
      <c r="G792" s="257"/>
      <c r="H792" s="258"/>
      <c r="I792" s="259"/>
      <c r="J792" s="947"/>
      <c r="M792" s="255"/>
      <c r="N792" s="947"/>
      <c r="Q792" s="255"/>
      <c r="R792" s="260"/>
      <c r="AD792" s="257"/>
    </row>
    <row r="793" spans="1:30" s="4" customFormat="1" x14ac:dyDescent="0.25">
      <c r="A793" s="255"/>
      <c r="B793" s="255"/>
      <c r="E793" s="256"/>
      <c r="F793" s="256"/>
      <c r="G793" s="257"/>
      <c r="H793" s="258"/>
      <c r="I793" s="259"/>
      <c r="J793" s="947"/>
      <c r="M793" s="255"/>
      <c r="N793" s="947"/>
      <c r="Q793" s="255"/>
      <c r="R793" s="260"/>
      <c r="AD793" s="257"/>
    </row>
    <row r="794" spans="1:30" s="4" customFormat="1" x14ac:dyDescent="0.25">
      <c r="A794" s="255"/>
      <c r="B794" s="255"/>
      <c r="E794" s="256"/>
      <c r="F794" s="256"/>
      <c r="G794" s="257"/>
      <c r="H794" s="258"/>
      <c r="I794" s="259"/>
      <c r="J794" s="947"/>
      <c r="M794" s="255"/>
      <c r="N794" s="947"/>
      <c r="Q794" s="255"/>
      <c r="R794" s="260"/>
      <c r="AD794" s="257"/>
    </row>
    <row r="795" spans="1:30" s="4" customFormat="1" x14ac:dyDescent="0.25">
      <c r="A795" s="255"/>
      <c r="B795" s="255"/>
      <c r="E795" s="256"/>
      <c r="F795" s="256"/>
      <c r="G795" s="257"/>
      <c r="H795" s="258"/>
      <c r="I795" s="259"/>
      <c r="J795" s="947"/>
      <c r="M795" s="255"/>
      <c r="N795" s="947"/>
      <c r="Q795" s="255"/>
      <c r="R795" s="260"/>
      <c r="AD795" s="257"/>
    </row>
    <row r="796" spans="1:30" s="4" customFormat="1" x14ac:dyDescent="0.25">
      <c r="A796" s="255"/>
      <c r="B796" s="255"/>
      <c r="E796" s="256"/>
      <c r="F796" s="256"/>
      <c r="G796" s="257"/>
      <c r="H796" s="258"/>
      <c r="I796" s="259"/>
      <c r="J796" s="947"/>
      <c r="M796" s="255"/>
      <c r="N796" s="947"/>
      <c r="Q796" s="255"/>
      <c r="R796" s="260"/>
      <c r="AD796" s="257"/>
    </row>
    <row r="797" spans="1:30" s="4" customFormat="1" x14ac:dyDescent="0.25">
      <c r="A797" s="255"/>
      <c r="B797" s="255"/>
      <c r="E797" s="256"/>
      <c r="F797" s="256"/>
      <c r="G797" s="257"/>
      <c r="H797" s="258"/>
      <c r="I797" s="259"/>
      <c r="J797" s="947"/>
      <c r="M797" s="255"/>
      <c r="N797" s="947"/>
      <c r="Q797" s="255"/>
      <c r="R797" s="260"/>
      <c r="AD797" s="257"/>
    </row>
    <row r="798" spans="1:30" s="4" customFormat="1" x14ac:dyDescent="0.25">
      <c r="A798" s="255"/>
      <c r="B798" s="255"/>
      <c r="E798" s="256"/>
      <c r="F798" s="256"/>
      <c r="G798" s="257"/>
      <c r="H798" s="258"/>
      <c r="I798" s="259"/>
      <c r="J798" s="947"/>
      <c r="M798" s="255"/>
      <c r="N798" s="947"/>
      <c r="Q798" s="255"/>
      <c r="R798" s="260"/>
      <c r="AD798" s="257"/>
    </row>
    <row r="799" spans="1:30" s="4" customFormat="1" x14ac:dyDescent="0.25">
      <c r="A799" s="255"/>
      <c r="B799" s="255"/>
      <c r="E799" s="256"/>
      <c r="F799" s="256"/>
      <c r="G799" s="257"/>
      <c r="H799" s="258"/>
      <c r="I799" s="259"/>
      <c r="J799" s="947"/>
      <c r="M799" s="255"/>
      <c r="N799" s="947"/>
      <c r="Q799" s="255"/>
      <c r="R799" s="260"/>
      <c r="AD799" s="257"/>
    </row>
    <row r="800" spans="1:30" s="4" customFormat="1" x14ac:dyDescent="0.25">
      <c r="A800" s="255"/>
      <c r="B800" s="255"/>
      <c r="E800" s="256"/>
      <c r="F800" s="256"/>
      <c r="G800" s="257"/>
      <c r="H800" s="258"/>
      <c r="I800" s="259"/>
      <c r="J800" s="947"/>
      <c r="M800" s="255"/>
      <c r="N800" s="947"/>
      <c r="Q800" s="255"/>
      <c r="R800" s="260"/>
      <c r="AD800" s="257"/>
    </row>
    <row r="801" spans="1:30" s="4" customFormat="1" x14ac:dyDescent="0.25">
      <c r="A801" s="255"/>
      <c r="B801" s="255"/>
      <c r="E801" s="256"/>
      <c r="F801" s="256"/>
      <c r="G801" s="257"/>
      <c r="H801" s="258"/>
      <c r="I801" s="259"/>
      <c r="J801" s="947"/>
      <c r="M801" s="255"/>
      <c r="N801" s="947"/>
      <c r="Q801" s="255"/>
      <c r="R801" s="260"/>
      <c r="AD801" s="257"/>
    </row>
    <row r="802" spans="1:30" s="4" customFormat="1" x14ac:dyDescent="0.25">
      <c r="A802" s="255"/>
      <c r="B802" s="255"/>
      <c r="E802" s="256"/>
      <c r="F802" s="256"/>
      <c r="G802" s="257"/>
      <c r="H802" s="258"/>
      <c r="I802" s="259"/>
      <c r="J802" s="947"/>
      <c r="M802" s="255"/>
      <c r="N802" s="947"/>
      <c r="Q802" s="255"/>
      <c r="R802" s="260"/>
      <c r="AD802" s="257"/>
    </row>
    <row r="803" spans="1:30" s="4" customFormat="1" x14ac:dyDescent="0.25">
      <c r="A803" s="255"/>
      <c r="B803" s="255"/>
      <c r="E803" s="256"/>
      <c r="F803" s="256"/>
      <c r="G803" s="257"/>
      <c r="H803" s="258"/>
      <c r="I803" s="259"/>
      <c r="J803" s="947"/>
      <c r="M803" s="255"/>
      <c r="N803" s="947"/>
      <c r="Q803" s="255"/>
      <c r="R803" s="260"/>
      <c r="AD803" s="257"/>
    </row>
    <row r="804" spans="1:30" s="4" customFormat="1" x14ac:dyDescent="0.25">
      <c r="A804" s="255"/>
      <c r="B804" s="255"/>
      <c r="E804" s="256"/>
      <c r="F804" s="256"/>
      <c r="G804" s="257"/>
      <c r="H804" s="258"/>
      <c r="I804" s="259"/>
      <c r="J804" s="947"/>
      <c r="M804" s="255"/>
      <c r="N804" s="947"/>
      <c r="Q804" s="255"/>
      <c r="R804" s="260"/>
      <c r="AD804" s="257"/>
    </row>
    <row r="805" spans="1:30" s="4" customFormat="1" x14ac:dyDescent="0.25">
      <c r="A805" s="255"/>
      <c r="B805" s="255"/>
      <c r="E805" s="256"/>
      <c r="F805" s="256"/>
      <c r="G805" s="257"/>
      <c r="H805" s="258"/>
      <c r="I805" s="259"/>
      <c r="J805" s="947"/>
      <c r="M805" s="255"/>
      <c r="N805" s="947"/>
      <c r="Q805" s="255"/>
      <c r="R805" s="260"/>
      <c r="AD805" s="257"/>
    </row>
    <row r="806" spans="1:30" s="4" customFormat="1" x14ac:dyDescent="0.25">
      <c r="A806" s="255"/>
      <c r="B806" s="255"/>
      <c r="E806" s="256"/>
      <c r="F806" s="256"/>
      <c r="G806" s="257"/>
      <c r="H806" s="258"/>
      <c r="I806" s="259"/>
      <c r="J806" s="947"/>
      <c r="M806" s="255"/>
      <c r="N806" s="947"/>
      <c r="Q806" s="255"/>
      <c r="R806" s="260"/>
      <c r="AD806" s="257"/>
    </row>
    <row r="807" spans="1:30" s="4" customFormat="1" x14ac:dyDescent="0.25">
      <c r="A807" s="255"/>
      <c r="B807" s="255"/>
      <c r="E807" s="256"/>
      <c r="F807" s="256"/>
      <c r="G807" s="257"/>
      <c r="H807" s="258"/>
      <c r="I807" s="259"/>
      <c r="J807" s="947"/>
      <c r="M807" s="255"/>
      <c r="N807" s="947"/>
      <c r="Q807" s="255"/>
      <c r="R807" s="260"/>
      <c r="AD807" s="257"/>
    </row>
    <row r="808" spans="1:30" s="4" customFormat="1" x14ac:dyDescent="0.25">
      <c r="A808" s="255"/>
      <c r="B808" s="255"/>
      <c r="E808" s="256"/>
      <c r="F808" s="256"/>
      <c r="G808" s="257"/>
      <c r="H808" s="258"/>
      <c r="I808" s="259"/>
      <c r="J808" s="947"/>
      <c r="M808" s="255"/>
      <c r="N808" s="947"/>
      <c r="Q808" s="255"/>
      <c r="R808" s="260"/>
      <c r="AD808" s="257"/>
    </row>
    <row r="809" spans="1:30" s="4" customFormat="1" x14ac:dyDescent="0.25">
      <c r="A809" s="255"/>
      <c r="B809" s="255"/>
      <c r="E809" s="256"/>
      <c r="F809" s="256"/>
      <c r="G809" s="257"/>
      <c r="H809" s="258"/>
      <c r="I809" s="259"/>
      <c r="J809" s="947"/>
      <c r="M809" s="255"/>
      <c r="N809" s="947"/>
      <c r="Q809" s="255"/>
      <c r="R809" s="260"/>
      <c r="AD809" s="257"/>
    </row>
    <row r="810" spans="1:30" s="4" customFormat="1" x14ac:dyDescent="0.25">
      <c r="A810" s="255"/>
      <c r="B810" s="255"/>
      <c r="E810" s="256"/>
      <c r="F810" s="256"/>
      <c r="G810" s="257"/>
      <c r="H810" s="258"/>
      <c r="I810" s="259"/>
      <c r="J810" s="947"/>
      <c r="M810" s="255"/>
      <c r="N810" s="947"/>
      <c r="Q810" s="255"/>
      <c r="R810" s="260"/>
      <c r="AD810" s="257"/>
    </row>
    <row r="811" spans="1:30" s="4" customFormat="1" x14ac:dyDescent="0.25">
      <c r="A811" s="255"/>
      <c r="B811" s="255"/>
      <c r="E811" s="256"/>
      <c r="F811" s="256"/>
      <c r="G811" s="257"/>
      <c r="H811" s="258"/>
      <c r="I811" s="259"/>
      <c r="J811" s="947"/>
      <c r="M811" s="255"/>
      <c r="N811" s="947"/>
      <c r="Q811" s="255"/>
      <c r="R811" s="260"/>
      <c r="AD811" s="257"/>
    </row>
    <row r="812" spans="1:30" s="4" customFormat="1" x14ac:dyDescent="0.25">
      <c r="A812" s="255"/>
      <c r="B812" s="255"/>
      <c r="E812" s="256"/>
      <c r="F812" s="256"/>
      <c r="G812" s="257"/>
      <c r="H812" s="258"/>
      <c r="I812" s="259"/>
      <c r="J812" s="947"/>
      <c r="M812" s="255"/>
      <c r="N812" s="947"/>
      <c r="Q812" s="255"/>
      <c r="R812" s="260"/>
      <c r="AD812" s="257"/>
    </row>
    <row r="813" spans="1:30" s="4" customFormat="1" x14ac:dyDescent="0.25">
      <c r="A813" s="255"/>
      <c r="B813" s="255"/>
      <c r="E813" s="256"/>
      <c r="F813" s="256"/>
      <c r="G813" s="257"/>
      <c r="H813" s="258"/>
      <c r="I813" s="259"/>
      <c r="J813" s="947"/>
      <c r="M813" s="255"/>
      <c r="N813" s="947"/>
      <c r="Q813" s="255"/>
      <c r="R813" s="260"/>
      <c r="AD813" s="257"/>
    </row>
    <row r="814" spans="1:30" s="4" customFormat="1" x14ac:dyDescent="0.25">
      <c r="A814" s="255"/>
      <c r="B814" s="255"/>
      <c r="E814" s="256"/>
      <c r="F814" s="256"/>
      <c r="G814" s="257"/>
      <c r="H814" s="258"/>
      <c r="I814" s="259"/>
      <c r="J814" s="947"/>
      <c r="M814" s="255"/>
      <c r="N814" s="947"/>
      <c r="Q814" s="255"/>
      <c r="R814" s="260"/>
      <c r="AD814" s="257"/>
    </row>
    <row r="815" spans="1:30" s="4" customFormat="1" x14ac:dyDescent="0.25">
      <c r="A815" s="255"/>
      <c r="B815" s="255"/>
      <c r="E815" s="256"/>
      <c r="F815" s="256"/>
      <c r="G815" s="257"/>
      <c r="H815" s="258"/>
      <c r="I815" s="259"/>
      <c r="J815" s="947"/>
      <c r="M815" s="255"/>
      <c r="N815" s="947"/>
      <c r="Q815" s="255"/>
      <c r="R815" s="260"/>
      <c r="AD815" s="257"/>
    </row>
    <row r="816" spans="1:30" s="4" customFormat="1" x14ac:dyDescent="0.25">
      <c r="A816" s="255"/>
      <c r="B816" s="255"/>
      <c r="E816" s="256"/>
      <c r="F816" s="256"/>
      <c r="G816" s="257"/>
      <c r="H816" s="258"/>
      <c r="I816" s="259"/>
      <c r="J816" s="947"/>
      <c r="M816" s="255"/>
      <c r="N816" s="947"/>
      <c r="Q816" s="255"/>
      <c r="R816" s="260"/>
      <c r="AD816" s="257"/>
    </row>
    <row r="817" spans="1:30" s="4" customFormat="1" x14ac:dyDescent="0.25">
      <c r="A817" s="255"/>
      <c r="B817" s="255"/>
      <c r="E817" s="256"/>
      <c r="F817" s="256"/>
      <c r="G817" s="257"/>
      <c r="H817" s="258"/>
      <c r="I817" s="259"/>
      <c r="J817" s="947"/>
      <c r="M817" s="255"/>
      <c r="N817" s="947"/>
      <c r="Q817" s="255"/>
      <c r="R817" s="260"/>
      <c r="AD817" s="257"/>
    </row>
    <row r="818" spans="1:30" s="4" customFormat="1" x14ac:dyDescent="0.25">
      <c r="A818" s="255"/>
      <c r="B818" s="255"/>
      <c r="E818" s="256"/>
      <c r="F818" s="256"/>
      <c r="G818" s="257"/>
      <c r="H818" s="258"/>
      <c r="I818" s="259"/>
      <c r="J818" s="947"/>
      <c r="M818" s="255"/>
      <c r="N818" s="947"/>
      <c r="Q818" s="255"/>
      <c r="R818" s="260"/>
      <c r="AD818" s="257"/>
    </row>
    <row r="819" spans="1:30" s="4" customFormat="1" x14ac:dyDescent="0.25">
      <c r="A819" s="255"/>
      <c r="B819" s="255"/>
      <c r="E819" s="256"/>
      <c r="F819" s="256"/>
      <c r="G819" s="257"/>
      <c r="H819" s="258"/>
      <c r="I819" s="259"/>
      <c r="J819" s="947"/>
      <c r="M819" s="255"/>
      <c r="N819" s="947"/>
      <c r="Q819" s="255"/>
      <c r="R819" s="260"/>
      <c r="AD819" s="257"/>
    </row>
    <row r="820" spans="1:30" s="4" customFormat="1" x14ac:dyDescent="0.25">
      <c r="A820" s="255"/>
      <c r="B820" s="255"/>
      <c r="E820" s="256"/>
      <c r="F820" s="256"/>
      <c r="G820" s="257"/>
      <c r="H820" s="258"/>
      <c r="I820" s="259"/>
      <c r="J820" s="947"/>
      <c r="M820" s="255"/>
      <c r="N820" s="947"/>
      <c r="Q820" s="255"/>
      <c r="R820" s="260"/>
      <c r="AD820" s="257"/>
    </row>
    <row r="821" spans="1:30" s="4" customFormat="1" x14ac:dyDescent="0.25">
      <c r="A821" s="255"/>
      <c r="B821" s="255"/>
      <c r="E821" s="256"/>
      <c r="F821" s="256"/>
      <c r="G821" s="257"/>
      <c r="H821" s="258"/>
      <c r="I821" s="259"/>
      <c r="J821" s="947"/>
      <c r="M821" s="255"/>
      <c r="N821" s="947"/>
      <c r="Q821" s="255"/>
      <c r="R821" s="260"/>
      <c r="AD821" s="257"/>
    </row>
    <row r="822" spans="1:30" s="4" customFormat="1" x14ac:dyDescent="0.25">
      <c r="A822" s="255"/>
      <c r="B822" s="255"/>
      <c r="E822" s="256"/>
      <c r="F822" s="256"/>
      <c r="G822" s="257"/>
      <c r="H822" s="258"/>
      <c r="I822" s="259"/>
      <c r="J822" s="947"/>
      <c r="M822" s="255"/>
      <c r="N822" s="947"/>
      <c r="Q822" s="255"/>
      <c r="R822" s="260"/>
      <c r="AD822" s="257"/>
    </row>
    <row r="823" spans="1:30" s="4" customFormat="1" x14ac:dyDescent="0.25">
      <c r="A823" s="255"/>
      <c r="B823" s="255"/>
      <c r="E823" s="256"/>
      <c r="F823" s="256"/>
      <c r="G823" s="257"/>
      <c r="H823" s="258"/>
      <c r="I823" s="259"/>
      <c r="J823" s="947"/>
      <c r="M823" s="255"/>
      <c r="N823" s="947"/>
      <c r="Q823" s="255"/>
      <c r="R823" s="260"/>
      <c r="AD823" s="257"/>
    </row>
    <row r="824" spans="1:30" s="4" customFormat="1" x14ac:dyDescent="0.25">
      <c r="A824" s="255"/>
      <c r="B824" s="255"/>
      <c r="E824" s="256"/>
      <c r="F824" s="256"/>
      <c r="G824" s="257"/>
      <c r="H824" s="258"/>
      <c r="I824" s="259"/>
      <c r="J824" s="947"/>
      <c r="M824" s="255"/>
      <c r="N824" s="947"/>
      <c r="Q824" s="255"/>
      <c r="R824" s="260"/>
      <c r="AD824" s="257"/>
    </row>
    <row r="825" spans="1:30" s="4" customFormat="1" x14ac:dyDescent="0.25">
      <c r="A825" s="255"/>
      <c r="B825" s="255"/>
      <c r="E825" s="256"/>
      <c r="F825" s="256"/>
      <c r="G825" s="257"/>
      <c r="H825" s="258"/>
      <c r="I825" s="259"/>
      <c r="J825" s="947"/>
      <c r="M825" s="255"/>
      <c r="N825" s="947"/>
      <c r="Q825" s="255"/>
      <c r="R825" s="260"/>
      <c r="AD825" s="257"/>
    </row>
    <row r="826" spans="1:30" s="4" customFormat="1" x14ac:dyDescent="0.25">
      <c r="A826" s="255"/>
      <c r="B826" s="255"/>
      <c r="E826" s="256"/>
      <c r="F826" s="256"/>
      <c r="G826" s="257"/>
      <c r="H826" s="258"/>
      <c r="I826" s="259"/>
      <c r="J826" s="947"/>
      <c r="M826" s="255"/>
      <c r="N826" s="947"/>
      <c r="Q826" s="255"/>
      <c r="R826" s="260"/>
      <c r="AD826" s="257"/>
    </row>
    <row r="827" spans="1:30" s="4" customFormat="1" x14ac:dyDescent="0.25">
      <c r="A827" s="255"/>
      <c r="B827" s="255"/>
      <c r="E827" s="256"/>
      <c r="F827" s="256"/>
      <c r="G827" s="257"/>
      <c r="H827" s="258"/>
      <c r="I827" s="259"/>
      <c r="J827" s="947"/>
      <c r="M827" s="255"/>
      <c r="N827" s="947"/>
      <c r="Q827" s="255"/>
      <c r="R827" s="260"/>
      <c r="AD827" s="257"/>
    </row>
    <row r="828" spans="1:30" s="4" customFormat="1" x14ac:dyDescent="0.25">
      <c r="A828" s="255"/>
      <c r="B828" s="255"/>
      <c r="E828" s="256"/>
      <c r="F828" s="256"/>
      <c r="G828" s="257"/>
      <c r="H828" s="258"/>
      <c r="I828" s="259"/>
      <c r="J828" s="947"/>
      <c r="M828" s="255"/>
      <c r="N828" s="947"/>
      <c r="Q828" s="255"/>
      <c r="R828" s="260"/>
      <c r="AD828" s="257"/>
    </row>
    <row r="829" spans="1:30" s="4" customFormat="1" x14ac:dyDescent="0.25">
      <c r="A829" s="255"/>
      <c r="B829" s="255"/>
      <c r="E829" s="256"/>
      <c r="F829" s="256"/>
      <c r="G829" s="257"/>
      <c r="H829" s="258"/>
      <c r="I829" s="259"/>
      <c r="J829" s="947"/>
      <c r="M829" s="255"/>
      <c r="N829" s="947"/>
      <c r="Q829" s="255"/>
      <c r="R829" s="260"/>
      <c r="AD829" s="257"/>
    </row>
    <row r="830" spans="1:30" s="4" customFormat="1" x14ac:dyDescent="0.25">
      <c r="A830" s="255"/>
      <c r="B830" s="255"/>
      <c r="E830" s="256"/>
      <c r="F830" s="256"/>
      <c r="G830" s="257"/>
      <c r="H830" s="258"/>
      <c r="I830" s="259"/>
      <c r="J830" s="947"/>
      <c r="M830" s="255"/>
      <c r="N830" s="947"/>
      <c r="Q830" s="255"/>
      <c r="R830" s="260"/>
      <c r="AD830" s="257"/>
    </row>
    <row r="831" spans="1:30" s="4" customFormat="1" x14ac:dyDescent="0.25">
      <c r="A831" s="255"/>
      <c r="B831" s="255"/>
      <c r="E831" s="256"/>
      <c r="F831" s="256"/>
      <c r="G831" s="257"/>
      <c r="H831" s="258"/>
      <c r="I831" s="259"/>
      <c r="J831" s="947"/>
      <c r="M831" s="255"/>
      <c r="N831" s="947"/>
      <c r="Q831" s="255"/>
      <c r="R831" s="260"/>
      <c r="AD831" s="257"/>
    </row>
    <row r="832" spans="1:30" s="4" customFormat="1" x14ac:dyDescent="0.25">
      <c r="A832" s="255"/>
      <c r="B832" s="255"/>
      <c r="E832" s="256"/>
      <c r="F832" s="256"/>
      <c r="G832" s="257"/>
      <c r="H832" s="258"/>
      <c r="I832" s="259"/>
      <c r="J832" s="947"/>
      <c r="M832" s="255"/>
      <c r="N832" s="947"/>
      <c r="Q832" s="255"/>
      <c r="R832" s="260"/>
      <c r="AD832" s="257"/>
    </row>
    <row r="833" spans="1:30" s="4" customFormat="1" x14ac:dyDescent="0.25">
      <c r="A833" s="255"/>
      <c r="B833" s="255"/>
      <c r="E833" s="256"/>
      <c r="F833" s="256"/>
      <c r="G833" s="257"/>
      <c r="H833" s="258"/>
      <c r="I833" s="259"/>
      <c r="J833" s="947"/>
      <c r="M833" s="255"/>
      <c r="N833" s="947"/>
      <c r="Q833" s="255"/>
      <c r="R833" s="260"/>
      <c r="AD833" s="257"/>
    </row>
    <row r="834" spans="1:30" s="4" customFormat="1" x14ac:dyDescent="0.25">
      <c r="A834" s="255"/>
      <c r="B834" s="255"/>
      <c r="E834" s="256"/>
      <c r="F834" s="256"/>
      <c r="G834" s="257"/>
      <c r="H834" s="258"/>
      <c r="I834" s="259"/>
      <c r="J834" s="947"/>
      <c r="M834" s="255"/>
      <c r="N834" s="947"/>
      <c r="Q834" s="255"/>
      <c r="R834" s="260"/>
      <c r="AD834" s="257"/>
    </row>
    <row r="835" spans="1:30" s="4" customFormat="1" x14ac:dyDescent="0.25">
      <c r="A835" s="255"/>
      <c r="B835" s="255"/>
      <c r="E835" s="256"/>
      <c r="F835" s="256"/>
      <c r="G835" s="257"/>
      <c r="H835" s="258"/>
      <c r="I835" s="259"/>
      <c r="J835" s="947"/>
      <c r="M835" s="255"/>
      <c r="N835" s="947"/>
      <c r="Q835" s="255"/>
      <c r="R835" s="260"/>
      <c r="AD835" s="257"/>
    </row>
    <row r="836" spans="1:30" s="4" customFormat="1" x14ac:dyDescent="0.25">
      <c r="A836" s="255"/>
      <c r="B836" s="255"/>
      <c r="E836" s="256"/>
      <c r="F836" s="256"/>
      <c r="G836" s="257"/>
      <c r="H836" s="258"/>
      <c r="I836" s="259"/>
      <c r="J836" s="947"/>
      <c r="M836" s="255"/>
      <c r="N836" s="947"/>
      <c r="Q836" s="255"/>
      <c r="R836" s="260"/>
      <c r="AD836" s="257"/>
    </row>
    <row r="837" spans="1:30" s="4" customFormat="1" x14ac:dyDescent="0.25">
      <c r="A837" s="255"/>
      <c r="B837" s="255"/>
      <c r="E837" s="256"/>
      <c r="F837" s="256"/>
      <c r="G837" s="257"/>
      <c r="H837" s="258"/>
      <c r="I837" s="259"/>
      <c r="J837" s="947"/>
      <c r="M837" s="255"/>
      <c r="N837" s="947"/>
      <c r="Q837" s="255"/>
      <c r="R837" s="260"/>
      <c r="AD837" s="257"/>
    </row>
    <row r="838" spans="1:30" s="4" customFormat="1" x14ac:dyDescent="0.25">
      <c r="A838" s="255"/>
      <c r="B838" s="255"/>
      <c r="E838" s="256"/>
      <c r="F838" s="256"/>
      <c r="G838" s="257"/>
      <c r="H838" s="258"/>
      <c r="I838" s="259"/>
      <c r="J838" s="947"/>
      <c r="M838" s="255"/>
      <c r="N838" s="947"/>
      <c r="Q838" s="255"/>
      <c r="R838" s="260"/>
      <c r="AD838" s="257"/>
    </row>
    <row r="839" spans="1:30" s="4" customFormat="1" x14ac:dyDescent="0.25">
      <c r="A839" s="255"/>
      <c r="B839" s="255"/>
      <c r="E839" s="256"/>
      <c r="F839" s="256"/>
      <c r="G839" s="257"/>
      <c r="H839" s="258"/>
      <c r="I839" s="259"/>
      <c r="J839" s="947"/>
      <c r="M839" s="255"/>
      <c r="N839" s="947"/>
      <c r="Q839" s="255"/>
      <c r="R839" s="260"/>
      <c r="AD839" s="257"/>
    </row>
    <row r="840" spans="1:30" s="4" customFormat="1" x14ac:dyDescent="0.25">
      <c r="A840" s="255"/>
      <c r="B840" s="255"/>
      <c r="E840" s="256"/>
      <c r="F840" s="256"/>
      <c r="G840" s="257"/>
      <c r="H840" s="258"/>
      <c r="I840" s="259"/>
      <c r="J840" s="947"/>
      <c r="M840" s="255"/>
      <c r="N840" s="947"/>
      <c r="Q840" s="255"/>
      <c r="R840" s="260"/>
      <c r="AD840" s="257"/>
    </row>
    <row r="841" spans="1:30" s="4" customFormat="1" x14ac:dyDescent="0.25">
      <c r="A841" s="255"/>
      <c r="B841" s="255"/>
      <c r="E841" s="256"/>
      <c r="F841" s="256"/>
      <c r="G841" s="257"/>
      <c r="H841" s="258"/>
      <c r="I841" s="259"/>
      <c r="J841" s="947"/>
      <c r="M841" s="255"/>
      <c r="N841" s="947"/>
      <c r="Q841" s="255"/>
      <c r="R841" s="260"/>
      <c r="AD841" s="257"/>
    </row>
    <row r="842" spans="1:30" s="4" customFormat="1" x14ac:dyDescent="0.25">
      <c r="A842" s="255"/>
      <c r="B842" s="255"/>
      <c r="E842" s="256"/>
      <c r="F842" s="256"/>
      <c r="G842" s="257"/>
      <c r="H842" s="258"/>
      <c r="I842" s="259"/>
      <c r="J842" s="947"/>
      <c r="M842" s="255"/>
      <c r="N842" s="947"/>
      <c r="Q842" s="255"/>
      <c r="R842" s="260"/>
      <c r="AD842" s="257"/>
    </row>
    <row r="843" spans="1:30" s="4" customFormat="1" x14ac:dyDescent="0.25">
      <c r="A843" s="255"/>
      <c r="B843" s="255"/>
      <c r="E843" s="256"/>
      <c r="F843" s="256"/>
      <c r="G843" s="257"/>
      <c r="H843" s="258"/>
      <c r="I843" s="259"/>
      <c r="J843" s="947"/>
      <c r="M843" s="255"/>
      <c r="N843" s="947"/>
      <c r="Q843" s="255"/>
      <c r="R843" s="260"/>
      <c r="AD843" s="257"/>
    </row>
    <row r="844" spans="1:30" s="4" customFormat="1" x14ac:dyDescent="0.25">
      <c r="A844" s="255"/>
      <c r="B844" s="255"/>
      <c r="E844" s="256"/>
      <c r="F844" s="256"/>
      <c r="G844" s="257"/>
      <c r="H844" s="258"/>
      <c r="I844" s="259"/>
      <c r="J844" s="947"/>
      <c r="M844" s="255"/>
      <c r="N844" s="947"/>
      <c r="Q844" s="255"/>
      <c r="R844" s="260"/>
      <c r="AD844" s="257"/>
    </row>
    <row r="845" spans="1:30" s="4" customFormat="1" x14ac:dyDescent="0.25">
      <c r="A845" s="255"/>
      <c r="B845" s="255"/>
      <c r="E845" s="256"/>
      <c r="F845" s="256"/>
      <c r="G845" s="257"/>
      <c r="H845" s="258"/>
      <c r="I845" s="259"/>
      <c r="J845" s="947"/>
      <c r="M845" s="255"/>
      <c r="N845" s="947"/>
      <c r="Q845" s="255"/>
      <c r="R845" s="260"/>
      <c r="AD845" s="257"/>
    </row>
    <row r="846" spans="1:30" s="4" customFormat="1" x14ac:dyDescent="0.25">
      <c r="A846" s="255"/>
      <c r="B846" s="255"/>
      <c r="E846" s="256"/>
      <c r="F846" s="256"/>
      <c r="G846" s="257"/>
      <c r="H846" s="258"/>
      <c r="I846" s="259"/>
      <c r="J846" s="947"/>
      <c r="M846" s="255"/>
      <c r="N846" s="947"/>
      <c r="Q846" s="255"/>
      <c r="R846" s="260"/>
      <c r="AD846" s="257"/>
    </row>
    <row r="847" spans="1:30" s="4" customFormat="1" x14ac:dyDescent="0.25">
      <c r="A847" s="255"/>
      <c r="B847" s="255"/>
      <c r="E847" s="256"/>
      <c r="F847" s="256"/>
      <c r="G847" s="257"/>
      <c r="H847" s="258"/>
      <c r="I847" s="259"/>
      <c r="J847" s="947"/>
      <c r="M847" s="255"/>
      <c r="N847" s="947"/>
      <c r="Q847" s="255"/>
      <c r="R847" s="260"/>
      <c r="AD847" s="257"/>
    </row>
    <row r="848" spans="1:30" s="4" customFormat="1" x14ac:dyDescent="0.25">
      <c r="A848" s="255"/>
      <c r="B848" s="255"/>
      <c r="E848" s="256"/>
      <c r="F848" s="256"/>
      <c r="G848" s="257"/>
      <c r="H848" s="258"/>
      <c r="I848" s="259"/>
      <c r="J848" s="947"/>
      <c r="M848" s="255"/>
      <c r="N848" s="947"/>
      <c r="Q848" s="255"/>
      <c r="R848" s="260"/>
      <c r="AD848" s="257"/>
    </row>
    <row r="849" spans="1:30" s="4" customFormat="1" x14ac:dyDescent="0.25">
      <c r="A849" s="255"/>
      <c r="B849" s="255"/>
      <c r="E849" s="256"/>
      <c r="F849" s="256"/>
      <c r="G849" s="257"/>
      <c r="H849" s="258"/>
      <c r="I849" s="259"/>
      <c r="J849" s="947"/>
      <c r="M849" s="255"/>
      <c r="N849" s="947"/>
      <c r="Q849" s="255"/>
      <c r="R849" s="260"/>
      <c r="AD849" s="257"/>
    </row>
    <row r="850" spans="1:30" s="4" customFormat="1" x14ac:dyDescent="0.25">
      <c r="A850" s="255"/>
      <c r="B850" s="255"/>
      <c r="E850" s="256"/>
      <c r="F850" s="256"/>
      <c r="G850" s="257"/>
      <c r="H850" s="258"/>
      <c r="I850" s="259"/>
      <c r="J850" s="947"/>
      <c r="M850" s="255"/>
      <c r="N850" s="947"/>
      <c r="Q850" s="255"/>
      <c r="R850" s="260"/>
      <c r="AD850" s="257"/>
    </row>
    <row r="851" spans="1:30" s="4" customFormat="1" x14ac:dyDescent="0.25">
      <c r="A851" s="255"/>
      <c r="B851" s="255"/>
      <c r="E851" s="256"/>
      <c r="F851" s="256"/>
      <c r="G851" s="257"/>
      <c r="H851" s="258"/>
      <c r="I851" s="259"/>
      <c r="J851" s="947"/>
      <c r="M851" s="255"/>
      <c r="N851" s="947"/>
      <c r="Q851" s="255"/>
      <c r="R851" s="260"/>
      <c r="AD851" s="257"/>
    </row>
    <row r="852" spans="1:30" s="4" customFormat="1" x14ac:dyDescent="0.25">
      <c r="A852" s="255"/>
      <c r="B852" s="255"/>
      <c r="E852" s="256"/>
      <c r="F852" s="256"/>
      <c r="G852" s="257"/>
      <c r="H852" s="258"/>
      <c r="I852" s="259"/>
      <c r="J852" s="947"/>
      <c r="M852" s="255"/>
      <c r="N852" s="947"/>
      <c r="Q852" s="255"/>
      <c r="R852" s="260"/>
      <c r="AD852" s="257"/>
    </row>
    <row r="853" spans="1:30" s="4" customFormat="1" x14ac:dyDescent="0.25">
      <c r="A853" s="255"/>
      <c r="B853" s="255"/>
      <c r="E853" s="256"/>
      <c r="F853" s="256"/>
      <c r="G853" s="257"/>
      <c r="H853" s="258"/>
      <c r="I853" s="259"/>
      <c r="J853" s="947"/>
      <c r="M853" s="255"/>
      <c r="N853" s="947"/>
      <c r="Q853" s="255"/>
      <c r="R853" s="260"/>
      <c r="AD853" s="257"/>
    </row>
    <row r="854" spans="1:30" s="4" customFormat="1" x14ac:dyDescent="0.25">
      <c r="A854" s="255"/>
      <c r="B854" s="255"/>
      <c r="E854" s="256"/>
      <c r="F854" s="256"/>
      <c r="G854" s="257"/>
      <c r="H854" s="258"/>
      <c r="I854" s="259"/>
      <c r="J854" s="947"/>
      <c r="M854" s="255"/>
      <c r="N854" s="947"/>
      <c r="Q854" s="255"/>
      <c r="R854" s="260"/>
      <c r="AD854" s="257"/>
    </row>
    <row r="855" spans="1:30" s="4" customFormat="1" x14ac:dyDescent="0.25">
      <c r="A855" s="255"/>
      <c r="B855" s="255"/>
      <c r="E855" s="256"/>
      <c r="F855" s="256"/>
      <c r="G855" s="257"/>
      <c r="H855" s="258"/>
      <c r="I855" s="259"/>
      <c r="J855" s="947"/>
      <c r="M855" s="255"/>
      <c r="N855" s="947"/>
      <c r="Q855" s="255"/>
      <c r="R855" s="260"/>
      <c r="AD855" s="257"/>
    </row>
    <row r="856" spans="1:30" s="4" customFormat="1" x14ac:dyDescent="0.25">
      <c r="A856" s="255"/>
      <c r="B856" s="255"/>
      <c r="E856" s="256"/>
      <c r="F856" s="256"/>
      <c r="G856" s="257"/>
      <c r="H856" s="258"/>
      <c r="I856" s="259"/>
      <c r="J856" s="947"/>
      <c r="M856" s="255"/>
      <c r="N856" s="947"/>
      <c r="Q856" s="255"/>
      <c r="R856" s="260"/>
      <c r="AD856" s="257"/>
    </row>
    <row r="857" spans="1:30" s="4" customFormat="1" x14ac:dyDescent="0.25">
      <c r="A857" s="255"/>
      <c r="B857" s="255"/>
      <c r="E857" s="256"/>
      <c r="F857" s="256"/>
      <c r="G857" s="257"/>
      <c r="H857" s="258"/>
      <c r="I857" s="259"/>
      <c r="J857" s="947"/>
      <c r="M857" s="255"/>
      <c r="N857" s="947"/>
      <c r="Q857" s="255"/>
      <c r="R857" s="260"/>
      <c r="AD857" s="257"/>
    </row>
    <row r="858" spans="1:30" s="4" customFormat="1" x14ac:dyDescent="0.25">
      <c r="A858" s="255"/>
      <c r="B858" s="255"/>
      <c r="E858" s="256"/>
      <c r="F858" s="256"/>
      <c r="G858" s="257"/>
      <c r="H858" s="258"/>
      <c r="I858" s="259"/>
      <c r="J858" s="947"/>
      <c r="M858" s="255"/>
      <c r="N858" s="947"/>
      <c r="Q858" s="255"/>
      <c r="R858" s="260"/>
      <c r="AD858" s="257"/>
    </row>
    <row r="859" spans="1:30" s="4" customFormat="1" x14ac:dyDescent="0.25">
      <c r="A859" s="255"/>
      <c r="B859" s="255"/>
      <c r="E859" s="256"/>
      <c r="F859" s="256"/>
      <c r="G859" s="257"/>
      <c r="H859" s="258"/>
      <c r="I859" s="259"/>
      <c r="J859" s="947"/>
      <c r="M859" s="255"/>
      <c r="N859" s="947"/>
      <c r="Q859" s="255"/>
      <c r="R859" s="260"/>
      <c r="AD859" s="257"/>
    </row>
    <row r="860" spans="1:30" s="4" customFormat="1" x14ac:dyDescent="0.25">
      <c r="A860" s="255"/>
      <c r="B860" s="255"/>
      <c r="E860" s="256"/>
      <c r="F860" s="256"/>
      <c r="G860" s="257"/>
      <c r="H860" s="258"/>
      <c r="I860" s="259"/>
      <c r="J860" s="947"/>
      <c r="M860" s="255"/>
      <c r="N860" s="947"/>
      <c r="Q860" s="255"/>
      <c r="R860" s="260"/>
      <c r="AD860" s="257"/>
    </row>
    <row r="861" spans="1:30" s="4" customFormat="1" x14ac:dyDescent="0.25">
      <c r="A861" s="255"/>
      <c r="B861" s="255"/>
      <c r="E861" s="256"/>
      <c r="F861" s="256"/>
      <c r="G861" s="257"/>
      <c r="H861" s="258"/>
      <c r="I861" s="259"/>
      <c r="J861" s="947"/>
      <c r="M861" s="255"/>
      <c r="N861" s="947"/>
      <c r="Q861" s="255"/>
      <c r="R861" s="260"/>
      <c r="AD861" s="257"/>
    </row>
    <row r="862" spans="1:30" s="4" customFormat="1" x14ac:dyDescent="0.25">
      <c r="A862" s="255"/>
      <c r="B862" s="255"/>
      <c r="E862" s="256"/>
      <c r="F862" s="256"/>
      <c r="G862" s="257"/>
      <c r="H862" s="258"/>
      <c r="I862" s="259"/>
      <c r="J862" s="947"/>
      <c r="M862" s="255"/>
      <c r="N862" s="947"/>
      <c r="Q862" s="255"/>
      <c r="R862" s="260"/>
      <c r="AD862" s="257"/>
    </row>
    <row r="863" spans="1:30" s="4" customFormat="1" x14ac:dyDescent="0.25">
      <c r="A863" s="255"/>
      <c r="B863" s="255"/>
      <c r="E863" s="256"/>
      <c r="F863" s="256"/>
      <c r="G863" s="257"/>
      <c r="H863" s="258"/>
      <c r="I863" s="259"/>
      <c r="J863" s="947"/>
      <c r="M863" s="255"/>
      <c r="N863" s="947"/>
      <c r="Q863" s="255"/>
      <c r="R863" s="260"/>
      <c r="AD863" s="257"/>
    </row>
    <row r="864" spans="1:30" s="4" customFormat="1" x14ac:dyDescent="0.25">
      <c r="A864" s="255"/>
      <c r="B864" s="255"/>
      <c r="E864" s="256"/>
      <c r="F864" s="256"/>
      <c r="G864" s="257"/>
      <c r="H864" s="258"/>
      <c r="I864" s="259"/>
      <c r="J864" s="947"/>
      <c r="M864" s="255"/>
      <c r="N864" s="947"/>
      <c r="Q864" s="255"/>
      <c r="R864" s="260"/>
      <c r="AD864" s="257"/>
    </row>
    <row r="865" spans="1:30" s="4" customFormat="1" x14ac:dyDescent="0.25">
      <c r="A865" s="255"/>
      <c r="B865" s="255"/>
      <c r="E865" s="256"/>
      <c r="F865" s="256"/>
      <c r="G865" s="257"/>
      <c r="H865" s="258"/>
      <c r="I865" s="259"/>
      <c r="J865" s="947"/>
      <c r="M865" s="255"/>
      <c r="N865" s="947"/>
      <c r="Q865" s="255"/>
      <c r="R865" s="260"/>
      <c r="AD865" s="257"/>
    </row>
    <row r="866" spans="1:30" s="4" customFormat="1" x14ac:dyDescent="0.25">
      <c r="A866" s="255"/>
      <c r="B866" s="255"/>
      <c r="E866" s="256"/>
      <c r="F866" s="256"/>
      <c r="G866" s="257"/>
      <c r="H866" s="258"/>
      <c r="I866" s="259"/>
      <c r="J866" s="947"/>
      <c r="M866" s="255"/>
      <c r="N866" s="947"/>
      <c r="Q866" s="255"/>
      <c r="R866" s="260"/>
      <c r="AD866" s="257"/>
    </row>
    <row r="867" spans="1:30" s="4" customFormat="1" x14ac:dyDescent="0.25">
      <c r="A867" s="255"/>
      <c r="B867" s="255"/>
      <c r="E867" s="256"/>
      <c r="F867" s="256"/>
      <c r="G867" s="257"/>
      <c r="H867" s="258"/>
      <c r="I867" s="259"/>
      <c r="J867" s="947"/>
      <c r="M867" s="255"/>
      <c r="N867" s="947"/>
      <c r="Q867" s="255"/>
      <c r="R867" s="260"/>
      <c r="AD867" s="257"/>
    </row>
    <row r="868" spans="1:30" s="4" customFormat="1" x14ac:dyDescent="0.25">
      <c r="A868" s="255"/>
      <c r="B868" s="255"/>
      <c r="E868" s="256"/>
      <c r="F868" s="256"/>
      <c r="G868" s="257"/>
      <c r="H868" s="258"/>
      <c r="I868" s="259"/>
      <c r="J868" s="947"/>
      <c r="M868" s="255"/>
      <c r="N868" s="947"/>
      <c r="Q868" s="255"/>
      <c r="R868" s="260"/>
      <c r="AD868" s="257"/>
    </row>
    <row r="869" spans="1:30" s="4" customFormat="1" x14ac:dyDescent="0.25">
      <c r="A869" s="255"/>
      <c r="B869" s="255"/>
      <c r="E869" s="256"/>
      <c r="F869" s="256"/>
      <c r="G869" s="257"/>
      <c r="H869" s="258"/>
      <c r="I869" s="259"/>
      <c r="J869" s="947"/>
      <c r="M869" s="255"/>
      <c r="N869" s="947"/>
      <c r="Q869" s="255"/>
      <c r="R869" s="260"/>
      <c r="AD869" s="257"/>
    </row>
    <row r="870" spans="1:30" s="4" customFormat="1" x14ac:dyDescent="0.25">
      <c r="A870" s="255"/>
      <c r="B870" s="255"/>
      <c r="E870" s="256"/>
      <c r="F870" s="256"/>
      <c r="G870" s="257"/>
      <c r="H870" s="258"/>
      <c r="I870" s="259"/>
      <c r="J870" s="947"/>
      <c r="M870" s="255"/>
      <c r="N870" s="947"/>
      <c r="Q870" s="255"/>
      <c r="R870" s="260"/>
      <c r="AD870" s="257"/>
    </row>
    <row r="871" spans="1:30" s="4" customFormat="1" x14ac:dyDescent="0.25">
      <c r="A871" s="255"/>
      <c r="B871" s="255"/>
      <c r="E871" s="256"/>
      <c r="F871" s="256"/>
      <c r="G871" s="257"/>
      <c r="H871" s="258"/>
      <c r="I871" s="259"/>
      <c r="J871" s="947"/>
      <c r="M871" s="255"/>
      <c r="N871" s="947"/>
      <c r="Q871" s="255"/>
      <c r="R871" s="260"/>
      <c r="AD871" s="257"/>
    </row>
    <row r="872" spans="1:30" s="4" customFormat="1" x14ac:dyDescent="0.25">
      <c r="A872" s="255"/>
      <c r="B872" s="255"/>
      <c r="E872" s="256"/>
      <c r="F872" s="256"/>
      <c r="G872" s="257"/>
      <c r="H872" s="258"/>
      <c r="I872" s="259"/>
      <c r="J872" s="947"/>
      <c r="M872" s="255"/>
      <c r="N872" s="947"/>
      <c r="Q872" s="255"/>
      <c r="R872" s="260"/>
      <c r="AD872" s="257"/>
    </row>
    <row r="873" spans="1:30" s="4" customFormat="1" x14ac:dyDescent="0.25">
      <c r="A873" s="255"/>
      <c r="B873" s="255"/>
      <c r="E873" s="256"/>
      <c r="F873" s="256"/>
      <c r="G873" s="257"/>
      <c r="H873" s="258"/>
      <c r="I873" s="259"/>
      <c r="J873" s="947"/>
      <c r="M873" s="255"/>
      <c r="N873" s="947"/>
      <c r="Q873" s="255"/>
      <c r="R873" s="260"/>
      <c r="AD873" s="257"/>
    </row>
    <row r="874" spans="1:30" s="4" customFormat="1" x14ac:dyDescent="0.25">
      <c r="A874" s="255"/>
      <c r="B874" s="255"/>
      <c r="E874" s="256"/>
      <c r="F874" s="256"/>
      <c r="G874" s="257"/>
      <c r="H874" s="258"/>
      <c r="I874" s="259"/>
      <c r="J874" s="947"/>
      <c r="M874" s="255"/>
      <c r="N874" s="947"/>
      <c r="Q874" s="255"/>
      <c r="R874" s="260"/>
      <c r="AD874" s="257"/>
    </row>
    <row r="875" spans="1:30" s="4" customFormat="1" x14ac:dyDescent="0.25">
      <c r="A875" s="255"/>
      <c r="B875" s="255"/>
      <c r="E875" s="256"/>
      <c r="F875" s="256"/>
      <c r="G875" s="257"/>
      <c r="H875" s="258"/>
      <c r="I875" s="259"/>
      <c r="J875" s="947"/>
      <c r="M875" s="255"/>
      <c r="N875" s="947"/>
      <c r="Q875" s="255"/>
      <c r="R875" s="260"/>
      <c r="AD875" s="257"/>
    </row>
    <row r="876" spans="1:30" s="4" customFormat="1" x14ac:dyDescent="0.25">
      <c r="A876" s="255"/>
      <c r="B876" s="255"/>
      <c r="E876" s="256"/>
      <c r="F876" s="256"/>
      <c r="G876" s="257"/>
      <c r="H876" s="258"/>
      <c r="I876" s="259"/>
      <c r="J876" s="947"/>
      <c r="M876" s="255"/>
      <c r="N876" s="947"/>
      <c r="Q876" s="255"/>
      <c r="R876" s="260"/>
      <c r="AD876" s="257"/>
    </row>
    <row r="877" spans="1:30" s="4" customFormat="1" x14ac:dyDescent="0.25">
      <c r="A877" s="255"/>
      <c r="B877" s="255"/>
      <c r="E877" s="256"/>
      <c r="F877" s="256"/>
      <c r="G877" s="257"/>
      <c r="H877" s="258"/>
      <c r="I877" s="259"/>
      <c r="J877" s="947"/>
      <c r="M877" s="255"/>
      <c r="N877" s="947"/>
      <c r="Q877" s="255"/>
      <c r="R877" s="260"/>
      <c r="AD877" s="257"/>
    </row>
    <row r="878" spans="1:30" s="4" customFormat="1" x14ac:dyDescent="0.25">
      <c r="A878" s="255"/>
      <c r="B878" s="255"/>
      <c r="E878" s="256"/>
      <c r="F878" s="256"/>
      <c r="G878" s="257"/>
      <c r="H878" s="258"/>
      <c r="I878" s="259"/>
      <c r="J878" s="947"/>
      <c r="M878" s="255"/>
      <c r="N878" s="947"/>
      <c r="Q878" s="255"/>
      <c r="R878" s="260"/>
      <c r="AD878" s="257"/>
    </row>
    <row r="879" spans="1:30" s="4" customFormat="1" x14ac:dyDescent="0.25">
      <c r="A879" s="255"/>
      <c r="B879" s="255"/>
      <c r="E879" s="256"/>
      <c r="F879" s="256"/>
      <c r="G879" s="257"/>
      <c r="H879" s="258"/>
      <c r="I879" s="259"/>
      <c r="J879" s="947"/>
      <c r="M879" s="255"/>
      <c r="N879" s="947"/>
      <c r="Q879" s="255"/>
      <c r="R879" s="260"/>
      <c r="AD879" s="257"/>
    </row>
    <row r="880" spans="1:30" s="4" customFormat="1" x14ac:dyDescent="0.25">
      <c r="A880" s="255"/>
      <c r="B880" s="255"/>
      <c r="E880" s="256"/>
      <c r="F880" s="256"/>
      <c r="G880" s="257"/>
      <c r="H880" s="258"/>
      <c r="I880" s="259"/>
      <c r="J880" s="947"/>
      <c r="M880" s="255"/>
      <c r="N880" s="947"/>
      <c r="Q880" s="255"/>
      <c r="R880" s="260"/>
      <c r="AD880" s="257"/>
    </row>
    <row r="881" spans="1:30" s="4" customFormat="1" x14ac:dyDescent="0.25">
      <c r="A881" s="255"/>
      <c r="B881" s="255"/>
      <c r="E881" s="256"/>
      <c r="F881" s="256"/>
      <c r="G881" s="257"/>
      <c r="H881" s="258"/>
      <c r="I881" s="259"/>
      <c r="J881" s="947"/>
      <c r="M881" s="255"/>
      <c r="N881" s="947"/>
      <c r="Q881" s="255"/>
      <c r="R881" s="260"/>
      <c r="AD881" s="257"/>
    </row>
    <row r="882" spans="1:30" s="4" customFormat="1" x14ac:dyDescent="0.25">
      <c r="A882" s="255"/>
      <c r="B882" s="255"/>
      <c r="E882" s="256"/>
      <c r="F882" s="256"/>
      <c r="G882" s="257"/>
      <c r="H882" s="258"/>
      <c r="I882" s="259"/>
      <c r="J882" s="947"/>
      <c r="M882" s="255"/>
      <c r="N882" s="947"/>
      <c r="Q882" s="255"/>
      <c r="R882" s="260"/>
      <c r="AD882" s="257"/>
    </row>
    <row r="883" spans="1:30" s="4" customFormat="1" x14ac:dyDescent="0.25">
      <c r="A883" s="255"/>
      <c r="B883" s="255"/>
      <c r="E883" s="256"/>
      <c r="F883" s="256"/>
      <c r="G883" s="257"/>
      <c r="H883" s="258"/>
      <c r="I883" s="259"/>
      <c r="J883" s="947"/>
      <c r="M883" s="255"/>
      <c r="N883" s="947"/>
      <c r="Q883" s="255"/>
      <c r="R883" s="260"/>
      <c r="AD883" s="257"/>
    </row>
    <row r="884" spans="1:30" s="4" customFormat="1" x14ac:dyDescent="0.25">
      <c r="A884" s="255"/>
      <c r="B884" s="255"/>
      <c r="E884" s="256"/>
      <c r="F884" s="256"/>
      <c r="G884" s="257"/>
      <c r="H884" s="258"/>
      <c r="I884" s="259"/>
      <c r="J884" s="947"/>
      <c r="M884" s="255"/>
      <c r="N884" s="947"/>
      <c r="Q884" s="255"/>
      <c r="R884" s="260"/>
      <c r="AD884" s="257"/>
    </row>
    <row r="885" spans="1:30" s="4" customFormat="1" x14ac:dyDescent="0.25">
      <c r="A885" s="255"/>
      <c r="B885" s="255"/>
      <c r="E885" s="256"/>
      <c r="F885" s="256"/>
      <c r="G885" s="257"/>
      <c r="H885" s="258"/>
      <c r="I885" s="259"/>
      <c r="J885" s="947"/>
      <c r="M885" s="255"/>
      <c r="N885" s="947"/>
      <c r="Q885" s="255"/>
      <c r="R885" s="260"/>
      <c r="AD885" s="257"/>
    </row>
    <row r="886" spans="1:30" s="4" customFormat="1" x14ac:dyDescent="0.25">
      <c r="A886" s="255"/>
      <c r="B886" s="255"/>
      <c r="E886" s="256"/>
      <c r="F886" s="256"/>
      <c r="G886" s="257"/>
      <c r="H886" s="258"/>
      <c r="I886" s="259"/>
      <c r="J886" s="947"/>
      <c r="M886" s="255"/>
      <c r="N886" s="947"/>
      <c r="Q886" s="255"/>
      <c r="R886" s="260"/>
      <c r="AD886" s="257"/>
    </row>
    <row r="887" spans="1:30" s="4" customFormat="1" x14ac:dyDescent="0.25">
      <c r="A887" s="255"/>
      <c r="B887" s="255"/>
      <c r="E887" s="256"/>
      <c r="F887" s="256"/>
      <c r="G887" s="257"/>
      <c r="H887" s="258"/>
      <c r="I887" s="259"/>
      <c r="J887" s="947"/>
      <c r="M887" s="255"/>
      <c r="N887" s="947"/>
      <c r="Q887" s="255"/>
      <c r="R887" s="260"/>
      <c r="AD887" s="257"/>
    </row>
    <row r="888" spans="1:30" s="4" customFormat="1" x14ac:dyDescent="0.25">
      <c r="A888" s="255"/>
      <c r="B888" s="255"/>
      <c r="E888" s="256"/>
      <c r="F888" s="256"/>
      <c r="G888" s="257"/>
      <c r="H888" s="258"/>
      <c r="I888" s="259"/>
      <c r="J888" s="947"/>
      <c r="M888" s="255"/>
      <c r="N888" s="947"/>
      <c r="Q888" s="255"/>
      <c r="R888" s="260"/>
      <c r="AD888" s="257"/>
    </row>
    <row r="889" spans="1:30" s="4" customFormat="1" x14ac:dyDescent="0.25">
      <c r="A889" s="255"/>
      <c r="B889" s="255"/>
      <c r="E889" s="256"/>
      <c r="F889" s="256"/>
      <c r="G889" s="257"/>
      <c r="H889" s="258"/>
      <c r="I889" s="259"/>
      <c r="J889" s="947"/>
      <c r="M889" s="255"/>
      <c r="N889" s="947"/>
      <c r="Q889" s="255"/>
      <c r="R889" s="260"/>
      <c r="AD889" s="257"/>
    </row>
    <row r="890" spans="1:30" s="4" customFormat="1" x14ac:dyDescent="0.25">
      <c r="A890" s="255"/>
      <c r="B890" s="255"/>
      <c r="E890" s="256"/>
      <c r="F890" s="256"/>
      <c r="G890" s="257"/>
      <c r="H890" s="258"/>
      <c r="I890" s="259"/>
      <c r="J890" s="947"/>
      <c r="M890" s="255"/>
      <c r="N890" s="947"/>
      <c r="Q890" s="255"/>
      <c r="R890" s="260"/>
      <c r="AD890" s="257"/>
    </row>
    <row r="891" spans="1:30" s="4" customFormat="1" x14ac:dyDescent="0.25">
      <c r="A891" s="255"/>
      <c r="B891" s="255"/>
      <c r="E891" s="256"/>
      <c r="F891" s="256"/>
      <c r="G891" s="257"/>
      <c r="H891" s="258"/>
      <c r="I891" s="259"/>
      <c r="J891" s="947"/>
      <c r="M891" s="255"/>
      <c r="N891" s="947"/>
      <c r="Q891" s="255"/>
      <c r="R891" s="260"/>
      <c r="AD891" s="257"/>
    </row>
    <row r="892" spans="1:30" s="4" customFormat="1" x14ac:dyDescent="0.25">
      <c r="A892" s="255"/>
      <c r="B892" s="255"/>
      <c r="E892" s="256"/>
      <c r="F892" s="256"/>
      <c r="G892" s="257"/>
      <c r="H892" s="258"/>
      <c r="I892" s="259"/>
      <c r="J892" s="947"/>
      <c r="M892" s="255"/>
      <c r="N892" s="947"/>
      <c r="Q892" s="255"/>
      <c r="R892" s="260"/>
      <c r="AD892" s="257"/>
    </row>
    <row r="893" spans="1:30" s="4" customFormat="1" x14ac:dyDescent="0.25">
      <c r="A893" s="255"/>
      <c r="B893" s="255"/>
      <c r="E893" s="256"/>
      <c r="F893" s="256"/>
      <c r="G893" s="257"/>
      <c r="H893" s="258"/>
      <c r="I893" s="259"/>
      <c r="J893" s="947"/>
      <c r="M893" s="255"/>
      <c r="N893" s="947"/>
      <c r="Q893" s="255"/>
      <c r="R893" s="260"/>
      <c r="AD893" s="257"/>
    </row>
    <row r="894" spans="1:30" s="4" customFormat="1" x14ac:dyDescent="0.25">
      <c r="A894" s="255"/>
      <c r="B894" s="255"/>
      <c r="E894" s="256"/>
      <c r="F894" s="256"/>
      <c r="G894" s="257"/>
      <c r="H894" s="258"/>
      <c r="I894" s="259"/>
      <c r="J894" s="947"/>
      <c r="M894" s="255"/>
      <c r="N894" s="947"/>
      <c r="Q894" s="255"/>
      <c r="R894" s="260"/>
      <c r="AD894" s="257"/>
    </row>
    <row r="895" spans="1:30" s="4" customFormat="1" x14ac:dyDescent="0.25">
      <c r="A895" s="255"/>
      <c r="B895" s="255"/>
      <c r="E895" s="256"/>
      <c r="F895" s="256"/>
      <c r="G895" s="257"/>
      <c r="H895" s="258"/>
      <c r="I895" s="259"/>
      <c r="J895" s="947"/>
      <c r="M895" s="255"/>
      <c r="N895" s="947"/>
      <c r="Q895" s="255"/>
      <c r="R895" s="260"/>
      <c r="AD895" s="257"/>
    </row>
    <row r="896" spans="1:30" s="4" customFormat="1" x14ac:dyDescent="0.25">
      <c r="A896" s="255"/>
      <c r="B896" s="255"/>
      <c r="E896" s="256"/>
      <c r="F896" s="256"/>
      <c r="G896" s="257"/>
      <c r="H896" s="258"/>
      <c r="I896" s="259"/>
      <c r="J896" s="947"/>
      <c r="M896" s="255"/>
      <c r="N896" s="947"/>
      <c r="Q896" s="255"/>
      <c r="R896" s="260"/>
      <c r="AD896" s="257"/>
    </row>
    <row r="897" spans="1:30" s="4" customFormat="1" x14ac:dyDescent="0.25">
      <c r="A897" s="255"/>
      <c r="B897" s="255"/>
      <c r="E897" s="256"/>
      <c r="F897" s="256"/>
      <c r="G897" s="257"/>
      <c r="H897" s="258"/>
      <c r="I897" s="259"/>
      <c r="J897" s="947"/>
      <c r="M897" s="255"/>
      <c r="N897" s="947"/>
      <c r="Q897" s="255"/>
      <c r="R897" s="260"/>
      <c r="AD897" s="257"/>
    </row>
    <row r="898" spans="1:30" s="4" customFormat="1" x14ac:dyDescent="0.25">
      <c r="A898" s="255"/>
      <c r="B898" s="255"/>
      <c r="E898" s="256"/>
      <c r="F898" s="256"/>
      <c r="G898" s="257"/>
      <c r="H898" s="258"/>
      <c r="I898" s="259"/>
      <c r="J898" s="947"/>
      <c r="M898" s="255"/>
      <c r="N898" s="947"/>
      <c r="Q898" s="255"/>
      <c r="R898" s="260"/>
      <c r="AD898" s="257"/>
    </row>
    <row r="899" spans="1:30" s="4" customFormat="1" x14ac:dyDescent="0.25">
      <c r="A899" s="255"/>
      <c r="B899" s="255"/>
      <c r="E899" s="256"/>
      <c r="F899" s="256"/>
      <c r="G899" s="257"/>
      <c r="H899" s="258"/>
      <c r="I899" s="259"/>
      <c r="J899" s="947"/>
      <c r="M899" s="255"/>
      <c r="N899" s="947"/>
      <c r="Q899" s="255"/>
      <c r="R899" s="260"/>
      <c r="AD899" s="257"/>
    </row>
    <row r="900" spans="1:30" s="4" customFormat="1" x14ac:dyDescent="0.25">
      <c r="A900" s="255"/>
      <c r="B900" s="255"/>
      <c r="E900" s="256"/>
      <c r="F900" s="256"/>
      <c r="G900" s="257"/>
      <c r="H900" s="258"/>
      <c r="I900" s="259"/>
      <c r="J900" s="947"/>
      <c r="M900" s="255"/>
      <c r="N900" s="947"/>
      <c r="Q900" s="255"/>
      <c r="R900" s="260"/>
      <c r="AD900" s="257"/>
    </row>
    <row r="901" spans="1:30" s="4" customFormat="1" x14ac:dyDescent="0.25">
      <c r="A901" s="255"/>
      <c r="B901" s="255"/>
      <c r="E901" s="256"/>
      <c r="F901" s="256"/>
      <c r="G901" s="257"/>
      <c r="H901" s="258"/>
      <c r="I901" s="259"/>
      <c r="J901" s="947"/>
      <c r="M901" s="255"/>
      <c r="N901" s="947"/>
      <c r="Q901" s="255"/>
      <c r="R901" s="260"/>
      <c r="AD901" s="257"/>
    </row>
    <row r="902" spans="1:30" s="4" customFormat="1" x14ac:dyDescent="0.25">
      <c r="A902" s="255"/>
      <c r="B902" s="255"/>
      <c r="E902" s="256"/>
      <c r="F902" s="256"/>
      <c r="G902" s="257"/>
      <c r="H902" s="258"/>
      <c r="I902" s="259"/>
      <c r="J902" s="947"/>
      <c r="M902" s="255"/>
      <c r="N902" s="947"/>
      <c r="Q902" s="255"/>
      <c r="R902" s="260"/>
      <c r="AD902" s="257"/>
    </row>
    <row r="903" spans="1:30" s="4" customFormat="1" x14ac:dyDescent="0.25">
      <c r="A903" s="255"/>
      <c r="B903" s="255"/>
      <c r="E903" s="256"/>
      <c r="F903" s="256"/>
      <c r="G903" s="257"/>
      <c r="H903" s="258"/>
      <c r="I903" s="259"/>
      <c r="J903" s="947"/>
      <c r="M903" s="255"/>
      <c r="N903" s="947"/>
      <c r="Q903" s="255"/>
      <c r="R903" s="260"/>
      <c r="AD903" s="257"/>
    </row>
    <row r="904" spans="1:30" s="4" customFormat="1" x14ac:dyDescent="0.25">
      <c r="A904" s="255"/>
      <c r="B904" s="255"/>
      <c r="E904" s="256"/>
      <c r="F904" s="256"/>
      <c r="G904" s="257"/>
      <c r="H904" s="258"/>
      <c r="I904" s="259"/>
      <c r="J904" s="947"/>
      <c r="M904" s="255"/>
      <c r="N904" s="947"/>
      <c r="Q904" s="255"/>
      <c r="R904" s="260"/>
      <c r="AD904" s="257"/>
    </row>
    <row r="905" spans="1:30" s="4" customFormat="1" x14ac:dyDescent="0.25">
      <c r="A905" s="255"/>
      <c r="B905" s="255"/>
      <c r="E905" s="256"/>
      <c r="F905" s="256"/>
      <c r="G905" s="257"/>
      <c r="H905" s="258"/>
      <c r="I905" s="259"/>
      <c r="J905" s="947"/>
      <c r="M905" s="255"/>
      <c r="N905" s="947"/>
      <c r="Q905" s="255"/>
      <c r="R905" s="260"/>
      <c r="AD905" s="257"/>
    </row>
    <row r="906" spans="1:30" s="4" customFormat="1" x14ac:dyDescent="0.25">
      <c r="A906" s="255"/>
      <c r="B906" s="255"/>
      <c r="E906" s="256"/>
      <c r="F906" s="256"/>
      <c r="G906" s="257"/>
      <c r="H906" s="258"/>
      <c r="I906" s="259"/>
      <c r="J906" s="947"/>
      <c r="M906" s="255"/>
      <c r="N906" s="947"/>
      <c r="Q906" s="255"/>
      <c r="R906" s="260"/>
      <c r="AD906" s="257"/>
    </row>
    <row r="907" spans="1:30" s="4" customFormat="1" x14ac:dyDescent="0.25">
      <c r="A907" s="255"/>
      <c r="B907" s="255"/>
      <c r="E907" s="256"/>
      <c r="F907" s="256"/>
      <c r="G907" s="257"/>
      <c r="H907" s="258"/>
      <c r="I907" s="259"/>
      <c r="J907" s="947"/>
      <c r="M907" s="255"/>
      <c r="N907" s="947"/>
      <c r="Q907" s="255"/>
      <c r="R907" s="260"/>
      <c r="AD907" s="257"/>
    </row>
    <row r="908" spans="1:30" s="4" customFormat="1" x14ac:dyDescent="0.25">
      <c r="A908" s="255"/>
      <c r="B908" s="255"/>
      <c r="E908" s="256"/>
      <c r="F908" s="256"/>
      <c r="G908" s="257"/>
      <c r="H908" s="258"/>
      <c r="I908" s="259"/>
      <c r="J908" s="947"/>
      <c r="M908" s="255"/>
      <c r="N908" s="947"/>
      <c r="Q908" s="255"/>
      <c r="R908" s="260"/>
      <c r="AD908" s="257"/>
    </row>
    <row r="909" spans="1:30" s="4" customFormat="1" x14ac:dyDescent="0.25">
      <c r="A909" s="255"/>
      <c r="B909" s="255"/>
      <c r="E909" s="256"/>
      <c r="F909" s="256"/>
      <c r="G909" s="257"/>
      <c r="H909" s="258"/>
      <c r="I909" s="259"/>
      <c r="J909" s="947"/>
      <c r="M909" s="255"/>
      <c r="N909" s="947"/>
      <c r="Q909" s="255"/>
      <c r="R909" s="260"/>
      <c r="AD909" s="257"/>
    </row>
    <row r="910" spans="1:30" s="4" customFormat="1" x14ac:dyDescent="0.25">
      <c r="A910" s="255"/>
      <c r="B910" s="255"/>
      <c r="E910" s="256"/>
      <c r="F910" s="256"/>
      <c r="G910" s="257"/>
      <c r="H910" s="258"/>
      <c r="I910" s="259"/>
      <c r="J910" s="947"/>
      <c r="M910" s="255"/>
      <c r="N910" s="947"/>
      <c r="Q910" s="255"/>
      <c r="R910" s="260"/>
      <c r="AD910" s="257"/>
    </row>
    <row r="911" spans="1:30" s="4" customFormat="1" x14ac:dyDescent="0.25">
      <c r="A911" s="255"/>
      <c r="B911" s="255"/>
      <c r="E911" s="256"/>
      <c r="F911" s="256"/>
      <c r="G911" s="257"/>
      <c r="H911" s="258"/>
      <c r="I911" s="259"/>
      <c r="J911" s="947"/>
      <c r="M911" s="255"/>
      <c r="N911" s="947"/>
      <c r="Q911" s="255"/>
      <c r="R911" s="260"/>
      <c r="AD911" s="257"/>
    </row>
    <row r="912" spans="1:30" s="4" customFormat="1" x14ac:dyDescent="0.25">
      <c r="A912" s="255"/>
      <c r="B912" s="255"/>
      <c r="E912" s="256"/>
      <c r="F912" s="256"/>
      <c r="G912" s="257"/>
      <c r="H912" s="258"/>
      <c r="I912" s="259"/>
      <c r="J912" s="947"/>
      <c r="M912" s="255"/>
      <c r="N912" s="947"/>
      <c r="Q912" s="255"/>
      <c r="R912" s="260"/>
      <c r="AD912" s="257"/>
    </row>
    <row r="913" spans="1:30" s="4" customFormat="1" x14ac:dyDescent="0.25">
      <c r="A913" s="255"/>
      <c r="B913" s="255"/>
      <c r="E913" s="256"/>
      <c r="F913" s="256"/>
      <c r="G913" s="257"/>
      <c r="H913" s="258"/>
      <c r="I913" s="259"/>
      <c r="J913" s="947"/>
      <c r="M913" s="255"/>
      <c r="N913" s="947"/>
      <c r="Q913" s="255"/>
      <c r="R913" s="260"/>
      <c r="AD913" s="257"/>
    </row>
    <row r="914" spans="1:30" s="4" customFormat="1" x14ac:dyDescent="0.25">
      <c r="A914" s="255"/>
      <c r="B914" s="255"/>
      <c r="E914" s="256"/>
      <c r="F914" s="256"/>
      <c r="G914" s="257"/>
      <c r="H914" s="258"/>
      <c r="I914" s="259"/>
      <c r="J914" s="947"/>
      <c r="M914" s="255"/>
      <c r="N914" s="947"/>
      <c r="Q914" s="255"/>
      <c r="R914" s="260"/>
      <c r="AD914" s="257"/>
    </row>
    <row r="915" spans="1:30" s="4" customFormat="1" x14ac:dyDescent="0.25">
      <c r="A915" s="255"/>
      <c r="B915" s="255"/>
      <c r="E915" s="256"/>
      <c r="F915" s="256"/>
      <c r="G915" s="257"/>
      <c r="H915" s="258"/>
      <c r="I915" s="259"/>
      <c r="J915" s="947"/>
      <c r="M915" s="255"/>
      <c r="N915" s="947"/>
      <c r="Q915" s="255"/>
      <c r="R915" s="260"/>
      <c r="AD915" s="257"/>
    </row>
    <row r="916" spans="1:30" s="4" customFormat="1" x14ac:dyDescent="0.25">
      <c r="A916" s="255"/>
      <c r="B916" s="255"/>
      <c r="E916" s="256"/>
      <c r="F916" s="256"/>
      <c r="G916" s="257"/>
      <c r="H916" s="258"/>
      <c r="I916" s="259"/>
      <c r="J916" s="947"/>
      <c r="M916" s="255"/>
      <c r="N916" s="947"/>
      <c r="Q916" s="255"/>
      <c r="R916" s="260"/>
      <c r="AD916" s="257"/>
    </row>
    <row r="917" spans="1:30" s="4" customFormat="1" x14ac:dyDescent="0.25">
      <c r="A917" s="255"/>
      <c r="B917" s="255"/>
      <c r="E917" s="256"/>
      <c r="F917" s="256"/>
      <c r="G917" s="257"/>
      <c r="H917" s="258"/>
      <c r="I917" s="259"/>
      <c r="J917" s="947"/>
      <c r="M917" s="255"/>
      <c r="N917" s="947"/>
      <c r="Q917" s="255"/>
      <c r="R917" s="260"/>
      <c r="AD917" s="257"/>
    </row>
    <row r="918" spans="1:30" s="4" customFormat="1" x14ac:dyDescent="0.25">
      <c r="A918" s="255"/>
      <c r="B918" s="255"/>
      <c r="E918" s="256"/>
      <c r="F918" s="256"/>
      <c r="G918" s="257"/>
      <c r="H918" s="258"/>
      <c r="I918" s="259"/>
      <c r="J918" s="947"/>
      <c r="M918" s="255"/>
      <c r="N918" s="947"/>
      <c r="Q918" s="255"/>
      <c r="R918" s="260"/>
      <c r="AD918" s="257"/>
    </row>
    <row r="919" spans="1:30" s="4" customFormat="1" x14ac:dyDescent="0.25">
      <c r="A919" s="255"/>
      <c r="B919" s="255"/>
      <c r="E919" s="256"/>
      <c r="F919" s="256"/>
      <c r="G919" s="257"/>
      <c r="H919" s="258"/>
      <c r="I919" s="259"/>
      <c r="J919" s="947"/>
      <c r="M919" s="255"/>
      <c r="N919" s="947"/>
      <c r="Q919" s="255"/>
      <c r="R919" s="260"/>
      <c r="AD919" s="257"/>
    </row>
    <row r="920" spans="1:30" s="4" customFormat="1" x14ac:dyDescent="0.25">
      <c r="A920" s="255"/>
      <c r="B920" s="255"/>
      <c r="E920" s="256"/>
      <c r="F920" s="256"/>
      <c r="G920" s="257"/>
      <c r="H920" s="258"/>
      <c r="I920" s="259"/>
      <c r="J920" s="947"/>
      <c r="M920" s="255"/>
      <c r="N920" s="947"/>
      <c r="Q920" s="255"/>
      <c r="R920" s="260"/>
      <c r="AD920" s="257"/>
    </row>
    <row r="921" spans="1:30" s="4" customFormat="1" x14ac:dyDescent="0.25">
      <c r="A921" s="255"/>
      <c r="B921" s="255"/>
      <c r="E921" s="256"/>
      <c r="F921" s="256"/>
      <c r="G921" s="257"/>
      <c r="H921" s="258"/>
      <c r="I921" s="259"/>
      <c r="J921" s="947"/>
      <c r="M921" s="255"/>
      <c r="N921" s="947"/>
      <c r="Q921" s="255"/>
      <c r="R921" s="260"/>
      <c r="AD921" s="257"/>
    </row>
    <row r="922" spans="1:30" s="4" customFormat="1" x14ac:dyDescent="0.25">
      <c r="A922" s="255"/>
      <c r="B922" s="255"/>
      <c r="E922" s="256"/>
      <c r="F922" s="256"/>
      <c r="G922" s="257"/>
      <c r="H922" s="258"/>
      <c r="I922" s="259"/>
      <c r="J922" s="947"/>
      <c r="M922" s="255"/>
      <c r="N922" s="947"/>
      <c r="Q922" s="255"/>
      <c r="R922" s="260"/>
      <c r="AD922" s="257"/>
    </row>
    <row r="923" spans="1:30" s="4" customFormat="1" x14ac:dyDescent="0.25">
      <c r="A923" s="255"/>
      <c r="B923" s="255"/>
      <c r="E923" s="256"/>
      <c r="F923" s="256"/>
      <c r="G923" s="257"/>
      <c r="H923" s="258"/>
      <c r="I923" s="259"/>
      <c r="J923" s="947"/>
      <c r="M923" s="255"/>
      <c r="N923" s="947"/>
      <c r="Q923" s="255"/>
      <c r="R923" s="260"/>
      <c r="AD923" s="257"/>
    </row>
    <row r="924" spans="1:30" s="4" customFormat="1" x14ac:dyDescent="0.25">
      <c r="A924" s="255"/>
      <c r="B924" s="255"/>
      <c r="E924" s="256"/>
      <c r="F924" s="256"/>
      <c r="G924" s="257"/>
      <c r="H924" s="258"/>
      <c r="I924" s="259"/>
      <c r="J924" s="947"/>
      <c r="M924" s="255"/>
      <c r="N924" s="947"/>
      <c r="Q924" s="255"/>
      <c r="R924" s="260"/>
      <c r="AD924" s="257"/>
    </row>
    <row r="925" spans="1:30" s="4" customFormat="1" x14ac:dyDescent="0.25">
      <c r="A925" s="255"/>
      <c r="B925" s="255"/>
      <c r="E925" s="256"/>
      <c r="F925" s="256"/>
      <c r="G925" s="257"/>
      <c r="H925" s="258"/>
      <c r="I925" s="259"/>
      <c r="J925" s="947"/>
      <c r="M925" s="255"/>
      <c r="N925" s="947"/>
      <c r="Q925" s="255"/>
      <c r="R925" s="260"/>
      <c r="AD925" s="257"/>
    </row>
    <row r="926" spans="1:30" s="4" customFormat="1" x14ac:dyDescent="0.25">
      <c r="A926" s="255"/>
      <c r="B926" s="255"/>
      <c r="E926" s="256"/>
      <c r="F926" s="256"/>
      <c r="G926" s="257"/>
      <c r="H926" s="258"/>
      <c r="I926" s="259"/>
      <c r="J926" s="947"/>
      <c r="M926" s="255"/>
      <c r="N926" s="947"/>
      <c r="Q926" s="255"/>
      <c r="R926" s="260"/>
      <c r="AD926" s="257"/>
    </row>
    <row r="927" spans="1:30" s="4" customFormat="1" x14ac:dyDescent="0.25">
      <c r="A927" s="255"/>
      <c r="B927" s="255"/>
      <c r="E927" s="256"/>
      <c r="F927" s="256"/>
      <c r="G927" s="257"/>
      <c r="H927" s="258"/>
      <c r="I927" s="259"/>
      <c r="J927" s="947"/>
      <c r="M927" s="255"/>
      <c r="N927" s="947"/>
      <c r="Q927" s="255"/>
      <c r="R927" s="260"/>
      <c r="AD927" s="257"/>
    </row>
    <row r="928" spans="1:30" s="4" customFormat="1" x14ac:dyDescent="0.25">
      <c r="A928" s="255"/>
      <c r="B928" s="255"/>
      <c r="E928" s="256"/>
      <c r="F928" s="256"/>
      <c r="G928" s="257"/>
      <c r="H928" s="258"/>
      <c r="I928" s="259"/>
      <c r="J928" s="947"/>
      <c r="M928" s="255"/>
      <c r="N928" s="947"/>
      <c r="Q928" s="255"/>
      <c r="R928" s="260"/>
      <c r="AD928" s="257"/>
    </row>
    <row r="929" spans="1:30" s="4" customFormat="1" x14ac:dyDescent="0.25">
      <c r="A929" s="255"/>
      <c r="B929" s="255"/>
      <c r="E929" s="256"/>
      <c r="F929" s="256"/>
      <c r="G929" s="257"/>
      <c r="H929" s="258"/>
      <c r="I929" s="259"/>
      <c r="J929" s="947"/>
      <c r="M929" s="255"/>
      <c r="N929" s="947"/>
      <c r="Q929" s="255"/>
      <c r="R929" s="260"/>
      <c r="AD929" s="257"/>
    </row>
    <row r="930" spans="1:30" s="4" customFormat="1" x14ac:dyDescent="0.25">
      <c r="A930" s="255"/>
      <c r="B930" s="255"/>
      <c r="E930" s="256"/>
      <c r="F930" s="256"/>
      <c r="G930" s="257"/>
      <c r="H930" s="258"/>
      <c r="I930" s="259"/>
      <c r="J930" s="947"/>
      <c r="M930" s="255"/>
      <c r="N930" s="947"/>
      <c r="Q930" s="255"/>
      <c r="R930" s="260"/>
      <c r="AD930" s="257"/>
    </row>
    <row r="931" spans="1:30" s="4" customFormat="1" x14ac:dyDescent="0.25">
      <c r="A931" s="255"/>
      <c r="B931" s="255"/>
      <c r="E931" s="256"/>
      <c r="F931" s="256"/>
      <c r="G931" s="257"/>
      <c r="H931" s="258"/>
      <c r="I931" s="259"/>
      <c r="J931" s="947"/>
      <c r="M931" s="255"/>
      <c r="N931" s="947"/>
      <c r="Q931" s="255"/>
      <c r="R931" s="260"/>
      <c r="AD931" s="257"/>
    </row>
    <row r="932" spans="1:30" s="4" customFormat="1" x14ac:dyDescent="0.25">
      <c r="A932" s="255"/>
      <c r="B932" s="255"/>
      <c r="E932" s="256"/>
      <c r="F932" s="256"/>
      <c r="G932" s="257"/>
      <c r="H932" s="258"/>
      <c r="I932" s="259"/>
      <c r="J932" s="947"/>
      <c r="M932" s="255"/>
      <c r="N932" s="947"/>
      <c r="Q932" s="255"/>
      <c r="R932" s="260"/>
      <c r="AD932" s="257"/>
    </row>
    <row r="933" spans="1:30" s="4" customFormat="1" x14ac:dyDescent="0.25">
      <c r="A933" s="255"/>
      <c r="B933" s="255"/>
      <c r="E933" s="256"/>
      <c r="F933" s="256"/>
      <c r="G933" s="257"/>
      <c r="H933" s="258"/>
      <c r="I933" s="259"/>
      <c r="J933" s="947"/>
      <c r="M933" s="255"/>
      <c r="N933" s="947"/>
      <c r="Q933" s="255"/>
      <c r="R933" s="260"/>
      <c r="AD933" s="257"/>
    </row>
    <row r="934" spans="1:30" s="4" customFormat="1" x14ac:dyDescent="0.25">
      <c r="A934" s="255"/>
      <c r="B934" s="255"/>
      <c r="E934" s="256"/>
      <c r="F934" s="256"/>
      <c r="G934" s="257"/>
      <c r="H934" s="258"/>
      <c r="I934" s="259"/>
      <c r="J934" s="947"/>
      <c r="M934" s="255"/>
      <c r="N934" s="947"/>
      <c r="Q934" s="255"/>
      <c r="R934" s="260"/>
      <c r="AD934" s="257"/>
    </row>
    <row r="935" spans="1:30" s="4" customFormat="1" x14ac:dyDescent="0.25">
      <c r="A935" s="255"/>
      <c r="B935" s="255"/>
      <c r="E935" s="256"/>
      <c r="F935" s="256"/>
      <c r="G935" s="257"/>
      <c r="H935" s="258"/>
      <c r="I935" s="259"/>
      <c r="J935" s="947"/>
      <c r="M935" s="255"/>
      <c r="N935" s="947"/>
      <c r="Q935" s="255"/>
      <c r="R935" s="260"/>
      <c r="AD935" s="257"/>
    </row>
    <row r="936" spans="1:30" s="4" customFormat="1" x14ac:dyDescent="0.25">
      <c r="A936" s="255"/>
      <c r="B936" s="255"/>
      <c r="E936" s="256"/>
      <c r="F936" s="256"/>
      <c r="G936" s="257"/>
      <c r="H936" s="258"/>
      <c r="I936" s="259"/>
      <c r="J936" s="947"/>
      <c r="M936" s="255"/>
      <c r="N936" s="947"/>
      <c r="Q936" s="255"/>
      <c r="R936" s="260"/>
      <c r="AD936" s="257"/>
    </row>
    <row r="937" spans="1:30" s="4" customFormat="1" x14ac:dyDescent="0.25">
      <c r="A937" s="255"/>
      <c r="B937" s="255"/>
      <c r="E937" s="256"/>
      <c r="F937" s="256"/>
      <c r="G937" s="257"/>
      <c r="H937" s="258"/>
      <c r="I937" s="259"/>
      <c r="J937" s="947"/>
      <c r="M937" s="255"/>
      <c r="N937" s="947"/>
      <c r="Q937" s="255"/>
      <c r="R937" s="260"/>
      <c r="AD937" s="257"/>
    </row>
    <row r="938" spans="1:30" s="4" customFormat="1" x14ac:dyDescent="0.25">
      <c r="A938" s="255"/>
      <c r="B938" s="255"/>
      <c r="E938" s="256"/>
      <c r="F938" s="256"/>
      <c r="G938" s="257"/>
      <c r="H938" s="258"/>
      <c r="I938" s="259"/>
      <c r="J938" s="947"/>
      <c r="M938" s="255"/>
      <c r="N938" s="947"/>
      <c r="Q938" s="255"/>
      <c r="R938" s="260"/>
      <c r="AD938" s="257"/>
    </row>
    <row r="939" spans="1:30" s="4" customFormat="1" x14ac:dyDescent="0.25">
      <c r="A939" s="255"/>
      <c r="B939" s="255"/>
      <c r="E939" s="256"/>
      <c r="F939" s="256"/>
      <c r="G939" s="257"/>
      <c r="H939" s="258"/>
      <c r="I939" s="259"/>
      <c r="J939" s="947"/>
      <c r="M939" s="255"/>
      <c r="N939" s="947"/>
      <c r="Q939" s="255"/>
      <c r="R939" s="260"/>
      <c r="AD939" s="257"/>
    </row>
    <row r="940" spans="1:30" s="4" customFormat="1" x14ac:dyDescent="0.25">
      <c r="A940" s="255"/>
      <c r="B940" s="255"/>
      <c r="E940" s="256"/>
      <c r="F940" s="256"/>
      <c r="G940" s="257"/>
      <c r="H940" s="258"/>
      <c r="I940" s="259"/>
      <c r="J940" s="947"/>
      <c r="M940" s="255"/>
      <c r="N940" s="947"/>
      <c r="Q940" s="255"/>
      <c r="R940" s="260"/>
      <c r="AD940" s="257"/>
    </row>
    <row r="941" spans="1:30" s="4" customFormat="1" x14ac:dyDescent="0.25">
      <c r="A941" s="255"/>
      <c r="B941" s="255"/>
      <c r="E941" s="256"/>
      <c r="F941" s="256"/>
      <c r="G941" s="257"/>
      <c r="H941" s="258"/>
      <c r="I941" s="259"/>
      <c r="J941" s="947"/>
      <c r="M941" s="255"/>
      <c r="N941" s="947"/>
      <c r="Q941" s="255"/>
      <c r="R941" s="260"/>
      <c r="AD941" s="257"/>
    </row>
    <row r="942" spans="1:30" s="4" customFormat="1" x14ac:dyDescent="0.25">
      <c r="A942" s="255"/>
      <c r="B942" s="255"/>
      <c r="E942" s="256"/>
      <c r="F942" s="256"/>
      <c r="G942" s="257"/>
      <c r="H942" s="258"/>
      <c r="I942" s="259"/>
      <c r="J942" s="947"/>
      <c r="M942" s="255"/>
      <c r="N942" s="947"/>
      <c r="Q942" s="255"/>
      <c r="R942" s="260"/>
      <c r="AD942" s="257"/>
    </row>
    <row r="943" spans="1:30" s="4" customFormat="1" x14ac:dyDescent="0.25">
      <c r="A943" s="255"/>
      <c r="B943" s="255"/>
      <c r="E943" s="256"/>
      <c r="F943" s="256"/>
      <c r="G943" s="257"/>
      <c r="H943" s="258"/>
      <c r="I943" s="259"/>
      <c r="J943" s="947"/>
      <c r="M943" s="255"/>
      <c r="N943" s="947"/>
      <c r="Q943" s="255"/>
      <c r="R943" s="260"/>
      <c r="AD943" s="257"/>
    </row>
    <row r="944" spans="1:30" s="4" customFormat="1" x14ac:dyDescent="0.25">
      <c r="A944" s="255"/>
      <c r="B944" s="255"/>
      <c r="E944" s="256"/>
      <c r="F944" s="256"/>
      <c r="G944" s="257"/>
      <c r="H944" s="258"/>
      <c r="I944" s="259"/>
      <c r="J944" s="947"/>
      <c r="M944" s="255"/>
      <c r="N944" s="947"/>
      <c r="Q944" s="255"/>
      <c r="R944" s="260"/>
      <c r="AD944" s="257"/>
    </row>
    <row r="945" spans="1:30" s="4" customFormat="1" x14ac:dyDescent="0.25">
      <c r="A945" s="255"/>
      <c r="B945" s="255"/>
      <c r="E945" s="256"/>
      <c r="F945" s="256"/>
      <c r="G945" s="257"/>
      <c r="H945" s="258"/>
      <c r="I945" s="259"/>
      <c r="J945" s="947"/>
      <c r="M945" s="255"/>
      <c r="N945" s="947"/>
      <c r="Q945" s="255"/>
      <c r="R945" s="260"/>
      <c r="AD945" s="257"/>
    </row>
    <row r="946" spans="1:30" s="4" customFormat="1" x14ac:dyDescent="0.25">
      <c r="A946" s="255"/>
      <c r="B946" s="255"/>
      <c r="E946" s="256"/>
      <c r="F946" s="256"/>
      <c r="G946" s="257"/>
      <c r="H946" s="258"/>
      <c r="I946" s="259"/>
      <c r="J946" s="947"/>
      <c r="M946" s="255"/>
      <c r="N946" s="947"/>
      <c r="Q946" s="255"/>
      <c r="R946" s="260"/>
      <c r="AD946" s="257"/>
    </row>
    <row r="947" spans="1:30" s="4" customFormat="1" x14ac:dyDescent="0.25">
      <c r="A947" s="255"/>
      <c r="B947" s="255"/>
      <c r="E947" s="256"/>
      <c r="F947" s="256"/>
      <c r="G947" s="257"/>
      <c r="H947" s="258"/>
      <c r="I947" s="259"/>
      <c r="J947" s="947"/>
      <c r="M947" s="255"/>
      <c r="N947" s="947"/>
      <c r="Q947" s="255"/>
      <c r="R947" s="260"/>
      <c r="AD947" s="257"/>
    </row>
    <row r="948" spans="1:30" s="4" customFormat="1" x14ac:dyDescent="0.25">
      <c r="A948" s="255"/>
      <c r="B948" s="255"/>
      <c r="E948" s="256"/>
      <c r="F948" s="256"/>
      <c r="G948" s="257"/>
      <c r="H948" s="258"/>
      <c r="I948" s="259"/>
      <c r="J948" s="947"/>
      <c r="M948" s="255"/>
      <c r="N948" s="947"/>
      <c r="Q948" s="255"/>
      <c r="R948" s="260"/>
      <c r="AD948" s="257"/>
    </row>
    <row r="949" spans="1:30" s="4" customFormat="1" x14ac:dyDescent="0.25">
      <c r="A949" s="255"/>
      <c r="B949" s="255"/>
      <c r="E949" s="256"/>
      <c r="F949" s="256"/>
      <c r="G949" s="257"/>
      <c r="H949" s="258"/>
      <c r="I949" s="259"/>
      <c r="J949" s="947"/>
      <c r="M949" s="255"/>
      <c r="N949" s="947"/>
      <c r="Q949" s="255"/>
      <c r="R949" s="260"/>
      <c r="AD949" s="257"/>
    </row>
    <row r="950" spans="1:30" s="4" customFormat="1" x14ac:dyDescent="0.25">
      <c r="A950" s="255"/>
      <c r="B950" s="255"/>
      <c r="E950" s="256"/>
      <c r="F950" s="256"/>
      <c r="G950" s="257"/>
      <c r="H950" s="258"/>
      <c r="I950" s="259"/>
      <c r="J950" s="947"/>
      <c r="M950" s="255"/>
      <c r="N950" s="947"/>
      <c r="Q950" s="255"/>
      <c r="R950" s="260"/>
      <c r="AD950" s="257"/>
    </row>
    <row r="951" spans="1:30" s="4" customFormat="1" x14ac:dyDescent="0.25">
      <c r="A951" s="255"/>
      <c r="B951" s="255"/>
      <c r="E951" s="256"/>
      <c r="F951" s="256"/>
      <c r="G951" s="257"/>
      <c r="H951" s="258"/>
      <c r="I951" s="259"/>
      <c r="J951" s="947"/>
      <c r="M951" s="255"/>
      <c r="N951" s="947"/>
      <c r="Q951" s="255"/>
      <c r="R951" s="260"/>
      <c r="AD951" s="257"/>
    </row>
    <row r="952" spans="1:30" s="4" customFormat="1" x14ac:dyDescent="0.25">
      <c r="A952" s="255"/>
      <c r="B952" s="255"/>
      <c r="E952" s="256"/>
      <c r="F952" s="256"/>
      <c r="G952" s="257"/>
      <c r="H952" s="258"/>
      <c r="I952" s="259"/>
      <c r="J952" s="947"/>
      <c r="M952" s="255"/>
      <c r="N952" s="947"/>
      <c r="Q952" s="255"/>
      <c r="R952" s="260"/>
      <c r="AD952" s="257"/>
    </row>
    <row r="953" spans="1:30" s="4" customFormat="1" x14ac:dyDescent="0.25">
      <c r="A953" s="255"/>
      <c r="B953" s="255"/>
      <c r="E953" s="256"/>
      <c r="F953" s="256"/>
      <c r="G953" s="257"/>
      <c r="H953" s="258"/>
      <c r="I953" s="259"/>
      <c r="J953" s="947"/>
      <c r="M953" s="255"/>
      <c r="N953" s="947"/>
      <c r="Q953" s="255"/>
      <c r="R953" s="260"/>
      <c r="AD953" s="257"/>
    </row>
    <row r="954" spans="1:30" s="4" customFormat="1" x14ac:dyDescent="0.25">
      <c r="A954" s="255"/>
      <c r="B954" s="255"/>
      <c r="E954" s="256"/>
      <c r="F954" s="256"/>
      <c r="G954" s="257"/>
      <c r="H954" s="258"/>
      <c r="I954" s="259"/>
      <c r="J954" s="947"/>
      <c r="M954" s="255"/>
      <c r="N954" s="947"/>
      <c r="Q954" s="255"/>
      <c r="R954" s="260"/>
      <c r="AD954" s="257"/>
    </row>
    <row r="955" spans="1:30" s="4" customFormat="1" x14ac:dyDescent="0.25">
      <c r="A955" s="255"/>
      <c r="B955" s="255"/>
      <c r="E955" s="256"/>
      <c r="F955" s="256"/>
      <c r="G955" s="257"/>
      <c r="H955" s="258"/>
      <c r="I955" s="259"/>
      <c r="J955" s="947"/>
      <c r="M955" s="255"/>
      <c r="N955" s="947"/>
      <c r="Q955" s="255"/>
      <c r="R955" s="260"/>
      <c r="AD955" s="257"/>
    </row>
    <row r="956" spans="1:30" s="4" customFormat="1" x14ac:dyDescent="0.25">
      <c r="A956" s="255"/>
      <c r="B956" s="255"/>
      <c r="E956" s="256"/>
      <c r="F956" s="256"/>
      <c r="G956" s="257"/>
      <c r="H956" s="258"/>
      <c r="I956" s="259"/>
      <c r="J956" s="947"/>
      <c r="M956" s="255"/>
      <c r="N956" s="947"/>
      <c r="Q956" s="255"/>
      <c r="R956" s="260"/>
      <c r="AD956" s="257"/>
    </row>
    <row r="957" spans="1:30" s="4" customFormat="1" x14ac:dyDescent="0.25">
      <c r="A957" s="255"/>
      <c r="B957" s="255"/>
      <c r="E957" s="256"/>
      <c r="F957" s="256"/>
      <c r="G957" s="257"/>
      <c r="H957" s="258"/>
      <c r="I957" s="259"/>
      <c r="J957" s="947"/>
      <c r="M957" s="255"/>
      <c r="N957" s="947"/>
      <c r="Q957" s="255"/>
      <c r="R957" s="260"/>
      <c r="AD957" s="257"/>
    </row>
    <row r="958" spans="1:30" s="4" customFormat="1" x14ac:dyDescent="0.25">
      <c r="A958" s="255"/>
      <c r="B958" s="255"/>
      <c r="E958" s="256"/>
      <c r="F958" s="256"/>
      <c r="G958" s="257"/>
      <c r="H958" s="258"/>
      <c r="I958" s="259"/>
      <c r="J958" s="947"/>
      <c r="M958" s="255"/>
      <c r="N958" s="947"/>
      <c r="Q958" s="255"/>
      <c r="R958" s="260"/>
      <c r="AD958" s="257"/>
    </row>
    <row r="959" spans="1:30" s="4" customFormat="1" x14ac:dyDescent="0.25">
      <c r="A959" s="255"/>
      <c r="B959" s="255"/>
      <c r="E959" s="256"/>
      <c r="F959" s="256"/>
      <c r="G959" s="257"/>
      <c r="H959" s="258"/>
      <c r="I959" s="259"/>
      <c r="J959" s="947"/>
      <c r="M959" s="255"/>
      <c r="N959" s="947"/>
      <c r="Q959" s="255"/>
      <c r="R959" s="260"/>
      <c r="AD959" s="257"/>
    </row>
    <row r="960" spans="1:30" s="4" customFormat="1" x14ac:dyDescent="0.25">
      <c r="A960" s="255"/>
      <c r="B960" s="255"/>
      <c r="E960" s="256"/>
      <c r="F960" s="256"/>
      <c r="G960" s="257"/>
      <c r="H960" s="258"/>
      <c r="I960" s="259"/>
      <c r="J960" s="947"/>
      <c r="M960" s="255"/>
      <c r="N960" s="947"/>
      <c r="Q960" s="255"/>
      <c r="R960" s="260"/>
      <c r="AD960" s="257"/>
    </row>
    <row r="961" spans="1:30" s="4" customFormat="1" x14ac:dyDescent="0.25">
      <c r="A961" s="255"/>
      <c r="B961" s="255"/>
      <c r="E961" s="256"/>
      <c r="F961" s="256"/>
      <c r="G961" s="257"/>
      <c r="H961" s="258"/>
      <c r="I961" s="259"/>
      <c r="J961" s="947"/>
      <c r="M961" s="255"/>
      <c r="N961" s="947"/>
      <c r="Q961" s="255"/>
      <c r="R961" s="260"/>
      <c r="AD961" s="257"/>
    </row>
    <row r="962" spans="1:30" s="4" customFormat="1" x14ac:dyDescent="0.25">
      <c r="A962" s="255"/>
      <c r="B962" s="255"/>
      <c r="E962" s="256"/>
      <c r="F962" s="256"/>
      <c r="G962" s="257"/>
      <c r="H962" s="258"/>
      <c r="I962" s="259"/>
      <c r="J962" s="947"/>
      <c r="M962" s="255"/>
      <c r="N962" s="947"/>
      <c r="Q962" s="255"/>
      <c r="R962" s="260"/>
      <c r="AD962" s="257"/>
    </row>
    <row r="963" spans="1:30" s="4" customFormat="1" x14ac:dyDescent="0.25">
      <c r="A963" s="255"/>
      <c r="B963" s="255"/>
      <c r="E963" s="256"/>
      <c r="F963" s="256"/>
      <c r="G963" s="257"/>
      <c r="H963" s="258"/>
      <c r="I963" s="259"/>
      <c r="J963" s="947"/>
      <c r="M963" s="255"/>
      <c r="N963" s="947"/>
      <c r="Q963" s="255"/>
      <c r="R963" s="260"/>
      <c r="AD963" s="257"/>
    </row>
    <row r="964" spans="1:30" s="4" customFormat="1" x14ac:dyDescent="0.25">
      <c r="A964" s="255"/>
      <c r="B964" s="255"/>
      <c r="E964" s="256"/>
      <c r="F964" s="256"/>
      <c r="G964" s="257"/>
      <c r="H964" s="258"/>
      <c r="I964" s="259"/>
      <c r="J964" s="947"/>
      <c r="M964" s="255"/>
      <c r="N964" s="947"/>
      <c r="Q964" s="255"/>
      <c r="R964" s="260"/>
      <c r="AD964" s="257"/>
    </row>
    <row r="965" spans="1:30" s="4" customFormat="1" x14ac:dyDescent="0.25">
      <c r="A965" s="255"/>
      <c r="B965" s="255"/>
      <c r="E965" s="256"/>
      <c r="F965" s="256"/>
      <c r="G965" s="257"/>
      <c r="H965" s="258"/>
      <c r="I965" s="259"/>
      <c r="J965" s="947"/>
      <c r="M965" s="255"/>
      <c r="N965" s="947"/>
      <c r="Q965" s="255"/>
      <c r="R965" s="260"/>
      <c r="AD965" s="257"/>
    </row>
    <row r="966" spans="1:30" s="4" customFormat="1" x14ac:dyDescent="0.25">
      <c r="A966" s="255"/>
      <c r="B966" s="255"/>
      <c r="E966" s="256"/>
      <c r="F966" s="256"/>
      <c r="G966" s="257"/>
      <c r="H966" s="258"/>
      <c r="I966" s="259"/>
      <c r="J966" s="947"/>
      <c r="M966" s="255"/>
      <c r="N966" s="947"/>
      <c r="Q966" s="255"/>
      <c r="R966" s="260"/>
      <c r="AD966" s="257"/>
    </row>
    <row r="967" spans="1:30" s="4" customFormat="1" x14ac:dyDescent="0.25">
      <c r="A967" s="255"/>
      <c r="B967" s="255"/>
      <c r="E967" s="256"/>
      <c r="F967" s="256"/>
      <c r="G967" s="257"/>
      <c r="H967" s="258"/>
      <c r="I967" s="259"/>
      <c r="J967" s="947"/>
      <c r="M967" s="255"/>
      <c r="N967" s="947"/>
      <c r="Q967" s="255"/>
      <c r="R967" s="260"/>
      <c r="AD967" s="257"/>
    </row>
    <row r="968" spans="1:30" s="4" customFormat="1" x14ac:dyDescent="0.25">
      <c r="A968" s="255"/>
      <c r="B968" s="255"/>
      <c r="E968" s="256"/>
      <c r="F968" s="256"/>
      <c r="G968" s="257"/>
      <c r="H968" s="258"/>
      <c r="I968" s="259"/>
      <c r="J968" s="947"/>
      <c r="M968" s="255"/>
      <c r="N968" s="947"/>
      <c r="Q968" s="255"/>
      <c r="R968" s="260"/>
      <c r="AD968" s="257"/>
    </row>
    <row r="969" spans="1:30" s="4" customFormat="1" x14ac:dyDescent="0.25">
      <c r="A969" s="255"/>
      <c r="B969" s="255"/>
      <c r="E969" s="256"/>
      <c r="F969" s="256"/>
      <c r="G969" s="257"/>
      <c r="H969" s="258"/>
      <c r="I969" s="259"/>
      <c r="J969" s="947"/>
      <c r="M969" s="255"/>
      <c r="N969" s="947"/>
      <c r="Q969" s="255"/>
      <c r="R969" s="260"/>
      <c r="AD969" s="257"/>
    </row>
    <row r="970" spans="1:30" s="4" customFormat="1" x14ac:dyDescent="0.25">
      <c r="A970" s="255"/>
      <c r="B970" s="255"/>
      <c r="E970" s="256"/>
      <c r="F970" s="256"/>
      <c r="G970" s="257"/>
      <c r="H970" s="258"/>
      <c r="I970" s="259"/>
      <c r="J970" s="947"/>
      <c r="M970" s="255"/>
      <c r="N970" s="947"/>
      <c r="Q970" s="255"/>
      <c r="R970" s="260"/>
      <c r="AD970" s="257"/>
    </row>
    <row r="971" spans="1:30" s="4" customFormat="1" x14ac:dyDescent="0.25">
      <c r="A971" s="255"/>
      <c r="B971" s="255"/>
      <c r="E971" s="256"/>
      <c r="F971" s="256"/>
      <c r="G971" s="257"/>
      <c r="H971" s="258"/>
      <c r="I971" s="259"/>
      <c r="J971" s="947"/>
      <c r="M971" s="255"/>
      <c r="N971" s="947"/>
      <c r="Q971" s="255"/>
      <c r="R971" s="260"/>
      <c r="AD971" s="257"/>
    </row>
    <row r="972" spans="1:30" s="4" customFormat="1" x14ac:dyDescent="0.25">
      <c r="A972" s="255"/>
      <c r="B972" s="255"/>
      <c r="E972" s="256"/>
      <c r="F972" s="256"/>
      <c r="G972" s="257"/>
      <c r="H972" s="258"/>
      <c r="I972" s="259"/>
      <c r="J972" s="947"/>
      <c r="M972" s="255"/>
      <c r="N972" s="947"/>
      <c r="Q972" s="255"/>
      <c r="R972" s="260"/>
      <c r="AD972" s="257"/>
    </row>
    <row r="973" spans="1:30" s="4" customFormat="1" x14ac:dyDescent="0.25">
      <c r="A973" s="255"/>
      <c r="B973" s="255"/>
      <c r="E973" s="256"/>
      <c r="F973" s="256"/>
      <c r="G973" s="257"/>
      <c r="H973" s="258"/>
      <c r="I973" s="259"/>
      <c r="J973" s="947"/>
      <c r="M973" s="255"/>
      <c r="N973" s="947"/>
      <c r="Q973" s="255"/>
      <c r="R973" s="260"/>
      <c r="AD973" s="257"/>
    </row>
    <row r="974" spans="1:30" s="4" customFormat="1" x14ac:dyDescent="0.25">
      <c r="A974" s="255"/>
      <c r="B974" s="255"/>
      <c r="E974" s="256"/>
      <c r="F974" s="256"/>
      <c r="G974" s="257"/>
      <c r="H974" s="258"/>
      <c r="I974" s="259"/>
      <c r="J974" s="947"/>
      <c r="M974" s="255"/>
      <c r="N974" s="947"/>
      <c r="Q974" s="255"/>
      <c r="R974" s="260"/>
      <c r="AD974" s="257"/>
    </row>
    <row r="975" spans="1:30" s="4" customFormat="1" x14ac:dyDescent="0.25">
      <c r="A975" s="255"/>
      <c r="B975" s="255"/>
      <c r="E975" s="256"/>
      <c r="F975" s="256"/>
      <c r="G975" s="257"/>
      <c r="H975" s="258"/>
      <c r="I975" s="259"/>
      <c r="J975" s="947"/>
      <c r="M975" s="255"/>
      <c r="N975" s="947"/>
      <c r="Q975" s="255"/>
      <c r="R975" s="260"/>
      <c r="AD975" s="257"/>
    </row>
    <row r="976" spans="1:30" s="4" customFormat="1" x14ac:dyDescent="0.25">
      <c r="A976" s="255"/>
      <c r="B976" s="255"/>
      <c r="E976" s="256"/>
      <c r="F976" s="256"/>
      <c r="G976" s="257"/>
      <c r="H976" s="258"/>
      <c r="I976" s="259"/>
      <c r="J976" s="947"/>
      <c r="M976" s="255"/>
      <c r="N976" s="947"/>
      <c r="Q976" s="255"/>
      <c r="R976" s="260"/>
      <c r="AD976" s="257"/>
    </row>
    <row r="977" spans="1:30" s="4" customFormat="1" x14ac:dyDescent="0.25">
      <c r="A977" s="255"/>
      <c r="B977" s="255"/>
      <c r="E977" s="256"/>
      <c r="F977" s="256"/>
      <c r="G977" s="257"/>
      <c r="H977" s="258"/>
      <c r="I977" s="259"/>
      <c r="J977" s="947"/>
      <c r="M977" s="255"/>
      <c r="N977" s="947"/>
      <c r="Q977" s="255"/>
      <c r="R977" s="260"/>
      <c r="AD977" s="257"/>
    </row>
    <row r="978" spans="1:30" s="4" customFormat="1" x14ac:dyDescent="0.25">
      <c r="A978" s="255"/>
      <c r="B978" s="255"/>
      <c r="E978" s="256"/>
      <c r="F978" s="256"/>
      <c r="G978" s="257"/>
      <c r="H978" s="258"/>
      <c r="I978" s="259"/>
      <c r="J978" s="947"/>
      <c r="M978" s="255"/>
      <c r="N978" s="947"/>
      <c r="Q978" s="255"/>
      <c r="R978" s="260"/>
      <c r="AD978" s="257"/>
    </row>
    <row r="979" spans="1:30" s="4" customFormat="1" x14ac:dyDescent="0.25">
      <c r="A979" s="255"/>
      <c r="B979" s="255"/>
      <c r="E979" s="256"/>
      <c r="F979" s="256"/>
      <c r="G979" s="257"/>
      <c r="H979" s="258"/>
      <c r="I979" s="259"/>
      <c r="J979" s="947"/>
      <c r="M979" s="255"/>
      <c r="N979" s="947"/>
      <c r="Q979" s="255"/>
      <c r="R979" s="260"/>
      <c r="AD979" s="257"/>
    </row>
    <row r="980" spans="1:30" s="4" customFormat="1" x14ac:dyDescent="0.25">
      <c r="A980" s="255"/>
      <c r="B980" s="255"/>
      <c r="E980" s="256"/>
      <c r="F980" s="256"/>
      <c r="G980" s="257"/>
      <c r="H980" s="258"/>
      <c r="I980" s="259"/>
      <c r="J980" s="947"/>
      <c r="M980" s="255"/>
      <c r="N980" s="947"/>
      <c r="Q980" s="255"/>
      <c r="R980" s="260"/>
      <c r="AD980" s="257"/>
    </row>
    <row r="981" spans="1:30" s="4" customFormat="1" x14ac:dyDescent="0.25">
      <c r="A981" s="255"/>
      <c r="B981" s="255"/>
      <c r="E981" s="256"/>
      <c r="F981" s="256"/>
      <c r="G981" s="257"/>
      <c r="H981" s="258"/>
      <c r="I981" s="259"/>
      <c r="J981" s="947"/>
      <c r="M981" s="255"/>
      <c r="N981" s="947"/>
      <c r="Q981" s="255"/>
      <c r="R981" s="260"/>
      <c r="AD981" s="257"/>
    </row>
    <row r="982" spans="1:30" s="4" customFormat="1" x14ac:dyDescent="0.25">
      <c r="A982" s="255"/>
      <c r="B982" s="255"/>
      <c r="E982" s="256"/>
      <c r="F982" s="256"/>
      <c r="G982" s="257"/>
      <c r="H982" s="258"/>
      <c r="I982" s="259"/>
      <c r="J982" s="947"/>
      <c r="M982" s="255"/>
      <c r="N982" s="947"/>
      <c r="Q982" s="255"/>
      <c r="R982" s="260"/>
      <c r="AD982" s="257"/>
    </row>
    <row r="983" spans="1:30" s="4" customFormat="1" x14ac:dyDescent="0.25">
      <c r="A983" s="255"/>
      <c r="B983" s="255"/>
      <c r="E983" s="256"/>
      <c r="F983" s="256"/>
      <c r="G983" s="257"/>
      <c r="H983" s="258"/>
      <c r="I983" s="259"/>
      <c r="J983" s="947"/>
      <c r="M983" s="255"/>
      <c r="N983" s="947"/>
      <c r="Q983" s="255"/>
      <c r="R983" s="260"/>
      <c r="AD983" s="257"/>
    </row>
    <row r="984" spans="1:30" s="4" customFormat="1" x14ac:dyDescent="0.25">
      <c r="A984" s="255"/>
      <c r="B984" s="255"/>
      <c r="E984" s="256"/>
      <c r="F984" s="256"/>
      <c r="G984" s="257"/>
      <c r="H984" s="258"/>
      <c r="I984" s="259"/>
      <c r="J984" s="947"/>
      <c r="M984" s="255"/>
      <c r="N984" s="947"/>
      <c r="Q984" s="255"/>
      <c r="R984" s="260"/>
      <c r="AD984" s="257"/>
    </row>
    <row r="985" spans="1:30" s="4" customFormat="1" x14ac:dyDescent="0.25">
      <c r="A985" s="255"/>
      <c r="B985" s="255"/>
      <c r="E985" s="256"/>
      <c r="F985" s="256"/>
      <c r="G985" s="257"/>
      <c r="H985" s="258"/>
      <c r="I985" s="259"/>
      <c r="J985" s="947"/>
      <c r="M985" s="255"/>
      <c r="N985" s="947"/>
      <c r="Q985" s="255"/>
      <c r="R985" s="260"/>
      <c r="AD985" s="257"/>
    </row>
    <row r="986" spans="1:30" s="4" customFormat="1" x14ac:dyDescent="0.25">
      <c r="A986" s="255"/>
      <c r="B986" s="255"/>
      <c r="E986" s="256"/>
      <c r="F986" s="256"/>
      <c r="G986" s="257"/>
      <c r="H986" s="258"/>
      <c r="I986" s="259"/>
      <c r="J986" s="947"/>
      <c r="M986" s="255"/>
      <c r="N986" s="947"/>
      <c r="Q986" s="255"/>
      <c r="R986" s="260"/>
      <c r="AD986" s="257"/>
    </row>
    <row r="987" spans="1:30" s="4" customFormat="1" x14ac:dyDescent="0.25">
      <c r="A987" s="255"/>
      <c r="B987" s="255"/>
      <c r="E987" s="256"/>
      <c r="F987" s="256"/>
      <c r="G987" s="257"/>
      <c r="H987" s="258"/>
      <c r="I987" s="259"/>
      <c r="J987" s="947"/>
      <c r="M987" s="255"/>
      <c r="N987" s="947"/>
      <c r="Q987" s="255"/>
      <c r="R987" s="260"/>
      <c r="AD987" s="257"/>
    </row>
    <row r="988" spans="1:30" s="4" customFormat="1" x14ac:dyDescent="0.25">
      <c r="A988" s="255"/>
      <c r="B988" s="255"/>
      <c r="E988" s="256"/>
      <c r="F988" s="256"/>
      <c r="G988" s="257"/>
      <c r="H988" s="258"/>
      <c r="I988" s="259"/>
      <c r="J988" s="947"/>
      <c r="M988" s="255"/>
      <c r="N988" s="947"/>
      <c r="Q988" s="255"/>
      <c r="R988" s="260"/>
      <c r="AD988" s="257"/>
    </row>
    <row r="989" spans="1:30" s="4" customFormat="1" x14ac:dyDescent="0.25">
      <c r="A989" s="255"/>
      <c r="B989" s="255"/>
      <c r="E989" s="256"/>
      <c r="F989" s="256"/>
      <c r="G989" s="257"/>
      <c r="H989" s="258"/>
      <c r="I989" s="259"/>
      <c r="J989" s="947"/>
      <c r="M989" s="255"/>
      <c r="N989" s="947"/>
      <c r="Q989" s="255"/>
      <c r="R989" s="260"/>
      <c r="AD989" s="257"/>
    </row>
    <row r="990" spans="1:30" s="4" customFormat="1" x14ac:dyDescent="0.25">
      <c r="A990" s="255"/>
      <c r="B990" s="255"/>
      <c r="E990" s="256"/>
      <c r="F990" s="256"/>
      <c r="G990" s="257"/>
      <c r="H990" s="258"/>
      <c r="I990" s="259"/>
      <c r="J990" s="947"/>
      <c r="M990" s="255"/>
      <c r="N990" s="947"/>
      <c r="Q990" s="255"/>
      <c r="R990" s="260"/>
      <c r="AD990" s="257"/>
    </row>
    <row r="991" spans="1:30" s="4" customFormat="1" x14ac:dyDescent="0.25">
      <c r="A991" s="255"/>
      <c r="B991" s="255"/>
      <c r="E991" s="256"/>
      <c r="F991" s="256"/>
      <c r="G991" s="257"/>
      <c r="H991" s="258"/>
      <c r="I991" s="259"/>
      <c r="J991" s="947"/>
      <c r="M991" s="255"/>
      <c r="N991" s="947"/>
      <c r="Q991" s="255"/>
      <c r="R991" s="260"/>
      <c r="AD991" s="257"/>
    </row>
    <row r="992" spans="1:30" s="4" customFormat="1" x14ac:dyDescent="0.25">
      <c r="A992" s="255"/>
      <c r="B992" s="255"/>
      <c r="E992" s="256"/>
      <c r="F992" s="256"/>
      <c r="G992" s="257"/>
      <c r="H992" s="258"/>
      <c r="I992" s="259"/>
      <c r="J992" s="947"/>
      <c r="M992" s="255"/>
      <c r="N992" s="947"/>
      <c r="Q992" s="255"/>
      <c r="R992" s="260"/>
      <c r="AD992" s="257"/>
    </row>
    <row r="993" spans="1:30" s="4" customFormat="1" x14ac:dyDescent="0.25">
      <c r="A993" s="255"/>
      <c r="B993" s="255"/>
      <c r="E993" s="256"/>
      <c r="F993" s="256"/>
      <c r="G993" s="257"/>
      <c r="H993" s="258"/>
      <c r="I993" s="259"/>
      <c r="J993" s="947"/>
      <c r="M993" s="255"/>
      <c r="N993" s="947"/>
      <c r="Q993" s="255"/>
      <c r="R993" s="260"/>
      <c r="AD993" s="257"/>
    </row>
    <row r="994" spans="1:30" s="4" customFormat="1" x14ac:dyDescent="0.25">
      <c r="A994" s="255"/>
      <c r="B994" s="255"/>
      <c r="E994" s="256"/>
      <c r="F994" s="256"/>
      <c r="G994" s="257"/>
      <c r="H994" s="258"/>
      <c r="I994" s="259"/>
      <c r="J994" s="947"/>
      <c r="M994" s="255"/>
      <c r="N994" s="947"/>
      <c r="Q994" s="255"/>
      <c r="R994" s="260"/>
      <c r="AD994" s="257"/>
    </row>
    <row r="995" spans="1:30" s="4" customFormat="1" x14ac:dyDescent="0.25">
      <c r="A995" s="255"/>
      <c r="B995" s="255"/>
      <c r="E995" s="256"/>
      <c r="F995" s="256"/>
      <c r="G995" s="257"/>
      <c r="H995" s="258"/>
      <c r="I995" s="259"/>
      <c r="J995" s="947"/>
      <c r="M995" s="255"/>
      <c r="N995" s="947"/>
      <c r="Q995" s="255"/>
      <c r="R995" s="260"/>
      <c r="AD995" s="257"/>
    </row>
    <row r="996" spans="1:30" s="4" customFormat="1" x14ac:dyDescent="0.25">
      <c r="A996" s="255"/>
      <c r="B996" s="255"/>
      <c r="E996" s="256"/>
      <c r="F996" s="256"/>
      <c r="G996" s="257"/>
      <c r="H996" s="258"/>
      <c r="I996" s="259"/>
      <c r="J996" s="947"/>
      <c r="M996" s="255"/>
      <c r="N996" s="947"/>
      <c r="Q996" s="255"/>
      <c r="R996" s="260"/>
      <c r="AD996" s="257"/>
    </row>
    <row r="997" spans="1:30" s="4" customFormat="1" x14ac:dyDescent="0.25">
      <c r="A997" s="255"/>
      <c r="B997" s="255"/>
      <c r="E997" s="256"/>
      <c r="F997" s="256"/>
      <c r="G997" s="257"/>
      <c r="H997" s="258"/>
      <c r="I997" s="259"/>
      <c r="J997" s="947"/>
      <c r="M997" s="255"/>
      <c r="N997" s="947"/>
      <c r="Q997" s="255"/>
      <c r="R997" s="260"/>
      <c r="AD997" s="257"/>
    </row>
    <row r="998" spans="1:30" s="4" customFormat="1" x14ac:dyDescent="0.25">
      <c r="A998" s="255"/>
      <c r="B998" s="255"/>
      <c r="E998" s="256"/>
      <c r="F998" s="256"/>
      <c r="G998" s="257"/>
      <c r="H998" s="258"/>
      <c r="I998" s="259"/>
      <c r="J998" s="947"/>
      <c r="M998" s="255"/>
      <c r="N998" s="947"/>
      <c r="Q998" s="255"/>
      <c r="R998" s="260"/>
      <c r="AD998" s="257"/>
    </row>
    <row r="999" spans="1:30" s="4" customFormat="1" x14ac:dyDescent="0.25">
      <c r="A999" s="255"/>
      <c r="B999" s="255"/>
      <c r="E999" s="256"/>
      <c r="F999" s="256"/>
      <c r="G999" s="257"/>
      <c r="H999" s="258"/>
      <c r="I999" s="259"/>
      <c r="J999" s="947"/>
      <c r="M999" s="255"/>
      <c r="N999" s="947"/>
      <c r="Q999" s="255"/>
      <c r="R999" s="260"/>
      <c r="AD999" s="257"/>
    </row>
    <row r="1000" spans="1:30" s="4" customFormat="1" x14ac:dyDescent="0.25">
      <c r="A1000" s="255"/>
      <c r="B1000" s="255"/>
      <c r="E1000" s="256"/>
      <c r="F1000" s="256"/>
      <c r="G1000" s="257"/>
      <c r="H1000" s="258"/>
      <c r="I1000" s="259"/>
      <c r="J1000" s="947"/>
      <c r="M1000" s="255"/>
      <c r="N1000" s="947"/>
      <c r="Q1000" s="255"/>
      <c r="R1000" s="260"/>
      <c r="AD1000" s="257"/>
    </row>
    <row r="1001" spans="1:30" s="4" customFormat="1" x14ac:dyDescent="0.25">
      <c r="A1001" s="255"/>
      <c r="B1001" s="255"/>
      <c r="E1001" s="256"/>
      <c r="F1001" s="256"/>
      <c r="G1001" s="257"/>
      <c r="H1001" s="258"/>
      <c r="I1001" s="259"/>
      <c r="J1001" s="947"/>
      <c r="M1001" s="255"/>
      <c r="N1001" s="947"/>
      <c r="Q1001" s="255"/>
      <c r="R1001" s="260"/>
      <c r="AD1001" s="257"/>
    </row>
    <row r="1002" spans="1:30" s="4" customFormat="1" x14ac:dyDescent="0.25">
      <c r="A1002" s="255"/>
      <c r="B1002" s="255"/>
      <c r="E1002" s="256"/>
      <c r="F1002" s="256"/>
      <c r="G1002" s="257"/>
      <c r="H1002" s="258"/>
      <c r="I1002" s="259"/>
      <c r="J1002" s="947"/>
      <c r="M1002" s="255"/>
      <c r="N1002" s="947"/>
      <c r="Q1002" s="255"/>
      <c r="R1002" s="260"/>
      <c r="AD1002" s="257"/>
    </row>
    <row r="1003" spans="1:30" s="4" customFormat="1" x14ac:dyDescent="0.25">
      <c r="A1003" s="255"/>
      <c r="B1003" s="255"/>
      <c r="E1003" s="256"/>
      <c r="F1003" s="256"/>
      <c r="G1003" s="257"/>
      <c r="H1003" s="258"/>
      <c r="I1003" s="259"/>
      <c r="J1003" s="947"/>
      <c r="M1003" s="255"/>
      <c r="N1003" s="947"/>
      <c r="Q1003" s="255"/>
      <c r="R1003" s="260"/>
      <c r="AD1003" s="257"/>
    </row>
    <row r="1004" spans="1:30" s="4" customFormat="1" x14ac:dyDescent="0.25">
      <c r="A1004" s="255"/>
      <c r="B1004" s="255"/>
      <c r="E1004" s="256"/>
      <c r="F1004" s="256"/>
      <c r="G1004" s="257"/>
      <c r="H1004" s="258"/>
      <c r="I1004" s="259"/>
      <c r="J1004" s="947"/>
      <c r="M1004" s="255"/>
      <c r="N1004" s="947"/>
      <c r="Q1004" s="255"/>
      <c r="R1004" s="260"/>
      <c r="AD1004" s="257"/>
    </row>
    <row r="1005" spans="1:30" s="4" customFormat="1" x14ac:dyDescent="0.25">
      <c r="A1005" s="255"/>
      <c r="B1005" s="255"/>
      <c r="E1005" s="256"/>
      <c r="F1005" s="256"/>
      <c r="G1005" s="257"/>
      <c r="H1005" s="258"/>
      <c r="I1005" s="259"/>
      <c r="J1005" s="947"/>
      <c r="M1005" s="255"/>
      <c r="N1005" s="947"/>
      <c r="Q1005" s="255"/>
      <c r="R1005" s="260"/>
      <c r="AD1005" s="257"/>
    </row>
    <row r="1006" spans="1:30" s="4" customFormat="1" x14ac:dyDescent="0.25">
      <c r="A1006" s="255"/>
      <c r="B1006" s="255"/>
      <c r="E1006" s="256"/>
      <c r="F1006" s="256"/>
      <c r="G1006" s="257"/>
      <c r="H1006" s="258"/>
      <c r="I1006" s="259"/>
      <c r="J1006" s="947"/>
      <c r="M1006" s="255"/>
      <c r="N1006" s="947"/>
      <c r="Q1006" s="255"/>
      <c r="R1006" s="260"/>
      <c r="AD1006" s="257"/>
    </row>
    <row r="1007" spans="1:30" s="4" customFormat="1" x14ac:dyDescent="0.25">
      <c r="A1007" s="255"/>
      <c r="B1007" s="255"/>
      <c r="E1007" s="256"/>
      <c r="F1007" s="256"/>
      <c r="G1007" s="257"/>
      <c r="H1007" s="258"/>
      <c r="I1007" s="259"/>
      <c r="J1007" s="947"/>
      <c r="M1007" s="255"/>
      <c r="N1007" s="947"/>
      <c r="Q1007" s="255"/>
      <c r="R1007" s="260"/>
      <c r="AD1007" s="257"/>
    </row>
    <row r="1008" spans="1:30" s="4" customFormat="1" x14ac:dyDescent="0.25">
      <c r="A1008" s="255"/>
      <c r="B1008" s="255"/>
      <c r="E1008" s="256"/>
      <c r="F1008" s="256"/>
      <c r="G1008" s="257"/>
      <c r="H1008" s="258"/>
      <c r="I1008" s="259"/>
      <c r="J1008" s="947"/>
      <c r="M1008" s="255"/>
      <c r="N1008" s="947"/>
      <c r="Q1008" s="255"/>
      <c r="R1008" s="260"/>
      <c r="AD1008" s="257"/>
    </row>
    <row r="1009" spans="1:30" s="4" customFormat="1" x14ac:dyDescent="0.25">
      <c r="A1009" s="255"/>
      <c r="B1009" s="255"/>
      <c r="E1009" s="256"/>
      <c r="F1009" s="256"/>
      <c r="G1009" s="257"/>
      <c r="H1009" s="258"/>
      <c r="I1009" s="259"/>
      <c r="J1009" s="947"/>
      <c r="M1009" s="255"/>
      <c r="N1009" s="947"/>
      <c r="Q1009" s="255"/>
      <c r="R1009" s="260"/>
      <c r="AD1009" s="257"/>
    </row>
    <row r="1010" spans="1:30" s="4" customFormat="1" x14ac:dyDescent="0.25">
      <c r="A1010" s="255"/>
      <c r="B1010" s="255"/>
      <c r="E1010" s="256"/>
      <c r="F1010" s="256"/>
      <c r="G1010" s="257"/>
      <c r="H1010" s="258"/>
      <c r="I1010" s="259"/>
      <c r="J1010" s="947"/>
      <c r="M1010" s="255"/>
      <c r="N1010" s="947"/>
      <c r="Q1010" s="255"/>
      <c r="R1010" s="260"/>
      <c r="AD1010" s="257"/>
    </row>
    <row r="1011" spans="1:30" s="4" customFormat="1" x14ac:dyDescent="0.25">
      <c r="A1011" s="255"/>
      <c r="B1011" s="255"/>
      <c r="E1011" s="256"/>
      <c r="F1011" s="256"/>
      <c r="G1011" s="257"/>
      <c r="H1011" s="258"/>
      <c r="I1011" s="259"/>
      <c r="J1011" s="947"/>
      <c r="M1011" s="255"/>
      <c r="N1011" s="947"/>
      <c r="Q1011" s="255"/>
      <c r="R1011" s="260"/>
      <c r="AD1011" s="257"/>
    </row>
    <row r="1012" spans="1:30" s="4" customFormat="1" x14ac:dyDescent="0.25">
      <c r="A1012" s="255"/>
      <c r="B1012" s="255"/>
      <c r="E1012" s="256"/>
      <c r="F1012" s="256"/>
      <c r="G1012" s="257"/>
      <c r="H1012" s="258"/>
      <c r="I1012" s="259"/>
      <c r="J1012" s="947"/>
      <c r="M1012" s="255"/>
      <c r="N1012" s="947"/>
      <c r="Q1012" s="255"/>
      <c r="R1012" s="260"/>
      <c r="AD1012" s="257"/>
    </row>
    <row r="1013" spans="1:30" s="4" customFormat="1" x14ac:dyDescent="0.25">
      <c r="A1013" s="255"/>
      <c r="B1013" s="255"/>
      <c r="E1013" s="256"/>
      <c r="F1013" s="256"/>
      <c r="G1013" s="257"/>
      <c r="H1013" s="258"/>
      <c r="I1013" s="259"/>
      <c r="J1013" s="947"/>
      <c r="M1013" s="255"/>
      <c r="N1013" s="947"/>
      <c r="Q1013" s="255"/>
      <c r="R1013" s="260"/>
      <c r="AD1013" s="257"/>
    </row>
    <row r="1014" spans="1:30" s="4" customFormat="1" x14ac:dyDescent="0.25">
      <c r="A1014" s="255"/>
      <c r="B1014" s="255"/>
      <c r="E1014" s="256"/>
      <c r="F1014" s="256"/>
      <c r="G1014" s="257"/>
      <c r="H1014" s="258"/>
      <c r="I1014" s="259"/>
      <c r="J1014" s="947"/>
      <c r="M1014" s="255"/>
      <c r="N1014" s="947"/>
      <c r="Q1014" s="255"/>
      <c r="R1014" s="260"/>
      <c r="AD1014" s="257"/>
    </row>
    <row r="1015" spans="1:30" s="4" customFormat="1" x14ac:dyDescent="0.25">
      <c r="A1015" s="255"/>
      <c r="B1015" s="255"/>
      <c r="E1015" s="256"/>
      <c r="F1015" s="256"/>
      <c r="G1015" s="257"/>
      <c r="H1015" s="258"/>
      <c r="I1015" s="259"/>
      <c r="J1015" s="947"/>
      <c r="M1015" s="255"/>
      <c r="N1015" s="947"/>
      <c r="Q1015" s="255"/>
      <c r="R1015" s="260"/>
      <c r="AD1015" s="257"/>
    </row>
    <row r="1016" spans="1:30" s="4" customFormat="1" x14ac:dyDescent="0.25">
      <c r="A1016" s="255"/>
      <c r="B1016" s="255"/>
      <c r="E1016" s="256"/>
      <c r="F1016" s="256"/>
      <c r="G1016" s="257"/>
      <c r="H1016" s="258"/>
      <c r="I1016" s="259"/>
      <c r="J1016" s="947"/>
      <c r="M1016" s="255"/>
      <c r="N1016" s="947"/>
      <c r="Q1016" s="255"/>
      <c r="R1016" s="260"/>
      <c r="AD1016" s="257"/>
    </row>
    <row r="1017" spans="1:30" s="4" customFormat="1" x14ac:dyDescent="0.25">
      <c r="A1017" s="255"/>
      <c r="B1017" s="255"/>
      <c r="E1017" s="256"/>
      <c r="F1017" s="256"/>
      <c r="G1017" s="257"/>
      <c r="H1017" s="258"/>
      <c r="I1017" s="259"/>
      <c r="J1017" s="947"/>
      <c r="M1017" s="255"/>
      <c r="N1017" s="947"/>
      <c r="Q1017" s="255"/>
      <c r="R1017" s="260"/>
      <c r="AD1017" s="257"/>
    </row>
    <row r="1018" spans="1:30" s="4" customFormat="1" x14ac:dyDescent="0.25">
      <c r="A1018" s="255"/>
      <c r="B1018" s="255"/>
      <c r="E1018" s="256"/>
      <c r="F1018" s="256"/>
      <c r="G1018" s="257"/>
      <c r="H1018" s="258"/>
      <c r="I1018" s="259"/>
      <c r="J1018" s="947"/>
      <c r="M1018" s="255"/>
      <c r="N1018" s="947"/>
      <c r="Q1018" s="255"/>
      <c r="R1018" s="260"/>
      <c r="AD1018" s="257"/>
    </row>
    <row r="1019" spans="1:30" s="4" customFormat="1" x14ac:dyDescent="0.25">
      <c r="A1019" s="255"/>
      <c r="B1019" s="255"/>
      <c r="E1019" s="256"/>
      <c r="F1019" s="256"/>
      <c r="G1019" s="257"/>
      <c r="H1019" s="258"/>
      <c r="I1019" s="259"/>
      <c r="J1019" s="947"/>
      <c r="M1019" s="255"/>
      <c r="N1019" s="947"/>
      <c r="Q1019" s="255"/>
      <c r="R1019" s="260"/>
      <c r="AD1019" s="257"/>
    </row>
    <row r="1020" spans="1:30" s="4" customFormat="1" x14ac:dyDescent="0.25">
      <c r="A1020" s="255"/>
      <c r="B1020" s="255"/>
      <c r="E1020" s="256"/>
      <c r="F1020" s="256"/>
      <c r="G1020" s="257"/>
      <c r="H1020" s="258"/>
      <c r="I1020" s="259"/>
      <c r="J1020" s="947"/>
      <c r="M1020" s="255"/>
      <c r="N1020" s="947"/>
      <c r="Q1020" s="255"/>
      <c r="R1020" s="260"/>
      <c r="AD1020" s="257"/>
    </row>
    <row r="1021" spans="1:30" s="4" customFormat="1" x14ac:dyDescent="0.25">
      <c r="A1021" s="255"/>
      <c r="B1021" s="255"/>
      <c r="E1021" s="256"/>
      <c r="F1021" s="256"/>
      <c r="G1021" s="257"/>
      <c r="H1021" s="258"/>
      <c r="I1021" s="259"/>
      <c r="J1021" s="947"/>
      <c r="M1021" s="255"/>
      <c r="N1021" s="947"/>
      <c r="Q1021" s="255"/>
      <c r="R1021" s="260"/>
      <c r="AD1021" s="257"/>
    </row>
    <row r="1022" spans="1:30" s="4" customFormat="1" x14ac:dyDescent="0.25">
      <c r="A1022" s="255"/>
      <c r="B1022" s="255"/>
      <c r="E1022" s="256"/>
      <c r="F1022" s="256"/>
      <c r="G1022" s="257"/>
      <c r="H1022" s="258"/>
      <c r="I1022" s="259"/>
      <c r="J1022" s="947"/>
      <c r="M1022" s="255"/>
      <c r="N1022" s="947"/>
      <c r="Q1022" s="255"/>
      <c r="R1022" s="260"/>
      <c r="AD1022" s="257"/>
    </row>
    <row r="1023" spans="1:30" s="4" customFormat="1" x14ac:dyDescent="0.25">
      <c r="A1023" s="255"/>
      <c r="B1023" s="255"/>
      <c r="E1023" s="256"/>
      <c r="F1023" s="256"/>
      <c r="G1023" s="257"/>
      <c r="H1023" s="258"/>
      <c r="I1023" s="259"/>
      <c r="J1023" s="947"/>
      <c r="M1023" s="255"/>
      <c r="N1023" s="947"/>
      <c r="Q1023" s="255"/>
      <c r="R1023" s="260"/>
      <c r="AD1023" s="257"/>
    </row>
    <row r="1024" spans="1:30" s="4" customFormat="1" x14ac:dyDescent="0.25">
      <c r="A1024" s="255"/>
      <c r="B1024" s="255"/>
      <c r="E1024" s="256"/>
      <c r="F1024" s="256"/>
      <c r="G1024" s="257"/>
      <c r="H1024" s="258"/>
      <c r="I1024" s="259"/>
      <c r="J1024" s="947"/>
      <c r="M1024" s="255"/>
      <c r="N1024" s="947"/>
      <c r="Q1024" s="255"/>
      <c r="R1024" s="260"/>
      <c r="AD1024" s="257"/>
    </row>
    <row r="1025" spans="1:30" s="4" customFormat="1" x14ac:dyDescent="0.25">
      <c r="A1025" s="255"/>
      <c r="B1025" s="255"/>
      <c r="E1025" s="256"/>
      <c r="F1025" s="256"/>
      <c r="G1025" s="257"/>
      <c r="H1025" s="258"/>
      <c r="I1025" s="259"/>
      <c r="J1025" s="947"/>
      <c r="M1025" s="255"/>
      <c r="N1025" s="947"/>
      <c r="Q1025" s="255"/>
      <c r="R1025" s="260"/>
      <c r="AD1025" s="257"/>
    </row>
    <row r="1026" spans="1:30" s="4" customFormat="1" x14ac:dyDescent="0.25">
      <c r="A1026" s="255"/>
      <c r="B1026" s="255"/>
      <c r="E1026" s="256"/>
      <c r="F1026" s="256"/>
      <c r="G1026" s="257"/>
      <c r="H1026" s="258"/>
      <c r="I1026" s="259"/>
      <c r="J1026" s="947"/>
      <c r="M1026" s="255"/>
      <c r="N1026" s="947"/>
      <c r="Q1026" s="255"/>
      <c r="R1026" s="260"/>
      <c r="AD1026" s="257"/>
    </row>
    <row r="1027" spans="1:30" s="4" customFormat="1" x14ac:dyDescent="0.25">
      <c r="A1027" s="255"/>
      <c r="B1027" s="255"/>
      <c r="E1027" s="256"/>
      <c r="F1027" s="256"/>
      <c r="G1027" s="257"/>
      <c r="H1027" s="258"/>
      <c r="I1027" s="259"/>
      <c r="J1027" s="947"/>
      <c r="M1027" s="255"/>
      <c r="N1027" s="947"/>
      <c r="Q1027" s="255"/>
      <c r="R1027" s="260"/>
      <c r="AD1027" s="257"/>
    </row>
    <row r="1028" spans="1:30" s="4" customFormat="1" x14ac:dyDescent="0.25">
      <c r="A1028" s="255"/>
      <c r="B1028" s="255"/>
      <c r="E1028" s="256"/>
      <c r="F1028" s="256"/>
      <c r="G1028" s="257"/>
      <c r="H1028" s="258"/>
      <c r="I1028" s="259"/>
      <c r="J1028" s="947"/>
      <c r="M1028" s="255"/>
      <c r="N1028" s="947"/>
      <c r="Q1028" s="255"/>
      <c r="R1028" s="260"/>
      <c r="AD1028" s="257"/>
    </row>
    <row r="1029" spans="1:30" s="4" customFormat="1" x14ac:dyDescent="0.25">
      <c r="A1029" s="255"/>
      <c r="B1029" s="255"/>
      <c r="E1029" s="256"/>
      <c r="F1029" s="256"/>
      <c r="G1029" s="257"/>
      <c r="H1029" s="258"/>
      <c r="I1029" s="259"/>
      <c r="J1029" s="947"/>
      <c r="M1029" s="255"/>
      <c r="N1029" s="947"/>
      <c r="Q1029" s="255"/>
      <c r="R1029" s="260"/>
      <c r="AD1029" s="257"/>
    </row>
    <row r="1030" spans="1:30" s="4" customFormat="1" x14ac:dyDescent="0.25">
      <c r="A1030" s="255"/>
      <c r="B1030" s="255"/>
      <c r="E1030" s="256"/>
      <c r="F1030" s="256"/>
      <c r="G1030" s="257"/>
      <c r="H1030" s="258"/>
      <c r="I1030" s="259"/>
      <c r="J1030" s="947"/>
      <c r="M1030" s="255"/>
      <c r="N1030" s="947"/>
      <c r="Q1030" s="255"/>
      <c r="R1030" s="260"/>
      <c r="AD1030" s="257"/>
    </row>
    <row r="1031" spans="1:30" s="4" customFormat="1" x14ac:dyDescent="0.25">
      <c r="A1031" s="255"/>
      <c r="B1031" s="255"/>
      <c r="E1031" s="256"/>
      <c r="F1031" s="256"/>
      <c r="G1031" s="257"/>
      <c r="H1031" s="258"/>
      <c r="I1031" s="259"/>
      <c r="J1031" s="947"/>
      <c r="M1031" s="255"/>
      <c r="N1031" s="947"/>
      <c r="Q1031" s="255"/>
      <c r="R1031" s="260"/>
      <c r="AD1031" s="257"/>
    </row>
    <row r="1032" spans="1:30" s="4" customFormat="1" x14ac:dyDescent="0.25">
      <c r="A1032" s="255"/>
      <c r="B1032" s="255"/>
      <c r="E1032" s="256"/>
      <c r="F1032" s="256"/>
      <c r="G1032" s="257"/>
      <c r="H1032" s="258"/>
      <c r="I1032" s="259"/>
      <c r="J1032" s="947"/>
      <c r="M1032" s="255"/>
      <c r="N1032" s="947"/>
      <c r="Q1032" s="255"/>
      <c r="R1032" s="260"/>
      <c r="AD1032" s="257"/>
    </row>
    <row r="1033" spans="1:30" s="4" customFormat="1" x14ac:dyDescent="0.25">
      <c r="A1033" s="255"/>
      <c r="B1033" s="255"/>
      <c r="E1033" s="256"/>
      <c r="F1033" s="256"/>
      <c r="G1033" s="257"/>
      <c r="H1033" s="258"/>
      <c r="I1033" s="259"/>
      <c r="J1033" s="947"/>
      <c r="M1033" s="255"/>
      <c r="N1033" s="947"/>
      <c r="Q1033" s="255"/>
      <c r="R1033" s="260"/>
      <c r="AD1033" s="257"/>
    </row>
    <row r="1034" spans="1:30" s="4" customFormat="1" x14ac:dyDescent="0.25">
      <c r="A1034" s="255"/>
      <c r="B1034" s="255"/>
      <c r="E1034" s="256"/>
      <c r="F1034" s="256"/>
      <c r="G1034" s="257"/>
      <c r="H1034" s="258"/>
      <c r="I1034" s="259"/>
      <c r="J1034" s="947"/>
      <c r="M1034" s="255"/>
      <c r="N1034" s="947"/>
      <c r="Q1034" s="255"/>
      <c r="R1034" s="260"/>
      <c r="AD1034" s="257"/>
    </row>
    <row r="1035" spans="1:30" s="4" customFormat="1" x14ac:dyDescent="0.25">
      <c r="A1035" s="255"/>
      <c r="B1035" s="255"/>
      <c r="E1035" s="256"/>
      <c r="F1035" s="256"/>
      <c r="G1035" s="257"/>
      <c r="H1035" s="258"/>
      <c r="I1035" s="259"/>
      <c r="J1035" s="947"/>
      <c r="M1035" s="255"/>
      <c r="N1035" s="947"/>
      <c r="Q1035" s="255"/>
      <c r="R1035" s="260"/>
      <c r="AD1035" s="257"/>
    </row>
    <row r="1036" spans="1:30" s="4" customFormat="1" x14ac:dyDescent="0.25">
      <c r="A1036" s="255"/>
      <c r="B1036" s="255"/>
      <c r="E1036" s="256"/>
      <c r="F1036" s="256"/>
      <c r="G1036" s="257"/>
      <c r="H1036" s="258"/>
      <c r="I1036" s="259"/>
      <c r="J1036" s="947"/>
      <c r="M1036" s="255"/>
      <c r="N1036" s="947"/>
      <c r="Q1036" s="255"/>
      <c r="R1036" s="260"/>
      <c r="AD1036" s="257"/>
    </row>
    <row r="1037" spans="1:30" s="4" customFormat="1" x14ac:dyDescent="0.25">
      <c r="A1037" s="255"/>
      <c r="B1037" s="255"/>
      <c r="E1037" s="256"/>
      <c r="F1037" s="256"/>
      <c r="G1037" s="257"/>
      <c r="H1037" s="258"/>
      <c r="I1037" s="259"/>
      <c r="J1037" s="947"/>
      <c r="M1037" s="255"/>
      <c r="N1037" s="947"/>
      <c r="Q1037" s="255"/>
      <c r="R1037" s="260"/>
      <c r="AD1037" s="257"/>
    </row>
    <row r="1038" spans="1:30" s="4" customFormat="1" x14ac:dyDescent="0.25">
      <c r="A1038" s="255"/>
      <c r="B1038" s="255"/>
      <c r="E1038" s="256"/>
      <c r="F1038" s="256"/>
      <c r="G1038" s="257"/>
      <c r="H1038" s="258"/>
      <c r="I1038" s="259"/>
      <c r="J1038" s="947"/>
      <c r="M1038" s="255"/>
      <c r="N1038" s="947"/>
      <c r="Q1038" s="255"/>
      <c r="R1038" s="260"/>
      <c r="AD1038" s="257"/>
    </row>
    <row r="1039" spans="1:30" s="4" customFormat="1" x14ac:dyDescent="0.25">
      <c r="A1039" s="255"/>
      <c r="B1039" s="255"/>
      <c r="E1039" s="256"/>
      <c r="F1039" s="256"/>
      <c r="G1039" s="257"/>
      <c r="H1039" s="258"/>
      <c r="I1039" s="259"/>
      <c r="J1039" s="947"/>
      <c r="M1039" s="255"/>
      <c r="N1039" s="947"/>
      <c r="Q1039" s="255"/>
      <c r="R1039" s="260"/>
      <c r="AD1039" s="257"/>
    </row>
    <row r="1040" spans="1:30" s="4" customFormat="1" x14ac:dyDescent="0.25">
      <c r="A1040" s="255"/>
      <c r="B1040" s="255"/>
      <c r="E1040" s="256"/>
      <c r="F1040" s="256"/>
      <c r="G1040" s="257"/>
      <c r="H1040" s="258"/>
      <c r="I1040" s="259"/>
      <c r="J1040" s="947"/>
      <c r="M1040" s="255"/>
      <c r="N1040" s="947"/>
      <c r="Q1040" s="255"/>
      <c r="R1040" s="260"/>
      <c r="AD1040" s="257"/>
    </row>
    <row r="1041" spans="1:30" s="4" customFormat="1" x14ac:dyDescent="0.25">
      <c r="A1041" s="255"/>
      <c r="B1041" s="255"/>
      <c r="E1041" s="256"/>
      <c r="F1041" s="256"/>
      <c r="G1041" s="257"/>
      <c r="H1041" s="258"/>
      <c r="I1041" s="259"/>
      <c r="J1041" s="947"/>
      <c r="M1041" s="255"/>
      <c r="N1041" s="947"/>
      <c r="Q1041" s="255"/>
      <c r="R1041" s="260"/>
      <c r="AD1041" s="257"/>
    </row>
    <row r="1042" spans="1:30" s="4" customFormat="1" x14ac:dyDescent="0.25">
      <c r="A1042" s="255"/>
      <c r="B1042" s="255"/>
      <c r="E1042" s="256"/>
      <c r="F1042" s="256"/>
      <c r="G1042" s="257"/>
      <c r="H1042" s="258"/>
      <c r="I1042" s="259"/>
      <c r="J1042" s="947"/>
      <c r="M1042" s="255"/>
      <c r="N1042" s="947"/>
      <c r="Q1042" s="255"/>
      <c r="R1042" s="260"/>
      <c r="AD1042" s="257"/>
    </row>
    <row r="1043" spans="1:30" s="4" customFormat="1" x14ac:dyDescent="0.25">
      <c r="A1043" s="255"/>
      <c r="B1043" s="255"/>
      <c r="E1043" s="256"/>
      <c r="F1043" s="256"/>
      <c r="G1043" s="257"/>
      <c r="H1043" s="258"/>
      <c r="I1043" s="259"/>
      <c r="J1043" s="947"/>
      <c r="M1043" s="255"/>
      <c r="N1043" s="947"/>
      <c r="Q1043" s="255"/>
      <c r="R1043" s="260"/>
      <c r="AD1043" s="257"/>
    </row>
    <row r="1044" spans="1:30" s="4" customFormat="1" x14ac:dyDescent="0.25">
      <c r="A1044" s="255"/>
      <c r="B1044" s="255"/>
      <c r="E1044" s="256"/>
      <c r="F1044" s="256"/>
      <c r="G1044" s="257"/>
      <c r="H1044" s="258"/>
      <c r="I1044" s="259"/>
      <c r="J1044" s="947"/>
      <c r="M1044" s="255"/>
      <c r="N1044" s="947"/>
      <c r="Q1044" s="255"/>
      <c r="R1044" s="260"/>
      <c r="AD1044" s="257"/>
    </row>
    <row r="1045" spans="1:30" s="4" customFormat="1" x14ac:dyDescent="0.25">
      <c r="A1045" s="255"/>
      <c r="B1045" s="255"/>
      <c r="E1045" s="256"/>
      <c r="F1045" s="256"/>
      <c r="G1045" s="257"/>
      <c r="H1045" s="258"/>
      <c r="I1045" s="259"/>
      <c r="J1045" s="947"/>
      <c r="M1045" s="255"/>
      <c r="N1045" s="947"/>
      <c r="Q1045" s="255"/>
      <c r="R1045" s="260"/>
      <c r="AD1045" s="257"/>
    </row>
    <row r="1046" spans="1:30" s="4" customFormat="1" x14ac:dyDescent="0.25">
      <c r="A1046" s="255"/>
      <c r="B1046" s="255"/>
      <c r="E1046" s="256"/>
      <c r="F1046" s="256"/>
      <c r="G1046" s="257"/>
      <c r="H1046" s="258"/>
      <c r="I1046" s="259"/>
      <c r="J1046" s="947"/>
      <c r="M1046" s="255"/>
      <c r="N1046" s="947"/>
      <c r="Q1046" s="255"/>
      <c r="R1046" s="260"/>
      <c r="AD1046" s="257"/>
    </row>
    <row r="1047" spans="1:30" s="4" customFormat="1" x14ac:dyDescent="0.25">
      <c r="A1047" s="255"/>
      <c r="B1047" s="255"/>
      <c r="E1047" s="256"/>
      <c r="F1047" s="256"/>
      <c r="G1047" s="257"/>
      <c r="H1047" s="258"/>
      <c r="I1047" s="259"/>
      <c r="J1047" s="947"/>
      <c r="M1047" s="255"/>
      <c r="N1047" s="947"/>
      <c r="Q1047" s="255"/>
      <c r="R1047" s="260"/>
      <c r="AD1047" s="257"/>
    </row>
    <row r="1048" spans="1:30" s="4" customFormat="1" x14ac:dyDescent="0.25">
      <c r="A1048" s="255"/>
      <c r="B1048" s="255"/>
      <c r="E1048" s="256"/>
      <c r="F1048" s="256"/>
      <c r="G1048" s="257"/>
      <c r="H1048" s="258"/>
      <c r="I1048" s="259"/>
      <c r="J1048" s="947"/>
      <c r="M1048" s="255"/>
      <c r="N1048" s="947"/>
      <c r="Q1048" s="255"/>
      <c r="R1048" s="260"/>
      <c r="AD1048" s="257"/>
    </row>
    <row r="1049" spans="1:30" s="4" customFormat="1" x14ac:dyDescent="0.25">
      <c r="A1049" s="255"/>
      <c r="B1049" s="255"/>
      <c r="E1049" s="256"/>
      <c r="F1049" s="256"/>
      <c r="G1049" s="257"/>
      <c r="H1049" s="258"/>
      <c r="I1049" s="259"/>
      <c r="J1049" s="947"/>
      <c r="M1049" s="255"/>
      <c r="N1049" s="947"/>
      <c r="Q1049" s="255"/>
      <c r="R1049" s="260"/>
      <c r="AD1049" s="257"/>
    </row>
    <row r="1050" spans="1:30" s="4" customFormat="1" x14ac:dyDescent="0.25">
      <c r="A1050" s="255"/>
      <c r="B1050" s="255"/>
      <c r="E1050" s="256"/>
      <c r="F1050" s="256"/>
      <c r="G1050" s="257"/>
      <c r="H1050" s="258"/>
      <c r="I1050" s="259"/>
      <c r="J1050" s="947"/>
      <c r="M1050" s="255"/>
      <c r="N1050" s="947"/>
      <c r="Q1050" s="255"/>
      <c r="R1050" s="260"/>
      <c r="AD1050" s="257"/>
    </row>
    <row r="1051" spans="1:30" s="4" customFormat="1" x14ac:dyDescent="0.25">
      <c r="A1051" s="255"/>
      <c r="B1051" s="255"/>
      <c r="E1051" s="256"/>
      <c r="F1051" s="256"/>
      <c r="G1051" s="257"/>
      <c r="H1051" s="258"/>
      <c r="I1051" s="259"/>
      <c r="J1051" s="947"/>
      <c r="M1051" s="255"/>
      <c r="N1051" s="947"/>
      <c r="Q1051" s="255"/>
      <c r="R1051" s="260"/>
      <c r="AD1051" s="257"/>
    </row>
    <row r="1052" spans="1:30" s="4" customFormat="1" x14ac:dyDescent="0.25">
      <c r="A1052" s="255"/>
      <c r="B1052" s="255"/>
      <c r="E1052" s="256"/>
      <c r="F1052" s="256"/>
      <c r="G1052" s="257"/>
      <c r="H1052" s="258"/>
      <c r="I1052" s="259"/>
      <c r="J1052" s="947"/>
      <c r="M1052" s="255"/>
      <c r="N1052" s="947"/>
      <c r="Q1052" s="255"/>
      <c r="R1052" s="260"/>
      <c r="AD1052" s="257"/>
    </row>
    <row r="1053" spans="1:30" s="4" customFormat="1" x14ac:dyDescent="0.25">
      <c r="A1053" s="255"/>
      <c r="B1053" s="255"/>
      <c r="E1053" s="256"/>
      <c r="F1053" s="256"/>
      <c r="G1053" s="257"/>
      <c r="H1053" s="258"/>
      <c r="I1053" s="259"/>
      <c r="J1053" s="947"/>
      <c r="M1053" s="255"/>
      <c r="N1053" s="947"/>
      <c r="Q1053" s="255"/>
      <c r="R1053" s="260"/>
      <c r="AD1053" s="257"/>
    </row>
    <row r="1054" spans="1:30" s="4" customFormat="1" x14ac:dyDescent="0.25">
      <c r="A1054" s="255"/>
      <c r="B1054" s="255"/>
      <c r="E1054" s="256"/>
      <c r="F1054" s="256"/>
      <c r="G1054" s="257"/>
      <c r="H1054" s="258"/>
      <c r="I1054" s="259"/>
      <c r="J1054" s="947"/>
      <c r="M1054" s="255"/>
      <c r="N1054" s="947"/>
      <c r="Q1054" s="255"/>
      <c r="R1054" s="260"/>
      <c r="AD1054" s="257"/>
    </row>
    <row r="1055" spans="1:30" s="4" customFormat="1" x14ac:dyDescent="0.25">
      <c r="A1055" s="255"/>
      <c r="B1055" s="255"/>
      <c r="E1055" s="256"/>
      <c r="F1055" s="256"/>
      <c r="G1055" s="257"/>
      <c r="H1055" s="258"/>
      <c r="I1055" s="259"/>
      <c r="J1055" s="947"/>
      <c r="M1055" s="255"/>
      <c r="N1055" s="947"/>
      <c r="Q1055" s="255"/>
      <c r="R1055" s="260"/>
      <c r="AD1055" s="257"/>
    </row>
    <row r="1056" spans="1:30" s="4" customFormat="1" x14ac:dyDescent="0.25">
      <c r="A1056" s="255"/>
      <c r="B1056" s="255"/>
      <c r="E1056" s="256"/>
      <c r="F1056" s="256"/>
      <c r="G1056" s="257"/>
      <c r="H1056" s="258"/>
      <c r="I1056" s="259"/>
      <c r="J1056" s="947"/>
      <c r="M1056" s="255"/>
      <c r="N1056" s="947"/>
      <c r="Q1056" s="255"/>
      <c r="R1056" s="260"/>
      <c r="AD1056" s="257"/>
    </row>
    <row r="1057" spans="1:30" s="4" customFormat="1" x14ac:dyDescent="0.25">
      <c r="A1057" s="255"/>
      <c r="B1057" s="255"/>
      <c r="E1057" s="256"/>
      <c r="F1057" s="256"/>
      <c r="G1057" s="257"/>
      <c r="H1057" s="258"/>
      <c r="I1057" s="259"/>
      <c r="J1057" s="947"/>
      <c r="M1057" s="255"/>
      <c r="N1057" s="947"/>
      <c r="Q1057" s="255"/>
      <c r="R1057" s="260"/>
      <c r="AD1057" s="257"/>
    </row>
    <row r="1058" spans="1:30" s="4" customFormat="1" x14ac:dyDescent="0.25">
      <c r="A1058" s="255"/>
      <c r="B1058" s="255"/>
      <c r="E1058" s="256"/>
      <c r="F1058" s="256"/>
      <c r="G1058" s="257"/>
      <c r="H1058" s="258"/>
      <c r="I1058" s="259"/>
      <c r="J1058" s="947"/>
      <c r="M1058" s="255"/>
      <c r="N1058" s="947"/>
      <c r="Q1058" s="255"/>
      <c r="R1058" s="260"/>
      <c r="AD1058" s="257"/>
    </row>
    <row r="1059" spans="1:30" s="4" customFormat="1" x14ac:dyDescent="0.25">
      <c r="A1059" s="255"/>
      <c r="B1059" s="255"/>
      <c r="E1059" s="256"/>
      <c r="F1059" s="256"/>
      <c r="G1059" s="257"/>
      <c r="H1059" s="258"/>
      <c r="I1059" s="259"/>
      <c r="J1059" s="947"/>
      <c r="M1059" s="255"/>
      <c r="N1059" s="947"/>
      <c r="Q1059" s="255"/>
      <c r="R1059" s="260"/>
      <c r="AD1059" s="257"/>
    </row>
    <row r="1060" spans="1:30" s="4" customFormat="1" x14ac:dyDescent="0.25">
      <c r="A1060" s="255"/>
      <c r="B1060" s="255"/>
      <c r="E1060" s="256"/>
      <c r="F1060" s="256"/>
      <c r="G1060" s="257"/>
      <c r="H1060" s="258"/>
      <c r="I1060" s="259"/>
      <c r="J1060" s="947"/>
      <c r="M1060" s="255"/>
      <c r="N1060" s="947"/>
      <c r="Q1060" s="255"/>
      <c r="R1060" s="260"/>
      <c r="AD1060" s="257"/>
    </row>
    <row r="1061" spans="1:30" s="4" customFormat="1" x14ac:dyDescent="0.25">
      <c r="A1061" s="255"/>
      <c r="B1061" s="255"/>
      <c r="E1061" s="256"/>
      <c r="F1061" s="256"/>
      <c r="G1061" s="257"/>
      <c r="H1061" s="258"/>
      <c r="I1061" s="259"/>
      <c r="J1061" s="947"/>
      <c r="M1061" s="255"/>
      <c r="N1061" s="947"/>
      <c r="Q1061" s="255"/>
      <c r="R1061" s="260"/>
      <c r="AD1061" s="257"/>
    </row>
    <row r="1062" spans="1:30" s="4" customFormat="1" x14ac:dyDescent="0.25">
      <c r="A1062" s="255"/>
      <c r="B1062" s="255"/>
      <c r="E1062" s="256"/>
      <c r="F1062" s="256"/>
      <c r="G1062" s="257"/>
      <c r="H1062" s="258"/>
      <c r="I1062" s="259"/>
      <c r="J1062" s="947"/>
      <c r="M1062" s="255"/>
      <c r="N1062" s="947"/>
      <c r="Q1062" s="255"/>
      <c r="R1062" s="260"/>
      <c r="AD1062" s="257"/>
    </row>
    <row r="1063" spans="1:30" s="4" customFormat="1" x14ac:dyDescent="0.25">
      <c r="A1063" s="255"/>
      <c r="B1063" s="255"/>
      <c r="E1063" s="256"/>
      <c r="F1063" s="256"/>
      <c r="G1063" s="257"/>
      <c r="H1063" s="258"/>
      <c r="I1063" s="259"/>
      <c r="J1063" s="947"/>
      <c r="M1063" s="255"/>
      <c r="N1063" s="947"/>
      <c r="Q1063" s="255"/>
      <c r="R1063" s="260"/>
      <c r="AD1063" s="257"/>
    </row>
    <row r="1064" spans="1:30" s="4" customFormat="1" x14ac:dyDescent="0.25">
      <c r="A1064" s="255"/>
      <c r="B1064" s="255"/>
      <c r="E1064" s="256"/>
      <c r="F1064" s="256"/>
      <c r="G1064" s="257"/>
      <c r="H1064" s="258"/>
      <c r="I1064" s="259"/>
      <c r="J1064" s="947"/>
      <c r="M1064" s="255"/>
      <c r="N1064" s="947"/>
      <c r="Q1064" s="255"/>
      <c r="R1064" s="260"/>
      <c r="AD1064" s="257"/>
    </row>
    <row r="1065" spans="1:30" s="4" customFormat="1" x14ac:dyDescent="0.25">
      <c r="A1065" s="255"/>
      <c r="B1065" s="255"/>
      <c r="E1065" s="256"/>
      <c r="F1065" s="256"/>
      <c r="G1065" s="257"/>
      <c r="H1065" s="258"/>
      <c r="I1065" s="259"/>
      <c r="J1065" s="947"/>
      <c r="M1065" s="255"/>
      <c r="N1065" s="947"/>
      <c r="Q1065" s="255"/>
      <c r="R1065" s="260"/>
      <c r="AD1065" s="257"/>
    </row>
    <row r="1066" spans="1:30" s="4" customFormat="1" x14ac:dyDescent="0.25">
      <c r="A1066" s="255"/>
      <c r="B1066" s="255"/>
      <c r="E1066" s="256"/>
      <c r="F1066" s="256"/>
      <c r="G1066" s="257"/>
      <c r="H1066" s="258"/>
      <c r="I1066" s="259"/>
      <c r="J1066" s="947"/>
      <c r="M1066" s="255"/>
      <c r="N1066" s="947"/>
      <c r="Q1066" s="255"/>
      <c r="R1066" s="260"/>
      <c r="AD1066" s="257"/>
    </row>
    <row r="1067" spans="1:30" s="4" customFormat="1" x14ac:dyDescent="0.25">
      <c r="A1067" s="255"/>
      <c r="B1067" s="255"/>
      <c r="E1067" s="256"/>
      <c r="F1067" s="256"/>
      <c r="G1067" s="257"/>
      <c r="H1067" s="258"/>
      <c r="I1067" s="259"/>
      <c r="J1067" s="947"/>
      <c r="M1067" s="255"/>
      <c r="N1067" s="947"/>
      <c r="Q1067" s="255"/>
      <c r="R1067" s="260"/>
      <c r="AD1067" s="257"/>
    </row>
    <row r="1068" spans="1:30" s="4" customFormat="1" x14ac:dyDescent="0.25">
      <c r="A1068" s="255"/>
      <c r="B1068" s="255"/>
      <c r="E1068" s="256"/>
      <c r="F1068" s="256"/>
      <c r="G1068" s="257"/>
      <c r="H1068" s="258"/>
      <c r="I1068" s="259"/>
      <c r="J1068" s="947"/>
      <c r="M1068" s="255"/>
      <c r="N1068" s="947"/>
      <c r="Q1068" s="255"/>
      <c r="R1068" s="260"/>
      <c r="AD1068" s="257"/>
    </row>
    <row r="1069" spans="1:30" s="4" customFormat="1" x14ac:dyDescent="0.25">
      <c r="A1069" s="255"/>
      <c r="B1069" s="255"/>
      <c r="E1069" s="256"/>
      <c r="F1069" s="256"/>
      <c r="G1069" s="257"/>
      <c r="H1069" s="258"/>
      <c r="I1069" s="259"/>
      <c r="J1069" s="947"/>
      <c r="M1069" s="255"/>
      <c r="N1069" s="947"/>
      <c r="Q1069" s="255"/>
      <c r="R1069" s="260"/>
      <c r="AD1069" s="257"/>
    </row>
    <row r="1070" spans="1:30" s="4" customFormat="1" x14ac:dyDescent="0.25">
      <c r="A1070" s="255"/>
      <c r="B1070" s="255"/>
      <c r="E1070" s="256"/>
      <c r="F1070" s="256"/>
      <c r="G1070" s="257"/>
      <c r="H1070" s="258"/>
      <c r="I1070" s="259"/>
      <c r="J1070" s="947"/>
      <c r="M1070" s="255"/>
      <c r="N1070" s="947"/>
      <c r="Q1070" s="255"/>
      <c r="R1070" s="260"/>
      <c r="AD1070" s="257"/>
    </row>
    <row r="1071" spans="1:30" s="4" customFormat="1" x14ac:dyDescent="0.25">
      <c r="A1071" s="255"/>
      <c r="B1071" s="255"/>
      <c r="E1071" s="256"/>
      <c r="F1071" s="256"/>
      <c r="G1071" s="257"/>
      <c r="H1071" s="258"/>
      <c r="I1071" s="259"/>
      <c r="J1071" s="947"/>
      <c r="M1071" s="255"/>
      <c r="N1071" s="947"/>
      <c r="Q1071" s="255"/>
      <c r="R1071" s="260"/>
      <c r="AD1071" s="257"/>
    </row>
    <row r="1072" spans="1:30" s="4" customFormat="1" x14ac:dyDescent="0.25">
      <c r="A1072" s="255"/>
      <c r="B1072" s="255"/>
      <c r="E1072" s="256"/>
      <c r="F1072" s="256"/>
      <c r="G1072" s="257"/>
      <c r="H1072" s="258"/>
      <c r="I1072" s="259"/>
      <c r="J1072" s="947"/>
      <c r="M1072" s="255"/>
      <c r="N1072" s="947"/>
      <c r="Q1072" s="255"/>
      <c r="R1072" s="260"/>
      <c r="AD1072" s="257"/>
    </row>
    <row r="1073" spans="1:30" s="4" customFormat="1" x14ac:dyDescent="0.25">
      <c r="A1073" s="255"/>
      <c r="B1073" s="255"/>
      <c r="E1073" s="256"/>
      <c r="F1073" s="256"/>
      <c r="G1073" s="257"/>
      <c r="H1073" s="258"/>
      <c r="I1073" s="259"/>
      <c r="J1073" s="947"/>
      <c r="M1073" s="255"/>
      <c r="N1073" s="947"/>
      <c r="Q1073" s="255"/>
      <c r="R1073" s="260"/>
      <c r="AD1073" s="257"/>
    </row>
    <row r="1074" spans="1:30" s="4" customFormat="1" x14ac:dyDescent="0.25">
      <c r="A1074" s="255"/>
      <c r="B1074" s="255"/>
      <c r="E1074" s="256"/>
      <c r="F1074" s="256"/>
      <c r="G1074" s="257"/>
      <c r="H1074" s="258"/>
      <c r="I1074" s="259"/>
      <c r="J1074" s="947"/>
      <c r="M1074" s="255"/>
      <c r="N1074" s="947"/>
      <c r="Q1074" s="255"/>
      <c r="R1074" s="260"/>
      <c r="AD1074" s="257"/>
    </row>
    <row r="1075" spans="1:30" s="4" customFormat="1" x14ac:dyDescent="0.25">
      <c r="A1075" s="255"/>
      <c r="B1075" s="255"/>
      <c r="E1075" s="256"/>
      <c r="F1075" s="256"/>
      <c r="G1075" s="257"/>
      <c r="H1075" s="258"/>
      <c r="I1075" s="259"/>
      <c r="J1075" s="947"/>
      <c r="M1075" s="255"/>
      <c r="N1075" s="947"/>
      <c r="Q1075" s="255"/>
      <c r="R1075" s="260"/>
      <c r="AD1075" s="257"/>
    </row>
    <row r="1076" spans="1:30" s="4" customFormat="1" x14ac:dyDescent="0.25">
      <c r="A1076" s="255"/>
      <c r="B1076" s="255"/>
      <c r="E1076" s="256"/>
      <c r="F1076" s="256"/>
      <c r="G1076" s="257"/>
      <c r="H1076" s="258"/>
      <c r="I1076" s="259"/>
      <c r="J1076" s="947"/>
      <c r="M1076" s="255"/>
      <c r="N1076" s="947"/>
      <c r="Q1076" s="255"/>
      <c r="R1076" s="260"/>
      <c r="AD1076" s="257"/>
    </row>
    <row r="1077" spans="1:30" s="4" customFormat="1" x14ac:dyDescent="0.25">
      <c r="A1077" s="255"/>
      <c r="B1077" s="255"/>
      <c r="E1077" s="256"/>
      <c r="F1077" s="256"/>
      <c r="G1077" s="257"/>
      <c r="H1077" s="258"/>
      <c r="I1077" s="259"/>
      <c r="J1077" s="947"/>
      <c r="M1077" s="255"/>
      <c r="N1077" s="947"/>
      <c r="Q1077" s="255"/>
      <c r="R1077" s="260"/>
      <c r="AD1077" s="257"/>
    </row>
    <row r="1078" spans="1:30" s="4" customFormat="1" x14ac:dyDescent="0.25">
      <c r="A1078" s="255"/>
      <c r="B1078" s="255"/>
      <c r="E1078" s="256"/>
      <c r="F1078" s="256"/>
      <c r="G1078" s="257"/>
      <c r="H1078" s="258"/>
      <c r="I1078" s="259"/>
      <c r="J1078" s="947"/>
      <c r="M1078" s="255"/>
      <c r="N1078" s="947"/>
      <c r="Q1078" s="255"/>
      <c r="R1078" s="260"/>
      <c r="AD1078" s="257"/>
    </row>
    <row r="1079" spans="1:30" s="4" customFormat="1" x14ac:dyDescent="0.25">
      <c r="A1079" s="255"/>
      <c r="B1079" s="255"/>
      <c r="E1079" s="256"/>
      <c r="F1079" s="256"/>
      <c r="G1079" s="257"/>
      <c r="H1079" s="258"/>
      <c r="I1079" s="259"/>
      <c r="J1079" s="947"/>
      <c r="M1079" s="255"/>
      <c r="N1079" s="947"/>
      <c r="Q1079" s="255"/>
      <c r="R1079" s="260"/>
      <c r="AD1079" s="257"/>
    </row>
    <row r="1080" spans="1:30" s="4" customFormat="1" x14ac:dyDescent="0.25">
      <c r="A1080" s="255"/>
      <c r="B1080" s="255"/>
      <c r="E1080" s="256"/>
      <c r="F1080" s="256"/>
      <c r="G1080" s="257"/>
      <c r="H1080" s="258"/>
      <c r="I1080" s="259"/>
      <c r="J1080" s="947"/>
      <c r="M1080" s="255"/>
      <c r="N1080" s="947"/>
      <c r="Q1080" s="255"/>
      <c r="R1080" s="260"/>
      <c r="AD1080" s="257"/>
    </row>
    <row r="1081" spans="1:30" s="4" customFormat="1" x14ac:dyDescent="0.25">
      <c r="A1081" s="255"/>
      <c r="B1081" s="255"/>
      <c r="E1081" s="256"/>
      <c r="F1081" s="256"/>
      <c r="G1081" s="257"/>
      <c r="H1081" s="258"/>
      <c r="I1081" s="259"/>
      <c r="J1081" s="947"/>
      <c r="M1081" s="255"/>
      <c r="N1081" s="947"/>
      <c r="Q1081" s="255"/>
      <c r="R1081" s="260"/>
      <c r="AD1081" s="257"/>
    </row>
    <row r="1082" spans="1:30" s="4" customFormat="1" x14ac:dyDescent="0.25">
      <c r="A1082" s="255"/>
      <c r="B1082" s="255"/>
      <c r="E1082" s="256"/>
      <c r="F1082" s="256"/>
      <c r="G1082" s="257"/>
      <c r="H1082" s="258"/>
      <c r="I1082" s="259"/>
      <c r="J1082" s="947"/>
      <c r="M1082" s="255"/>
      <c r="N1082" s="947"/>
      <c r="Q1082" s="255"/>
      <c r="R1082" s="260"/>
      <c r="AD1082" s="257"/>
    </row>
    <row r="1083" spans="1:30" s="4" customFormat="1" x14ac:dyDescent="0.25">
      <c r="A1083" s="255"/>
      <c r="B1083" s="255"/>
      <c r="E1083" s="256"/>
      <c r="F1083" s="256"/>
      <c r="G1083" s="257"/>
      <c r="H1083" s="258"/>
      <c r="I1083" s="259"/>
      <c r="J1083" s="947"/>
      <c r="M1083" s="255"/>
      <c r="N1083" s="947"/>
      <c r="Q1083" s="255"/>
      <c r="R1083" s="260"/>
      <c r="AD1083" s="257"/>
    </row>
    <row r="1084" spans="1:30" s="4" customFormat="1" x14ac:dyDescent="0.25">
      <c r="A1084" s="255"/>
      <c r="B1084" s="255"/>
      <c r="E1084" s="256"/>
      <c r="F1084" s="256"/>
      <c r="G1084" s="257"/>
      <c r="H1084" s="258"/>
      <c r="I1084" s="259"/>
      <c r="J1084" s="947"/>
      <c r="M1084" s="255"/>
      <c r="N1084" s="947"/>
      <c r="Q1084" s="255"/>
      <c r="R1084" s="260"/>
      <c r="AD1084" s="257"/>
    </row>
    <row r="1085" spans="1:30" s="4" customFormat="1" x14ac:dyDescent="0.25">
      <c r="A1085" s="255"/>
      <c r="B1085" s="255"/>
      <c r="E1085" s="256"/>
      <c r="F1085" s="256"/>
      <c r="G1085" s="257"/>
      <c r="H1085" s="258"/>
      <c r="I1085" s="259"/>
      <c r="J1085" s="947"/>
      <c r="M1085" s="255"/>
      <c r="N1085" s="947"/>
      <c r="Q1085" s="255"/>
      <c r="R1085" s="260"/>
      <c r="AD1085" s="257"/>
    </row>
    <row r="1086" spans="1:30" s="4" customFormat="1" x14ac:dyDescent="0.25">
      <c r="A1086" s="255"/>
      <c r="B1086" s="255"/>
      <c r="E1086" s="256"/>
      <c r="F1086" s="256"/>
      <c r="G1086" s="257"/>
      <c r="H1086" s="258"/>
      <c r="I1086" s="259"/>
      <c r="J1086" s="947"/>
      <c r="M1086" s="255"/>
      <c r="N1086" s="947"/>
      <c r="Q1086" s="255"/>
      <c r="R1086" s="260"/>
      <c r="AD1086" s="257"/>
    </row>
    <row r="1087" spans="1:30" s="4" customFormat="1" x14ac:dyDescent="0.25">
      <c r="A1087" s="255"/>
      <c r="B1087" s="255"/>
      <c r="E1087" s="256"/>
      <c r="F1087" s="256"/>
      <c r="G1087" s="257"/>
      <c r="H1087" s="258"/>
      <c r="I1087" s="259"/>
      <c r="J1087" s="947"/>
      <c r="M1087" s="255"/>
      <c r="N1087" s="947"/>
      <c r="Q1087" s="255"/>
      <c r="R1087" s="260"/>
      <c r="AD1087" s="257"/>
    </row>
    <row r="1088" spans="1:30" s="4" customFormat="1" x14ac:dyDescent="0.25">
      <c r="A1088" s="255"/>
      <c r="B1088" s="255"/>
      <c r="E1088" s="256"/>
      <c r="F1088" s="256"/>
      <c r="G1088" s="257"/>
      <c r="H1088" s="258"/>
      <c r="I1088" s="259"/>
      <c r="J1088" s="947"/>
      <c r="M1088" s="255"/>
      <c r="N1088" s="947"/>
      <c r="Q1088" s="255"/>
      <c r="R1088" s="260"/>
      <c r="AD1088" s="257"/>
    </row>
    <row r="1089" spans="1:30" s="4" customFormat="1" x14ac:dyDescent="0.25">
      <c r="A1089" s="255"/>
      <c r="B1089" s="255"/>
      <c r="E1089" s="256"/>
      <c r="F1089" s="256"/>
      <c r="G1089" s="257"/>
      <c r="H1089" s="258"/>
      <c r="I1089" s="259"/>
      <c r="J1089" s="947"/>
      <c r="M1089" s="255"/>
      <c r="N1089" s="947"/>
      <c r="Q1089" s="255"/>
      <c r="R1089" s="260"/>
      <c r="AD1089" s="257"/>
    </row>
    <row r="1090" spans="1:30" s="4" customFormat="1" x14ac:dyDescent="0.25">
      <c r="A1090" s="255"/>
      <c r="B1090" s="255"/>
      <c r="E1090" s="256"/>
      <c r="F1090" s="256"/>
      <c r="G1090" s="257"/>
      <c r="H1090" s="258"/>
      <c r="I1090" s="259"/>
      <c r="J1090" s="947"/>
      <c r="M1090" s="255"/>
      <c r="N1090" s="947"/>
      <c r="Q1090" s="255"/>
      <c r="R1090" s="260"/>
      <c r="AD1090" s="257"/>
    </row>
    <row r="1091" spans="1:30" s="4" customFormat="1" x14ac:dyDescent="0.25">
      <c r="A1091" s="255"/>
      <c r="B1091" s="255"/>
      <c r="E1091" s="256"/>
      <c r="F1091" s="256"/>
      <c r="G1091" s="257"/>
      <c r="H1091" s="258"/>
      <c r="I1091" s="259"/>
      <c r="J1091" s="947"/>
      <c r="M1091" s="255"/>
      <c r="N1091" s="947"/>
      <c r="Q1091" s="255"/>
      <c r="R1091" s="260"/>
      <c r="AD1091" s="257"/>
    </row>
    <row r="1092" spans="1:30" s="4" customFormat="1" x14ac:dyDescent="0.25">
      <c r="A1092" s="255"/>
      <c r="B1092" s="255"/>
      <c r="E1092" s="256"/>
      <c r="F1092" s="256"/>
      <c r="G1092" s="257"/>
      <c r="H1092" s="258"/>
      <c r="I1092" s="259"/>
      <c r="J1092" s="947"/>
      <c r="M1092" s="255"/>
      <c r="N1092" s="947"/>
      <c r="Q1092" s="255"/>
      <c r="R1092" s="260"/>
      <c r="AD1092" s="257"/>
    </row>
    <row r="1093" spans="1:30" s="4" customFormat="1" x14ac:dyDescent="0.25">
      <c r="A1093" s="255"/>
      <c r="B1093" s="255"/>
      <c r="E1093" s="256"/>
      <c r="F1093" s="256"/>
      <c r="G1093" s="257"/>
      <c r="H1093" s="258"/>
      <c r="I1093" s="259"/>
      <c r="J1093" s="947"/>
      <c r="M1093" s="255"/>
      <c r="N1093" s="947"/>
      <c r="Q1093" s="255"/>
      <c r="R1093" s="260"/>
      <c r="AD1093" s="257"/>
    </row>
    <row r="1094" spans="1:30" s="4" customFormat="1" x14ac:dyDescent="0.25">
      <c r="A1094" s="255"/>
      <c r="B1094" s="255"/>
      <c r="E1094" s="256"/>
      <c r="F1094" s="256"/>
      <c r="G1094" s="257"/>
      <c r="H1094" s="258"/>
      <c r="I1094" s="259"/>
      <c r="J1094" s="947"/>
      <c r="M1094" s="255"/>
      <c r="N1094" s="947"/>
      <c r="Q1094" s="255"/>
      <c r="R1094" s="260"/>
      <c r="AD1094" s="257"/>
    </row>
    <row r="1095" spans="1:30" s="4" customFormat="1" x14ac:dyDescent="0.25">
      <c r="A1095" s="255"/>
      <c r="B1095" s="255"/>
      <c r="E1095" s="256"/>
      <c r="F1095" s="256"/>
      <c r="G1095" s="257"/>
      <c r="H1095" s="258"/>
      <c r="I1095" s="259"/>
      <c r="J1095" s="947"/>
      <c r="M1095" s="255"/>
      <c r="N1095" s="947"/>
      <c r="Q1095" s="255"/>
      <c r="R1095" s="260"/>
      <c r="AD1095" s="257"/>
    </row>
    <row r="1096" spans="1:30" s="4" customFormat="1" x14ac:dyDescent="0.25">
      <c r="A1096" s="255"/>
      <c r="B1096" s="255"/>
      <c r="E1096" s="256"/>
      <c r="F1096" s="256"/>
      <c r="G1096" s="257"/>
      <c r="H1096" s="258"/>
      <c r="I1096" s="259"/>
      <c r="J1096" s="947"/>
      <c r="M1096" s="255"/>
      <c r="N1096" s="947"/>
      <c r="Q1096" s="255"/>
      <c r="R1096" s="260"/>
      <c r="AD1096" s="257"/>
    </row>
    <row r="1097" spans="1:30" s="4" customFormat="1" x14ac:dyDescent="0.25">
      <c r="A1097" s="255"/>
      <c r="B1097" s="255"/>
      <c r="E1097" s="256"/>
      <c r="F1097" s="256"/>
      <c r="G1097" s="257"/>
      <c r="H1097" s="258"/>
      <c r="I1097" s="259"/>
      <c r="J1097" s="947"/>
      <c r="M1097" s="255"/>
      <c r="N1097" s="947"/>
      <c r="Q1097" s="255"/>
      <c r="R1097" s="260"/>
      <c r="AD1097" s="257"/>
    </row>
    <row r="1098" spans="1:30" s="4" customFormat="1" x14ac:dyDescent="0.25">
      <c r="A1098" s="255"/>
      <c r="B1098" s="255"/>
      <c r="E1098" s="256"/>
      <c r="F1098" s="256"/>
      <c r="G1098" s="257"/>
      <c r="H1098" s="258"/>
      <c r="I1098" s="259"/>
      <c r="J1098" s="947"/>
      <c r="M1098" s="255"/>
      <c r="N1098" s="947"/>
      <c r="Q1098" s="255"/>
      <c r="R1098" s="260"/>
      <c r="AD1098" s="257"/>
    </row>
    <row r="1099" spans="1:30" s="4" customFormat="1" x14ac:dyDescent="0.25">
      <c r="A1099" s="255"/>
      <c r="B1099" s="255"/>
      <c r="E1099" s="256"/>
      <c r="F1099" s="256"/>
      <c r="G1099" s="257"/>
      <c r="H1099" s="258"/>
      <c r="I1099" s="259"/>
      <c r="J1099" s="947"/>
      <c r="M1099" s="255"/>
      <c r="N1099" s="947"/>
      <c r="Q1099" s="255"/>
      <c r="R1099" s="260"/>
      <c r="AD1099" s="257"/>
    </row>
    <row r="1100" spans="1:30" s="4" customFormat="1" x14ac:dyDescent="0.25">
      <c r="A1100" s="255"/>
      <c r="B1100" s="255"/>
      <c r="E1100" s="256"/>
      <c r="F1100" s="256"/>
      <c r="G1100" s="257"/>
      <c r="H1100" s="258"/>
      <c r="I1100" s="259"/>
      <c r="J1100" s="947"/>
      <c r="M1100" s="255"/>
      <c r="N1100" s="947"/>
      <c r="Q1100" s="255"/>
      <c r="R1100" s="260"/>
      <c r="AD1100" s="257"/>
    </row>
    <row r="1101" spans="1:30" s="4" customFormat="1" x14ac:dyDescent="0.25">
      <c r="A1101" s="255"/>
      <c r="B1101" s="255"/>
      <c r="E1101" s="256"/>
      <c r="F1101" s="256"/>
      <c r="G1101" s="257"/>
      <c r="H1101" s="258"/>
      <c r="I1101" s="259"/>
      <c r="J1101" s="947"/>
      <c r="M1101" s="255"/>
      <c r="N1101" s="947"/>
      <c r="Q1101" s="255"/>
      <c r="R1101" s="260"/>
      <c r="AD1101" s="257"/>
    </row>
    <row r="1102" spans="1:30" s="4" customFormat="1" x14ac:dyDescent="0.25">
      <c r="A1102" s="255"/>
      <c r="B1102" s="255"/>
      <c r="E1102" s="256"/>
      <c r="F1102" s="256"/>
      <c r="G1102" s="257"/>
      <c r="H1102" s="258"/>
      <c r="I1102" s="259"/>
      <c r="J1102" s="947"/>
      <c r="M1102" s="255"/>
      <c r="N1102" s="947"/>
      <c r="Q1102" s="255"/>
      <c r="R1102" s="260"/>
      <c r="AD1102" s="257"/>
    </row>
    <row r="1103" spans="1:30" s="4" customFormat="1" x14ac:dyDescent="0.25">
      <c r="A1103" s="255"/>
      <c r="B1103" s="255"/>
      <c r="E1103" s="256"/>
      <c r="F1103" s="256"/>
      <c r="G1103" s="257"/>
      <c r="H1103" s="258"/>
      <c r="I1103" s="259"/>
      <c r="J1103" s="947"/>
      <c r="M1103" s="255"/>
      <c r="N1103" s="947"/>
      <c r="Q1103" s="255"/>
      <c r="R1103" s="260"/>
      <c r="AD1103" s="257"/>
    </row>
    <row r="1104" spans="1:30" s="4" customFormat="1" x14ac:dyDescent="0.25">
      <c r="A1104" s="255"/>
      <c r="B1104" s="255"/>
      <c r="E1104" s="256"/>
      <c r="F1104" s="256"/>
      <c r="G1104" s="257"/>
      <c r="H1104" s="258"/>
      <c r="I1104" s="259"/>
      <c r="J1104" s="947"/>
      <c r="M1104" s="255"/>
      <c r="N1104" s="947"/>
      <c r="Q1104" s="255"/>
      <c r="R1104" s="260"/>
      <c r="AD1104" s="257"/>
    </row>
    <row r="1105" spans="1:30" s="4" customFormat="1" x14ac:dyDescent="0.25">
      <c r="A1105" s="255"/>
      <c r="B1105" s="255"/>
      <c r="E1105" s="256"/>
      <c r="F1105" s="256"/>
      <c r="G1105" s="257"/>
      <c r="H1105" s="258"/>
      <c r="I1105" s="259"/>
      <c r="J1105" s="947"/>
      <c r="M1105" s="255"/>
      <c r="N1105" s="947"/>
      <c r="Q1105" s="255"/>
      <c r="R1105" s="260"/>
      <c r="AD1105" s="257"/>
    </row>
    <row r="1106" spans="1:30" s="4" customFormat="1" x14ac:dyDescent="0.25">
      <c r="A1106" s="255"/>
      <c r="B1106" s="255"/>
      <c r="E1106" s="256"/>
      <c r="F1106" s="256"/>
      <c r="G1106" s="257"/>
      <c r="H1106" s="258"/>
      <c r="I1106" s="259"/>
      <c r="J1106" s="947"/>
      <c r="M1106" s="255"/>
      <c r="N1106" s="947"/>
      <c r="Q1106" s="255"/>
      <c r="R1106" s="260"/>
      <c r="AD1106" s="257"/>
    </row>
    <row r="1107" spans="1:30" s="4" customFormat="1" x14ac:dyDescent="0.25">
      <c r="A1107" s="255"/>
      <c r="B1107" s="255"/>
      <c r="E1107" s="256"/>
      <c r="F1107" s="256"/>
      <c r="G1107" s="257"/>
      <c r="H1107" s="258"/>
      <c r="I1107" s="259"/>
      <c r="J1107" s="947"/>
      <c r="M1107" s="255"/>
      <c r="N1107" s="947"/>
      <c r="Q1107" s="255"/>
      <c r="R1107" s="260"/>
      <c r="AD1107" s="257"/>
    </row>
    <row r="1108" spans="1:30" s="4" customFormat="1" x14ac:dyDescent="0.25">
      <c r="A1108" s="255"/>
      <c r="B1108" s="255"/>
      <c r="E1108" s="256"/>
      <c r="F1108" s="256"/>
      <c r="G1108" s="257"/>
      <c r="H1108" s="258"/>
      <c r="I1108" s="259"/>
      <c r="J1108" s="947"/>
      <c r="M1108" s="255"/>
      <c r="N1108" s="947"/>
      <c r="Q1108" s="255"/>
      <c r="R1108" s="260"/>
      <c r="AD1108" s="257"/>
    </row>
    <row r="1109" spans="1:30" s="4" customFormat="1" x14ac:dyDescent="0.25">
      <c r="A1109" s="255"/>
      <c r="B1109" s="255"/>
      <c r="E1109" s="256"/>
      <c r="F1109" s="256"/>
      <c r="G1109" s="257"/>
      <c r="H1109" s="258"/>
      <c r="I1109" s="259"/>
      <c r="J1109" s="947"/>
      <c r="M1109" s="255"/>
      <c r="N1109" s="947"/>
      <c r="Q1109" s="255"/>
      <c r="R1109" s="260"/>
      <c r="AD1109" s="257"/>
    </row>
    <row r="1110" spans="1:30" s="4" customFormat="1" x14ac:dyDescent="0.25">
      <c r="A1110" s="255"/>
      <c r="B1110" s="255"/>
      <c r="E1110" s="256"/>
      <c r="F1110" s="256"/>
      <c r="G1110" s="257"/>
      <c r="H1110" s="258"/>
      <c r="I1110" s="259"/>
      <c r="J1110" s="947"/>
      <c r="M1110" s="255"/>
      <c r="N1110" s="947"/>
      <c r="Q1110" s="255"/>
      <c r="R1110" s="260"/>
      <c r="AD1110" s="257"/>
    </row>
    <row r="1111" spans="1:30" s="4" customFormat="1" x14ac:dyDescent="0.25">
      <c r="A1111" s="255"/>
      <c r="B1111" s="255"/>
      <c r="E1111" s="256"/>
      <c r="F1111" s="256"/>
      <c r="G1111" s="257"/>
      <c r="H1111" s="258"/>
      <c r="I1111" s="259"/>
      <c r="J1111" s="947"/>
      <c r="M1111" s="255"/>
      <c r="N1111" s="947"/>
      <c r="Q1111" s="255"/>
      <c r="R1111" s="260"/>
      <c r="AD1111" s="257"/>
    </row>
    <row r="1112" spans="1:30" s="4" customFormat="1" x14ac:dyDescent="0.25">
      <c r="A1112" s="255"/>
      <c r="B1112" s="255"/>
      <c r="E1112" s="256"/>
      <c r="F1112" s="256"/>
      <c r="G1112" s="257"/>
      <c r="H1112" s="258"/>
      <c r="I1112" s="259"/>
      <c r="J1112" s="947"/>
      <c r="M1112" s="255"/>
      <c r="N1112" s="947"/>
      <c r="Q1112" s="255"/>
      <c r="R1112" s="260"/>
      <c r="AD1112" s="257"/>
    </row>
    <row r="1113" spans="1:30" s="4" customFormat="1" x14ac:dyDescent="0.25">
      <c r="A1113" s="255"/>
      <c r="B1113" s="255"/>
      <c r="E1113" s="256"/>
      <c r="F1113" s="256"/>
      <c r="G1113" s="257"/>
      <c r="H1113" s="258"/>
      <c r="I1113" s="259"/>
      <c r="J1113" s="947"/>
      <c r="M1113" s="255"/>
      <c r="N1113" s="947"/>
      <c r="Q1113" s="255"/>
      <c r="R1113" s="260"/>
      <c r="AD1113" s="257"/>
    </row>
    <row r="1114" spans="1:30" s="4" customFormat="1" x14ac:dyDescent="0.25">
      <c r="A1114" s="255"/>
      <c r="B1114" s="255"/>
      <c r="E1114" s="256"/>
      <c r="F1114" s="256"/>
      <c r="G1114" s="257"/>
      <c r="H1114" s="258"/>
      <c r="I1114" s="259"/>
      <c r="J1114" s="947"/>
      <c r="M1114" s="255"/>
      <c r="N1114" s="947"/>
      <c r="Q1114" s="255"/>
      <c r="R1114" s="260"/>
      <c r="AD1114" s="257"/>
    </row>
    <row r="1115" spans="1:30" s="4" customFormat="1" x14ac:dyDescent="0.25">
      <c r="A1115" s="255"/>
      <c r="B1115" s="255"/>
      <c r="E1115" s="256"/>
      <c r="F1115" s="256"/>
      <c r="G1115" s="257"/>
      <c r="H1115" s="258"/>
      <c r="I1115" s="259"/>
      <c r="J1115" s="947"/>
      <c r="M1115" s="255"/>
      <c r="N1115" s="947"/>
      <c r="Q1115" s="255"/>
      <c r="R1115" s="260"/>
      <c r="AD1115" s="257"/>
    </row>
    <row r="1116" spans="1:30" s="4" customFormat="1" x14ac:dyDescent="0.25">
      <c r="A1116" s="255"/>
      <c r="B1116" s="255"/>
      <c r="E1116" s="256"/>
      <c r="F1116" s="256"/>
      <c r="G1116" s="257"/>
      <c r="H1116" s="258"/>
      <c r="I1116" s="259"/>
      <c r="J1116" s="947"/>
      <c r="M1116" s="255"/>
      <c r="N1116" s="947"/>
      <c r="Q1116" s="255"/>
      <c r="R1116" s="260"/>
      <c r="AD1116" s="257"/>
    </row>
    <row r="1117" spans="1:30" s="4" customFormat="1" x14ac:dyDescent="0.25">
      <c r="A1117" s="255"/>
      <c r="B1117" s="255"/>
      <c r="E1117" s="256"/>
      <c r="F1117" s="256"/>
      <c r="G1117" s="257"/>
      <c r="H1117" s="258"/>
      <c r="I1117" s="259"/>
      <c r="J1117" s="947"/>
      <c r="M1117" s="255"/>
      <c r="N1117" s="947"/>
      <c r="Q1117" s="255"/>
      <c r="R1117" s="260"/>
      <c r="AD1117" s="257"/>
    </row>
    <row r="1118" spans="1:30" s="4" customFormat="1" x14ac:dyDescent="0.25">
      <c r="A1118" s="255"/>
      <c r="B1118" s="255"/>
      <c r="E1118" s="256"/>
      <c r="F1118" s="256"/>
      <c r="G1118" s="257"/>
      <c r="H1118" s="258"/>
      <c r="I1118" s="259"/>
      <c r="J1118" s="947"/>
      <c r="M1118" s="255"/>
      <c r="N1118" s="947"/>
      <c r="Q1118" s="255"/>
      <c r="R1118" s="260"/>
      <c r="AD1118" s="257"/>
    </row>
    <row r="1119" spans="1:30" s="4" customFormat="1" x14ac:dyDescent="0.25">
      <c r="A1119" s="255"/>
      <c r="B1119" s="255"/>
      <c r="E1119" s="256"/>
      <c r="F1119" s="256"/>
      <c r="G1119" s="257"/>
      <c r="H1119" s="258"/>
      <c r="I1119" s="259"/>
      <c r="J1119" s="947"/>
      <c r="M1119" s="255"/>
      <c r="N1119" s="947"/>
      <c r="Q1119" s="255"/>
      <c r="R1119" s="260"/>
      <c r="AD1119" s="257"/>
    </row>
    <row r="1120" spans="1:30" s="4" customFormat="1" x14ac:dyDescent="0.25">
      <c r="A1120" s="255"/>
      <c r="B1120" s="255"/>
      <c r="E1120" s="256"/>
      <c r="F1120" s="256"/>
      <c r="G1120" s="257"/>
      <c r="H1120" s="258"/>
      <c r="I1120" s="259"/>
      <c r="J1120" s="947"/>
      <c r="M1120" s="255"/>
      <c r="N1120" s="947"/>
      <c r="Q1120" s="255"/>
      <c r="R1120" s="260"/>
      <c r="AD1120" s="257"/>
    </row>
    <row r="1121" spans="1:30" s="4" customFormat="1" x14ac:dyDescent="0.25">
      <c r="A1121" s="255"/>
      <c r="B1121" s="255"/>
      <c r="E1121" s="256"/>
      <c r="F1121" s="256"/>
      <c r="G1121" s="257"/>
      <c r="H1121" s="258"/>
      <c r="I1121" s="259"/>
      <c r="J1121" s="947"/>
      <c r="M1121" s="255"/>
      <c r="N1121" s="947"/>
      <c r="Q1121" s="255"/>
      <c r="R1121" s="260"/>
      <c r="AD1121" s="257"/>
    </row>
    <row r="1122" spans="1:30" s="4" customFormat="1" x14ac:dyDescent="0.25">
      <c r="A1122" s="255"/>
      <c r="B1122" s="255"/>
      <c r="E1122" s="256"/>
      <c r="F1122" s="256"/>
      <c r="G1122" s="257"/>
      <c r="H1122" s="258"/>
      <c r="I1122" s="259"/>
      <c r="J1122" s="947"/>
      <c r="M1122" s="255"/>
      <c r="N1122" s="947"/>
      <c r="Q1122" s="255"/>
      <c r="R1122" s="260"/>
      <c r="AD1122" s="257"/>
    </row>
    <row r="1123" spans="1:30" s="4" customFormat="1" x14ac:dyDescent="0.25">
      <c r="A1123" s="255"/>
      <c r="B1123" s="255"/>
      <c r="E1123" s="256"/>
      <c r="F1123" s="256"/>
      <c r="G1123" s="257"/>
      <c r="H1123" s="258"/>
      <c r="I1123" s="259"/>
      <c r="J1123" s="947"/>
      <c r="M1123" s="255"/>
      <c r="N1123" s="947"/>
      <c r="Q1123" s="255"/>
      <c r="R1123" s="260"/>
      <c r="AD1123" s="257"/>
    </row>
    <row r="1124" spans="1:30" s="4" customFormat="1" x14ac:dyDescent="0.25">
      <c r="A1124" s="255"/>
      <c r="B1124" s="255"/>
      <c r="E1124" s="256"/>
      <c r="F1124" s="256"/>
      <c r="G1124" s="257"/>
      <c r="H1124" s="258"/>
      <c r="I1124" s="259"/>
      <c r="J1124" s="947"/>
      <c r="M1124" s="255"/>
      <c r="N1124" s="947"/>
      <c r="Q1124" s="255"/>
      <c r="R1124" s="260"/>
      <c r="AD1124" s="257"/>
    </row>
    <row r="1125" spans="1:30" s="4" customFormat="1" x14ac:dyDescent="0.25">
      <c r="A1125" s="255"/>
      <c r="B1125" s="255"/>
      <c r="E1125" s="256"/>
      <c r="F1125" s="256"/>
      <c r="G1125" s="257"/>
      <c r="H1125" s="258"/>
      <c r="I1125" s="259"/>
      <c r="J1125" s="947"/>
      <c r="M1125" s="255"/>
      <c r="N1125" s="947"/>
      <c r="Q1125" s="255"/>
      <c r="R1125" s="260"/>
      <c r="AD1125" s="257"/>
    </row>
    <row r="1126" spans="1:30" s="4" customFormat="1" x14ac:dyDescent="0.25">
      <c r="A1126" s="255"/>
      <c r="B1126" s="255"/>
      <c r="E1126" s="256"/>
      <c r="F1126" s="256"/>
      <c r="G1126" s="257"/>
      <c r="H1126" s="258"/>
      <c r="I1126" s="259"/>
      <c r="J1126" s="947"/>
      <c r="M1126" s="255"/>
      <c r="N1126" s="947"/>
      <c r="Q1126" s="255"/>
      <c r="R1126" s="260"/>
      <c r="AD1126" s="257"/>
    </row>
    <row r="1127" spans="1:30" s="4" customFormat="1" x14ac:dyDescent="0.25">
      <c r="A1127" s="255"/>
      <c r="B1127" s="255"/>
      <c r="E1127" s="256"/>
      <c r="F1127" s="256"/>
      <c r="G1127" s="257"/>
      <c r="H1127" s="258"/>
      <c r="I1127" s="259"/>
      <c r="J1127" s="947"/>
      <c r="M1127" s="255"/>
      <c r="N1127" s="947"/>
      <c r="Q1127" s="255"/>
      <c r="R1127" s="260"/>
      <c r="AD1127" s="257"/>
    </row>
    <row r="1128" spans="1:30" s="4" customFormat="1" x14ac:dyDescent="0.25">
      <c r="A1128" s="255"/>
      <c r="B1128" s="255"/>
      <c r="E1128" s="256"/>
      <c r="F1128" s="256"/>
      <c r="G1128" s="257"/>
      <c r="H1128" s="258"/>
      <c r="I1128" s="259"/>
      <c r="J1128" s="947"/>
      <c r="M1128" s="255"/>
      <c r="N1128" s="947"/>
      <c r="Q1128" s="255"/>
      <c r="R1128" s="260"/>
      <c r="AD1128" s="257"/>
    </row>
    <row r="1129" spans="1:30" s="4" customFormat="1" x14ac:dyDescent="0.25">
      <c r="A1129" s="255"/>
      <c r="B1129" s="255"/>
      <c r="E1129" s="256"/>
      <c r="F1129" s="256"/>
      <c r="G1129" s="257"/>
      <c r="H1129" s="258"/>
      <c r="I1129" s="259"/>
      <c r="J1129" s="947"/>
      <c r="M1129" s="255"/>
      <c r="N1129" s="947"/>
      <c r="Q1129" s="255"/>
      <c r="R1129" s="260"/>
      <c r="AD1129" s="257"/>
    </row>
    <row r="1130" spans="1:30" s="4" customFormat="1" x14ac:dyDescent="0.25">
      <c r="A1130" s="255"/>
      <c r="B1130" s="255"/>
      <c r="E1130" s="256"/>
      <c r="F1130" s="256"/>
      <c r="G1130" s="257"/>
      <c r="H1130" s="258"/>
      <c r="I1130" s="259"/>
      <c r="J1130" s="947"/>
      <c r="M1130" s="255"/>
      <c r="N1130" s="947"/>
      <c r="Q1130" s="255"/>
      <c r="R1130" s="260"/>
      <c r="AD1130" s="257"/>
    </row>
    <row r="1131" spans="1:30" s="4" customFormat="1" x14ac:dyDescent="0.25">
      <c r="A1131" s="255"/>
      <c r="B1131" s="255"/>
      <c r="E1131" s="256"/>
      <c r="F1131" s="256"/>
      <c r="G1131" s="257"/>
      <c r="H1131" s="258"/>
      <c r="I1131" s="259"/>
      <c r="J1131" s="947"/>
      <c r="M1131" s="255"/>
      <c r="N1131" s="947"/>
      <c r="Q1131" s="255"/>
      <c r="R1131" s="260"/>
      <c r="AD1131" s="257"/>
    </row>
    <row r="1132" spans="1:30" s="4" customFormat="1" x14ac:dyDescent="0.25">
      <c r="A1132" s="255"/>
      <c r="B1132" s="255"/>
      <c r="E1132" s="256"/>
      <c r="F1132" s="256"/>
      <c r="G1132" s="257"/>
      <c r="H1132" s="258"/>
      <c r="I1132" s="259"/>
      <c r="J1132" s="947"/>
      <c r="M1132" s="255"/>
      <c r="N1132" s="947"/>
      <c r="Q1132" s="255"/>
      <c r="R1132" s="260"/>
      <c r="AD1132" s="257"/>
    </row>
    <row r="1133" spans="1:30" s="4" customFormat="1" x14ac:dyDescent="0.25">
      <c r="A1133" s="255"/>
      <c r="B1133" s="255"/>
      <c r="E1133" s="256"/>
      <c r="F1133" s="256"/>
      <c r="G1133" s="257"/>
      <c r="H1133" s="258"/>
      <c r="I1133" s="259"/>
      <c r="J1133" s="947"/>
      <c r="M1133" s="255"/>
      <c r="N1133" s="947"/>
      <c r="Q1133" s="255"/>
      <c r="R1133" s="260"/>
      <c r="AD1133" s="257"/>
    </row>
    <row r="1134" spans="1:30" s="4" customFormat="1" x14ac:dyDescent="0.25">
      <c r="A1134" s="255"/>
      <c r="B1134" s="255"/>
      <c r="E1134" s="256"/>
      <c r="F1134" s="256"/>
      <c r="G1134" s="257"/>
      <c r="H1134" s="258"/>
      <c r="I1134" s="259"/>
      <c r="J1134" s="947"/>
      <c r="M1134" s="255"/>
      <c r="N1134" s="947"/>
      <c r="Q1134" s="255"/>
      <c r="R1134" s="260"/>
      <c r="AD1134" s="257"/>
    </row>
    <row r="1135" spans="1:30" s="4" customFormat="1" x14ac:dyDescent="0.25">
      <c r="A1135" s="255"/>
      <c r="B1135" s="255"/>
      <c r="E1135" s="256"/>
      <c r="F1135" s="256"/>
      <c r="G1135" s="257"/>
      <c r="H1135" s="258"/>
      <c r="I1135" s="259"/>
      <c r="J1135" s="947"/>
      <c r="M1135" s="255"/>
      <c r="N1135" s="947"/>
      <c r="Q1135" s="255"/>
      <c r="R1135" s="260"/>
      <c r="AD1135" s="257"/>
    </row>
    <row r="1136" spans="1:30" s="4" customFormat="1" x14ac:dyDescent="0.25">
      <c r="A1136" s="255"/>
      <c r="B1136" s="255"/>
      <c r="E1136" s="256"/>
      <c r="F1136" s="256"/>
      <c r="G1136" s="257"/>
      <c r="H1136" s="258"/>
      <c r="I1136" s="259"/>
      <c r="J1136" s="947"/>
      <c r="M1136" s="255"/>
      <c r="N1136" s="947"/>
      <c r="Q1136" s="255"/>
      <c r="R1136" s="260"/>
      <c r="AD1136" s="257"/>
    </row>
    <row r="1137" spans="1:30" s="4" customFormat="1" x14ac:dyDescent="0.25">
      <c r="A1137" s="255"/>
      <c r="B1137" s="255"/>
      <c r="E1137" s="256"/>
      <c r="F1137" s="256"/>
      <c r="G1137" s="257"/>
      <c r="H1137" s="258"/>
      <c r="I1137" s="259"/>
      <c r="J1137" s="947"/>
      <c r="M1137" s="255"/>
      <c r="N1137" s="947"/>
      <c r="Q1137" s="255"/>
      <c r="R1137" s="260"/>
      <c r="AD1137" s="257"/>
    </row>
    <row r="1138" spans="1:30" s="4" customFormat="1" x14ac:dyDescent="0.25">
      <c r="A1138" s="255"/>
      <c r="B1138" s="255"/>
      <c r="E1138" s="256"/>
      <c r="F1138" s="256"/>
      <c r="G1138" s="257"/>
      <c r="H1138" s="258"/>
      <c r="I1138" s="259"/>
      <c r="J1138" s="947"/>
      <c r="M1138" s="255"/>
      <c r="N1138" s="947"/>
      <c r="Q1138" s="255"/>
      <c r="R1138" s="260"/>
      <c r="AD1138" s="257"/>
    </row>
    <row r="1139" spans="1:30" s="4" customFormat="1" x14ac:dyDescent="0.25">
      <c r="A1139" s="255"/>
      <c r="B1139" s="255"/>
      <c r="E1139" s="256"/>
      <c r="F1139" s="256"/>
      <c r="G1139" s="257"/>
      <c r="H1139" s="258"/>
      <c r="I1139" s="259"/>
      <c r="J1139" s="947"/>
      <c r="M1139" s="255"/>
      <c r="N1139" s="947"/>
      <c r="Q1139" s="255"/>
      <c r="R1139" s="260"/>
      <c r="AD1139" s="257"/>
    </row>
    <row r="1140" spans="1:30" s="4" customFormat="1" x14ac:dyDescent="0.25">
      <c r="A1140" s="255"/>
      <c r="B1140" s="255"/>
      <c r="E1140" s="256"/>
      <c r="F1140" s="256"/>
      <c r="G1140" s="257"/>
      <c r="H1140" s="258"/>
      <c r="I1140" s="259"/>
      <c r="J1140" s="947"/>
      <c r="M1140" s="255"/>
      <c r="N1140" s="947"/>
      <c r="Q1140" s="255"/>
      <c r="R1140" s="260"/>
      <c r="AD1140" s="257"/>
    </row>
    <row r="1141" spans="1:30" s="4" customFormat="1" x14ac:dyDescent="0.25">
      <c r="A1141" s="255"/>
      <c r="B1141" s="255"/>
      <c r="E1141" s="256"/>
      <c r="F1141" s="256"/>
      <c r="G1141" s="257"/>
      <c r="H1141" s="258"/>
      <c r="I1141" s="259"/>
      <c r="J1141" s="947"/>
      <c r="M1141" s="255"/>
      <c r="N1141" s="947"/>
      <c r="Q1141" s="255"/>
      <c r="R1141" s="260"/>
      <c r="AD1141" s="257"/>
    </row>
    <row r="1142" spans="1:30" s="4" customFormat="1" x14ac:dyDescent="0.25">
      <c r="A1142" s="255"/>
      <c r="B1142" s="255"/>
      <c r="E1142" s="256"/>
      <c r="F1142" s="256"/>
      <c r="G1142" s="257"/>
      <c r="H1142" s="258"/>
      <c r="I1142" s="259"/>
      <c r="J1142" s="947"/>
      <c r="M1142" s="255"/>
      <c r="N1142" s="947"/>
      <c r="Q1142" s="255"/>
      <c r="R1142" s="260"/>
      <c r="AD1142" s="257"/>
    </row>
    <row r="1143" spans="1:30" s="4" customFormat="1" x14ac:dyDescent="0.25">
      <c r="A1143" s="255"/>
      <c r="B1143" s="255"/>
      <c r="E1143" s="256"/>
      <c r="F1143" s="256"/>
      <c r="G1143" s="257"/>
      <c r="H1143" s="258"/>
      <c r="I1143" s="259"/>
      <c r="J1143" s="947"/>
      <c r="M1143" s="255"/>
      <c r="N1143" s="947"/>
      <c r="Q1143" s="255"/>
      <c r="R1143" s="260"/>
      <c r="AD1143" s="257"/>
    </row>
    <row r="1144" spans="1:30" s="4" customFormat="1" x14ac:dyDescent="0.25">
      <c r="A1144" s="255"/>
      <c r="B1144" s="255"/>
      <c r="E1144" s="256"/>
      <c r="F1144" s="256"/>
      <c r="G1144" s="257"/>
      <c r="H1144" s="258"/>
      <c r="I1144" s="259"/>
      <c r="J1144" s="947"/>
      <c r="M1144" s="255"/>
      <c r="N1144" s="947"/>
      <c r="Q1144" s="255"/>
      <c r="R1144" s="260"/>
      <c r="AD1144" s="257"/>
    </row>
    <row r="1145" spans="1:30" s="4" customFormat="1" x14ac:dyDescent="0.25">
      <c r="A1145" s="255"/>
      <c r="B1145" s="255"/>
      <c r="E1145" s="256"/>
      <c r="F1145" s="256"/>
      <c r="G1145" s="257"/>
      <c r="H1145" s="258"/>
      <c r="I1145" s="259"/>
      <c r="J1145" s="947"/>
      <c r="M1145" s="255"/>
      <c r="N1145" s="947"/>
      <c r="Q1145" s="255"/>
      <c r="R1145" s="260"/>
      <c r="AD1145" s="257"/>
    </row>
    <row r="1146" spans="1:30" s="4" customFormat="1" x14ac:dyDescent="0.25">
      <c r="A1146" s="255"/>
      <c r="B1146" s="255"/>
      <c r="E1146" s="256"/>
      <c r="F1146" s="256"/>
      <c r="G1146" s="257"/>
      <c r="H1146" s="258"/>
      <c r="I1146" s="259"/>
      <c r="J1146" s="947"/>
      <c r="L1146" s="261"/>
      <c r="M1146" s="255"/>
      <c r="N1146" s="947"/>
      <c r="Q1146" s="255"/>
      <c r="R1146" s="260"/>
      <c r="AD1146" s="257"/>
    </row>
    <row r="1147" spans="1:30" s="4" customFormat="1" x14ac:dyDescent="0.25">
      <c r="A1147" s="255"/>
      <c r="B1147" s="255"/>
      <c r="E1147" s="256"/>
      <c r="F1147" s="256"/>
      <c r="G1147" s="257"/>
      <c r="H1147" s="258"/>
      <c r="I1147" s="259"/>
      <c r="J1147" s="947"/>
      <c r="L1147" s="261"/>
      <c r="M1147" s="255"/>
      <c r="N1147" s="947"/>
      <c r="Q1147" s="255"/>
      <c r="R1147" s="260"/>
      <c r="AD1147" s="257"/>
    </row>
    <row r="1148" spans="1:30" s="4" customFormat="1" x14ac:dyDescent="0.25">
      <c r="A1148" s="255"/>
      <c r="B1148" s="255"/>
      <c r="E1148" s="256"/>
      <c r="F1148" s="256"/>
      <c r="G1148" s="257"/>
      <c r="H1148" s="258"/>
      <c r="I1148" s="259"/>
      <c r="J1148" s="947"/>
      <c r="L1148" s="261"/>
      <c r="M1148" s="255"/>
      <c r="N1148" s="947"/>
      <c r="P1148" s="261"/>
      <c r="Q1148" s="255"/>
      <c r="R1148" s="260"/>
      <c r="AD1148" s="257"/>
    </row>
    <row r="1149" spans="1:30" s="4" customFormat="1" x14ac:dyDescent="0.25">
      <c r="A1149" s="255"/>
      <c r="B1149" s="255"/>
      <c r="E1149" s="256"/>
      <c r="F1149" s="256"/>
      <c r="G1149" s="257"/>
      <c r="H1149" s="258"/>
      <c r="I1149" s="259"/>
      <c r="J1149" s="947"/>
      <c r="L1149" s="261"/>
      <c r="M1149" s="255"/>
      <c r="N1149" s="947"/>
      <c r="P1149" s="261"/>
      <c r="Q1149" s="255"/>
      <c r="R1149" s="260"/>
      <c r="AD1149" s="257"/>
    </row>
  </sheetData>
  <mergeCells count="23">
    <mergeCell ref="F1:F3"/>
    <mergeCell ref="A1:A3"/>
    <mergeCell ref="B1:B3"/>
    <mergeCell ref="C1:C3"/>
    <mergeCell ref="D1:D3"/>
    <mergeCell ref="E1:E3"/>
    <mergeCell ref="G1:G3"/>
    <mergeCell ref="H1:H3"/>
    <mergeCell ref="I1:I3"/>
    <mergeCell ref="J1:M1"/>
    <mergeCell ref="N1:Q1"/>
    <mergeCell ref="Y2:AA2"/>
    <mergeCell ref="S1:AA1"/>
    <mergeCell ref="AB1:AB3"/>
    <mergeCell ref="J2:J3"/>
    <mergeCell ref="K2:L3"/>
    <mergeCell ref="M2:M3"/>
    <mergeCell ref="N2:N3"/>
    <mergeCell ref="O2:P3"/>
    <mergeCell ref="Q2:Q3"/>
    <mergeCell ref="S2:U2"/>
    <mergeCell ref="V2:X2"/>
    <mergeCell ref="R1:R3"/>
  </mergeCells>
  <pageMargins left="0.35433070866141736" right="0.35433070866141736" top="1.1811023622047245" bottom="0.78740157480314965" header="0.51181102362204722" footer="0.51181102362204722"/>
  <pageSetup paperSize="9" scale="77" fitToHeight="0" orientation="landscape" r:id="rId1"/>
  <headerFooter alignWithMargins="0">
    <oddHeader>&amp;LSveučilište u Splitu
EKONOMSKI FAKULTET
KATEDRA ZA POSLOVNU INFORMATIKU&amp;CPLAN NASTAVNOG OPTEREĆENJA 
za akademsku godinu 2021./2022.</oddHeader>
    <oddFooter>&amp;LQF02-1&amp;Cstr. &amp;P od &amp;N&amp;R2019-05-20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164"/>
  <sheetViews>
    <sheetView zoomScale="60" zoomScaleNormal="60" zoomScaleSheetLayoutView="100" workbookViewId="0">
      <selection activeCell="AG101" sqref="AG1:AG1048576"/>
    </sheetView>
  </sheetViews>
  <sheetFormatPr defaultColWidth="9.140625" defaultRowHeight="15.75" x14ac:dyDescent="0.25"/>
  <cols>
    <col min="1" max="1" width="20.42578125" style="262" customWidth="1"/>
    <col min="2" max="2" width="13.42578125" style="262" customWidth="1"/>
    <col min="3" max="3" width="16" style="5" customWidth="1"/>
    <col min="4" max="4" width="23.42578125" style="5" hidden="1" customWidth="1"/>
    <col min="5" max="5" width="7.140625" style="263" customWidth="1"/>
    <col min="6" max="6" width="7.28515625" style="263" customWidth="1"/>
    <col min="7" max="7" width="8.42578125" style="264" customWidth="1"/>
    <col min="8" max="8" width="38.5703125" style="265" customWidth="1"/>
    <col min="9" max="9" width="9" style="266" hidden="1" customWidth="1"/>
    <col min="10" max="10" width="9.7109375" style="267" customWidth="1"/>
    <col min="11" max="11" width="2.42578125" style="268" hidden="1" customWidth="1"/>
    <col min="12" max="12" width="3.42578125" style="269" hidden="1" customWidth="1"/>
    <col min="13" max="13" width="9.7109375" style="262" customWidth="1"/>
    <col min="14" max="14" width="9.7109375" style="267" customWidth="1"/>
    <col min="15" max="15" width="2.7109375" style="268" hidden="1" customWidth="1"/>
    <col min="16" max="16" width="2.85546875" style="269" hidden="1" customWidth="1"/>
    <col min="17" max="17" width="9.7109375" style="262" customWidth="1"/>
    <col min="18" max="18" width="9.7109375" style="270" customWidth="1"/>
    <col min="19" max="29" width="0" style="4" hidden="1" customWidth="1"/>
    <col min="30" max="30" width="8.5703125" style="254" customWidth="1"/>
    <col min="31" max="31" width="0.28515625" style="4" customWidth="1"/>
    <col min="32" max="32" width="9.140625" style="4" hidden="1" customWidth="1"/>
    <col min="33" max="33" width="40.5703125" style="436" hidden="1" customWidth="1"/>
    <col min="34" max="39" width="9.140625" style="4"/>
    <col min="40" max="16384" width="9.140625" style="5"/>
  </cols>
  <sheetData>
    <row r="1" spans="1:39" customFormat="1" ht="15" customHeight="1" x14ac:dyDescent="0.2">
      <c r="A1" s="1040" t="s">
        <v>0</v>
      </c>
      <c r="B1" s="1040" t="s">
        <v>1</v>
      </c>
      <c r="C1" s="1040" t="s">
        <v>2</v>
      </c>
      <c r="D1" s="1040"/>
      <c r="E1" s="1040" t="s">
        <v>3</v>
      </c>
      <c r="F1" s="1040" t="s">
        <v>4</v>
      </c>
      <c r="G1" s="1040" t="s">
        <v>5</v>
      </c>
      <c r="H1" s="1040" t="s">
        <v>6</v>
      </c>
      <c r="I1" s="1043" t="s">
        <v>7</v>
      </c>
      <c r="J1" s="1046" t="s">
        <v>8</v>
      </c>
      <c r="K1" s="1046"/>
      <c r="L1" s="1046"/>
      <c r="M1" s="1046"/>
      <c r="N1" s="1046" t="s">
        <v>9</v>
      </c>
      <c r="O1" s="1046"/>
      <c r="P1" s="1046"/>
      <c r="Q1" s="1047"/>
      <c r="R1" s="1024" t="s">
        <v>10</v>
      </c>
      <c r="S1" s="1028" t="s">
        <v>11</v>
      </c>
      <c r="T1" s="1028"/>
      <c r="U1" s="1028"/>
      <c r="V1" s="1028"/>
      <c r="W1" s="1028"/>
      <c r="X1" s="1028"/>
      <c r="Y1" s="1028"/>
      <c r="Z1" s="1028"/>
      <c r="AA1" s="1028"/>
      <c r="AB1" s="1029"/>
      <c r="AC1" s="277"/>
      <c r="AD1" s="2" t="s">
        <v>12</v>
      </c>
      <c r="AE1" s="35"/>
      <c r="AF1" s="35"/>
      <c r="AG1" s="382" t="s">
        <v>13</v>
      </c>
      <c r="AH1" s="35"/>
      <c r="AI1" s="35"/>
      <c r="AJ1" s="35"/>
      <c r="AK1" s="35"/>
      <c r="AL1" s="35"/>
      <c r="AM1" s="35"/>
    </row>
    <row r="2" spans="1:39" s="286" customFormat="1" ht="39" customHeight="1" x14ac:dyDescent="0.2">
      <c r="A2" s="1041"/>
      <c r="B2" s="1041"/>
      <c r="C2" s="1041"/>
      <c r="D2" s="1041" t="s">
        <v>14</v>
      </c>
      <c r="E2" s="1041"/>
      <c r="F2" s="1041"/>
      <c r="G2" s="1041"/>
      <c r="H2" s="1041"/>
      <c r="I2" s="1044"/>
      <c r="J2" s="1036" t="s">
        <v>15</v>
      </c>
      <c r="K2" s="1032" t="s">
        <v>16</v>
      </c>
      <c r="L2" s="1033"/>
      <c r="M2" s="1036" t="s">
        <v>17</v>
      </c>
      <c r="N2" s="1036" t="s">
        <v>15</v>
      </c>
      <c r="O2" s="1032" t="s">
        <v>16</v>
      </c>
      <c r="P2" s="1033"/>
      <c r="Q2" s="1038" t="s">
        <v>17</v>
      </c>
      <c r="R2" s="1024"/>
      <c r="S2" s="1025" t="s">
        <v>18</v>
      </c>
      <c r="T2" s="1026"/>
      <c r="U2" s="1027"/>
      <c r="V2" s="1025" t="s">
        <v>19</v>
      </c>
      <c r="W2" s="1026"/>
      <c r="X2" s="1027"/>
      <c r="Y2" s="1025" t="s">
        <v>20</v>
      </c>
      <c r="Z2" s="1026"/>
      <c r="AA2" s="1027"/>
      <c r="AB2" s="1029"/>
      <c r="AC2" s="277" t="s">
        <v>21</v>
      </c>
      <c r="AD2" s="6"/>
      <c r="AE2" s="35"/>
      <c r="AF2" s="35"/>
      <c r="AG2" s="383"/>
      <c r="AH2" s="35"/>
      <c r="AI2" s="35"/>
      <c r="AJ2" s="35"/>
      <c r="AK2" s="35"/>
      <c r="AL2" s="35"/>
      <c r="AM2" s="35"/>
    </row>
    <row r="3" spans="1:39" s="286" customFormat="1" ht="12.75" x14ac:dyDescent="0.2">
      <c r="A3" s="1042"/>
      <c r="B3" s="1042"/>
      <c r="C3" s="1042"/>
      <c r="D3" s="1042"/>
      <c r="E3" s="1042"/>
      <c r="F3" s="1042"/>
      <c r="G3" s="1042"/>
      <c r="H3" s="1042"/>
      <c r="I3" s="1045"/>
      <c r="J3" s="1037"/>
      <c r="K3" s="1034"/>
      <c r="L3" s="1035"/>
      <c r="M3" s="1037"/>
      <c r="N3" s="1037"/>
      <c r="O3" s="1034"/>
      <c r="P3" s="1035"/>
      <c r="Q3" s="1039"/>
      <c r="R3" s="1024"/>
      <c r="S3" s="292" t="s">
        <v>22</v>
      </c>
      <c r="T3" s="292" t="s">
        <v>23</v>
      </c>
      <c r="U3" s="292" t="s">
        <v>24</v>
      </c>
      <c r="V3" s="292" t="s">
        <v>22</v>
      </c>
      <c r="W3" s="292" t="s">
        <v>23</v>
      </c>
      <c r="X3" s="292" t="s">
        <v>24</v>
      </c>
      <c r="Y3" s="292" t="s">
        <v>22</v>
      </c>
      <c r="Z3" s="292" t="s">
        <v>23</v>
      </c>
      <c r="AA3" s="292" t="s">
        <v>24</v>
      </c>
      <c r="AB3" s="1029"/>
      <c r="AC3" s="277"/>
      <c r="AD3" s="6"/>
      <c r="AE3" s="35"/>
      <c r="AF3" s="35"/>
      <c r="AG3" s="384"/>
      <c r="AH3" s="35"/>
      <c r="AI3" s="35"/>
      <c r="AJ3" s="35"/>
      <c r="AK3" s="35"/>
      <c r="AL3" s="35"/>
      <c r="AM3" s="35"/>
    </row>
    <row r="4" spans="1:39" s="286" customFormat="1" ht="12.75" x14ac:dyDescent="0.2">
      <c r="A4" s="293"/>
      <c r="B4" s="293"/>
      <c r="C4" s="294"/>
      <c r="D4" s="293"/>
      <c r="E4" s="295"/>
      <c r="F4" s="295"/>
      <c r="G4" s="294"/>
      <c r="H4" s="294"/>
      <c r="I4" s="296"/>
      <c r="J4" s="297"/>
      <c r="K4" s="298"/>
      <c r="L4" s="299"/>
      <c r="M4" s="300"/>
      <c r="N4" s="301"/>
      <c r="O4" s="298"/>
      <c r="P4" s="299"/>
      <c r="Q4" s="302" t="s">
        <v>25</v>
      </c>
      <c r="R4" s="21">
        <v>3.2</v>
      </c>
      <c r="S4" s="303">
        <v>1</v>
      </c>
      <c r="T4" s="303">
        <v>1</v>
      </c>
      <c r="U4" s="303">
        <v>1.2</v>
      </c>
      <c r="V4" s="304"/>
      <c r="W4" s="304"/>
      <c r="X4" s="304"/>
      <c r="Y4" s="304"/>
      <c r="Z4" s="304"/>
      <c r="AA4" s="304"/>
      <c r="AB4" s="305"/>
      <c r="AC4" s="277"/>
      <c r="AD4" s="6"/>
      <c r="AE4" s="35"/>
      <c r="AF4" s="35"/>
      <c r="AG4" s="385"/>
      <c r="AH4" s="35"/>
      <c r="AI4" s="35"/>
      <c r="AJ4" s="35"/>
      <c r="AK4" s="35"/>
      <c r="AL4" s="35"/>
      <c r="AM4" s="35"/>
    </row>
    <row r="5" spans="1:39" s="286" customFormat="1" ht="12.75" x14ac:dyDescent="0.2">
      <c r="A5" s="306"/>
      <c r="B5" s="306"/>
      <c r="C5" s="294"/>
      <c r="D5" s="306"/>
      <c r="E5" s="307"/>
      <c r="F5" s="307"/>
      <c r="G5" s="308"/>
      <c r="H5" s="308"/>
      <c r="I5" s="309"/>
      <c r="J5" s="310"/>
      <c r="K5" s="298"/>
      <c r="L5" s="299"/>
      <c r="M5" s="311"/>
      <c r="N5" s="312"/>
      <c r="O5" s="298"/>
      <c r="P5" s="299"/>
      <c r="Q5" s="313" t="s">
        <v>26</v>
      </c>
      <c r="R5" s="34">
        <v>2.2000000000000002</v>
      </c>
      <c r="S5" s="303">
        <v>1</v>
      </c>
      <c r="T5" s="303">
        <v>0</v>
      </c>
      <c r="U5" s="303">
        <v>1.2</v>
      </c>
      <c r="V5" s="304"/>
      <c r="W5" s="304"/>
      <c r="X5" s="304"/>
      <c r="Y5" s="304"/>
      <c r="Z5" s="304"/>
      <c r="AA5" s="304"/>
      <c r="AB5" s="305"/>
      <c r="AC5" s="277"/>
      <c r="AD5" s="6"/>
      <c r="AE5" s="35"/>
      <c r="AF5" s="35"/>
      <c r="AG5" s="385"/>
      <c r="AH5" s="35"/>
      <c r="AI5" s="35"/>
      <c r="AJ5" s="35"/>
      <c r="AK5" s="35"/>
      <c r="AL5" s="35"/>
      <c r="AM5" s="35"/>
    </row>
    <row r="6" spans="1:39" s="286" customFormat="1" ht="12.75" x14ac:dyDescent="0.2">
      <c r="A6" s="306"/>
      <c r="B6" s="306"/>
      <c r="C6" s="294"/>
      <c r="D6" s="306"/>
      <c r="E6" s="307"/>
      <c r="F6" s="307"/>
      <c r="G6" s="308"/>
      <c r="H6" s="308"/>
      <c r="I6" s="309"/>
      <c r="J6" s="310"/>
      <c r="K6" s="298"/>
      <c r="L6" s="299"/>
      <c r="M6" s="311"/>
      <c r="N6" s="312"/>
      <c r="O6" s="298"/>
      <c r="P6" s="299"/>
      <c r="Q6" s="302" t="s">
        <v>27</v>
      </c>
      <c r="R6" s="34">
        <v>1.6</v>
      </c>
      <c r="S6" s="304"/>
      <c r="T6" s="304"/>
      <c r="U6" s="304"/>
      <c r="V6" s="303">
        <v>1</v>
      </c>
      <c r="W6" s="303">
        <v>0.3</v>
      </c>
      <c r="X6" s="303">
        <v>0.3</v>
      </c>
      <c r="Y6" s="304"/>
      <c r="Z6" s="304"/>
      <c r="AA6" s="304"/>
      <c r="AB6" s="305"/>
      <c r="AC6" s="277"/>
      <c r="AD6" s="6"/>
      <c r="AE6" s="35"/>
      <c r="AF6" s="35"/>
      <c r="AG6" s="385"/>
      <c r="AH6" s="35"/>
      <c r="AI6" s="35"/>
      <c r="AJ6" s="35"/>
      <c r="AK6" s="35"/>
      <c r="AL6" s="35"/>
      <c r="AM6" s="35"/>
    </row>
    <row r="7" spans="1:39" s="286" customFormat="1" ht="13.5" thickBot="1" x14ac:dyDescent="0.25">
      <c r="A7" s="314"/>
      <c r="B7" s="314"/>
      <c r="C7" s="315"/>
      <c r="D7" s="314"/>
      <c r="E7" s="316"/>
      <c r="F7" s="316"/>
      <c r="G7" s="315"/>
      <c r="H7" s="315"/>
      <c r="I7" s="317"/>
      <c r="J7" s="318"/>
      <c r="K7" s="298"/>
      <c r="L7" s="299"/>
      <c r="M7" s="319"/>
      <c r="N7" s="320"/>
      <c r="O7" s="298"/>
      <c r="P7" s="299"/>
      <c r="Q7" s="313" t="s">
        <v>28</v>
      </c>
      <c r="R7" s="43">
        <v>1.3</v>
      </c>
      <c r="S7" s="304"/>
      <c r="T7" s="304"/>
      <c r="U7" s="304"/>
      <c r="V7" s="303">
        <v>1</v>
      </c>
      <c r="W7" s="303">
        <v>0</v>
      </c>
      <c r="X7" s="303">
        <v>0.3</v>
      </c>
      <c r="Y7" s="304"/>
      <c r="Z7" s="304"/>
      <c r="AA7" s="304"/>
      <c r="AB7" s="305"/>
      <c r="AC7" s="277"/>
      <c r="AD7" s="6"/>
      <c r="AE7" s="35"/>
      <c r="AF7" s="35"/>
      <c r="AG7" s="385"/>
      <c r="AH7" s="35"/>
      <c r="AI7" s="35"/>
      <c r="AJ7" s="35"/>
      <c r="AK7" s="35"/>
      <c r="AL7" s="35"/>
      <c r="AM7" s="35"/>
    </row>
    <row r="8" spans="1:39" s="286" customFormat="1" ht="12.75" x14ac:dyDescent="0.2">
      <c r="A8" s="322"/>
      <c r="B8" s="322"/>
      <c r="C8" s="323"/>
      <c r="D8" s="322"/>
      <c r="E8" s="324"/>
      <c r="F8" s="324"/>
      <c r="G8" s="325"/>
      <c r="H8" s="325"/>
      <c r="I8" s="326"/>
      <c r="J8" s="327"/>
      <c r="K8" s="298"/>
      <c r="L8" s="299"/>
      <c r="M8" s="328"/>
      <c r="N8" s="329"/>
      <c r="O8" s="298"/>
      <c r="P8" s="299"/>
      <c r="Q8" s="302" t="s">
        <v>29</v>
      </c>
      <c r="R8" s="52">
        <v>4.9000000000000004</v>
      </c>
      <c r="S8" s="303">
        <v>1</v>
      </c>
      <c r="T8" s="303">
        <v>1.5</v>
      </c>
      <c r="U8" s="303">
        <v>2.4</v>
      </c>
      <c r="V8" s="304"/>
      <c r="W8" s="304"/>
      <c r="X8" s="304"/>
      <c r="Y8" s="304"/>
      <c r="Z8" s="304"/>
      <c r="AA8" s="304"/>
      <c r="AB8" s="305"/>
      <c r="AC8" s="277"/>
      <c r="AD8" s="386"/>
      <c r="AE8" s="35"/>
      <c r="AF8" s="35"/>
      <c r="AG8" s="385"/>
      <c r="AH8" s="35"/>
      <c r="AI8" s="35"/>
      <c r="AJ8" s="35"/>
      <c r="AK8" s="35"/>
      <c r="AL8" s="35"/>
      <c r="AM8" s="35"/>
    </row>
    <row r="9" spans="1:39" s="336" customFormat="1" ht="27.75" customHeight="1" x14ac:dyDescent="0.25">
      <c r="A9" s="53" t="s">
        <v>113</v>
      </c>
      <c r="B9" s="53" t="s">
        <v>114</v>
      </c>
      <c r="C9" s="55" t="s">
        <v>115</v>
      </c>
      <c r="D9" s="55"/>
      <c r="E9" s="56" t="s">
        <v>33</v>
      </c>
      <c r="F9" s="80">
        <v>1</v>
      </c>
      <c r="G9" s="79" t="s">
        <v>354</v>
      </c>
      <c r="H9" s="80" t="s">
        <v>355</v>
      </c>
      <c r="I9" s="387"/>
      <c r="J9" s="61"/>
      <c r="K9" s="388">
        <f>IF(J9&gt;0, 1, 0)</f>
        <v>0</v>
      </c>
      <c r="L9" s="388">
        <f>J9-K9</f>
        <v>0</v>
      </c>
      <c r="M9" s="63"/>
      <c r="N9" s="64"/>
      <c r="O9" s="388">
        <f>IF(N9&gt;0, 1, 0)</f>
        <v>0</v>
      </c>
      <c r="P9" s="388">
        <f>N9-O9</f>
        <v>0</v>
      </c>
      <c r="Q9" s="389"/>
      <c r="R9" s="66">
        <f>(K9*M9*$R$4)+(L9*M9*$R$5)+(O9*Q9*$R$6)+(P9*Q9*$R$7)</f>
        <v>0</v>
      </c>
      <c r="S9" s="67">
        <f t="shared" ref="S9:S19" si="0">J9*M9*$S$4</f>
        <v>0</v>
      </c>
      <c r="T9" s="67">
        <f t="shared" ref="T9:T19" si="1">K9*M9*$T$4</f>
        <v>0</v>
      </c>
      <c r="U9" s="67">
        <f t="shared" ref="U9:U19" si="2">J9*M9*$U$4</f>
        <v>0</v>
      </c>
      <c r="V9" s="67">
        <f t="shared" ref="V9:V20" si="3">N9*Q9*$V$6</f>
        <v>0</v>
      </c>
      <c r="W9" s="67">
        <f t="shared" ref="W9:W20" si="4">O9*Q9*$W$6</f>
        <v>0</v>
      </c>
      <c r="X9" s="67">
        <f t="shared" ref="X9:X20" si="5">N9*Q9*$X$6</f>
        <v>0</v>
      </c>
      <c r="Y9" s="331">
        <f t="shared" ref="Y9:AA20" si="6">S9+V9</f>
        <v>0</v>
      </c>
      <c r="Z9" s="331">
        <f t="shared" si="6"/>
        <v>0</v>
      </c>
      <c r="AA9" s="331">
        <f t="shared" si="6"/>
        <v>0</v>
      </c>
      <c r="AB9" s="332"/>
      <c r="AC9" s="333">
        <f t="shared" ref="AC9:AC20" si="7">R9-Y9-Z9-AA9</f>
        <v>0</v>
      </c>
      <c r="AD9" s="390"/>
      <c r="AE9" s="335"/>
      <c r="AF9" s="335"/>
      <c r="AG9" s="385"/>
      <c r="AH9" s="335"/>
      <c r="AI9" s="335"/>
      <c r="AJ9" s="335"/>
      <c r="AK9" s="335"/>
      <c r="AL9" s="335"/>
      <c r="AM9" s="335"/>
    </row>
    <row r="10" spans="1:39" s="336" customFormat="1" ht="27.75" customHeight="1" x14ac:dyDescent="0.25">
      <c r="A10" s="53" t="s">
        <v>113</v>
      </c>
      <c r="B10" s="53" t="s">
        <v>114</v>
      </c>
      <c r="C10" s="55" t="s">
        <v>115</v>
      </c>
      <c r="D10" s="54"/>
      <c r="E10" s="56" t="s">
        <v>33</v>
      </c>
      <c r="F10" s="80">
        <v>2</v>
      </c>
      <c r="G10" s="79" t="s">
        <v>354</v>
      </c>
      <c r="H10" s="80" t="s">
        <v>355</v>
      </c>
      <c r="I10" s="148"/>
      <c r="J10" s="71"/>
      <c r="K10" s="128">
        <f t="shared" ref="K10:K20" si="8">IF(J10&gt;0, 1, 0)</f>
        <v>0</v>
      </c>
      <c r="L10" s="128">
        <f t="shared" ref="L10:L20" si="9">J10-K10</f>
        <v>0</v>
      </c>
      <c r="M10" s="73"/>
      <c r="N10" s="74"/>
      <c r="O10" s="128">
        <f t="shared" ref="O10:O20" si="10">IF(N10&gt;0, 1, 0)</f>
        <v>0</v>
      </c>
      <c r="P10" s="128">
        <f t="shared" ref="P10:P20" si="11">N10-O10</f>
        <v>0</v>
      </c>
      <c r="Q10" s="73"/>
      <c r="R10" s="66">
        <f t="shared" ref="R10:R19" si="12">(K10*M10*$R$4)+(L10*M10*$R$5)+(O10*Q10*$R$6)+(P10*Q10*$R$7)</f>
        <v>0</v>
      </c>
      <c r="S10" s="67">
        <f t="shared" si="0"/>
        <v>0</v>
      </c>
      <c r="T10" s="67">
        <f t="shared" si="1"/>
        <v>0</v>
      </c>
      <c r="U10" s="67">
        <f t="shared" si="2"/>
        <v>0</v>
      </c>
      <c r="V10" s="67">
        <f t="shared" si="3"/>
        <v>0</v>
      </c>
      <c r="W10" s="67">
        <f t="shared" si="4"/>
        <v>0</v>
      </c>
      <c r="X10" s="67">
        <f t="shared" si="5"/>
        <v>0</v>
      </c>
      <c r="Y10" s="331">
        <f t="shared" si="6"/>
        <v>0</v>
      </c>
      <c r="Z10" s="331">
        <f t="shared" si="6"/>
        <v>0</v>
      </c>
      <c r="AA10" s="331">
        <f t="shared" si="6"/>
        <v>0</v>
      </c>
      <c r="AB10" s="332"/>
      <c r="AC10" s="333">
        <f t="shared" si="7"/>
        <v>0</v>
      </c>
      <c r="AD10" s="390"/>
      <c r="AE10" s="335"/>
      <c r="AF10" s="335"/>
      <c r="AG10" s="385"/>
      <c r="AH10" s="335"/>
      <c r="AI10" s="335"/>
      <c r="AJ10" s="335"/>
      <c r="AK10" s="335"/>
      <c r="AL10" s="335"/>
      <c r="AM10" s="335"/>
    </row>
    <row r="11" spans="1:39" s="336" customFormat="1" ht="27.75" customHeight="1" x14ac:dyDescent="0.25">
      <c r="A11" s="53" t="s">
        <v>113</v>
      </c>
      <c r="B11" s="53" t="s">
        <v>114</v>
      </c>
      <c r="C11" s="55" t="s">
        <v>115</v>
      </c>
      <c r="D11" s="54"/>
      <c r="E11" s="56" t="s">
        <v>33</v>
      </c>
      <c r="F11" s="80">
        <v>5</v>
      </c>
      <c r="G11" s="79" t="s">
        <v>116</v>
      </c>
      <c r="H11" s="80" t="s">
        <v>117</v>
      </c>
      <c r="I11" s="148"/>
      <c r="J11" s="71">
        <v>1</v>
      </c>
      <c r="K11" s="128">
        <f t="shared" si="8"/>
        <v>1</v>
      </c>
      <c r="L11" s="128">
        <f t="shared" si="9"/>
        <v>0</v>
      </c>
      <c r="M11" s="73">
        <v>26</v>
      </c>
      <c r="N11" s="74"/>
      <c r="O11" s="128">
        <f t="shared" si="10"/>
        <v>0</v>
      </c>
      <c r="P11" s="128">
        <f t="shared" si="11"/>
        <v>0</v>
      </c>
      <c r="Q11" s="73"/>
      <c r="R11" s="66">
        <f t="shared" si="12"/>
        <v>83.2</v>
      </c>
      <c r="S11" s="67">
        <f t="shared" si="0"/>
        <v>26</v>
      </c>
      <c r="T11" s="67">
        <f t="shared" si="1"/>
        <v>26</v>
      </c>
      <c r="U11" s="67">
        <f t="shared" si="2"/>
        <v>31.2</v>
      </c>
      <c r="V11" s="67">
        <f t="shared" si="3"/>
        <v>0</v>
      </c>
      <c r="W11" s="67">
        <f t="shared" si="4"/>
        <v>0</v>
      </c>
      <c r="X11" s="67">
        <f t="shared" si="5"/>
        <v>0</v>
      </c>
      <c r="Y11" s="331">
        <f t="shared" si="6"/>
        <v>26</v>
      </c>
      <c r="Z11" s="331">
        <f t="shared" si="6"/>
        <v>26</v>
      </c>
      <c r="AA11" s="331">
        <f t="shared" si="6"/>
        <v>31.2</v>
      </c>
      <c r="AB11" s="332"/>
      <c r="AC11" s="333">
        <f t="shared" si="7"/>
        <v>0</v>
      </c>
      <c r="AD11" s="390"/>
      <c r="AE11" s="335"/>
      <c r="AF11" s="335"/>
      <c r="AG11" s="385"/>
      <c r="AH11" s="335"/>
      <c r="AI11" s="335"/>
      <c r="AJ11" s="335"/>
      <c r="AK11" s="335"/>
      <c r="AL11" s="335"/>
      <c r="AM11" s="335"/>
    </row>
    <row r="12" spans="1:39" s="336" customFormat="1" ht="27.75" customHeight="1" x14ac:dyDescent="0.25">
      <c r="A12" s="53" t="s">
        <v>113</v>
      </c>
      <c r="B12" s="53" t="s">
        <v>114</v>
      </c>
      <c r="C12" s="55" t="s">
        <v>115</v>
      </c>
      <c r="D12" s="54"/>
      <c r="E12" s="56" t="s">
        <v>33</v>
      </c>
      <c r="F12" s="80" t="s">
        <v>364</v>
      </c>
      <c r="G12" s="79" t="s">
        <v>362</v>
      </c>
      <c r="H12" s="80" t="s">
        <v>363</v>
      </c>
      <c r="I12" s="148"/>
      <c r="J12" s="71">
        <v>1</v>
      </c>
      <c r="K12" s="128">
        <f t="shared" si="8"/>
        <v>1</v>
      </c>
      <c r="L12" s="128">
        <f t="shared" si="9"/>
        <v>0</v>
      </c>
      <c r="M12" s="73">
        <v>26</v>
      </c>
      <c r="N12" s="74">
        <v>1</v>
      </c>
      <c r="O12" s="128">
        <f t="shared" si="10"/>
        <v>1</v>
      </c>
      <c r="P12" s="128">
        <f t="shared" si="11"/>
        <v>0</v>
      </c>
      <c r="Q12" s="73">
        <v>20</v>
      </c>
      <c r="R12" s="66">
        <f t="shared" si="12"/>
        <v>115.2</v>
      </c>
      <c r="S12" s="67">
        <f t="shared" si="0"/>
        <v>26</v>
      </c>
      <c r="T12" s="67">
        <f t="shared" si="1"/>
        <v>26</v>
      </c>
      <c r="U12" s="67">
        <f t="shared" si="2"/>
        <v>31.2</v>
      </c>
      <c r="V12" s="67">
        <f t="shared" si="3"/>
        <v>20</v>
      </c>
      <c r="W12" s="67">
        <f t="shared" si="4"/>
        <v>6</v>
      </c>
      <c r="X12" s="67">
        <f t="shared" si="5"/>
        <v>6</v>
      </c>
      <c r="Y12" s="331">
        <f t="shared" si="6"/>
        <v>46</v>
      </c>
      <c r="Z12" s="331">
        <f t="shared" si="6"/>
        <v>32</v>
      </c>
      <c r="AA12" s="331">
        <f t="shared" si="6"/>
        <v>37.200000000000003</v>
      </c>
      <c r="AB12" s="332"/>
      <c r="AC12" s="333">
        <f t="shared" si="7"/>
        <v>0</v>
      </c>
      <c r="AD12" s="391"/>
      <c r="AE12" s="335"/>
      <c r="AF12" s="335"/>
      <c r="AG12" s="385"/>
      <c r="AH12" s="335"/>
      <c r="AI12" s="335"/>
      <c r="AJ12" s="335"/>
      <c r="AK12" s="335"/>
      <c r="AL12" s="335"/>
      <c r="AM12" s="335"/>
    </row>
    <row r="13" spans="1:39" s="336" customFormat="1" ht="27.75" customHeight="1" x14ac:dyDescent="0.25">
      <c r="A13" s="53" t="s">
        <v>113</v>
      </c>
      <c r="B13" s="53" t="s">
        <v>114</v>
      </c>
      <c r="C13" s="55" t="s">
        <v>115</v>
      </c>
      <c r="D13" s="54"/>
      <c r="E13" s="76" t="s">
        <v>465</v>
      </c>
      <c r="F13" s="80">
        <v>3</v>
      </c>
      <c r="G13" s="79" t="s">
        <v>594</v>
      </c>
      <c r="H13" s="80" t="s">
        <v>595</v>
      </c>
      <c r="I13" s="148"/>
      <c r="J13" s="71">
        <v>1</v>
      </c>
      <c r="K13" s="128">
        <f t="shared" si="8"/>
        <v>1</v>
      </c>
      <c r="L13" s="128">
        <f t="shared" si="9"/>
        <v>0</v>
      </c>
      <c r="M13" s="73">
        <v>26</v>
      </c>
      <c r="N13" s="74"/>
      <c r="O13" s="128">
        <f t="shared" si="10"/>
        <v>0</v>
      </c>
      <c r="P13" s="128">
        <f t="shared" si="11"/>
        <v>0</v>
      </c>
      <c r="Q13" s="73"/>
      <c r="R13" s="66">
        <f t="shared" si="12"/>
        <v>83.2</v>
      </c>
      <c r="S13" s="67">
        <f t="shared" si="0"/>
        <v>26</v>
      </c>
      <c r="T13" s="67">
        <f t="shared" si="1"/>
        <v>26</v>
      </c>
      <c r="U13" s="67">
        <f t="shared" si="2"/>
        <v>31.2</v>
      </c>
      <c r="V13" s="67">
        <f t="shared" si="3"/>
        <v>0</v>
      </c>
      <c r="W13" s="67">
        <f t="shared" si="4"/>
        <v>0</v>
      </c>
      <c r="X13" s="67">
        <f t="shared" si="5"/>
        <v>0</v>
      </c>
      <c r="Y13" s="331">
        <f t="shared" si="6"/>
        <v>26</v>
      </c>
      <c r="Z13" s="331">
        <f t="shared" si="6"/>
        <v>26</v>
      </c>
      <c r="AA13" s="331">
        <f t="shared" si="6"/>
        <v>31.2</v>
      </c>
      <c r="AB13" s="332"/>
      <c r="AC13" s="333">
        <f t="shared" si="7"/>
        <v>0</v>
      </c>
      <c r="AD13" s="390"/>
      <c r="AE13" s="335"/>
      <c r="AF13" s="335"/>
      <c r="AG13" s="385"/>
      <c r="AH13" s="335"/>
      <c r="AI13" s="335"/>
      <c r="AJ13" s="335"/>
      <c r="AK13" s="335"/>
      <c r="AL13" s="335"/>
      <c r="AM13" s="335"/>
    </row>
    <row r="14" spans="1:39" s="336" customFormat="1" ht="27.75" customHeight="1" x14ac:dyDescent="0.25">
      <c r="A14" s="53" t="s">
        <v>113</v>
      </c>
      <c r="B14" s="53" t="s">
        <v>114</v>
      </c>
      <c r="C14" s="55" t="s">
        <v>115</v>
      </c>
      <c r="D14" s="54"/>
      <c r="E14" s="127" t="s">
        <v>678</v>
      </c>
      <c r="F14" s="80">
        <v>2</v>
      </c>
      <c r="G14" s="79" t="s">
        <v>721</v>
      </c>
      <c r="H14" s="80" t="s">
        <v>722</v>
      </c>
      <c r="I14" s="148"/>
      <c r="J14" s="71"/>
      <c r="K14" s="128">
        <f t="shared" si="8"/>
        <v>0</v>
      </c>
      <c r="L14" s="128">
        <f t="shared" si="9"/>
        <v>0</v>
      </c>
      <c r="M14" s="73"/>
      <c r="N14" s="74"/>
      <c r="O14" s="128">
        <f t="shared" si="10"/>
        <v>0</v>
      </c>
      <c r="P14" s="128">
        <f t="shared" si="11"/>
        <v>0</v>
      </c>
      <c r="Q14" s="73"/>
      <c r="R14" s="66">
        <f t="shared" si="12"/>
        <v>0</v>
      </c>
      <c r="S14" s="67">
        <f t="shared" si="0"/>
        <v>0</v>
      </c>
      <c r="T14" s="67">
        <f t="shared" si="1"/>
        <v>0</v>
      </c>
      <c r="U14" s="67">
        <f t="shared" si="2"/>
        <v>0</v>
      </c>
      <c r="V14" s="67">
        <f t="shared" si="3"/>
        <v>0</v>
      </c>
      <c r="W14" s="67">
        <f t="shared" si="4"/>
        <v>0</v>
      </c>
      <c r="X14" s="67">
        <f t="shared" si="5"/>
        <v>0</v>
      </c>
      <c r="Y14" s="331">
        <f t="shared" si="6"/>
        <v>0</v>
      </c>
      <c r="Z14" s="331">
        <f t="shared" si="6"/>
        <v>0</v>
      </c>
      <c r="AA14" s="331">
        <f t="shared" si="6"/>
        <v>0</v>
      </c>
      <c r="AB14" s="332"/>
      <c r="AC14" s="333">
        <f t="shared" si="7"/>
        <v>0</v>
      </c>
      <c r="AD14" s="390"/>
      <c r="AE14" s="335"/>
      <c r="AF14" s="335"/>
      <c r="AG14" s="385"/>
      <c r="AH14" s="335"/>
      <c r="AI14" s="335"/>
      <c r="AJ14" s="335"/>
      <c r="AK14" s="335"/>
      <c r="AL14" s="335"/>
      <c r="AM14" s="335"/>
    </row>
    <row r="15" spans="1:39" s="336" customFormat="1" ht="27.75" customHeight="1" x14ac:dyDescent="0.25">
      <c r="A15" s="53" t="s">
        <v>113</v>
      </c>
      <c r="B15" s="53" t="s">
        <v>114</v>
      </c>
      <c r="C15" s="55" t="s">
        <v>115</v>
      </c>
      <c r="D15" s="54"/>
      <c r="E15" s="127" t="s">
        <v>773</v>
      </c>
      <c r="F15" s="80">
        <v>1</v>
      </c>
      <c r="G15" s="79" t="s">
        <v>781</v>
      </c>
      <c r="H15" s="80" t="s">
        <v>782</v>
      </c>
      <c r="I15" s="148"/>
      <c r="J15" s="71">
        <v>1</v>
      </c>
      <c r="K15" s="128">
        <f t="shared" si="8"/>
        <v>1</v>
      </c>
      <c r="L15" s="128">
        <f t="shared" si="9"/>
        <v>0</v>
      </c>
      <c r="M15" s="73">
        <v>26</v>
      </c>
      <c r="N15" s="74"/>
      <c r="O15" s="128">
        <f t="shared" si="10"/>
        <v>0</v>
      </c>
      <c r="P15" s="128">
        <f t="shared" si="11"/>
        <v>0</v>
      </c>
      <c r="Q15" s="73"/>
      <c r="R15" s="66">
        <f t="shared" si="12"/>
        <v>83.2</v>
      </c>
      <c r="S15" s="67">
        <f t="shared" si="0"/>
        <v>26</v>
      </c>
      <c r="T15" s="67">
        <f t="shared" si="1"/>
        <v>26</v>
      </c>
      <c r="U15" s="67">
        <f t="shared" si="2"/>
        <v>31.2</v>
      </c>
      <c r="V15" s="67">
        <f t="shared" si="3"/>
        <v>0</v>
      </c>
      <c r="W15" s="67">
        <f t="shared" si="4"/>
        <v>0</v>
      </c>
      <c r="X15" s="67">
        <f t="shared" si="5"/>
        <v>0</v>
      </c>
      <c r="Y15" s="331">
        <f t="shared" si="6"/>
        <v>26</v>
      </c>
      <c r="Z15" s="331">
        <f t="shared" si="6"/>
        <v>26</v>
      </c>
      <c r="AA15" s="331">
        <f t="shared" si="6"/>
        <v>31.2</v>
      </c>
      <c r="AB15" s="332"/>
      <c r="AC15" s="333">
        <f t="shared" si="7"/>
        <v>0</v>
      </c>
      <c r="AD15" s="75"/>
      <c r="AE15" s="335"/>
      <c r="AF15" s="335"/>
      <c r="AG15" s="385"/>
      <c r="AH15" s="335"/>
      <c r="AI15" s="335"/>
      <c r="AJ15" s="335"/>
      <c r="AK15" s="335"/>
      <c r="AL15" s="335"/>
      <c r="AM15" s="335"/>
    </row>
    <row r="16" spans="1:39" s="336" customFormat="1" ht="27.75" customHeight="1" x14ac:dyDescent="0.25">
      <c r="A16" s="53" t="s">
        <v>113</v>
      </c>
      <c r="B16" s="53" t="s">
        <v>114</v>
      </c>
      <c r="C16" s="55" t="s">
        <v>115</v>
      </c>
      <c r="D16" s="54"/>
      <c r="E16" s="127" t="s">
        <v>773</v>
      </c>
      <c r="F16" s="80">
        <v>2</v>
      </c>
      <c r="G16" s="79" t="s">
        <v>825</v>
      </c>
      <c r="H16" s="80" t="s">
        <v>363</v>
      </c>
      <c r="I16" s="155"/>
      <c r="J16" s="71">
        <v>1</v>
      </c>
      <c r="K16" s="128">
        <f t="shared" si="8"/>
        <v>1</v>
      </c>
      <c r="L16" s="128">
        <f t="shared" si="9"/>
        <v>0</v>
      </c>
      <c r="M16" s="73">
        <v>26</v>
      </c>
      <c r="N16" s="74">
        <v>1</v>
      </c>
      <c r="O16" s="128">
        <f t="shared" si="10"/>
        <v>1</v>
      </c>
      <c r="P16" s="128">
        <f t="shared" si="11"/>
        <v>0</v>
      </c>
      <c r="Q16" s="73">
        <v>20</v>
      </c>
      <c r="R16" s="66">
        <f t="shared" si="12"/>
        <v>115.2</v>
      </c>
      <c r="S16" s="67">
        <f t="shared" si="0"/>
        <v>26</v>
      </c>
      <c r="T16" s="67">
        <f t="shared" si="1"/>
        <v>26</v>
      </c>
      <c r="U16" s="67">
        <f t="shared" si="2"/>
        <v>31.2</v>
      </c>
      <c r="V16" s="67">
        <f t="shared" si="3"/>
        <v>20</v>
      </c>
      <c r="W16" s="67">
        <f t="shared" si="4"/>
        <v>6</v>
      </c>
      <c r="X16" s="67">
        <f t="shared" si="5"/>
        <v>6</v>
      </c>
      <c r="Y16" s="331">
        <f t="shared" si="6"/>
        <v>46</v>
      </c>
      <c r="Z16" s="331">
        <f t="shared" si="6"/>
        <v>32</v>
      </c>
      <c r="AA16" s="331">
        <f t="shared" si="6"/>
        <v>37.200000000000003</v>
      </c>
      <c r="AB16" s="332"/>
      <c r="AC16" s="333">
        <f t="shared" si="7"/>
        <v>0</v>
      </c>
      <c r="AD16" s="390"/>
      <c r="AE16" s="335"/>
      <c r="AF16" s="335"/>
      <c r="AG16" s="385"/>
      <c r="AH16" s="335"/>
      <c r="AI16" s="335"/>
      <c r="AJ16" s="335"/>
      <c r="AK16" s="335"/>
      <c r="AL16" s="335"/>
      <c r="AM16" s="335"/>
    </row>
    <row r="17" spans="1:39" s="336" customFormat="1" ht="27.75" hidden="1" customHeight="1" x14ac:dyDescent="0.25">
      <c r="A17" s="53" t="s">
        <v>113</v>
      </c>
      <c r="B17" s="53" t="s">
        <v>114</v>
      </c>
      <c r="C17" s="54"/>
      <c r="D17" s="54"/>
      <c r="E17" s="87"/>
      <c r="F17" s="87"/>
      <c r="G17" s="88"/>
      <c r="H17" s="59"/>
      <c r="I17" s="70"/>
      <c r="J17" s="129"/>
      <c r="K17" s="128">
        <f t="shared" si="8"/>
        <v>0</v>
      </c>
      <c r="L17" s="128">
        <f t="shared" si="9"/>
        <v>0</v>
      </c>
      <c r="M17" s="130"/>
      <c r="N17" s="131"/>
      <c r="O17" s="171">
        <f t="shared" si="10"/>
        <v>0</v>
      </c>
      <c r="P17" s="171">
        <f t="shared" si="11"/>
        <v>0</v>
      </c>
      <c r="Q17" s="130"/>
      <c r="R17" s="133">
        <f t="shared" si="12"/>
        <v>0</v>
      </c>
      <c r="S17" s="67">
        <f t="shared" si="0"/>
        <v>0</v>
      </c>
      <c r="T17" s="67">
        <f t="shared" si="1"/>
        <v>0</v>
      </c>
      <c r="U17" s="67">
        <f t="shared" si="2"/>
        <v>0</v>
      </c>
      <c r="V17" s="67">
        <f t="shared" si="3"/>
        <v>0</v>
      </c>
      <c r="W17" s="67">
        <f t="shared" si="4"/>
        <v>0</v>
      </c>
      <c r="X17" s="67">
        <f t="shared" si="5"/>
        <v>0</v>
      </c>
      <c r="Y17" s="331">
        <f t="shared" si="6"/>
        <v>0</v>
      </c>
      <c r="Z17" s="331">
        <f t="shared" si="6"/>
        <v>0</v>
      </c>
      <c r="AA17" s="331">
        <f t="shared" si="6"/>
        <v>0</v>
      </c>
      <c r="AB17" s="332"/>
      <c r="AC17" s="333">
        <f t="shared" si="7"/>
        <v>0</v>
      </c>
      <c r="AD17" s="390"/>
      <c r="AE17" s="335"/>
      <c r="AF17" s="335"/>
      <c r="AG17" s="385"/>
      <c r="AH17" s="335"/>
      <c r="AI17" s="335"/>
      <c r="AJ17" s="335"/>
      <c r="AK17" s="335"/>
      <c r="AL17" s="335"/>
      <c r="AM17" s="335"/>
    </row>
    <row r="18" spans="1:39" s="336" customFormat="1" ht="27.75" hidden="1" customHeight="1" x14ac:dyDescent="0.25">
      <c r="A18" s="53" t="s">
        <v>113</v>
      </c>
      <c r="B18" s="53" t="s">
        <v>114</v>
      </c>
      <c r="C18" s="54"/>
      <c r="D18" s="54"/>
      <c r="E18" s="87"/>
      <c r="F18" s="87"/>
      <c r="G18" s="88"/>
      <c r="H18" s="59"/>
      <c r="I18" s="70"/>
      <c r="J18" s="129"/>
      <c r="K18" s="128">
        <f t="shared" si="8"/>
        <v>0</v>
      </c>
      <c r="L18" s="128">
        <f t="shared" si="9"/>
        <v>0</v>
      </c>
      <c r="M18" s="130"/>
      <c r="N18" s="131"/>
      <c r="O18" s="171">
        <f t="shared" si="10"/>
        <v>0</v>
      </c>
      <c r="P18" s="171">
        <f t="shared" si="11"/>
        <v>0</v>
      </c>
      <c r="Q18" s="130"/>
      <c r="R18" s="133">
        <f t="shared" si="12"/>
        <v>0</v>
      </c>
      <c r="S18" s="67">
        <f t="shared" si="0"/>
        <v>0</v>
      </c>
      <c r="T18" s="67">
        <f t="shared" si="1"/>
        <v>0</v>
      </c>
      <c r="U18" s="67">
        <f t="shared" si="2"/>
        <v>0</v>
      </c>
      <c r="V18" s="67">
        <f t="shared" si="3"/>
        <v>0</v>
      </c>
      <c r="W18" s="67">
        <f t="shared" si="4"/>
        <v>0</v>
      </c>
      <c r="X18" s="67">
        <f t="shared" si="5"/>
        <v>0</v>
      </c>
      <c r="Y18" s="331">
        <f t="shared" si="6"/>
        <v>0</v>
      </c>
      <c r="Z18" s="331">
        <f t="shared" si="6"/>
        <v>0</v>
      </c>
      <c r="AA18" s="331">
        <f t="shared" si="6"/>
        <v>0</v>
      </c>
      <c r="AB18" s="332"/>
      <c r="AC18" s="333">
        <f t="shared" si="7"/>
        <v>0</v>
      </c>
      <c r="AD18" s="390"/>
      <c r="AE18" s="335"/>
      <c r="AF18" s="335"/>
      <c r="AG18" s="385"/>
      <c r="AH18" s="335"/>
      <c r="AI18" s="335"/>
      <c r="AJ18" s="335"/>
      <c r="AK18" s="335"/>
      <c r="AL18" s="335"/>
      <c r="AM18" s="335"/>
    </row>
    <row r="19" spans="1:39" s="93" customFormat="1" ht="27.75" hidden="1" customHeight="1" x14ac:dyDescent="0.25">
      <c r="A19" s="53" t="s">
        <v>113</v>
      </c>
      <c r="B19" s="53" t="s">
        <v>114</v>
      </c>
      <c r="C19" s="54"/>
      <c r="D19" s="54"/>
      <c r="E19" s="87"/>
      <c r="F19" s="87"/>
      <c r="G19" s="88"/>
      <c r="H19" s="59"/>
      <c r="I19" s="70"/>
      <c r="J19" s="129"/>
      <c r="K19" s="128">
        <f t="shared" si="8"/>
        <v>0</v>
      </c>
      <c r="L19" s="128">
        <f t="shared" si="9"/>
        <v>0</v>
      </c>
      <c r="M19" s="130"/>
      <c r="N19" s="131"/>
      <c r="O19" s="171">
        <f t="shared" si="10"/>
        <v>0</v>
      </c>
      <c r="P19" s="171">
        <f t="shared" si="11"/>
        <v>0</v>
      </c>
      <c r="Q19" s="130"/>
      <c r="R19" s="133">
        <f t="shared" si="12"/>
        <v>0</v>
      </c>
      <c r="S19" s="67">
        <f t="shared" si="0"/>
        <v>0</v>
      </c>
      <c r="T19" s="67">
        <f t="shared" si="1"/>
        <v>0</v>
      </c>
      <c r="U19" s="67">
        <f t="shared" si="2"/>
        <v>0</v>
      </c>
      <c r="V19" s="67">
        <f t="shared" si="3"/>
        <v>0</v>
      </c>
      <c r="W19" s="67">
        <f t="shared" si="4"/>
        <v>0</v>
      </c>
      <c r="X19" s="67">
        <f t="shared" si="5"/>
        <v>0</v>
      </c>
      <c r="Y19" s="331">
        <f t="shared" si="6"/>
        <v>0</v>
      </c>
      <c r="Z19" s="331">
        <f t="shared" si="6"/>
        <v>0</v>
      </c>
      <c r="AA19" s="331">
        <f t="shared" si="6"/>
        <v>0</v>
      </c>
      <c r="AB19" s="332"/>
      <c r="AC19" s="333">
        <f t="shared" si="7"/>
        <v>0</v>
      </c>
      <c r="AD19" s="91"/>
      <c r="AE19" s="92"/>
      <c r="AF19" s="92"/>
      <c r="AG19" s="385"/>
      <c r="AH19" s="92"/>
      <c r="AI19" s="92"/>
      <c r="AJ19" s="92"/>
      <c r="AK19" s="92"/>
      <c r="AL19" s="92"/>
      <c r="AM19" s="92"/>
    </row>
    <row r="20" spans="1:39" s="336" customFormat="1" ht="27.75" hidden="1" customHeight="1" x14ac:dyDescent="0.25">
      <c r="A20" s="94" t="s">
        <v>113</v>
      </c>
      <c r="B20" s="94" t="s">
        <v>114</v>
      </c>
      <c r="C20" s="95"/>
      <c r="D20" s="95"/>
      <c r="E20" s="96" t="s">
        <v>29</v>
      </c>
      <c r="F20" s="96"/>
      <c r="G20" s="97"/>
      <c r="H20" s="98"/>
      <c r="I20" s="99"/>
      <c r="J20" s="134"/>
      <c r="K20" s="101">
        <f t="shared" si="8"/>
        <v>0</v>
      </c>
      <c r="L20" s="101">
        <f t="shared" si="9"/>
        <v>0</v>
      </c>
      <c r="M20" s="135"/>
      <c r="N20" s="136"/>
      <c r="O20" s="137">
        <f t="shared" si="10"/>
        <v>0</v>
      </c>
      <c r="P20" s="137">
        <f t="shared" si="11"/>
        <v>0</v>
      </c>
      <c r="Q20" s="135"/>
      <c r="R20" s="138">
        <f>J20*M20*$R$8</f>
        <v>0</v>
      </c>
      <c r="S20" s="105">
        <f>J20*M20*$S$8</f>
        <v>0</v>
      </c>
      <c r="T20" s="105">
        <f>K20*M20*$T$8</f>
        <v>0</v>
      </c>
      <c r="U20" s="105">
        <f>J20*M20*$U$8</f>
        <v>0</v>
      </c>
      <c r="V20" s="105">
        <f t="shared" si="3"/>
        <v>0</v>
      </c>
      <c r="W20" s="105">
        <f t="shared" si="4"/>
        <v>0</v>
      </c>
      <c r="X20" s="105">
        <f t="shared" si="5"/>
        <v>0</v>
      </c>
      <c r="Y20" s="105">
        <f t="shared" si="6"/>
        <v>0</v>
      </c>
      <c r="Z20" s="105">
        <f t="shared" si="6"/>
        <v>0</v>
      </c>
      <c r="AA20" s="105">
        <f t="shared" si="6"/>
        <v>0</v>
      </c>
      <c r="AB20" s="106"/>
      <c r="AC20" s="107">
        <f t="shared" si="7"/>
        <v>0</v>
      </c>
      <c r="AD20" s="392"/>
      <c r="AG20" s="385"/>
    </row>
    <row r="21" spans="1:39" s="346" customFormat="1" ht="27.75" customHeight="1" thickBot="1" x14ac:dyDescent="0.3">
      <c r="A21" s="108" t="s">
        <v>113</v>
      </c>
      <c r="B21" s="108" t="s">
        <v>114</v>
      </c>
      <c r="C21" s="109"/>
      <c r="D21" s="109"/>
      <c r="E21" s="110"/>
      <c r="F21" s="110"/>
      <c r="G21" s="111"/>
      <c r="H21" s="112" t="s">
        <v>906</v>
      </c>
      <c r="I21" s="113"/>
      <c r="J21" s="114"/>
      <c r="K21" s="115"/>
      <c r="L21" s="115"/>
      <c r="M21" s="116"/>
      <c r="N21" s="117"/>
      <c r="O21" s="115"/>
      <c r="P21" s="115"/>
      <c r="Q21" s="116"/>
      <c r="R21" s="118">
        <f>SUM(R9:R20)</f>
        <v>480</v>
      </c>
      <c r="S21" s="119">
        <f t="shared" ref="S21:AA21" si="13">SUM(S9:S20)</f>
        <v>130</v>
      </c>
      <c r="T21" s="119">
        <f t="shared" si="13"/>
        <v>130</v>
      </c>
      <c r="U21" s="119">
        <f t="shared" si="13"/>
        <v>156</v>
      </c>
      <c r="V21" s="119">
        <f t="shared" si="13"/>
        <v>40</v>
      </c>
      <c r="W21" s="119">
        <f t="shared" si="13"/>
        <v>12</v>
      </c>
      <c r="X21" s="119">
        <f t="shared" si="13"/>
        <v>12</v>
      </c>
      <c r="Y21" s="119">
        <f t="shared" si="13"/>
        <v>170</v>
      </c>
      <c r="Z21" s="119">
        <f t="shared" si="13"/>
        <v>142</v>
      </c>
      <c r="AA21" s="119">
        <f t="shared" si="13"/>
        <v>168</v>
      </c>
      <c r="AB21" s="344"/>
      <c r="AC21" s="333"/>
      <c r="AD21" s="393">
        <f>R21/1800/0.6</f>
        <v>0.44444444444444448</v>
      </c>
      <c r="AE21" s="335"/>
      <c r="AF21" s="335"/>
      <c r="AG21" s="385"/>
      <c r="AH21" s="335"/>
      <c r="AI21" s="335"/>
      <c r="AJ21" s="335"/>
      <c r="AK21" s="335"/>
      <c r="AL21" s="335"/>
      <c r="AM21" s="335"/>
    </row>
    <row r="22" spans="1:39" s="336" customFormat="1" ht="27.75" customHeight="1" thickTop="1" x14ac:dyDescent="0.25">
      <c r="A22" s="123" t="s">
        <v>289</v>
      </c>
      <c r="B22" s="123" t="s">
        <v>131</v>
      </c>
      <c r="C22" s="54" t="s">
        <v>48</v>
      </c>
      <c r="D22" s="54"/>
      <c r="E22" s="56" t="s">
        <v>33</v>
      </c>
      <c r="F22" s="187">
        <v>6</v>
      </c>
      <c r="G22" s="79" t="s">
        <v>290</v>
      </c>
      <c r="H22" s="80" t="s">
        <v>291</v>
      </c>
      <c r="I22" s="394"/>
      <c r="J22" s="71"/>
      <c r="K22" s="128">
        <f>IF(J22&gt;0, 1, 0)</f>
        <v>0</v>
      </c>
      <c r="L22" s="128">
        <f>J22-K22</f>
        <v>0</v>
      </c>
      <c r="M22" s="73"/>
      <c r="N22" s="74">
        <v>1</v>
      </c>
      <c r="O22" s="128">
        <f>IF(N22&gt;0, 1, 0)</f>
        <v>1</v>
      </c>
      <c r="P22" s="128">
        <f>N22-O22</f>
        <v>0</v>
      </c>
      <c r="Q22" s="395">
        <v>26</v>
      </c>
      <c r="R22" s="133">
        <f t="shared" ref="R22:R32" si="14">(K22*M22*$R$4)+(L22*M22*$R$5)+(O22*Q22*$R$6)+(P22*Q22*$R$7)</f>
        <v>41.6</v>
      </c>
      <c r="S22" s="67">
        <f t="shared" ref="S22:S32" si="15">J22*M22*$S$4</f>
        <v>0</v>
      </c>
      <c r="T22" s="67">
        <f t="shared" ref="T22:T32" si="16">K22*M22*$T$4</f>
        <v>0</v>
      </c>
      <c r="U22" s="67">
        <f t="shared" ref="U22:U32" si="17">J22*M22*$U$4</f>
        <v>0</v>
      </c>
      <c r="V22" s="67">
        <f t="shared" ref="V22:V33" si="18">N22*Q22*$V$6</f>
        <v>26</v>
      </c>
      <c r="W22" s="67">
        <f t="shared" ref="W22:W33" si="19">O22*Q22*$W$6</f>
        <v>7.8</v>
      </c>
      <c r="X22" s="67">
        <f t="shared" ref="X22:X33" si="20">N22*Q22*$X$6</f>
        <v>7.8</v>
      </c>
      <c r="Y22" s="331">
        <f t="shared" ref="Y22:AA33" si="21">S22+V22</f>
        <v>26</v>
      </c>
      <c r="Z22" s="331">
        <f t="shared" si="21"/>
        <v>7.8</v>
      </c>
      <c r="AA22" s="331">
        <f t="shared" si="21"/>
        <v>7.8</v>
      </c>
      <c r="AB22" s="332"/>
      <c r="AC22" s="333">
        <f t="shared" ref="AC22:AC33" si="22">R22-Y22-Z22-AA22</f>
        <v>0</v>
      </c>
      <c r="AD22" s="390"/>
      <c r="AE22" s="335"/>
      <c r="AF22" s="335"/>
      <c r="AG22" s="385"/>
      <c r="AH22" s="335"/>
      <c r="AI22" s="335"/>
      <c r="AJ22" s="335"/>
      <c r="AK22" s="335"/>
      <c r="AL22" s="335"/>
      <c r="AM22" s="335"/>
    </row>
    <row r="23" spans="1:39" s="336" customFormat="1" ht="27.75" customHeight="1" x14ac:dyDescent="0.25">
      <c r="A23" s="123" t="s">
        <v>289</v>
      </c>
      <c r="B23" s="123" t="s">
        <v>131</v>
      </c>
      <c r="C23" s="54" t="s">
        <v>48</v>
      </c>
      <c r="D23" s="54"/>
      <c r="E23" s="76" t="s">
        <v>465</v>
      </c>
      <c r="F23" s="187">
        <v>2</v>
      </c>
      <c r="G23" s="79" t="s">
        <v>501</v>
      </c>
      <c r="H23" s="80" t="s">
        <v>502</v>
      </c>
      <c r="I23" s="148"/>
      <c r="J23" s="71">
        <v>0</v>
      </c>
      <c r="K23" s="128">
        <f t="shared" ref="K23:K33" si="23">IF(J23&gt;0, 1, 0)</f>
        <v>0</v>
      </c>
      <c r="L23" s="128">
        <f t="shared" ref="L23:L33" si="24">J23-K23</f>
        <v>0</v>
      </c>
      <c r="M23" s="73"/>
      <c r="N23" s="74">
        <v>1</v>
      </c>
      <c r="O23" s="128">
        <f t="shared" ref="O23:O33" si="25">IF(N23&gt;0, 1, 0)</f>
        <v>1</v>
      </c>
      <c r="P23" s="128">
        <f t="shared" ref="P23:P33" si="26">N23-O23</f>
        <v>0</v>
      </c>
      <c r="Q23" s="73">
        <v>26</v>
      </c>
      <c r="R23" s="133">
        <f t="shared" si="14"/>
        <v>41.6</v>
      </c>
      <c r="S23" s="67">
        <f t="shared" si="15"/>
        <v>0</v>
      </c>
      <c r="T23" s="67">
        <f t="shared" si="16"/>
        <v>0</v>
      </c>
      <c r="U23" s="67">
        <f t="shared" si="17"/>
        <v>0</v>
      </c>
      <c r="V23" s="67">
        <f t="shared" si="18"/>
        <v>26</v>
      </c>
      <c r="W23" s="67">
        <f t="shared" si="19"/>
        <v>7.8</v>
      </c>
      <c r="X23" s="67">
        <f t="shared" si="20"/>
        <v>7.8</v>
      </c>
      <c r="Y23" s="331">
        <f t="shared" si="21"/>
        <v>26</v>
      </c>
      <c r="Z23" s="331">
        <f t="shared" si="21"/>
        <v>7.8</v>
      </c>
      <c r="AA23" s="331">
        <f t="shared" si="21"/>
        <v>7.8</v>
      </c>
      <c r="AB23" s="332"/>
      <c r="AC23" s="333">
        <f t="shared" si="22"/>
        <v>0</v>
      </c>
      <c r="AD23" s="390"/>
      <c r="AE23" s="335"/>
      <c r="AF23" s="335"/>
      <c r="AG23" s="385"/>
      <c r="AH23" s="335"/>
      <c r="AI23" s="335"/>
      <c r="AJ23" s="335"/>
      <c r="AK23" s="335"/>
      <c r="AL23" s="335"/>
      <c r="AM23" s="335"/>
    </row>
    <row r="24" spans="1:39" s="336" customFormat="1" ht="27.75" customHeight="1" x14ac:dyDescent="0.25">
      <c r="A24" s="123" t="s">
        <v>289</v>
      </c>
      <c r="B24" s="123" t="s">
        <v>131</v>
      </c>
      <c r="C24" s="54" t="s">
        <v>48</v>
      </c>
      <c r="D24" s="54"/>
      <c r="E24" s="76" t="s">
        <v>465</v>
      </c>
      <c r="F24" s="187">
        <v>2</v>
      </c>
      <c r="G24" s="79" t="s">
        <v>600</v>
      </c>
      <c r="H24" s="80" t="s">
        <v>601</v>
      </c>
      <c r="I24" s="148"/>
      <c r="J24" s="71"/>
      <c r="K24" s="128">
        <f t="shared" si="23"/>
        <v>0</v>
      </c>
      <c r="L24" s="128">
        <f t="shared" si="24"/>
        <v>0</v>
      </c>
      <c r="M24" s="73"/>
      <c r="N24" s="74">
        <v>1</v>
      </c>
      <c r="O24" s="128">
        <f t="shared" si="25"/>
        <v>1</v>
      </c>
      <c r="P24" s="128">
        <f t="shared" si="26"/>
        <v>0</v>
      </c>
      <c r="Q24" s="73">
        <v>26</v>
      </c>
      <c r="R24" s="133">
        <f t="shared" si="14"/>
        <v>41.6</v>
      </c>
      <c r="S24" s="67">
        <f t="shared" si="15"/>
        <v>0</v>
      </c>
      <c r="T24" s="67">
        <f t="shared" si="16"/>
        <v>0</v>
      </c>
      <c r="U24" s="67">
        <f t="shared" si="17"/>
        <v>0</v>
      </c>
      <c r="V24" s="67">
        <f t="shared" si="18"/>
        <v>26</v>
      </c>
      <c r="W24" s="67">
        <f t="shared" si="19"/>
        <v>7.8</v>
      </c>
      <c r="X24" s="67">
        <f t="shared" si="20"/>
        <v>7.8</v>
      </c>
      <c r="Y24" s="331">
        <f t="shared" si="21"/>
        <v>26</v>
      </c>
      <c r="Z24" s="331">
        <f t="shared" si="21"/>
        <v>7.8</v>
      </c>
      <c r="AA24" s="331">
        <f t="shared" si="21"/>
        <v>7.8</v>
      </c>
      <c r="AB24" s="332"/>
      <c r="AC24" s="333">
        <f t="shared" si="22"/>
        <v>0</v>
      </c>
      <c r="AD24" s="390"/>
      <c r="AE24" s="335"/>
      <c r="AF24" s="335"/>
      <c r="AG24" s="154" t="s">
        <v>909</v>
      </c>
      <c r="AH24" s="335"/>
      <c r="AI24" s="335"/>
      <c r="AJ24" s="335"/>
      <c r="AK24" s="335"/>
      <c r="AL24" s="335"/>
      <c r="AM24" s="335"/>
    </row>
    <row r="25" spans="1:39" s="336" customFormat="1" ht="27.75" customHeight="1" x14ac:dyDescent="0.25">
      <c r="A25" s="123" t="s">
        <v>289</v>
      </c>
      <c r="B25" s="123" t="s">
        <v>131</v>
      </c>
      <c r="C25" s="54" t="s">
        <v>48</v>
      </c>
      <c r="D25" s="54"/>
      <c r="E25" s="76" t="s">
        <v>465</v>
      </c>
      <c r="F25" s="187">
        <v>3</v>
      </c>
      <c r="G25" s="79" t="s">
        <v>507</v>
      </c>
      <c r="H25" s="80" t="s">
        <v>508</v>
      </c>
      <c r="I25" s="148"/>
      <c r="J25" s="71"/>
      <c r="K25" s="128">
        <f t="shared" si="23"/>
        <v>0</v>
      </c>
      <c r="L25" s="128">
        <f t="shared" si="24"/>
        <v>0</v>
      </c>
      <c r="M25" s="73"/>
      <c r="N25" s="74">
        <v>1</v>
      </c>
      <c r="O25" s="128">
        <f t="shared" si="25"/>
        <v>1</v>
      </c>
      <c r="P25" s="128">
        <f t="shared" si="26"/>
        <v>0</v>
      </c>
      <c r="Q25" s="73">
        <v>26</v>
      </c>
      <c r="R25" s="133">
        <f t="shared" si="14"/>
        <v>41.6</v>
      </c>
      <c r="S25" s="67">
        <f t="shared" si="15"/>
        <v>0</v>
      </c>
      <c r="T25" s="67">
        <f t="shared" si="16"/>
        <v>0</v>
      </c>
      <c r="U25" s="67">
        <f t="shared" si="17"/>
        <v>0</v>
      </c>
      <c r="V25" s="67">
        <f t="shared" si="18"/>
        <v>26</v>
      </c>
      <c r="W25" s="67">
        <f t="shared" si="19"/>
        <v>7.8</v>
      </c>
      <c r="X25" s="67">
        <f t="shared" si="20"/>
        <v>7.8</v>
      </c>
      <c r="Y25" s="331">
        <f t="shared" si="21"/>
        <v>26</v>
      </c>
      <c r="Z25" s="331">
        <f t="shared" si="21"/>
        <v>7.8</v>
      </c>
      <c r="AA25" s="331">
        <f t="shared" si="21"/>
        <v>7.8</v>
      </c>
      <c r="AB25" s="332"/>
      <c r="AC25" s="333">
        <f t="shared" si="22"/>
        <v>0</v>
      </c>
      <c r="AD25" s="390"/>
      <c r="AE25" s="335"/>
      <c r="AF25" s="335"/>
      <c r="AG25" s="385"/>
      <c r="AH25" s="335"/>
      <c r="AI25" s="335"/>
      <c r="AJ25" s="335"/>
      <c r="AK25" s="335"/>
      <c r="AL25" s="335"/>
      <c r="AM25" s="335"/>
    </row>
    <row r="26" spans="1:39" s="336" customFormat="1" ht="27.75" customHeight="1" x14ac:dyDescent="0.25">
      <c r="A26" s="123" t="s">
        <v>289</v>
      </c>
      <c r="B26" s="123" t="s">
        <v>131</v>
      </c>
      <c r="C26" s="54" t="s">
        <v>48</v>
      </c>
      <c r="D26" s="54"/>
      <c r="E26" s="330" t="s">
        <v>645</v>
      </c>
      <c r="F26" s="78">
        <v>2</v>
      </c>
      <c r="G26" s="79" t="s">
        <v>600</v>
      </c>
      <c r="H26" s="80" t="s">
        <v>646</v>
      </c>
      <c r="I26" s="148"/>
      <c r="J26" s="71"/>
      <c r="K26" s="128">
        <f t="shared" si="23"/>
        <v>0</v>
      </c>
      <c r="L26" s="128">
        <f t="shared" si="24"/>
        <v>0</v>
      </c>
      <c r="M26" s="73"/>
      <c r="N26" s="74"/>
      <c r="O26" s="128">
        <f t="shared" si="25"/>
        <v>0</v>
      </c>
      <c r="P26" s="128">
        <f t="shared" si="26"/>
        <v>0</v>
      </c>
      <c r="Q26" s="73"/>
      <c r="R26" s="133">
        <f t="shared" si="14"/>
        <v>0</v>
      </c>
      <c r="S26" s="67">
        <f t="shared" si="15"/>
        <v>0</v>
      </c>
      <c r="T26" s="67">
        <f t="shared" si="16"/>
        <v>0</v>
      </c>
      <c r="U26" s="67">
        <f t="shared" si="17"/>
        <v>0</v>
      </c>
      <c r="V26" s="67">
        <f t="shared" si="18"/>
        <v>0</v>
      </c>
      <c r="W26" s="67">
        <f t="shared" si="19"/>
        <v>0</v>
      </c>
      <c r="X26" s="67">
        <f t="shared" si="20"/>
        <v>0</v>
      </c>
      <c r="Y26" s="331">
        <f t="shared" si="21"/>
        <v>0</v>
      </c>
      <c r="Z26" s="331">
        <f t="shared" si="21"/>
        <v>0</v>
      </c>
      <c r="AA26" s="331">
        <f t="shared" si="21"/>
        <v>0</v>
      </c>
      <c r="AB26" s="332"/>
      <c r="AC26" s="333">
        <f t="shared" si="22"/>
        <v>0</v>
      </c>
      <c r="AD26" s="390"/>
      <c r="AE26" s="335"/>
      <c r="AF26" s="335"/>
      <c r="AG26" s="385"/>
      <c r="AH26" s="335"/>
      <c r="AI26" s="335"/>
      <c r="AJ26" s="335"/>
      <c r="AK26" s="335"/>
      <c r="AL26" s="335"/>
      <c r="AM26" s="335"/>
    </row>
    <row r="27" spans="1:39" s="336" customFormat="1" ht="27.75" customHeight="1" x14ac:dyDescent="0.25">
      <c r="A27" s="123" t="s">
        <v>289</v>
      </c>
      <c r="B27" s="123" t="s">
        <v>131</v>
      </c>
      <c r="C27" s="54" t="s">
        <v>48</v>
      </c>
      <c r="D27" s="54"/>
      <c r="E27" s="127" t="s">
        <v>773</v>
      </c>
      <c r="F27" s="187">
        <v>1</v>
      </c>
      <c r="G27" s="79" t="s">
        <v>832</v>
      </c>
      <c r="H27" s="80" t="s">
        <v>601</v>
      </c>
      <c r="I27" s="148"/>
      <c r="J27" s="71"/>
      <c r="K27" s="128">
        <f t="shared" si="23"/>
        <v>0</v>
      </c>
      <c r="L27" s="128">
        <f t="shared" si="24"/>
        <v>0</v>
      </c>
      <c r="M27" s="73"/>
      <c r="N27" s="74">
        <v>1</v>
      </c>
      <c r="O27" s="128">
        <f t="shared" si="25"/>
        <v>1</v>
      </c>
      <c r="P27" s="128">
        <f t="shared" si="26"/>
        <v>0</v>
      </c>
      <c r="Q27" s="73">
        <v>26</v>
      </c>
      <c r="R27" s="133">
        <f t="shared" si="14"/>
        <v>41.6</v>
      </c>
      <c r="S27" s="67">
        <f t="shared" si="15"/>
        <v>0</v>
      </c>
      <c r="T27" s="67">
        <f t="shared" si="16"/>
        <v>0</v>
      </c>
      <c r="U27" s="67">
        <f t="shared" si="17"/>
        <v>0</v>
      </c>
      <c r="V27" s="67">
        <f t="shared" si="18"/>
        <v>26</v>
      </c>
      <c r="W27" s="67">
        <f t="shared" si="19"/>
        <v>7.8</v>
      </c>
      <c r="X27" s="67">
        <f t="shared" si="20"/>
        <v>7.8</v>
      </c>
      <c r="Y27" s="331">
        <f t="shared" si="21"/>
        <v>26</v>
      </c>
      <c r="Z27" s="331">
        <f t="shared" si="21"/>
        <v>7.8</v>
      </c>
      <c r="AA27" s="331">
        <f t="shared" si="21"/>
        <v>7.8</v>
      </c>
      <c r="AB27" s="332"/>
      <c r="AC27" s="333">
        <f t="shared" si="22"/>
        <v>0</v>
      </c>
      <c r="AD27" s="390"/>
      <c r="AE27" s="335"/>
      <c r="AF27" s="335"/>
      <c r="AG27" s="385"/>
      <c r="AH27" s="335"/>
      <c r="AI27" s="335"/>
      <c r="AJ27" s="335"/>
      <c r="AK27" s="335"/>
      <c r="AL27" s="335"/>
      <c r="AM27" s="335"/>
    </row>
    <row r="28" spans="1:39" s="336" customFormat="1" ht="27.75" customHeight="1" x14ac:dyDescent="0.25">
      <c r="A28" s="123" t="s">
        <v>289</v>
      </c>
      <c r="B28" s="123" t="s">
        <v>131</v>
      </c>
      <c r="C28" s="54" t="s">
        <v>48</v>
      </c>
      <c r="D28" s="54"/>
      <c r="E28" s="127" t="s">
        <v>773</v>
      </c>
      <c r="F28" s="187">
        <v>3</v>
      </c>
      <c r="G28" s="79" t="s">
        <v>785</v>
      </c>
      <c r="H28" s="80" t="s">
        <v>786</v>
      </c>
      <c r="I28" s="148"/>
      <c r="J28" s="71">
        <v>1</v>
      </c>
      <c r="K28" s="128">
        <f t="shared" si="23"/>
        <v>1</v>
      </c>
      <c r="L28" s="128">
        <f t="shared" si="24"/>
        <v>0</v>
      </c>
      <c r="M28" s="73">
        <v>26</v>
      </c>
      <c r="N28" s="74">
        <v>1</v>
      </c>
      <c r="O28" s="128">
        <f t="shared" si="25"/>
        <v>1</v>
      </c>
      <c r="P28" s="128">
        <f t="shared" si="26"/>
        <v>0</v>
      </c>
      <c r="Q28" s="73">
        <v>26</v>
      </c>
      <c r="R28" s="133">
        <f t="shared" si="14"/>
        <v>124.80000000000001</v>
      </c>
      <c r="S28" s="67">
        <f t="shared" si="15"/>
        <v>26</v>
      </c>
      <c r="T28" s="67">
        <f t="shared" si="16"/>
        <v>26</v>
      </c>
      <c r="U28" s="67">
        <f t="shared" si="17"/>
        <v>31.2</v>
      </c>
      <c r="V28" s="67">
        <f t="shared" si="18"/>
        <v>26</v>
      </c>
      <c r="W28" s="67">
        <f t="shared" si="19"/>
        <v>7.8</v>
      </c>
      <c r="X28" s="67">
        <f t="shared" si="20"/>
        <v>7.8</v>
      </c>
      <c r="Y28" s="331">
        <f t="shared" si="21"/>
        <v>52</v>
      </c>
      <c r="Z28" s="331">
        <f t="shared" si="21"/>
        <v>33.799999999999997</v>
      </c>
      <c r="AA28" s="331">
        <f t="shared" si="21"/>
        <v>39</v>
      </c>
      <c r="AB28" s="332"/>
      <c r="AC28" s="333">
        <f t="shared" si="22"/>
        <v>0</v>
      </c>
      <c r="AD28" s="390"/>
      <c r="AE28" s="335"/>
      <c r="AF28" s="335"/>
      <c r="AG28" s="385"/>
      <c r="AH28" s="335"/>
      <c r="AI28" s="335"/>
      <c r="AJ28" s="335"/>
      <c r="AK28" s="335"/>
      <c r="AL28" s="335"/>
      <c r="AM28" s="335"/>
    </row>
    <row r="29" spans="1:39" s="336" customFormat="1" ht="27.75" customHeight="1" x14ac:dyDescent="0.25">
      <c r="A29" s="123" t="s">
        <v>289</v>
      </c>
      <c r="B29" s="123" t="s">
        <v>131</v>
      </c>
      <c r="C29" s="54" t="s">
        <v>48</v>
      </c>
      <c r="D29" s="54"/>
      <c r="E29" s="127" t="s">
        <v>773</v>
      </c>
      <c r="F29" s="187">
        <v>3</v>
      </c>
      <c r="G29" s="79" t="s">
        <v>826</v>
      </c>
      <c r="H29" s="80" t="s">
        <v>827</v>
      </c>
      <c r="I29" s="155"/>
      <c r="J29" s="71">
        <v>0</v>
      </c>
      <c r="K29" s="128">
        <f t="shared" si="23"/>
        <v>0</v>
      </c>
      <c r="L29" s="128">
        <f t="shared" si="24"/>
        <v>0</v>
      </c>
      <c r="M29" s="73"/>
      <c r="N29" s="74">
        <v>1</v>
      </c>
      <c r="O29" s="128">
        <f t="shared" si="25"/>
        <v>1</v>
      </c>
      <c r="P29" s="128">
        <f t="shared" si="26"/>
        <v>0</v>
      </c>
      <c r="Q29" s="73">
        <v>26</v>
      </c>
      <c r="R29" s="133">
        <f t="shared" si="14"/>
        <v>41.6</v>
      </c>
      <c r="S29" s="67">
        <f t="shared" si="15"/>
        <v>0</v>
      </c>
      <c r="T29" s="67">
        <f t="shared" si="16"/>
        <v>0</v>
      </c>
      <c r="U29" s="67">
        <f t="shared" si="17"/>
        <v>0</v>
      </c>
      <c r="V29" s="67">
        <f t="shared" si="18"/>
        <v>26</v>
      </c>
      <c r="W29" s="67">
        <f t="shared" si="19"/>
        <v>7.8</v>
      </c>
      <c r="X29" s="67">
        <f t="shared" si="20"/>
        <v>7.8</v>
      </c>
      <c r="Y29" s="331">
        <f t="shared" si="21"/>
        <v>26</v>
      </c>
      <c r="Z29" s="331">
        <f t="shared" si="21"/>
        <v>7.8</v>
      </c>
      <c r="AA29" s="331">
        <f t="shared" si="21"/>
        <v>7.8</v>
      </c>
      <c r="AB29" s="332"/>
      <c r="AC29" s="333">
        <f t="shared" si="22"/>
        <v>0</v>
      </c>
      <c r="AD29" s="390"/>
      <c r="AE29" s="335"/>
      <c r="AF29" s="335"/>
      <c r="AG29" s="385"/>
      <c r="AH29" s="335"/>
      <c r="AI29" s="335"/>
      <c r="AJ29" s="335"/>
      <c r="AK29" s="335"/>
      <c r="AL29" s="335"/>
      <c r="AM29" s="335"/>
    </row>
    <row r="30" spans="1:39" s="336" customFormat="1" ht="27.75" customHeight="1" x14ac:dyDescent="0.25">
      <c r="A30" s="123" t="s">
        <v>289</v>
      </c>
      <c r="B30" s="123" t="s">
        <v>131</v>
      </c>
      <c r="C30" s="54" t="s">
        <v>48</v>
      </c>
      <c r="D30" s="54"/>
      <c r="E30" s="127" t="s">
        <v>678</v>
      </c>
      <c r="F30" s="187">
        <v>5</v>
      </c>
      <c r="G30" s="79" t="s">
        <v>679</v>
      </c>
      <c r="H30" s="80" t="s">
        <v>680</v>
      </c>
      <c r="I30" s="148"/>
      <c r="J30" s="71"/>
      <c r="K30" s="128">
        <f t="shared" si="23"/>
        <v>0</v>
      </c>
      <c r="L30" s="128">
        <f t="shared" si="24"/>
        <v>0</v>
      </c>
      <c r="M30" s="73"/>
      <c r="N30" s="74"/>
      <c r="O30" s="128">
        <f t="shared" si="25"/>
        <v>0</v>
      </c>
      <c r="P30" s="128">
        <f t="shared" si="26"/>
        <v>0</v>
      </c>
      <c r="Q30" s="73"/>
      <c r="R30" s="133">
        <f t="shared" si="14"/>
        <v>0</v>
      </c>
      <c r="S30" s="67">
        <f t="shared" si="15"/>
        <v>0</v>
      </c>
      <c r="T30" s="67">
        <f t="shared" si="16"/>
        <v>0</v>
      </c>
      <c r="U30" s="67">
        <f t="shared" si="17"/>
        <v>0</v>
      </c>
      <c r="V30" s="67">
        <f t="shared" si="18"/>
        <v>0</v>
      </c>
      <c r="W30" s="67">
        <f t="shared" si="19"/>
        <v>0</v>
      </c>
      <c r="X30" s="67">
        <f t="shared" si="20"/>
        <v>0</v>
      </c>
      <c r="Y30" s="331">
        <f t="shared" si="21"/>
        <v>0</v>
      </c>
      <c r="Z30" s="331">
        <f t="shared" si="21"/>
        <v>0</v>
      </c>
      <c r="AA30" s="331">
        <f t="shared" si="21"/>
        <v>0</v>
      </c>
      <c r="AB30" s="332"/>
      <c r="AC30" s="333">
        <f t="shared" si="22"/>
        <v>0</v>
      </c>
      <c r="AD30" s="390"/>
      <c r="AE30" s="335"/>
      <c r="AF30" s="335"/>
      <c r="AG30" s="385"/>
      <c r="AH30" s="335"/>
      <c r="AI30" s="335"/>
      <c r="AJ30" s="335"/>
      <c r="AK30" s="335"/>
      <c r="AL30" s="335"/>
      <c r="AM30" s="335"/>
    </row>
    <row r="31" spans="1:39" s="336" customFormat="1" ht="27.75" customHeight="1" x14ac:dyDescent="0.25">
      <c r="A31" s="123" t="s">
        <v>289</v>
      </c>
      <c r="B31" s="123" t="s">
        <v>131</v>
      </c>
      <c r="C31" s="54"/>
      <c r="D31" s="54"/>
      <c r="E31" s="127" t="s">
        <v>465</v>
      </c>
      <c r="F31" s="187">
        <v>3</v>
      </c>
      <c r="G31" s="79" t="s">
        <v>547</v>
      </c>
      <c r="H31" s="80" t="s">
        <v>548</v>
      </c>
      <c r="I31" s="148"/>
      <c r="J31" s="71">
        <v>1</v>
      </c>
      <c r="K31" s="128">
        <f t="shared" si="23"/>
        <v>1</v>
      </c>
      <c r="L31" s="128">
        <f t="shared" si="24"/>
        <v>0</v>
      </c>
      <c r="M31" s="73">
        <v>12</v>
      </c>
      <c r="N31" s="74">
        <v>1</v>
      </c>
      <c r="O31" s="128">
        <f t="shared" si="25"/>
        <v>1</v>
      </c>
      <c r="P31" s="128">
        <f t="shared" si="26"/>
        <v>0</v>
      </c>
      <c r="Q31" s="73">
        <v>12</v>
      </c>
      <c r="R31" s="133">
        <f t="shared" si="14"/>
        <v>57.600000000000009</v>
      </c>
      <c r="S31" s="67">
        <f t="shared" si="15"/>
        <v>12</v>
      </c>
      <c r="T31" s="67">
        <f t="shared" si="16"/>
        <v>12</v>
      </c>
      <c r="U31" s="67">
        <f t="shared" si="17"/>
        <v>14.399999999999999</v>
      </c>
      <c r="V31" s="67">
        <f t="shared" si="18"/>
        <v>12</v>
      </c>
      <c r="W31" s="67">
        <f t="shared" si="19"/>
        <v>3.5999999999999996</v>
      </c>
      <c r="X31" s="67">
        <f t="shared" si="20"/>
        <v>3.5999999999999996</v>
      </c>
      <c r="Y31" s="331">
        <f t="shared" si="21"/>
        <v>24</v>
      </c>
      <c r="Z31" s="331">
        <f t="shared" si="21"/>
        <v>15.6</v>
      </c>
      <c r="AA31" s="331">
        <f t="shared" si="21"/>
        <v>18</v>
      </c>
      <c r="AB31" s="332"/>
      <c r="AC31" s="333">
        <f t="shared" si="22"/>
        <v>0</v>
      </c>
      <c r="AD31" s="390"/>
      <c r="AE31" s="335"/>
      <c r="AF31" s="335"/>
      <c r="AG31" s="385"/>
      <c r="AH31" s="335"/>
      <c r="AI31" s="335"/>
      <c r="AJ31" s="335"/>
      <c r="AK31" s="335"/>
      <c r="AL31" s="335"/>
      <c r="AM31" s="335"/>
    </row>
    <row r="32" spans="1:39" s="93" customFormat="1" ht="27.75" customHeight="1" x14ac:dyDescent="0.25">
      <c r="A32" s="123" t="s">
        <v>289</v>
      </c>
      <c r="B32" s="123" t="s">
        <v>131</v>
      </c>
      <c r="C32" s="54"/>
      <c r="D32" s="54"/>
      <c r="E32" s="87" t="s">
        <v>678</v>
      </c>
      <c r="F32" s="87">
        <v>5</v>
      </c>
      <c r="G32" s="396" t="s">
        <v>704</v>
      </c>
      <c r="H32" s="80" t="s">
        <v>705</v>
      </c>
      <c r="I32" s="148"/>
      <c r="J32" s="71">
        <v>1</v>
      </c>
      <c r="K32" s="128">
        <f t="shared" si="23"/>
        <v>1</v>
      </c>
      <c r="L32" s="128">
        <f t="shared" si="24"/>
        <v>0</v>
      </c>
      <c r="M32" s="73">
        <v>12</v>
      </c>
      <c r="N32" s="74">
        <v>1</v>
      </c>
      <c r="O32" s="128">
        <f t="shared" si="25"/>
        <v>1</v>
      </c>
      <c r="P32" s="128">
        <f t="shared" si="26"/>
        <v>0</v>
      </c>
      <c r="Q32" s="73">
        <v>12</v>
      </c>
      <c r="R32" s="133">
        <f t="shared" si="14"/>
        <v>57.600000000000009</v>
      </c>
      <c r="S32" s="67">
        <f t="shared" si="15"/>
        <v>12</v>
      </c>
      <c r="T32" s="67">
        <f t="shared" si="16"/>
        <v>12</v>
      </c>
      <c r="U32" s="67">
        <f t="shared" si="17"/>
        <v>14.399999999999999</v>
      </c>
      <c r="V32" s="67">
        <f t="shared" si="18"/>
        <v>12</v>
      </c>
      <c r="W32" s="67">
        <f t="shared" si="19"/>
        <v>3.5999999999999996</v>
      </c>
      <c r="X32" s="67">
        <f t="shared" si="20"/>
        <v>3.5999999999999996</v>
      </c>
      <c r="Y32" s="331">
        <f t="shared" si="21"/>
        <v>24</v>
      </c>
      <c r="Z32" s="331">
        <f t="shared" si="21"/>
        <v>15.6</v>
      </c>
      <c r="AA32" s="331">
        <f t="shared" si="21"/>
        <v>18</v>
      </c>
      <c r="AB32" s="332"/>
      <c r="AC32" s="333">
        <f t="shared" si="22"/>
        <v>0</v>
      </c>
      <c r="AD32" s="91"/>
      <c r="AE32" s="92"/>
      <c r="AF32" s="92"/>
      <c r="AG32" s="385"/>
      <c r="AH32" s="92"/>
      <c r="AI32" s="92"/>
      <c r="AJ32" s="92"/>
      <c r="AK32" s="92"/>
      <c r="AL32" s="92"/>
      <c r="AM32" s="92"/>
    </row>
    <row r="33" spans="1:39" s="336" customFormat="1" ht="27.75" hidden="1" customHeight="1" x14ac:dyDescent="0.25">
      <c r="A33" s="94" t="s">
        <v>289</v>
      </c>
      <c r="B33" s="94" t="s">
        <v>131</v>
      </c>
      <c r="C33" s="95"/>
      <c r="D33" s="95"/>
      <c r="E33" s="96" t="s">
        <v>29</v>
      </c>
      <c r="F33" s="96"/>
      <c r="G33" s="97"/>
      <c r="H33" s="98"/>
      <c r="I33" s="99"/>
      <c r="J33" s="134"/>
      <c r="K33" s="101">
        <f t="shared" si="23"/>
        <v>0</v>
      </c>
      <c r="L33" s="101">
        <f t="shared" si="24"/>
        <v>0</v>
      </c>
      <c r="M33" s="135"/>
      <c r="N33" s="136"/>
      <c r="O33" s="137">
        <f t="shared" si="25"/>
        <v>0</v>
      </c>
      <c r="P33" s="137">
        <f t="shared" si="26"/>
        <v>0</v>
      </c>
      <c r="Q33" s="135"/>
      <c r="R33" s="138">
        <f>J33*M33*$R$8</f>
        <v>0</v>
      </c>
      <c r="S33" s="105">
        <f>J33*M33*$S$8</f>
        <v>0</v>
      </c>
      <c r="T33" s="105">
        <f>K33*M33*$T$8</f>
        <v>0</v>
      </c>
      <c r="U33" s="105">
        <f>J33*M33*$U$8</f>
        <v>0</v>
      </c>
      <c r="V33" s="105">
        <f t="shared" si="18"/>
        <v>0</v>
      </c>
      <c r="W33" s="105">
        <f t="shared" si="19"/>
        <v>0</v>
      </c>
      <c r="X33" s="105">
        <f t="shared" si="20"/>
        <v>0</v>
      </c>
      <c r="Y33" s="105">
        <f t="shared" si="21"/>
        <v>0</v>
      </c>
      <c r="Z33" s="105">
        <f t="shared" si="21"/>
        <v>0</v>
      </c>
      <c r="AA33" s="105">
        <f t="shared" si="21"/>
        <v>0</v>
      </c>
      <c r="AB33" s="106"/>
      <c r="AC33" s="107">
        <f t="shared" si="22"/>
        <v>0</v>
      </c>
      <c r="AD33" s="392"/>
      <c r="AG33" s="385"/>
    </row>
    <row r="34" spans="1:39" s="346" customFormat="1" ht="27.75" customHeight="1" thickBot="1" x14ac:dyDescent="0.3">
      <c r="A34" s="108" t="s">
        <v>289</v>
      </c>
      <c r="B34" s="108" t="s">
        <v>131</v>
      </c>
      <c r="C34" s="109"/>
      <c r="D34" s="109"/>
      <c r="E34" s="110"/>
      <c r="F34" s="110"/>
      <c r="G34" s="111"/>
      <c r="H34" s="112" t="s">
        <v>906</v>
      </c>
      <c r="I34" s="113"/>
      <c r="J34" s="114"/>
      <c r="K34" s="115"/>
      <c r="L34" s="115"/>
      <c r="M34" s="116"/>
      <c r="N34" s="117"/>
      <c r="O34" s="115"/>
      <c r="P34" s="115"/>
      <c r="Q34" s="116"/>
      <c r="R34" s="118">
        <f>SUM(R22:R33)</f>
        <v>489.60000000000008</v>
      </c>
      <c r="S34" s="119">
        <f t="shared" ref="S34:AA34" si="27">SUM(S22:S33)</f>
        <v>50</v>
      </c>
      <c r="T34" s="119">
        <f t="shared" si="27"/>
        <v>50</v>
      </c>
      <c r="U34" s="119">
        <f t="shared" si="27"/>
        <v>59.999999999999993</v>
      </c>
      <c r="V34" s="119">
        <f t="shared" si="27"/>
        <v>206</v>
      </c>
      <c r="W34" s="119">
        <f t="shared" si="27"/>
        <v>61.8</v>
      </c>
      <c r="X34" s="119">
        <f t="shared" si="27"/>
        <v>61.8</v>
      </c>
      <c r="Y34" s="119">
        <f t="shared" si="27"/>
        <v>256</v>
      </c>
      <c r="Z34" s="119">
        <f t="shared" si="27"/>
        <v>111.79999999999998</v>
      </c>
      <c r="AA34" s="119">
        <f t="shared" si="27"/>
        <v>121.8</v>
      </c>
      <c r="AB34" s="344"/>
      <c r="AC34" s="333"/>
      <c r="AD34" s="393">
        <f>R34/1800/0.6</f>
        <v>0.45333333333333337</v>
      </c>
      <c r="AE34" s="335"/>
      <c r="AF34" s="335"/>
      <c r="AG34" s="385"/>
      <c r="AH34" s="335"/>
      <c r="AI34" s="335"/>
      <c r="AJ34" s="335"/>
      <c r="AK34" s="335"/>
      <c r="AL34" s="335"/>
      <c r="AM34" s="335"/>
    </row>
    <row r="35" spans="1:39" s="336" customFormat="1" ht="27.75" customHeight="1" thickTop="1" x14ac:dyDescent="0.25">
      <c r="A35" s="123" t="s">
        <v>214</v>
      </c>
      <c r="B35" s="123" t="s">
        <v>61</v>
      </c>
      <c r="C35" s="54" t="s">
        <v>88</v>
      </c>
      <c r="D35" s="54"/>
      <c r="E35" s="56" t="s">
        <v>33</v>
      </c>
      <c r="F35" s="187">
        <v>4</v>
      </c>
      <c r="G35" s="79" t="s">
        <v>215</v>
      </c>
      <c r="H35" s="80" t="s">
        <v>216</v>
      </c>
      <c r="I35" s="394"/>
      <c r="J35" s="71"/>
      <c r="K35" s="128">
        <f>IF(J35&gt;0, 1, 0)</f>
        <v>0</v>
      </c>
      <c r="L35" s="128">
        <f>J35-K35</f>
        <v>0</v>
      </c>
      <c r="M35" s="73"/>
      <c r="N35" s="74">
        <v>0</v>
      </c>
      <c r="O35" s="128">
        <f>IF(N35&gt;0, 1, 0)</f>
        <v>0</v>
      </c>
      <c r="P35" s="128">
        <f>N35-O35</f>
        <v>0</v>
      </c>
      <c r="Q35" s="395"/>
      <c r="R35" s="133">
        <f t="shared" ref="R35:R45" si="28">(K35*M35*$R$4)+(L35*M35*$R$5)+(O35*Q35*$R$6)+(P35*Q35*$R$7)</f>
        <v>0</v>
      </c>
      <c r="S35" s="67">
        <f t="shared" ref="S35:S45" si="29">J35*M35*$S$4</f>
        <v>0</v>
      </c>
      <c r="T35" s="67">
        <f t="shared" ref="T35:T45" si="30">K35*M35*$T$4</f>
        <v>0</v>
      </c>
      <c r="U35" s="67">
        <f t="shared" ref="U35:U45" si="31">J35*M35*$U$4</f>
        <v>0</v>
      </c>
      <c r="V35" s="67">
        <f t="shared" ref="V35:V46" si="32">N35*Q35*$V$6</f>
        <v>0</v>
      </c>
      <c r="W35" s="67">
        <f t="shared" ref="W35:W46" si="33">O35*Q35*$W$6</f>
        <v>0</v>
      </c>
      <c r="X35" s="67">
        <f t="shared" ref="X35:X46" si="34">N35*Q35*$X$6</f>
        <v>0</v>
      </c>
      <c r="Y35" s="331">
        <f t="shared" ref="Y35:AA46" si="35">S35+V35</f>
        <v>0</v>
      </c>
      <c r="Z35" s="331">
        <f t="shared" si="35"/>
        <v>0</v>
      </c>
      <c r="AA35" s="331">
        <f t="shared" si="35"/>
        <v>0</v>
      </c>
      <c r="AB35" s="332"/>
      <c r="AC35" s="333">
        <f t="shared" ref="AC35:AC46" si="36">R35-Y35-Z35-AA35</f>
        <v>0</v>
      </c>
      <c r="AD35" s="397"/>
      <c r="AE35" s="335"/>
      <c r="AF35" s="335"/>
      <c r="AG35" s="385"/>
      <c r="AH35" s="335"/>
      <c r="AI35" s="335"/>
      <c r="AJ35" s="335"/>
      <c r="AK35" s="335"/>
      <c r="AL35" s="335"/>
      <c r="AM35" s="335"/>
    </row>
    <row r="36" spans="1:39" s="336" customFormat="1" ht="27.75" customHeight="1" x14ac:dyDescent="0.25">
      <c r="A36" s="123" t="s">
        <v>214</v>
      </c>
      <c r="B36" s="123" t="s">
        <v>61</v>
      </c>
      <c r="C36" s="54" t="s">
        <v>88</v>
      </c>
      <c r="D36" s="54"/>
      <c r="E36" s="76" t="s">
        <v>465</v>
      </c>
      <c r="F36" s="187">
        <v>2</v>
      </c>
      <c r="G36" s="79" t="s">
        <v>623</v>
      </c>
      <c r="H36" s="80" t="s">
        <v>624</v>
      </c>
      <c r="I36" s="148"/>
      <c r="J36" s="71">
        <v>0</v>
      </c>
      <c r="K36" s="128">
        <f t="shared" ref="K36:K46" si="37">IF(J36&gt;0, 1, 0)</f>
        <v>0</v>
      </c>
      <c r="L36" s="128">
        <f t="shared" ref="L36:L46" si="38">J36-K36</f>
        <v>0</v>
      </c>
      <c r="M36" s="73"/>
      <c r="N36" s="74">
        <v>0</v>
      </c>
      <c r="O36" s="128">
        <f t="shared" ref="O36:O46" si="39">IF(N36&gt;0, 1, 0)</f>
        <v>0</v>
      </c>
      <c r="P36" s="128">
        <f t="shared" ref="P36:P46" si="40">N36-O36</f>
        <v>0</v>
      </c>
      <c r="Q36" s="73"/>
      <c r="R36" s="133">
        <f t="shared" si="28"/>
        <v>0</v>
      </c>
      <c r="S36" s="67">
        <f t="shared" si="29"/>
        <v>0</v>
      </c>
      <c r="T36" s="67">
        <f t="shared" si="30"/>
        <v>0</v>
      </c>
      <c r="U36" s="67">
        <f t="shared" si="31"/>
        <v>0</v>
      </c>
      <c r="V36" s="67">
        <f t="shared" si="32"/>
        <v>0</v>
      </c>
      <c r="W36" s="67">
        <f t="shared" si="33"/>
        <v>0</v>
      </c>
      <c r="X36" s="67">
        <f t="shared" si="34"/>
        <v>0</v>
      </c>
      <c r="Y36" s="331">
        <f t="shared" si="35"/>
        <v>0</v>
      </c>
      <c r="Z36" s="331">
        <f t="shared" si="35"/>
        <v>0</v>
      </c>
      <c r="AA36" s="331">
        <f t="shared" si="35"/>
        <v>0</v>
      </c>
      <c r="AB36" s="332"/>
      <c r="AC36" s="333">
        <f t="shared" si="36"/>
        <v>0</v>
      </c>
      <c r="AD36" s="390"/>
      <c r="AE36" s="335"/>
      <c r="AF36" s="335"/>
      <c r="AG36" s="385"/>
      <c r="AH36" s="335"/>
      <c r="AI36" s="335"/>
      <c r="AJ36" s="335"/>
      <c r="AK36" s="335"/>
      <c r="AL36" s="335"/>
      <c r="AM36" s="335"/>
    </row>
    <row r="37" spans="1:39" s="336" customFormat="1" ht="27.75" customHeight="1" x14ac:dyDescent="0.25">
      <c r="A37" s="123" t="s">
        <v>214</v>
      </c>
      <c r="B37" s="123" t="s">
        <v>61</v>
      </c>
      <c r="C37" s="54" t="s">
        <v>88</v>
      </c>
      <c r="D37" s="54"/>
      <c r="E37" s="76" t="s">
        <v>465</v>
      </c>
      <c r="F37" s="187">
        <v>3</v>
      </c>
      <c r="G37" s="79" t="s">
        <v>547</v>
      </c>
      <c r="H37" s="80" t="s">
        <v>548</v>
      </c>
      <c r="I37" s="148"/>
      <c r="J37" s="71">
        <v>1</v>
      </c>
      <c r="K37" s="128">
        <f t="shared" si="37"/>
        <v>1</v>
      </c>
      <c r="L37" s="128">
        <f t="shared" si="38"/>
        <v>0</v>
      </c>
      <c r="M37" s="73">
        <v>14</v>
      </c>
      <c r="N37" s="74">
        <v>1</v>
      </c>
      <c r="O37" s="128">
        <f t="shared" si="39"/>
        <v>1</v>
      </c>
      <c r="P37" s="128">
        <f t="shared" si="40"/>
        <v>0</v>
      </c>
      <c r="Q37" s="73">
        <v>14</v>
      </c>
      <c r="R37" s="133">
        <f t="shared" si="28"/>
        <v>67.2</v>
      </c>
      <c r="S37" s="67">
        <f t="shared" si="29"/>
        <v>14</v>
      </c>
      <c r="T37" s="67">
        <f t="shared" si="30"/>
        <v>14</v>
      </c>
      <c r="U37" s="67">
        <f t="shared" si="31"/>
        <v>16.8</v>
      </c>
      <c r="V37" s="67">
        <f t="shared" si="32"/>
        <v>14</v>
      </c>
      <c r="W37" s="67">
        <f t="shared" si="33"/>
        <v>4.2</v>
      </c>
      <c r="X37" s="67">
        <f t="shared" si="34"/>
        <v>4.2</v>
      </c>
      <c r="Y37" s="331">
        <f t="shared" si="35"/>
        <v>28</v>
      </c>
      <c r="Z37" s="331">
        <f t="shared" si="35"/>
        <v>18.2</v>
      </c>
      <c r="AA37" s="331">
        <f t="shared" si="35"/>
        <v>21</v>
      </c>
      <c r="AB37" s="332"/>
      <c r="AC37" s="333">
        <f t="shared" si="36"/>
        <v>0</v>
      </c>
      <c r="AD37" s="390"/>
      <c r="AE37" s="335"/>
      <c r="AF37" s="335"/>
      <c r="AG37" s="385"/>
      <c r="AH37" s="335"/>
      <c r="AI37" s="335"/>
      <c r="AJ37" s="335"/>
      <c r="AK37" s="335"/>
      <c r="AL37" s="335"/>
      <c r="AM37" s="335"/>
    </row>
    <row r="38" spans="1:39" s="336" customFormat="1" ht="27.75" customHeight="1" x14ac:dyDescent="0.25">
      <c r="A38" s="123" t="s">
        <v>214</v>
      </c>
      <c r="B38" s="123" t="s">
        <v>61</v>
      </c>
      <c r="C38" s="54" t="s">
        <v>88</v>
      </c>
      <c r="D38" s="54"/>
      <c r="E38" s="56" t="s">
        <v>678</v>
      </c>
      <c r="F38" s="187">
        <v>5</v>
      </c>
      <c r="G38" s="396" t="s">
        <v>704</v>
      </c>
      <c r="H38" s="80" t="s">
        <v>705</v>
      </c>
      <c r="I38" s="148"/>
      <c r="J38" s="71">
        <v>1</v>
      </c>
      <c r="K38" s="128">
        <f t="shared" si="37"/>
        <v>1</v>
      </c>
      <c r="L38" s="128">
        <f t="shared" si="38"/>
        <v>0</v>
      </c>
      <c r="M38" s="73">
        <v>14</v>
      </c>
      <c r="N38" s="74">
        <v>1</v>
      </c>
      <c r="O38" s="128">
        <f t="shared" si="39"/>
        <v>1</v>
      </c>
      <c r="P38" s="128">
        <f t="shared" si="40"/>
        <v>0</v>
      </c>
      <c r="Q38" s="73">
        <v>14</v>
      </c>
      <c r="R38" s="133">
        <f t="shared" si="28"/>
        <v>67.2</v>
      </c>
      <c r="S38" s="67">
        <f t="shared" si="29"/>
        <v>14</v>
      </c>
      <c r="T38" s="67">
        <f t="shared" si="30"/>
        <v>14</v>
      </c>
      <c r="U38" s="67">
        <f t="shared" si="31"/>
        <v>16.8</v>
      </c>
      <c r="V38" s="67">
        <f t="shared" si="32"/>
        <v>14</v>
      </c>
      <c r="W38" s="67">
        <f t="shared" si="33"/>
        <v>4.2</v>
      </c>
      <c r="X38" s="67">
        <f t="shared" si="34"/>
        <v>4.2</v>
      </c>
      <c r="Y38" s="331">
        <f t="shared" si="35"/>
        <v>28</v>
      </c>
      <c r="Z38" s="331">
        <f t="shared" si="35"/>
        <v>18.2</v>
      </c>
      <c r="AA38" s="331">
        <f t="shared" si="35"/>
        <v>21</v>
      </c>
      <c r="AB38" s="332"/>
      <c r="AC38" s="333">
        <f t="shared" si="36"/>
        <v>0</v>
      </c>
      <c r="AD38" s="390"/>
      <c r="AE38" s="335"/>
      <c r="AF38" s="335"/>
      <c r="AG38" s="385"/>
      <c r="AH38" s="335"/>
      <c r="AI38" s="335"/>
      <c r="AJ38" s="335"/>
      <c r="AK38" s="335"/>
      <c r="AL38" s="335"/>
      <c r="AM38" s="335"/>
    </row>
    <row r="39" spans="1:39" s="336" customFormat="1" ht="27.75" hidden="1" customHeight="1" x14ac:dyDescent="0.25">
      <c r="A39" s="123" t="s">
        <v>214</v>
      </c>
      <c r="B39" s="123" t="s">
        <v>61</v>
      </c>
      <c r="C39" s="54" t="s">
        <v>88</v>
      </c>
      <c r="D39" s="54"/>
      <c r="E39" s="87"/>
      <c r="F39" s="87"/>
      <c r="G39" s="153"/>
      <c r="H39" s="80"/>
      <c r="I39" s="148"/>
      <c r="J39" s="71"/>
      <c r="K39" s="128">
        <f t="shared" si="37"/>
        <v>0</v>
      </c>
      <c r="L39" s="128">
        <f t="shared" si="38"/>
        <v>0</v>
      </c>
      <c r="M39" s="73"/>
      <c r="N39" s="74"/>
      <c r="O39" s="128">
        <f t="shared" si="39"/>
        <v>0</v>
      </c>
      <c r="P39" s="128">
        <f t="shared" si="40"/>
        <v>0</v>
      </c>
      <c r="Q39" s="73"/>
      <c r="R39" s="133">
        <f t="shared" si="28"/>
        <v>0</v>
      </c>
      <c r="S39" s="67">
        <f t="shared" si="29"/>
        <v>0</v>
      </c>
      <c r="T39" s="67">
        <f t="shared" si="30"/>
        <v>0</v>
      </c>
      <c r="U39" s="67">
        <f t="shared" si="31"/>
        <v>0</v>
      </c>
      <c r="V39" s="67">
        <f t="shared" si="32"/>
        <v>0</v>
      </c>
      <c r="W39" s="67">
        <f t="shared" si="33"/>
        <v>0</v>
      </c>
      <c r="X39" s="67">
        <f t="shared" si="34"/>
        <v>0</v>
      </c>
      <c r="Y39" s="331">
        <f t="shared" si="35"/>
        <v>0</v>
      </c>
      <c r="Z39" s="331">
        <f t="shared" si="35"/>
        <v>0</v>
      </c>
      <c r="AA39" s="331">
        <f t="shared" si="35"/>
        <v>0</v>
      </c>
      <c r="AB39" s="332"/>
      <c r="AC39" s="333">
        <f t="shared" si="36"/>
        <v>0</v>
      </c>
      <c r="AD39" s="390"/>
      <c r="AE39" s="335"/>
      <c r="AF39" s="335"/>
      <c r="AG39" s="385"/>
      <c r="AH39" s="335"/>
      <c r="AI39" s="335"/>
      <c r="AJ39" s="335"/>
      <c r="AK39" s="335"/>
      <c r="AL39" s="335"/>
      <c r="AM39" s="335"/>
    </row>
    <row r="40" spans="1:39" s="336" customFormat="1" ht="27.75" hidden="1" customHeight="1" x14ac:dyDescent="0.25">
      <c r="A40" s="123" t="s">
        <v>214</v>
      </c>
      <c r="B40" s="123" t="s">
        <v>61</v>
      </c>
      <c r="C40" s="54" t="s">
        <v>88</v>
      </c>
      <c r="D40" s="54"/>
      <c r="E40" s="87"/>
      <c r="F40" s="87"/>
      <c r="G40" s="153"/>
      <c r="H40" s="80"/>
      <c r="I40" s="148"/>
      <c r="J40" s="71"/>
      <c r="K40" s="128">
        <f t="shared" si="37"/>
        <v>0</v>
      </c>
      <c r="L40" s="128">
        <f t="shared" si="38"/>
        <v>0</v>
      </c>
      <c r="M40" s="73"/>
      <c r="N40" s="74"/>
      <c r="O40" s="128">
        <f t="shared" si="39"/>
        <v>0</v>
      </c>
      <c r="P40" s="128">
        <f t="shared" si="40"/>
        <v>0</v>
      </c>
      <c r="Q40" s="73"/>
      <c r="R40" s="133">
        <f t="shared" si="28"/>
        <v>0</v>
      </c>
      <c r="S40" s="67">
        <f t="shared" si="29"/>
        <v>0</v>
      </c>
      <c r="T40" s="67">
        <f t="shared" si="30"/>
        <v>0</v>
      </c>
      <c r="U40" s="67">
        <f t="shared" si="31"/>
        <v>0</v>
      </c>
      <c r="V40" s="67">
        <f t="shared" si="32"/>
        <v>0</v>
      </c>
      <c r="W40" s="67">
        <f t="shared" si="33"/>
        <v>0</v>
      </c>
      <c r="X40" s="67">
        <f t="shared" si="34"/>
        <v>0</v>
      </c>
      <c r="Y40" s="331">
        <f t="shared" si="35"/>
        <v>0</v>
      </c>
      <c r="Z40" s="331">
        <f t="shared" si="35"/>
        <v>0</v>
      </c>
      <c r="AA40" s="331">
        <f t="shared" si="35"/>
        <v>0</v>
      </c>
      <c r="AB40" s="332"/>
      <c r="AC40" s="333">
        <f t="shared" si="36"/>
        <v>0</v>
      </c>
      <c r="AD40" s="390"/>
      <c r="AE40" s="335"/>
      <c r="AF40" s="335"/>
      <c r="AG40" s="385"/>
      <c r="AH40" s="335"/>
      <c r="AI40" s="335"/>
      <c r="AJ40" s="335"/>
      <c r="AK40" s="335"/>
      <c r="AL40" s="335"/>
      <c r="AM40" s="335"/>
    </row>
    <row r="41" spans="1:39" s="336" customFormat="1" ht="27.75" hidden="1" customHeight="1" x14ac:dyDescent="0.25">
      <c r="A41" s="123" t="s">
        <v>214</v>
      </c>
      <c r="B41" s="123" t="s">
        <v>61</v>
      </c>
      <c r="C41" s="54" t="s">
        <v>88</v>
      </c>
      <c r="D41" s="54"/>
      <c r="E41" s="87"/>
      <c r="F41" s="87"/>
      <c r="G41" s="153"/>
      <c r="H41" s="80"/>
      <c r="I41" s="148"/>
      <c r="J41" s="71"/>
      <c r="K41" s="128">
        <f t="shared" si="37"/>
        <v>0</v>
      </c>
      <c r="L41" s="128">
        <f t="shared" si="38"/>
        <v>0</v>
      </c>
      <c r="M41" s="73"/>
      <c r="N41" s="74"/>
      <c r="O41" s="128">
        <f t="shared" si="39"/>
        <v>0</v>
      </c>
      <c r="P41" s="128">
        <f t="shared" si="40"/>
        <v>0</v>
      </c>
      <c r="Q41" s="73"/>
      <c r="R41" s="133">
        <f t="shared" si="28"/>
        <v>0</v>
      </c>
      <c r="S41" s="67">
        <f t="shared" si="29"/>
        <v>0</v>
      </c>
      <c r="T41" s="67">
        <f t="shared" si="30"/>
        <v>0</v>
      </c>
      <c r="U41" s="67">
        <f t="shared" si="31"/>
        <v>0</v>
      </c>
      <c r="V41" s="67">
        <f t="shared" si="32"/>
        <v>0</v>
      </c>
      <c r="W41" s="67">
        <f t="shared" si="33"/>
        <v>0</v>
      </c>
      <c r="X41" s="67">
        <f t="shared" si="34"/>
        <v>0</v>
      </c>
      <c r="Y41" s="331">
        <f t="shared" si="35"/>
        <v>0</v>
      </c>
      <c r="Z41" s="331">
        <f t="shared" si="35"/>
        <v>0</v>
      </c>
      <c r="AA41" s="331">
        <f t="shared" si="35"/>
        <v>0</v>
      </c>
      <c r="AB41" s="332"/>
      <c r="AC41" s="333">
        <f t="shared" si="36"/>
        <v>0</v>
      </c>
      <c r="AD41" s="390"/>
      <c r="AE41" s="335"/>
      <c r="AF41" s="335"/>
      <c r="AG41" s="385"/>
      <c r="AH41" s="335"/>
      <c r="AI41" s="335"/>
      <c r="AJ41" s="335"/>
      <c r="AK41" s="335"/>
      <c r="AL41" s="335"/>
      <c r="AM41" s="335"/>
    </row>
    <row r="42" spans="1:39" s="336" customFormat="1" ht="27.75" hidden="1" customHeight="1" x14ac:dyDescent="0.25">
      <c r="A42" s="123" t="s">
        <v>214</v>
      </c>
      <c r="B42" s="123" t="s">
        <v>61</v>
      </c>
      <c r="C42" s="54" t="s">
        <v>88</v>
      </c>
      <c r="D42" s="54"/>
      <c r="E42" s="87"/>
      <c r="F42" s="87"/>
      <c r="G42" s="153"/>
      <c r="H42" s="167"/>
      <c r="I42" s="155"/>
      <c r="J42" s="71"/>
      <c r="K42" s="128">
        <f t="shared" si="37"/>
        <v>0</v>
      </c>
      <c r="L42" s="128">
        <f t="shared" si="38"/>
        <v>0</v>
      </c>
      <c r="M42" s="73"/>
      <c r="N42" s="74"/>
      <c r="O42" s="128">
        <f t="shared" si="39"/>
        <v>0</v>
      </c>
      <c r="P42" s="128">
        <f t="shared" si="40"/>
        <v>0</v>
      </c>
      <c r="Q42" s="73"/>
      <c r="R42" s="133">
        <f t="shared" si="28"/>
        <v>0</v>
      </c>
      <c r="S42" s="67">
        <f t="shared" si="29"/>
        <v>0</v>
      </c>
      <c r="T42" s="67">
        <f t="shared" si="30"/>
        <v>0</v>
      </c>
      <c r="U42" s="67">
        <f t="shared" si="31"/>
        <v>0</v>
      </c>
      <c r="V42" s="67">
        <f t="shared" si="32"/>
        <v>0</v>
      </c>
      <c r="W42" s="67">
        <f t="shared" si="33"/>
        <v>0</v>
      </c>
      <c r="X42" s="67">
        <f t="shared" si="34"/>
        <v>0</v>
      </c>
      <c r="Y42" s="331">
        <f t="shared" si="35"/>
        <v>0</v>
      </c>
      <c r="Z42" s="331">
        <f t="shared" si="35"/>
        <v>0</v>
      </c>
      <c r="AA42" s="331">
        <f t="shared" si="35"/>
        <v>0</v>
      </c>
      <c r="AB42" s="332"/>
      <c r="AC42" s="333">
        <f t="shared" si="36"/>
        <v>0</v>
      </c>
      <c r="AD42" s="390"/>
      <c r="AE42" s="335"/>
      <c r="AF42" s="335"/>
      <c r="AG42" s="385"/>
      <c r="AH42" s="335"/>
      <c r="AI42" s="335"/>
      <c r="AJ42" s="335"/>
      <c r="AK42" s="335"/>
      <c r="AL42" s="335"/>
      <c r="AM42" s="335"/>
    </row>
    <row r="43" spans="1:39" s="336" customFormat="1" ht="27.75" hidden="1" customHeight="1" x14ac:dyDescent="0.25">
      <c r="A43" s="123" t="s">
        <v>214</v>
      </c>
      <c r="B43" s="123" t="s">
        <v>61</v>
      </c>
      <c r="C43" s="54" t="s">
        <v>88</v>
      </c>
      <c r="D43" s="54"/>
      <c r="E43" s="87"/>
      <c r="F43" s="87"/>
      <c r="G43" s="153"/>
      <c r="H43" s="80"/>
      <c r="I43" s="148"/>
      <c r="J43" s="71"/>
      <c r="K43" s="128">
        <f t="shared" si="37"/>
        <v>0</v>
      </c>
      <c r="L43" s="128">
        <f t="shared" si="38"/>
        <v>0</v>
      </c>
      <c r="M43" s="73"/>
      <c r="N43" s="74"/>
      <c r="O43" s="128">
        <f t="shared" si="39"/>
        <v>0</v>
      </c>
      <c r="P43" s="128">
        <f t="shared" si="40"/>
        <v>0</v>
      </c>
      <c r="Q43" s="73"/>
      <c r="R43" s="133">
        <f t="shared" si="28"/>
        <v>0</v>
      </c>
      <c r="S43" s="67">
        <f t="shared" si="29"/>
        <v>0</v>
      </c>
      <c r="T43" s="67">
        <f t="shared" si="30"/>
        <v>0</v>
      </c>
      <c r="U43" s="67">
        <f t="shared" si="31"/>
        <v>0</v>
      </c>
      <c r="V43" s="67">
        <f t="shared" si="32"/>
        <v>0</v>
      </c>
      <c r="W43" s="67">
        <f t="shared" si="33"/>
        <v>0</v>
      </c>
      <c r="X43" s="67">
        <f t="shared" si="34"/>
        <v>0</v>
      </c>
      <c r="Y43" s="331">
        <f t="shared" si="35"/>
        <v>0</v>
      </c>
      <c r="Z43" s="331">
        <f t="shared" si="35"/>
        <v>0</v>
      </c>
      <c r="AA43" s="331">
        <f t="shared" si="35"/>
        <v>0</v>
      </c>
      <c r="AB43" s="332"/>
      <c r="AC43" s="333">
        <f t="shared" si="36"/>
        <v>0</v>
      </c>
      <c r="AD43" s="390"/>
      <c r="AE43" s="335"/>
      <c r="AF43" s="335"/>
      <c r="AG43" s="385"/>
      <c r="AH43" s="335"/>
      <c r="AI43" s="335"/>
      <c r="AJ43" s="335"/>
      <c r="AK43" s="335"/>
      <c r="AL43" s="335"/>
      <c r="AM43" s="335"/>
    </row>
    <row r="44" spans="1:39" s="336" customFormat="1" ht="27.75" hidden="1" customHeight="1" x14ac:dyDescent="0.25">
      <c r="A44" s="123" t="s">
        <v>214</v>
      </c>
      <c r="B44" s="123" t="s">
        <v>61</v>
      </c>
      <c r="C44" s="54" t="s">
        <v>88</v>
      </c>
      <c r="D44" s="54"/>
      <c r="E44" s="87"/>
      <c r="F44" s="87"/>
      <c r="G44" s="153"/>
      <c r="H44" s="80"/>
      <c r="I44" s="148"/>
      <c r="J44" s="71"/>
      <c r="K44" s="128">
        <f t="shared" si="37"/>
        <v>0</v>
      </c>
      <c r="L44" s="128">
        <f t="shared" si="38"/>
        <v>0</v>
      </c>
      <c r="M44" s="73"/>
      <c r="N44" s="74"/>
      <c r="O44" s="128">
        <f t="shared" si="39"/>
        <v>0</v>
      </c>
      <c r="P44" s="128">
        <f t="shared" si="40"/>
        <v>0</v>
      </c>
      <c r="Q44" s="73"/>
      <c r="R44" s="133">
        <f t="shared" si="28"/>
        <v>0</v>
      </c>
      <c r="S44" s="67">
        <f t="shared" si="29"/>
        <v>0</v>
      </c>
      <c r="T44" s="67">
        <f t="shared" si="30"/>
        <v>0</v>
      </c>
      <c r="U44" s="67">
        <f t="shared" si="31"/>
        <v>0</v>
      </c>
      <c r="V44" s="67">
        <f t="shared" si="32"/>
        <v>0</v>
      </c>
      <c r="W44" s="67">
        <f t="shared" si="33"/>
        <v>0</v>
      </c>
      <c r="X44" s="67">
        <f t="shared" si="34"/>
        <v>0</v>
      </c>
      <c r="Y44" s="331">
        <f t="shared" si="35"/>
        <v>0</v>
      </c>
      <c r="Z44" s="331">
        <f t="shared" si="35"/>
        <v>0</v>
      </c>
      <c r="AA44" s="331">
        <f t="shared" si="35"/>
        <v>0</v>
      </c>
      <c r="AB44" s="332"/>
      <c r="AC44" s="333">
        <f t="shared" si="36"/>
        <v>0</v>
      </c>
      <c r="AD44" s="390"/>
      <c r="AE44" s="335"/>
      <c r="AF44" s="335"/>
      <c r="AG44" s="385"/>
      <c r="AH44" s="335"/>
      <c r="AI44" s="335"/>
      <c r="AJ44" s="335"/>
      <c r="AK44" s="335"/>
      <c r="AL44" s="335"/>
      <c r="AM44" s="335"/>
    </row>
    <row r="45" spans="1:39" s="93" customFormat="1" ht="27.75" hidden="1" customHeight="1" x14ac:dyDescent="0.25">
      <c r="A45" s="123" t="s">
        <v>214</v>
      </c>
      <c r="B45" s="123" t="s">
        <v>61</v>
      </c>
      <c r="C45" s="54" t="s">
        <v>88</v>
      </c>
      <c r="D45" s="54"/>
      <c r="E45" s="87"/>
      <c r="F45" s="87"/>
      <c r="G45" s="153"/>
      <c r="H45" s="80"/>
      <c r="I45" s="148"/>
      <c r="J45" s="71"/>
      <c r="K45" s="128">
        <f t="shared" si="37"/>
        <v>0</v>
      </c>
      <c r="L45" s="128">
        <f t="shared" si="38"/>
        <v>0</v>
      </c>
      <c r="M45" s="73"/>
      <c r="N45" s="74"/>
      <c r="O45" s="128">
        <f t="shared" si="39"/>
        <v>0</v>
      </c>
      <c r="P45" s="128">
        <f t="shared" si="40"/>
        <v>0</v>
      </c>
      <c r="Q45" s="73"/>
      <c r="R45" s="133">
        <f t="shared" si="28"/>
        <v>0</v>
      </c>
      <c r="S45" s="67">
        <f t="shared" si="29"/>
        <v>0</v>
      </c>
      <c r="T45" s="67">
        <f t="shared" si="30"/>
        <v>0</v>
      </c>
      <c r="U45" s="67">
        <f t="shared" si="31"/>
        <v>0</v>
      </c>
      <c r="V45" s="67">
        <f t="shared" si="32"/>
        <v>0</v>
      </c>
      <c r="W45" s="67">
        <f t="shared" si="33"/>
        <v>0</v>
      </c>
      <c r="X45" s="67">
        <f t="shared" si="34"/>
        <v>0</v>
      </c>
      <c r="Y45" s="331">
        <f t="shared" si="35"/>
        <v>0</v>
      </c>
      <c r="Z45" s="331">
        <f t="shared" si="35"/>
        <v>0</v>
      </c>
      <c r="AA45" s="331">
        <f t="shared" si="35"/>
        <v>0</v>
      </c>
      <c r="AB45" s="332"/>
      <c r="AC45" s="333">
        <f t="shared" si="36"/>
        <v>0</v>
      </c>
      <c r="AD45" s="91"/>
      <c r="AE45" s="92"/>
      <c r="AF45" s="92"/>
      <c r="AG45" s="385"/>
      <c r="AH45" s="92"/>
      <c r="AI45" s="92"/>
      <c r="AJ45" s="92"/>
      <c r="AK45" s="92"/>
      <c r="AL45" s="92"/>
      <c r="AM45" s="92"/>
    </row>
    <row r="46" spans="1:39" s="336" customFormat="1" ht="27.75" customHeight="1" x14ac:dyDescent="0.25">
      <c r="A46" s="94" t="s">
        <v>214</v>
      </c>
      <c r="B46" s="94" t="s">
        <v>61</v>
      </c>
      <c r="C46" s="95" t="s">
        <v>910</v>
      </c>
      <c r="D46" s="95"/>
      <c r="E46" s="96" t="s">
        <v>29</v>
      </c>
      <c r="F46" s="96"/>
      <c r="G46" s="159"/>
      <c r="H46" s="160"/>
      <c r="I46" s="161"/>
      <c r="J46" s="100"/>
      <c r="K46" s="101">
        <f t="shared" si="37"/>
        <v>0</v>
      </c>
      <c r="L46" s="101">
        <f t="shared" si="38"/>
        <v>0</v>
      </c>
      <c r="M46" s="102"/>
      <c r="N46" s="103"/>
      <c r="O46" s="101">
        <f t="shared" si="39"/>
        <v>0</v>
      </c>
      <c r="P46" s="101">
        <f t="shared" si="40"/>
        <v>0</v>
      </c>
      <c r="Q46" s="102"/>
      <c r="R46" s="138">
        <f>J46*M46*$R$8</f>
        <v>0</v>
      </c>
      <c r="S46" s="105">
        <f>J46*M46*$S$8</f>
        <v>0</v>
      </c>
      <c r="T46" s="105">
        <f>K46*M46*$T$8</f>
        <v>0</v>
      </c>
      <c r="U46" s="105">
        <f>J46*M46*$U$8</f>
        <v>0</v>
      </c>
      <c r="V46" s="105">
        <f t="shared" si="32"/>
        <v>0</v>
      </c>
      <c r="W46" s="105">
        <f t="shared" si="33"/>
        <v>0</v>
      </c>
      <c r="X46" s="105">
        <f t="shared" si="34"/>
        <v>0</v>
      </c>
      <c r="Y46" s="105">
        <f t="shared" si="35"/>
        <v>0</v>
      </c>
      <c r="Z46" s="105">
        <f t="shared" si="35"/>
        <v>0</v>
      </c>
      <c r="AA46" s="105">
        <f t="shared" si="35"/>
        <v>0</v>
      </c>
      <c r="AB46" s="106"/>
      <c r="AC46" s="107">
        <f t="shared" si="36"/>
        <v>0</v>
      </c>
      <c r="AD46" s="398"/>
      <c r="AG46" s="385"/>
    </row>
    <row r="47" spans="1:39" s="346" customFormat="1" ht="27.75" customHeight="1" thickBot="1" x14ac:dyDescent="0.3">
      <c r="A47" s="108" t="s">
        <v>214</v>
      </c>
      <c r="B47" s="108" t="s">
        <v>61</v>
      </c>
      <c r="C47" s="109" t="s">
        <v>88</v>
      </c>
      <c r="D47" s="109"/>
      <c r="E47" s="110"/>
      <c r="F47" s="110"/>
      <c r="G47" s="111"/>
      <c r="H47" s="112" t="s">
        <v>906</v>
      </c>
      <c r="I47" s="113"/>
      <c r="J47" s="114"/>
      <c r="K47" s="115"/>
      <c r="L47" s="115"/>
      <c r="M47" s="116"/>
      <c r="N47" s="117"/>
      <c r="O47" s="115"/>
      <c r="P47" s="115"/>
      <c r="Q47" s="116"/>
      <c r="R47" s="118">
        <f>SUM(R35:R46)</f>
        <v>134.4</v>
      </c>
      <c r="S47" s="119">
        <f t="shared" ref="S47:AA47" si="41">SUM(S35:S46)</f>
        <v>28</v>
      </c>
      <c r="T47" s="119">
        <f t="shared" si="41"/>
        <v>28</v>
      </c>
      <c r="U47" s="119">
        <f t="shared" si="41"/>
        <v>33.6</v>
      </c>
      <c r="V47" s="119">
        <f t="shared" si="41"/>
        <v>28</v>
      </c>
      <c r="W47" s="119">
        <f t="shared" si="41"/>
        <v>8.4</v>
      </c>
      <c r="X47" s="119">
        <f t="shared" si="41"/>
        <v>8.4</v>
      </c>
      <c r="Y47" s="119">
        <f t="shared" si="41"/>
        <v>56</v>
      </c>
      <c r="Z47" s="119">
        <f t="shared" si="41"/>
        <v>36.4</v>
      </c>
      <c r="AA47" s="119">
        <f t="shared" si="41"/>
        <v>42</v>
      </c>
      <c r="AB47" s="344"/>
      <c r="AC47" s="333"/>
      <c r="AD47" s="393">
        <f>R47/1800/0.6</f>
        <v>0.12444444444444445</v>
      </c>
      <c r="AE47" s="335"/>
      <c r="AF47" s="335"/>
      <c r="AG47" s="385"/>
      <c r="AH47" s="335"/>
      <c r="AI47" s="335"/>
      <c r="AJ47" s="335"/>
      <c r="AK47" s="335"/>
      <c r="AL47" s="335"/>
      <c r="AM47" s="335"/>
    </row>
    <row r="48" spans="1:39" s="336" customFormat="1" ht="27.75" customHeight="1" thickTop="1" x14ac:dyDescent="0.25">
      <c r="A48" s="123" t="s">
        <v>217</v>
      </c>
      <c r="B48" s="123" t="s">
        <v>61</v>
      </c>
      <c r="C48" s="54" t="s">
        <v>68</v>
      </c>
      <c r="D48" s="54"/>
      <c r="E48" s="56" t="s">
        <v>33</v>
      </c>
      <c r="F48" s="187">
        <v>1</v>
      </c>
      <c r="G48" s="79" t="s">
        <v>354</v>
      </c>
      <c r="H48" s="80" t="s">
        <v>355</v>
      </c>
      <c r="I48" s="394"/>
      <c r="J48" s="71"/>
      <c r="K48" s="128">
        <f>IF(J48&gt;0, 1, 0)</f>
        <v>0</v>
      </c>
      <c r="L48" s="128">
        <f>J48-K48</f>
        <v>0</v>
      </c>
      <c r="M48" s="73"/>
      <c r="N48" s="74">
        <v>4</v>
      </c>
      <c r="O48" s="128">
        <f>IF(N48&gt;0, 1, 0)</f>
        <v>1</v>
      </c>
      <c r="P48" s="128">
        <f>N48-O48</f>
        <v>3</v>
      </c>
      <c r="Q48" s="395">
        <v>26</v>
      </c>
      <c r="R48" s="66">
        <f t="shared" ref="R48:R61" si="42">(K48*M48*$R$4)+(L48*M48*$R$5)+(O48*Q48*$R$6)+(P48*Q48*$R$7)</f>
        <v>143</v>
      </c>
      <c r="S48" s="67">
        <f t="shared" ref="S48:S61" si="43">J48*M48*$S$4</f>
        <v>0</v>
      </c>
      <c r="T48" s="67">
        <f t="shared" ref="T48:T61" si="44">K48*M48*$T$4</f>
        <v>0</v>
      </c>
      <c r="U48" s="67">
        <f t="shared" ref="U48:U61" si="45">J48*M48*$U$4</f>
        <v>0</v>
      </c>
      <c r="V48" s="67">
        <f t="shared" ref="V48:V61" si="46">N48*Q48*$V$6</f>
        <v>104</v>
      </c>
      <c r="W48" s="67">
        <f t="shared" ref="W48:W61" si="47">O48*Q48*$W$6</f>
        <v>7.8</v>
      </c>
      <c r="X48" s="67">
        <f t="shared" ref="X48:X61" si="48">N48*Q48*$X$6</f>
        <v>31.2</v>
      </c>
      <c r="Y48" s="331">
        <f t="shared" ref="Y48:AA61" si="49">S48+V48</f>
        <v>104</v>
      </c>
      <c r="Z48" s="331">
        <f t="shared" si="49"/>
        <v>7.8</v>
      </c>
      <c r="AA48" s="331">
        <f t="shared" si="49"/>
        <v>31.2</v>
      </c>
      <c r="AB48" s="332"/>
      <c r="AC48" s="333">
        <f t="shared" ref="AC48:AC61" si="50">R48-Y48-Z48-AA48</f>
        <v>0</v>
      </c>
      <c r="AD48" s="390"/>
      <c r="AE48" s="335"/>
      <c r="AF48" s="335"/>
      <c r="AG48" s="385"/>
      <c r="AH48" s="335"/>
      <c r="AI48" s="335"/>
      <c r="AJ48" s="335"/>
      <c r="AK48" s="335"/>
      <c r="AL48" s="335"/>
      <c r="AM48" s="335"/>
    </row>
    <row r="49" spans="1:39" s="336" customFormat="1" ht="27.75" customHeight="1" x14ac:dyDescent="0.25">
      <c r="A49" s="123" t="s">
        <v>217</v>
      </c>
      <c r="B49" s="123" t="s">
        <v>61</v>
      </c>
      <c r="C49" s="54" t="s">
        <v>68</v>
      </c>
      <c r="D49" s="54"/>
      <c r="E49" s="56" t="s">
        <v>33</v>
      </c>
      <c r="F49" s="187">
        <v>2</v>
      </c>
      <c r="G49" s="79" t="s">
        <v>354</v>
      </c>
      <c r="H49" s="80" t="s">
        <v>355</v>
      </c>
      <c r="I49" s="148"/>
      <c r="J49" s="71"/>
      <c r="K49" s="128">
        <f t="shared" ref="K49:K61" si="51">IF(J49&gt;0, 1, 0)</f>
        <v>0</v>
      </c>
      <c r="L49" s="128">
        <f t="shared" ref="L49:L61" si="52">J49-K49</f>
        <v>0</v>
      </c>
      <c r="M49" s="73"/>
      <c r="N49" s="340">
        <v>2</v>
      </c>
      <c r="O49" s="128">
        <f t="shared" ref="O49:O61" si="53">IF(N49&gt;0, 1, 0)</f>
        <v>1</v>
      </c>
      <c r="P49" s="128">
        <f t="shared" ref="P49:P61" si="54">N49-O49</f>
        <v>1</v>
      </c>
      <c r="Q49" s="73">
        <v>26</v>
      </c>
      <c r="R49" s="66">
        <f t="shared" si="42"/>
        <v>75.400000000000006</v>
      </c>
      <c r="S49" s="67">
        <f t="shared" si="43"/>
        <v>0</v>
      </c>
      <c r="T49" s="67">
        <f t="shared" si="44"/>
        <v>0</v>
      </c>
      <c r="U49" s="67">
        <f t="shared" si="45"/>
        <v>0</v>
      </c>
      <c r="V49" s="67">
        <f t="shared" si="46"/>
        <v>52</v>
      </c>
      <c r="W49" s="67">
        <f t="shared" si="47"/>
        <v>7.8</v>
      </c>
      <c r="X49" s="67">
        <f t="shared" si="48"/>
        <v>15.6</v>
      </c>
      <c r="Y49" s="331">
        <f t="shared" si="49"/>
        <v>52</v>
      </c>
      <c r="Z49" s="331">
        <f t="shared" si="49"/>
        <v>7.8</v>
      </c>
      <c r="AA49" s="331">
        <f t="shared" si="49"/>
        <v>15.6</v>
      </c>
      <c r="AB49" s="332"/>
      <c r="AC49" s="333">
        <f t="shared" si="50"/>
        <v>0</v>
      </c>
      <c r="AD49" s="390"/>
      <c r="AE49" s="335"/>
      <c r="AF49" s="335"/>
      <c r="AG49" s="154" t="s">
        <v>357</v>
      </c>
      <c r="AH49" s="335"/>
      <c r="AI49" s="335"/>
      <c r="AJ49" s="335"/>
      <c r="AK49" s="335"/>
      <c r="AL49" s="335"/>
      <c r="AM49" s="335"/>
    </row>
    <row r="50" spans="1:39" s="336" customFormat="1" ht="27.75" customHeight="1" x14ac:dyDescent="0.25">
      <c r="A50" s="123" t="s">
        <v>217</v>
      </c>
      <c r="B50" s="123" t="s">
        <v>61</v>
      </c>
      <c r="C50" s="54" t="s">
        <v>68</v>
      </c>
      <c r="D50" s="54"/>
      <c r="E50" s="56" t="s">
        <v>33</v>
      </c>
      <c r="F50" s="187">
        <v>6</v>
      </c>
      <c r="G50" s="79" t="s">
        <v>365</v>
      </c>
      <c r="H50" s="80" t="s">
        <v>366</v>
      </c>
      <c r="I50" s="148"/>
      <c r="J50" s="71"/>
      <c r="K50" s="128">
        <f t="shared" si="51"/>
        <v>0</v>
      </c>
      <c r="L50" s="128">
        <f t="shared" si="52"/>
        <v>0</v>
      </c>
      <c r="M50" s="73"/>
      <c r="N50" s="74">
        <v>1</v>
      </c>
      <c r="O50" s="128">
        <f t="shared" si="53"/>
        <v>1</v>
      </c>
      <c r="P50" s="128">
        <f t="shared" si="54"/>
        <v>0</v>
      </c>
      <c r="Q50" s="73">
        <v>26</v>
      </c>
      <c r="R50" s="66">
        <f t="shared" si="42"/>
        <v>41.6</v>
      </c>
      <c r="S50" s="67">
        <f t="shared" si="43"/>
        <v>0</v>
      </c>
      <c r="T50" s="67">
        <f t="shared" si="44"/>
        <v>0</v>
      </c>
      <c r="U50" s="67">
        <f t="shared" si="45"/>
        <v>0</v>
      </c>
      <c r="V50" s="67">
        <f t="shared" si="46"/>
        <v>26</v>
      </c>
      <c r="W50" s="67">
        <f t="shared" si="47"/>
        <v>7.8</v>
      </c>
      <c r="X50" s="67">
        <f t="shared" si="48"/>
        <v>7.8</v>
      </c>
      <c r="Y50" s="331">
        <f t="shared" si="49"/>
        <v>26</v>
      </c>
      <c r="Z50" s="331">
        <f t="shared" si="49"/>
        <v>7.8</v>
      </c>
      <c r="AA50" s="331">
        <f t="shared" si="49"/>
        <v>7.8</v>
      </c>
      <c r="AB50" s="332"/>
      <c r="AC50" s="333">
        <f t="shared" si="50"/>
        <v>0</v>
      </c>
      <c r="AD50" s="390"/>
      <c r="AE50" s="335"/>
      <c r="AF50" s="335"/>
      <c r="AG50" s="385"/>
      <c r="AH50" s="335"/>
      <c r="AI50" s="335"/>
      <c r="AJ50" s="335"/>
      <c r="AK50" s="335"/>
      <c r="AL50" s="335"/>
      <c r="AM50" s="335"/>
    </row>
    <row r="51" spans="1:39" s="336" customFormat="1" ht="27.75" customHeight="1" x14ac:dyDescent="0.25">
      <c r="A51" s="123" t="s">
        <v>217</v>
      </c>
      <c r="B51" s="123" t="s">
        <v>61</v>
      </c>
      <c r="C51" s="54" t="s">
        <v>68</v>
      </c>
      <c r="D51" s="54"/>
      <c r="E51" s="127" t="s">
        <v>678</v>
      </c>
      <c r="F51" s="187">
        <v>2</v>
      </c>
      <c r="G51" s="79" t="s">
        <v>721</v>
      </c>
      <c r="H51" s="80" t="s">
        <v>722</v>
      </c>
      <c r="I51" s="148"/>
      <c r="J51" s="71"/>
      <c r="K51" s="128">
        <f t="shared" si="51"/>
        <v>0</v>
      </c>
      <c r="L51" s="128">
        <f t="shared" si="52"/>
        <v>0</v>
      </c>
      <c r="M51" s="73"/>
      <c r="N51" s="74">
        <v>4</v>
      </c>
      <c r="O51" s="128">
        <f t="shared" si="53"/>
        <v>1</v>
      </c>
      <c r="P51" s="128">
        <f t="shared" si="54"/>
        <v>3</v>
      </c>
      <c r="Q51" s="73">
        <v>26</v>
      </c>
      <c r="R51" s="66">
        <f t="shared" si="42"/>
        <v>143</v>
      </c>
      <c r="S51" s="67">
        <f t="shared" si="43"/>
        <v>0</v>
      </c>
      <c r="T51" s="67">
        <f t="shared" si="44"/>
        <v>0</v>
      </c>
      <c r="U51" s="67">
        <f t="shared" si="45"/>
        <v>0</v>
      </c>
      <c r="V51" s="67">
        <f t="shared" si="46"/>
        <v>104</v>
      </c>
      <c r="W51" s="67">
        <f t="shared" si="47"/>
        <v>7.8</v>
      </c>
      <c r="X51" s="67">
        <f t="shared" si="48"/>
        <v>31.2</v>
      </c>
      <c r="Y51" s="331">
        <f t="shared" si="49"/>
        <v>104</v>
      </c>
      <c r="Z51" s="331">
        <f t="shared" si="49"/>
        <v>7.8</v>
      </c>
      <c r="AA51" s="331">
        <f t="shared" si="49"/>
        <v>31.2</v>
      </c>
      <c r="AB51" s="332"/>
      <c r="AC51" s="333">
        <f t="shared" si="50"/>
        <v>0</v>
      </c>
      <c r="AD51" s="390"/>
      <c r="AE51" s="335"/>
      <c r="AF51" s="335"/>
      <c r="AG51" s="385"/>
      <c r="AH51" s="335"/>
      <c r="AI51" s="335"/>
      <c r="AJ51" s="335"/>
      <c r="AK51" s="335"/>
      <c r="AL51" s="335"/>
      <c r="AM51" s="335"/>
    </row>
    <row r="52" spans="1:39" s="336" customFormat="1" ht="27.75" customHeight="1" x14ac:dyDescent="0.25">
      <c r="A52" s="123" t="s">
        <v>217</v>
      </c>
      <c r="B52" s="123" t="s">
        <v>61</v>
      </c>
      <c r="C52" s="54" t="s">
        <v>68</v>
      </c>
      <c r="D52" s="54"/>
      <c r="E52" s="127" t="s">
        <v>678</v>
      </c>
      <c r="F52" s="187">
        <v>5</v>
      </c>
      <c r="G52" s="79" t="s">
        <v>679</v>
      </c>
      <c r="H52" s="80" t="s">
        <v>680</v>
      </c>
      <c r="I52" s="148"/>
      <c r="J52" s="71"/>
      <c r="K52" s="128">
        <f t="shared" si="51"/>
        <v>0</v>
      </c>
      <c r="L52" s="128">
        <f t="shared" si="52"/>
        <v>0</v>
      </c>
      <c r="M52" s="73"/>
      <c r="N52" s="74">
        <v>1</v>
      </c>
      <c r="O52" s="128">
        <f t="shared" si="53"/>
        <v>1</v>
      </c>
      <c r="P52" s="128">
        <f t="shared" si="54"/>
        <v>0</v>
      </c>
      <c r="Q52" s="73">
        <v>26</v>
      </c>
      <c r="R52" s="66">
        <f t="shared" si="42"/>
        <v>41.6</v>
      </c>
      <c r="S52" s="67">
        <f t="shared" si="43"/>
        <v>0</v>
      </c>
      <c r="T52" s="67">
        <f t="shared" si="44"/>
        <v>0</v>
      </c>
      <c r="U52" s="67">
        <f t="shared" si="45"/>
        <v>0</v>
      </c>
      <c r="V52" s="67">
        <f t="shared" si="46"/>
        <v>26</v>
      </c>
      <c r="W52" s="67">
        <f t="shared" si="47"/>
        <v>7.8</v>
      </c>
      <c r="X52" s="67">
        <f t="shared" si="48"/>
        <v>7.8</v>
      </c>
      <c r="Y52" s="331">
        <f t="shared" si="49"/>
        <v>26</v>
      </c>
      <c r="Z52" s="331">
        <f t="shared" si="49"/>
        <v>7.8</v>
      </c>
      <c r="AA52" s="331">
        <f t="shared" si="49"/>
        <v>7.8</v>
      </c>
      <c r="AB52" s="332"/>
      <c r="AC52" s="333">
        <f t="shared" si="50"/>
        <v>0</v>
      </c>
      <c r="AD52" s="390"/>
      <c r="AE52" s="335"/>
      <c r="AF52" s="335"/>
      <c r="AG52" s="385"/>
      <c r="AH52" s="335"/>
      <c r="AI52" s="335"/>
      <c r="AJ52" s="335"/>
      <c r="AK52" s="335"/>
      <c r="AL52" s="335"/>
      <c r="AM52" s="335"/>
    </row>
    <row r="53" spans="1:39" s="336" customFormat="1" ht="27.75" customHeight="1" x14ac:dyDescent="0.25">
      <c r="A53" s="123" t="s">
        <v>217</v>
      </c>
      <c r="B53" s="123" t="s">
        <v>61</v>
      </c>
      <c r="C53" s="54" t="s">
        <v>68</v>
      </c>
      <c r="D53" s="54"/>
      <c r="E53" s="127" t="s">
        <v>773</v>
      </c>
      <c r="F53" s="187">
        <v>2.4</v>
      </c>
      <c r="G53" s="79" t="s">
        <v>830</v>
      </c>
      <c r="H53" s="80" t="s">
        <v>831</v>
      </c>
      <c r="I53" s="148"/>
      <c r="J53" s="71"/>
      <c r="K53" s="128">
        <f t="shared" si="51"/>
        <v>0</v>
      </c>
      <c r="L53" s="128">
        <f t="shared" si="52"/>
        <v>0</v>
      </c>
      <c r="M53" s="73"/>
      <c r="N53" s="74">
        <v>1</v>
      </c>
      <c r="O53" s="128">
        <f t="shared" si="53"/>
        <v>1</v>
      </c>
      <c r="P53" s="128">
        <f t="shared" si="54"/>
        <v>0</v>
      </c>
      <c r="Q53" s="73">
        <v>26</v>
      </c>
      <c r="R53" s="66">
        <f t="shared" si="42"/>
        <v>41.6</v>
      </c>
      <c r="S53" s="67">
        <f t="shared" si="43"/>
        <v>0</v>
      </c>
      <c r="T53" s="67">
        <f t="shared" si="44"/>
        <v>0</v>
      </c>
      <c r="U53" s="67">
        <f t="shared" si="45"/>
        <v>0</v>
      </c>
      <c r="V53" s="67">
        <f t="shared" si="46"/>
        <v>26</v>
      </c>
      <c r="W53" s="67">
        <f t="shared" si="47"/>
        <v>7.8</v>
      </c>
      <c r="X53" s="67">
        <f t="shared" si="48"/>
        <v>7.8</v>
      </c>
      <c r="Y53" s="331">
        <f t="shared" si="49"/>
        <v>26</v>
      </c>
      <c r="Z53" s="331">
        <f t="shared" si="49"/>
        <v>7.8</v>
      </c>
      <c r="AA53" s="331">
        <f t="shared" si="49"/>
        <v>7.8</v>
      </c>
      <c r="AB53" s="332"/>
      <c r="AC53" s="333">
        <f t="shared" si="50"/>
        <v>0</v>
      </c>
      <c r="AD53" s="390"/>
      <c r="AE53" s="335"/>
      <c r="AF53" s="335"/>
      <c r="AG53" s="385"/>
      <c r="AH53" s="335"/>
      <c r="AI53" s="335"/>
      <c r="AJ53" s="335"/>
      <c r="AK53" s="335"/>
      <c r="AL53" s="335"/>
      <c r="AM53" s="335"/>
    </row>
    <row r="54" spans="1:39" s="336" customFormat="1" ht="27.75" customHeight="1" x14ac:dyDescent="0.25">
      <c r="A54" s="123" t="s">
        <v>217</v>
      </c>
      <c r="B54" s="123" t="s">
        <v>61</v>
      </c>
      <c r="C54" s="54" t="s">
        <v>68</v>
      </c>
      <c r="D54" s="54"/>
      <c r="E54" s="127" t="s">
        <v>773</v>
      </c>
      <c r="F54" s="187">
        <v>3</v>
      </c>
      <c r="G54" s="79" t="s">
        <v>823</v>
      </c>
      <c r="H54" s="80" t="s">
        <v>824</v>
      </c>
      <c r="I54" s="148"/>
      <c r="J54" s="71"/>
      <c r="K54" s="128">
        <f t="shared" si="51"/>
        <v>0</v>
      </c>
      <c r="L54" s="128">
        <f t="shared" si="52"/>
        <v>0</v>
      </c>
      <c r="M54" s="73"/>
      <c r="N54" s="74">
        <v>1</v>
      </c>
      <c r="O54" s="128">
        <f t="shared" si="53"/>
        <v>1</v>
      </c>
      <c r="P54" s="128">
        <f t="shared" si="54"/>
        <v>0</v>
      </c>
      <c r="Q54" s="73">
        <v>26</v>
      </c>
      <c r="R54" s="66">
        <f t="shared" si="42"/>
        <v>41.6</v>
      </c>
      <c r="S54" s="67">
        <f t="shared" si="43"/>
        <v>0</v>
      </c>
      <c r="T54" s="67">
        <f t="shared" si="44"/>
        <v>0</v>
      </c>
      <c r="U54" s="67">
        <f t="shared" si="45"/>
        <v>0</v>
      </c>
      <c r="V54" s="67">
        <f t="shared" si="46"/>
        <v>26</v>
      </c>
      <c r="W54" s="67">
        <f t="shared" si="47"/>
        <v>7.8</v>
      </c>
      <c r="X54" s="67">
        <f t="shared" si="48"/>
        <v>7.8</v>
      </c>
      <c r="Y54" s="331">
        <f t="shared" si="49"/>
        <v>26</v>
      </c>
      <c r="Z54" s="331">
        <f t="shared" si="49"/>
        <v>7.8</v>
      </c>
      <c r="AA54" s="331">
        <f t="shared" si="49"/>
        <v>7.8</v>
      </c>
      <c r="AB54" s="332"/>
      <c r="AC54" s="333">
        <f t="shared" si="50"/>
        <v>0</v>
      </c>
      <c r="AD54" s="390"/>
      <c r="AE54" s="335"/>
      <c r="AF54" s="335"/>
      <c r="AG54" s="385"/>
      <c r="AH54" s="335"/>
      <c r="AI54" s="335"/>
      <c r="AJ54" s="335"/>
      <c r="AK54" s="335"/>
      <c r="AL54" s="335"/>
      <c r="AM54" s="335"/>
    </row>
    <row r="55" spans="1:39" s="336" customFormat="1" ht="27.75" customHeight="1" x14ac:dyDescent="0.25">
      <c r="A55" s="123" t="s">
        <v>217</v>
      </c>
      <c r="B55" s="123" t="s">
        <v>61</v>
      </c>
      <c r="C55" s="54" t="s">
        <v>68</v>
      </c>
      <c r="D55" s="54"/>
      <c r="E55" s="127" t="s">
        <v>773</v>
      </c>
      <c r="F55" s="187">
        <v>1</v>
      </c>
      <c r="G55" s="79" t="s">
        <v>833</v>
      </c>
      <c r="H55" s="80" t="s">
        <v>834</v>
      </c>
      <c r="I55" s="155"/>
      <c r="J55" s="71"/>
      <c r="K55" s="128">
        <f t="shared" si="51"/>
        <v>0</v>
      </c>
      <c r="L55" s="128">
        <f t="shared" si="52"/>
        <v>0</v>
      </c>
      <c r="M55" s="73"/>
      <c r="N55" s="74">
        <v>1</v>
      </c>
      <c r="O55" s="128">
        <f t="shared" si="53"/>
        <v>1</v>
      </c>
      <c r="P55" s="128">
        <f t="shared" si="54"/>
        <v>0</v>
      </c>
      <c r="Q55" s="73">
        <v>26</v>
      </c>
      <c r="R55" s="66">
        <f t="shared" si="42"/>
        <v>41.6</v>
      </c>
      <c r="S55" s="67">
        <f t="shared" si="43"/>
        <v>0</v>
      </c>
      <c r="T55" s="67">
        <f t="shared" si="44"/>
        <v>0</v>
      </c>
      <c r="U55" s="67">
        <f t="shared" si="45"/>
        <v>0</v>
      </c>
      <c r="V55" s="67">
        <f t="shared" si="46"/>
        <v>26</v>
      </c>
      <c r="W55" s="67">
        <f t="shared" si="47"/>
        <v>7.8</v>
      </c>
      <c r="X55" s="67">
        <f t="shared" si="48"/>
        <v>7.8</v>
      </c>
      <c r="Y55" s="331">
        <f t="shared" si="49"/>
        <v>26</v>
      </c>
      <c r="Z55" s="331">
        <f t="shared" si="49"/>
        <v>7.8</v>
      </c>
      <c r="AA55" s="331">
        <f t="shared" si="49"/>
        <v>7.8</v>
      </c>
      <c r="AB55" s="332"/>
      <c r="AC55" s="333">
        <f t="shared" si="50"/>
        <v>0</v>
      </c>
      <c r="AD55" s="390"/>
      <c r="AE55" s="335"/>
      <c r="AF55" s="335"/>
      <c r="AG55" s="385"/>
      <c r="AH55" s="335"/>
      <c r="AI55" s="335"/>
      <c r="AJ55" s="335"/>
      <c r="AK55" s="335"/>
      <c r="AL55" s="335"/>
      <c r="AM55" s="335"/>
    </row>
    <row r="56" spans="1:39" s="336" customFormat="1" ht="27.75" customHeight="1" x14ac:dyDescent="0.25">
      <c r="A56" s="123" t="s">
        <v>217</v>
      </c>
      <c r="B56" s="123" t="s">
        <v>61</v>
      </c>
      <c r="C56" s="54" t="s">
        <v>68</v>
      </c>
      <c r="D56" s="54"/>
      <c r="E56" s="81" t="s">
        <v>841</v>
      </c>
      <c r="F56" s="84">
        <v>4</v>
      </c>
      <c r="G56" s="79" t="s">
        <v>855</v>
      </c>
      <c r="H56" s="80" t="s">
        <v>355</v>
      </c>
      <c r="I56" s="148"/>
      <c r="J56" s="71"/>
      <c r="K56" s="128">
        <f t="shared" si="51"/>
        <v>0</v>
      </c>
      <c r="L56" s="128">
        <f t="shared" si="52"/>
        <v>0</v>
      </c>
      <c r="M56" s="73"/>
      <c r="N56" s="74"/>
      <c r="O56" s="128">
        <f t="shared" si="53"/>
        <v>0</v>
      </c>
      <c r="P56" s="128">
        <f t="shared" si="54"/>
        <v>0</v>
      </c>
      <c r="Q56" s="73"/>
      <c r="R56" s="66">
        <f t="shared" si="42"/>
        <v>0</v>
      </c>
      <c r="S56" s="67">
        <f t="shared" si="43"/>
        <v>0</v>
      </c>
      <c r="T56" s="67">
        <f t="shared" si="44"/>
        <v>0</v>
      </c>
      <c r="U56" s="67">
        <f t="shared" si="45"/>
        <v>0</v>
      </c>
      <c r="V56" s="67">
        <f t="shared" si="46"/>
        <v>0</v>
      </c>
      <c r="W56" s="67">
        <f t="shared" si="47"/>
        <v>0</v>
      </c>
      <c r="X56" s="67">
        <f t="shared" si="48"/>
        <v>0</v>
      </c>
      <c r="Y56" s="331">
        <f t="shared" si="49"/>
        <v>0</v>
      </c>
      <c r="Z56" s="331">
        <f t="shared" si="49"/>
        <v>0</v>
      </c>
      <c r="AA56" s="331">
        <f t="shared" si="49"/>
        <v>0</v>
      </c>
      <c r="AB56" s="332"/>
      <c r="AC56" s="333">
        <f t="shared" si="50"/>
        <v>0</v>
      </c>
      <c r="AD56" s="390"/>
      <c r="AE56" s="335"/>
      <c r="AF56" s="335"/>
      <c r="AG56" s="385"/>
      <c r="AH56" s="335"/>
      <c r="AI56" s="335"/>
      <c r="AJ56" s="335"/>
      <c r="AK56" s="335"/>
      <c r="AL56" s="335"/>
      <c r="AM56" s="335"/>
    </row>
    <row r="57" spans="1:39" s="336" customFormat="1" ht="27.75" customHeight="1" x14ac:dyDescent="0.25">
      <c r="A57" s="123" t="s">
        <v>217</v>
      </c>
      <c r="B57" s="123" t="s">
        <v>61</v>
      </c>
      <c r="C57" s="54" t="s">
        <v>68</v>
      </c>
      <c r="D57" s="54"/>
      <c r="E57" s="127" t="s">
        <v>33</v>
      </c>
      <c r="F57" s="187">
        <v>6</v>
      </c>
      <c r="G57" s="79" t="s">
        <v>360</v>
      </c>
      <c r="H57" s="80" t="s">
        <v>361</v>
      </c>
      <c r="I57" s="148"/>
      <c r="J57" s="71"/>
      <c r="K57" s="128"/>
      <c r="L57" s="128"/>
      <c r="M57" s="73"/>
      <c r="N57" s="74">
        <v>1</v>
      </c>
      <c r="O57" s="128">
        <f t="shared" si="53"/>
        <v>1</v>
      </c>
      <c r="P57" s="128">
        <f t="shared" si="54"/>
        <v>0</v>
      </c>
      <c r="Q57" s="73">
        <v>26</v>
      </c>
      <c r="R57" s="66">
        <f t="shared" si="42"/>
        <v>41.6</v>
      </c>
      <c r="S57" s="67">
        <f t="shared" si="43"/>
        <v>0</v>
      </c>
      <c r="T57" s="67">
        <f t="shared" si="44"/>
        <v>0</v>
      </c>
      <c r="U57" s="67">
        <f t="shared" si="45"/>
        <v>0</v>
      </c>
      <c r="V57" s="67">
        <f t="shared" si="46"/>
        <v>26</v>
      </c>
      <c r="W57" s="67">
        <f t="shared" si="47"/>
        <v>7.8</v>
      </c>
      <c r="X57" s="67">
        <f t="shared" si="48"/>
        <v>7.8</v>
      </c>
      <c r="Y57" s="331">
        <f t="shared" si="49"/>
        <v>26</v>
      </c>
      <c r="Z57" s="331">
        <f t="shared" si="49"/>
        <v>7.8</v>
      </c>
      <c r="AA57" s="331">
        <f t="shared" si="49"/>
        <v>7.8</v>
      </c>
      <c r="AB57" s="332"/>
      <c r="AC57" s="333">
        <f t="shared" si="50"/>
        <v>0</v>
      </c>
      <c r="AD57" s="391"/>
      <c r="AE57" s="335"/>
      <c r="AF57" s="335"/>
      <c r="AG57" s="385"/>
      <c r="AH57" s="335"/>
      <c r="AI57" s="335"/>
      <c r="AJ57" s="335"/>
      <c r="AK57" s="335"/>
      <c r="AL57" s="335"/>
      <c r="AM57" s="335"/>
    </row>
    <row r="58" spans="1:39" s="93" customFormat="1" ht="27.75" hidden="1" customHeight="1" x14ac:dyDescent="0.25">
      <c r="A58" s="123" t="s">
        <v>217</v>
      </c>
      <c r="B58" s="123" t="s">
        <v>61</v>
      </c>
      <c r="C58" s="54" t="s">
        <v>68</v>
      </c>
      <c r="D58" s="54"/>
      <c r="E58" s="87"/>
      <c r="F58" s="87"/>
      <c r="G58" s="153"/>
      <c r="H58" s="80"/>
      <c r="I58" s="148"/>
      <c r="J58" s="71"/>
      <c r="K58" s="128">
        <f t="shared" si="51"/>
        <v>0</v>
      </c>
      <c r="L58" s="128">
        <f t="shared" si="52"/>
        <v>0</v>
      </c>
      <c r="M58" s="73"/>
      <c r="N58" s="74"/>
      <c r="O58" s="128">
        <f t="shared" si="53"/>
        <v>0</v>
      </c>
      <c r="P58" s="128">
        <f t="shared" si="54"/>
        <v>0</v>
      </c>
      <c r="Q58" s="73"/>
      <c r="R58" s="66">
        <f t="shared" si="42"/>
        <v>0</v>
      </c>
      <c r="S58" s="67">
        <f t="shared" si="43"/>
        <v>0</v>
      </c>
      <c r="T58" s="67">
        <f t="shared" si="44"/>
        <v>0</v>
      </c>
      <c r="U58" s="67">
        <f t="shared" si="45"/>
        <v>0</v>
      </c>
      <c r="V58" s="67">
        <f t="shared" si="46"/>
        <v>0</v>
      </c>
      <c r="W58" s="67">
        <f t="shared" si="47"/>
        <v>0</v>
      </c>
      <c r="X58" s="67">
        <f t="shared" si="48"/>
        <v>0</v>
      </c>
      <c r="Y58" s="331">
        <f t="shared" si="49"/>
        <v>0</v>
      </c>
      <c r="Z58" s="331">
        <f t="shared" si="49"/>
        <v>0</v>
      </c>
      <c r="AA58" s="331">
        <f t="shared" si="49"/>
        <v>0</v>
      </c>
      <c r="AB58" s="332"/>
      <c r="AC58" s="333">
        <f t="shared" si="50"/>
        <v>0</v>
      </c>
      <c r="AD58" s="91"/>
      <c r="AE58" s="92"/>
      <c r="AF58" s="92"/>
      <c r="AG58" s="385"/>
      <c r="AH58" s="92"/>
      <c r="AI58" s="92"/>
      <c r="AJ58" s="92"/>
      <c r="AK58" s="92"/>
      <c r="AL58" s="92"/>
      <c r="AM58" s="92"/>
    </row>
    <row r="59" spans="1:39" s="93" customFormat="1" ht="27.75" customHeight="1" x14ac:dyDescent="0.25">
      <c r="A59" s="123" t="s">
        <v>217</v>
      </c>
      <c r="B59" s="123" t="s">
        <v>61</v>
      </c>
      <c r="C59" s="54" t="s">
        <v>68</v>
      </c>
      <c r="D59" s="54"/>
      <c r="E59" s="56" t="s">
        <v>33</v>
      </c>
      <c r="F59" s="187">
        <v>4</v>
      </c>
      <c r="G59" s="79" t="s">
        <v>215</v>
      </c>
      <c r="H59" s="80" t="s">
        <v>216</v>
      </c>
      <c r="I59" s="394"/>
      <c r="J59" s="71"/>
      <c r="K59" s="128">
        <f>IF(J59&gt;0, 1, 0)</f>
        <v>0</v>
      </c>
      <c r="L59" s="128">
        <f>J59-K59</f>
        <v>0</v>
      </c>
      <c r="M59" s="73"/>
      <c r="N59" s="74">
        <v>3</v>
      </c>
      <c r="O59" s="128">
        <f>IF(N59&gt;0, 1, 0)</f>
        <v>1</v>
      </c>
      <c r="P59" s="128">
        <f>N59-O59</f>
        <v>2</v>
      </c>
      <c r="Q59" s="395">
        <v>26</v>
      </c>
      <c r="R59" s="66">
        <f>(K59*M59*$R$4)+(L59*M59*$R$5)+(O59*Q59*$R$6)+(P59*Q59*$R$7)</f>
        <v>109.20000000000002</v>
      </c>
      <c r="S59" s="67"/>
      <c r="T59" s="67"/>
      <c r="U59" s="67"/>
      <c r="V59" s="67"/>
      <c r="W59" s="67"/>
      <c r="X59" s="67"/>
      <c r="Y59" s="331"/>
      <c r="Z59" s="331"/>
      <c r="AA59" s="331"/>
      <c r="AB59" s="332"/>
      <c r="AC59" s="333"/>
      <c r="AD59" s="91"/>
      <c r="AE59" s="92"/>
      <c r="AF59" s="92"/>
      <c r="AG59" s="385"/>
      <c r="AH59" s="92"/>
      <c r="AI59" s="92"/>
      <c r="AJ59" s="92"/>
      <c r="AK59" s="92"/>
      <c r="AL59" s="92"/>
      <c r="AM59" s="92"/>
    </row>
    <row r="60" spans="1:39" s="93" customFormat="1" ht="27.75" customHeight="1" x14ac:dyDescent="0.25">
      <c r="A60" s="123" t="s">
        <v>217</v>
      </c>
      <c r="B60" s="123" t="s">
        <v>61</v>
      </c>
      <c r="C60" s="54" t="s">
        <v>68</v>
      </c>
      <c r="D60" s="54"/>
      <c r="E60" s="76" t="s">
        <v>465</v>
      </c>
      <c r="F60" s="187">
        <v>2</v>
      </c>
      <c r="G60" s="79" t="s">
        <v>623</v>
      </c>
      <c r="H60" s="80" t="s">
        <v>624</v>
      </c>
      <c r="I60" s="148"/>
      <c r="J60" s="71"/>
      <c r="K60" s="128">
        <f t="shared" ref="K60" si="55">IF(J60&gt;0, 1, 0)</f>
        <v>0</v>
      </c>
      <c r="L60" s="128">
        <f t="shared" ref="L60" si="56">J60-K60</f>
        <v>0</v>
      </c>
      <c r="M60" s="73"/>
      <c r="N60" s="74">
        <v>1</v>
      </c>
      <c r="O60" s="128">
        <f t="shared" ref="O60" si="57">IF(N60&gt;0, 1, 0)</f>
        <v>1</v>
      </c>
      <c r="P60" s="128">
        <f t="shared" ref="P60" si="58">N60-O60</f>
        <v>0</v>
      </c>
      <c r="Q60" s="73">
        <v>26</v>
      </c>
      <c r="R60" s="66">
        <f>(K60*M60*$R$4)+(L60*M60*$R$5)+(O60*Q60*$R$6)+(P60*Q60*$R$7)</f>
        <v>41.6</v>
      </c>
      <c r="S60" s="67"/>
      <c r="T60" s="67"/>
      <c r="U60" s="67"/>
      <c r="V60" s="67"/>
      <c r="W60" s="67"/>
      <c r="X60" s="67"/>
      <c r="Y60" s="331"/>
      <c r="Z60" s="331"/>
      <c r="AA60" s="331"/>
      <c r="AB60" s="332"/>
      <c r="AC60" s="333"/>
      <c r="AD60" s="91"/>
      <c r="AE60" s="92"/>
      <c r="AF60" s="92"/>
      <c r="AG60" s="385"/>
      <c r="AH60" s="92"/>
      <c r="AI60" s="92"/>
      <c r="AJ60" s="92"/>
      <c r="AK60" s="92"/>
      <c r="AL60" s="92"/>
      <c r="AM60" s="92"/>
    </row>
    <row r="61" spans="1:39" s="336" customFormat="1" ht="27.75" customHeight="1" x14ac:dyDescent="0.25">
      <c r="A61" s="123" t="s">
        <v>217</v>
      </c>
      <c r="B61" s="123" t="s">
        <v>61</v>
      </c>
      <c r="C61" s="54" t="s">
        <v>68</v>
      </c>
      <c r="D61" s="54"/>
      <c r="E61" s="87"/>
      <c r="F61" s="87"/>
      <c r="G61" s="153"/>
      <c r="H61" s="167"/>
      <c r="I61" s="155"/>
      <c r="J61" s="71"/>
      <c r="K61" s="128">
        <f t="shared" si="51"/>
        <v>0</v>
      </c>
      <c r="L61" s="128">
        <f t="shared" si="52"/>
        <v>0</v>
      </c>
      <c r="M61" s="73"/>
      <c r="N61" s="74"/>
      <c r="O61" s="128">
        <f t="shared" si="53"/>
        <v>0</v>
      </c>
      <c r="P61" s="128">
        <f t="shared" si="54"/>
        <v>0</v>
      </c>
      <c r="Q61" s="73"/>
      <c r="R61" s="66">
        <f t="shared" si="42"/>
        <v>0</v>
      </c>
      <c r="S61" s="67">
        <f t="shared" si="43"/>
        <v>0</v>
      </c>
      <c r="T61" s="67">
        <f t="shared" si="44"/>
        <v>0</v>
      </c>
      <c r="U61" s="67">
        <f t="shared" si="45"/>
        <v>0</v>
      </c>
      <c r="V61" s="67">
        <f t="shared" si="46"/>
        <v>0</v>
      </c>
      <c r="W61" s="67">
        <f t="shared" si="47"/>
        <v>0</v>
      </c>
      <c r="X61" s="67">
        <f t="shared" si="48"/>
        <v>0</v>
      </c>
      <c r="Y61" s="331">
        <f t="shared" si="49"/>
        <v>0</v>
      </c>
      <c r="Z61" s="331">
        <f t="shared" si="49"/>
        <v>0</v>
      </c>
      <c r="AA61" s="331">
        <f t="shared" si="49"/>
        <v>0</v>
      </c>
      <c r="AB61" s="106"/>
      <c r="AC61" s="333">
        <f t="shared" si="50"/>
        <v>0</v>
      </c>
      <c r="AD61" s="399">
        <f>R62/1800/0.6</f>
        <v>0.70537037037037054</v>
      </c>
      <c r="AE61" s="335"/>
      <c r="AF61" s="335"/>
      <c r="AG61" s="385"/>
      <c r="AH61" s="335"/>
      <c r="AI61" s="335"/>
      <c r="AJ61" s="335"/>
      <c r="AK61" s="335"/>
      <c r="AL61" s="335"/>
      <c r="AM61" s="335"/>
    </row>
    <row r="62" spans="1:39" s="346" customFormat="1" ht="27.75" customHeight="1" thickBot="1" x14ac:dyDescent="0.3">
      <c r="A62" s="108" t="s">
        <v>217</v>
      </c>
      <c r="B62" s="108" t="s">
        <v>61</v>
      </c>
      <c r="C62" s="109" t="s">
        <v>68</v>
      </c>
      <c r="D62" s="109"/>
      <c r="E62" s="110"/>
      <c r="F62" s="110"/>
      <c r="G62" s="111"/>
      <c r="H62" s="112" t="s">
        <v>906</v>
      </c>
      <c r="I62" s="113"/>
      <c r="J62" s="114"/>
      <c r="K62" s="115"/>
      <c r="L62" s="115"/>
      <c r="M62" s="116"/>
      <c r="N62" s="117"/>
      <c r="O62" s="115"/>
      <c r="P62" s="115"/>
      <c r="Q62" s="116"/>
      <c r="R62" s="118">
        <f>SUM(R48:R61)</f>
        <v>761.80000000000018</v>
      </c>
      <c r="S62" s="119">
        <f t="shared" ref="S62:AA62" si="59">SUM(S48:S61)</f>
        <v>0</v>
      </c>
      <c r="T62" s="119">
        <f t="shared" si="59"/>
        <v>0</v>
      </c>
      <c r="U62" s="119">
        <f t="shared" si="59"/>
        <v>0</v>
      </c>
      <c r="V62" s="119">
        <f t="shared" si="59"/>
        <v>416</v>
      </c>
      <c r="W62" s="119">
        <f t="shared" si="59"/>
        <v>70.199999999999989</v>
      </c>
      <c r="X62" s="119">
        <f t="shared" si="59"/>
        <v>124.79999999999998</v>
      </c>
      <c r="Y62" s="119">
        <f t="shared" si="59"/>
        <v>416</v>
      </c>
      <c r="Z62" s="119">
        <f t="shared" si="59"/>
        <v>70.199999999999989</v>
      </c>
      <c r="AA62" s="119">
        <f t="shared" si="59"/>
        <v>124.79999999999998</v>
      </c>
      <c r="AB62" s="344"/>
      <c r="AC62" s="333"/>
      <c r="AD62" s="398"/>
      <c r="AE62" s="335"/>
      <c r="AF62" s="335"/>
      <c r="AG62" s="385"/>
      <c r="AH62" s="335"/>
      <c r="AI62" s="335"/>
      <c r="AJ62" s="335"/>
      <c r="AK62" s="335"/>
      <c r="AL62" s="335"/>
      <c r="AM62" s="335"/>
    </row>
    <row r="63" spans="1:39" s="336" customFormat="1" ht="27.75" customHeight="1" thickTop="1" x14ac:dyDescent="0.25">
      <c r="A63" s="123" t="s">
        <v>218</v>
      </c>
      <c r="B63" s="123" t="s">
        <v>219</v>
      </c>
      <c r="C63" s="54" t="s">
        <v>32</v>
      </c>
      <c r="D63" s="54"/>
      <c r="E63" s="56" t="s">
        <v>33</v>
      </c>
      <c r="F63" s="187">
        <v>4</v>
      </c>
      <c r="G63" s="79" t="s">
        <v>215</v>
      </c>
      <c r="H63" s="80" t="s">
        <v>216</v>
      </c>
      <c r="I63" s="394"/>
      <c r="J63" s="71">
        <v>2</v>
      </c>
      <c r="K63" s="128">
        <f>IF(J63&gt;0, 1, 0)</f>
        <v>1</v>
      </c>
      <c r="L63" s="128">
        <f>J63-K63</f>
        <v>1</v>
      </c>
      <c r="M63" s="73">
        <v>26</v>
      </c>
      <c r="N63" s="74"/>
      <c r="O63" s="128">
        <f>IF(N63&gt;0, 1, 0)</f>
        <v>0</v>
      </c>
      <c r="P63" s="128">
        <f>N63-O63</f>
        <v>0</v>
      </c>
      <c r="Q63" s="395"/>
      <c r="R63" s="66">
        <f t="shared" ref="R63:R71" si="60">(K63*M63*$R$4)+(L63*M63*$R$5)+(O63*Q63*$R$6)+(P63*Q63*$R$7)</f>
        <v>140.4</v>
      </c>
      <c r="S63" s="67">
        <f t="shared" ref="S63:S71" si="61">J63*M63*$S$4</f>
        <v>52</v>
      </c>
      <c r="T63" s="67">
        <f t="shared" ref="T63:T71" si="62">K63*M63*$T$4</f>
        <v>26</v>
      </c>
      <c r="U63" s="67">
        <f t="shared" ref="U63:U71" si="63">J63*M63*$U$4</f>
        <v>62.4</v>
      </c>
      <c r="V63" s="67">
        <f t="shared" ref="V63:V74" si="64">N63*Q63*$V$6</f>
        <v>0</v>
      </c>
      <c r="W63" s="67">
        <f t="shared" ref="W63:W74" si="65">O63*Q63*$W$6</f>
        <v>0</v>
      </c>
      <c r="X63" s="67">
        <f t="shared" ref="X63:X74" si="66">N63*Q63*$X$6</f>
        <v>0</v>
      </c>
      <c r="Y63" s="331">
        <f t="shared" ref="Y63:AA74" si="67">S63+V63</f>
        <v>52</v>
      </c>
      <c r="Z63" s="331">
        <f t="shared" si="67"/>
        <v>26</v>
      </c>
      <c r="AA63" s="331">
        <f t="shared" si="67"/>
        <v>62.4</v>
      </c>
      <c r="AB63" s="332"/>
      <c r="AC63" s="333">
        <f t="shared" ref="AC63:AC74" si="68">R63-Y63-Z63-AA63</f>
        <v>0</v>
      </c>
      <c r="AD63" s="390"/>
      <c r="AE63" s="335"/>
      <c r="AF63" s="335"/>
      <c r="AG63" s="385"/>
      <c r="AH63" s="335"/>
      <c r="AI63" s="335"/>
      <c r="AJ63" s="335"/>
      <c r="AK63" s="335"/>
      <c r="AL63" s="335"/>
      <c r="AM63" s="335"/>
    </row>
    <row r="64" spans="1:39" s="336" customFormat="1" ht="27.75" customHeight="1" x14ac:dyDescent="0.25">
      <c r="A64" s="123" t="s">
        <v>218</v>
      </c>
      <c r="B64" s="123" t="s">
        <v>219</v>
      </c>
      <c r="C64" s="54" t="s">
        <v>32</v>
      </c>
      <c r="D64" s="54"/>
      <c r="E64" s="76" t="s">
        <v>465</v>
      </c>
      <c r="F64" s="187">
        <v>2</v>
      </c>
      <c r="G64" s="79" t="s">
        <v>501</v>
      </c>
      <c r="H64" s="80" t="s">
        <v>502</v>
      </c>
      <c r="I64" s="148"/>
      <c r="J64" s="71">
        <v>1</v>
      </c>
      <c r="K64" s="128">
        <f t="shared" ref="K64:K74" si="69">IF(J64&gt;0, 1, 0)</f>
        <v>1</v>
      </c>
      <c r="L64" s="128">
        <f t="shared" ref="L64:L74" si="70">J64-K64</f>
        <v>0</v>
      </c>
      <c r="M64" s="73">
        <v>26</v>
      </c>
      <c r="N64" s="74"/>
      <c r="O64" s="128">
        <f t="shared" ref="O64:O74" si="71">IF(N64&gt;0, 1, 0)</f>
        <v>0</v>
      </c>
      <c r="P64" s="128">
        <f t="shared" ref="P64:P74" si="72">N64-O64</f>
        <v>0</v>
      </c>
      <c r="Q64" s="73"/>
      <c r="R64" s="66">
        <f t="shared" si="60"/>
        <v>83.2</v>
      </c>
      <c r="S64" s="67">
        <f t="shared" si="61"/>
        <v>26</v>
      </c>
      <c r="T64" s="67">
        <f t="shared" si="62"/>
        <v>26</v>
      </c>
      <c r="U64" s="67">
        <f t="shared" si="63"/>
        <v>31.2</v>
      </c>
      <c r="V64" s="67">
        <f t="shared" si="64"/>
        <v>0</v>
      </c>
      <c r="W64" s="67">
        <f t="shared" si="65"/>
        <v>0</v>
      </c>
      <c r="X64" s="67">
        <f t="shared" si="66"/>
        <v>0</v>
      </c>
      <c r="Y64" s="331">
        <f t="shared" si="67"/>
        <v>26</v>
      </c>
      <c r="Z64" s="331">
        <f t="shared" si="67"/>
        <v>26</v>
      </c>
      <c r="AA64" s="331">
        <f t="shared" si="67"/>
        <v>31.2</v>
      </c>
      <c r="AB64" s="332"/>
      <c r="AC64" s="333">
        <f t="shared" si="68"/>
        <v>0</v>
      </c>
      <c r="AD64" s="390"/>
      <c r="AE64" s="335"/>
      <c r="AF64" s="335"/>
      <c r="AG64" s="385"/>
      <c r="AH64" s="335"/>
      <c r="AI64" s="335"/>
      <c r="AJ64" s="335"/>
      <c r="AK64" s="335"/>
      <c r="AL64" s="335"/>
      <c r="AM64" s="335"/>
    </row>
    <row r="65" spans="1:39" s="336" customFormat="1" ht="27.75" customHeight="1" x14ac:dyDescent="0.25">
      <c r="A65" s="123" t="s">
        <v>218</v>
      </c>
      <c r="B65" s="123" t="s">
        <v>219</v>
      </c>
      <c r="C65" s="54" t="s">
        <v>32</v>
      </c>
      <c r="D65" s="54"/>
      <c r="E65" s="76" t="s">
        <v>465</v>
      </c>
      <c r="F65" s="187">
        <v>3</v>
      </c>
      <c r="G65" s="79" t="s">
        <v>592</v>
      </c>
      <c r="H65" s="80" t="s">
        <v>593</v>
      </c>
      <c r="I65" s="148"/>
      <c r="J65" s="71">
        <v>1</v>
      </c>
      <c r="K65" s="128">
        <f t="shared" si="69"/>
        <v>1</v>
      </c>
      <c r="L65" s="128">
        <f t="shared" si="70"/>
        <v>0</v>
      </c>
      <c r="M65" s="73">
        <v>26</v>
      </c>
      <c r="N65" s="74">
        <v>1</v>
      </c>
      <c r="O65" s="128">
        <f t="shared" si="71"/>
        <v>1</v>
      </c>
      <c r="P65" s="128">
        <f t="shared" si="72"/>
        <v>0</v>
      </c>
      <c r="Q65" s="73">
        <v>26</v>
      </c>
      <c r="R65" s="66">
        <f t="shared" si="60"/>
        <v>124.80000000000001</v>
      </c>
      <c r="S65" s="67">
        <f t="shared" si="61"/>
        <v>26</v>
      </c>
      <c r="T65" s="67">
        <f t="shared" si="62"/>
        <v>26</v>
      </c>
      <c r="U65" s="67">
        <f t="shared" si="63"/>
        <v>31.2</v>
      </c>
      <c r="V65" s="67">
        <f t="shared" si="64"/>
        <v>26</v>
      </c>
      <c r="W65" s="67">
        <f t="shared" si="65"/>
        <v>7.8</v>
      </c>
      <c r="X65" s="67">
        <f t="shared" si="66"/>
        <v>7.8</v>
      </c>
      <c r="Y65" s="331">
        <f t="shared" si="67"/>
        <v>52</v>
      </c>
      <c r="Z65" s="331">
        <f t="shared" si="67"/>
        <v>33.799999999999997</v>
      </c>
      <c r="AA65" s="331">
        <f t="shared" si="67"/>
        <v>39</v>
      </c>
      <c r="AB65" s="332"/>
      <c r="AC65" s="333">
        <f t="shared" si="68"/>
        <v>0</v>
      </c>
      <c r="AD65" s="391"/>
      <c r="AE65" s="335"/>
      <c r="AF65" s="335"/>
      <c r="AG65" s="385"/>
      <c r="AH65" s="335"/>
      <c r="AI65" s="335"/>
      <c r="AJ65" s="335"/>
      <c r="AK65" s="335"/>
      <c r="AL65" s="335"/>
      <c r="AM65" s="335"/>
    </row>
    <row r="66" spans="1:39" s="336" customFormat="1" ht="27.75" customHeight="1" x14ac:dyDescent="0.25">
      <c r="A66" s="123" t="s">
        <v>218</v>
      </c>
      <c r="B66" s="123" t="s">
        <v>219</v>
      </c>
      <c r="C66" s="54" t="s">
        <v>32</v>
      </c>
      <c r="D66" s="54"/>
      <c r="E66" s="127" t="s">
        <v>773</v>
      </c>
      <c r="F66" s="187">
        <v>3</v>
      </c>
      <c r="G66" s="79" t="s">
        <v>826</v>
      </c>
      <c r="H66" s="80" t="s">
        <v>827</v>
      </c>
      <c r="I66" s="148"/>
      <c r="J66" s="71">
        <v>1</v>
      </c>
      <c r="K66" s="128">
        <f t="shared" si="69"/>
        <v>1</v>
      </c>
      <c r="L66" s="128">
        <f t="shared" si="70"/>
        <v>0</v>
      </c>
      <c r="M66" s="73">
        <v>26</v>
      </c>
      <c r="N66" s="74"/>
      <c r="O66" s="128">
        <f t="shared" si="71"/>
        <v>0</v>
      </c>
      <c r="P66" s="128">
        <f t="shared" si="72"/>
        <v>0</v>
      </c>
      <c r="Q66" s="73"/>
      <c r="R66" s="66">
        <f t="shared" si="60"/>
        <v>83.2</v>
      </c>
      <c r="S66" s="67">
        <f t="shared" si="61"/>
        <v>26</v>
      </c>
      <c r="T66" s="67">
        <f t="shared" si="62"/>
        <v>26</v>
      </c>
      <c r="U66" s="67">
        <f t="shared" si="63"/>
        <v>31.2</v>
      </c>
      <c r="V66" s="67">
        <f t="shared" si="64"/>
        <v>0</v>
      </c>
      <c r="W66" s="67">
        <f t="shared" si="65"/>
        <v>0</v>
      </c>
      <c r="X66" s="67">
        <f t="shared" si="66"/>
        <v>0</v>
      </c>
      <c r="Y66" s="331">
        <f t="shared" si="67"/>
        <v>26</v>
      </c>
      <c r="Z66" s="331">
        <f t="shared" si="67"/>
        <v>26</v>
      </c>
      <c r="AA66" s="331">
        <f t="shared" si="67"/>
        <v>31.2</v>
      </c>
      <c r="AB66" s="332"/>
      <c r="AC66" s="333">
        <f t="shared" si="68"/>
        <v>0</v>
      </c>
      <c r="AD66" s="390"/>
      <c r="AE66" s="335"/>
      <c r="AF66" s="335"/>
      <c r="AG66" s="385"/>
      <c r="AH66" s="335"/>
      <c r="AI66" s="335"/>
      <c r="AJ66" s="335"/>
      <c r="AK66" s="335"/>
      <c r="AL66" s="335"/>
      <c r="AM66" s="335"/>
    </row>
    <row r="67" spans="1:39" s="336" customFormat="1" ht="27.75" customHeight="1" x14ac:dyDescent="0.25">
      <c r="A67" s="123" t="s">
        <v>218</v>
      </c>
      <c r="B67" s="123" t="s">
        <v>219</v>
      </c>
      <c r="C67" s="54" t="s">
        <v>32</v>
      </c>
      <c r="D67" s="54"/>
      <c r="E67" s="76" t="s">
        <v>465</v>
      </c>
      <c r="F67" s="187">
        <v>2</v>
      </c>
      <c r="G67" s="79" t="s">
        <v>623</v>
      </c>
      <c r="H67" s="80" t="s">
        <v>624</v>
      </c>
      <c r="I67" s="148"/>
      <c r="J67" s="71">
        <v>1</v>
      </c>
      <c r="K67" s="128">
        <f t="shared" si="69"/>
        <v>1</v>
      </c>
      <c r="L67" s="128">
        <f t="shared" si="70"/>
        <v>0</v>
      </c>
      <c r="M67" s="73">
        <v>26</v>
      </c>
      <c r="N67" s="74"/>
      <c r="O67" s="128">
        <f t="shared" si="71"/>
        <v>0</v>
      </c>
      <c r="P67" s="128">
        <f t="shared" si="72"/>
        <v>0</v>
      </c>
      <c r="Q67" s="73"/>
      <c r="R67" s="66">
        <f t="shared" si="60"/>
        <v>83.2</v>
      </c>
      <c r="S67" s="67">
        <f t="shared" si="61"/>
        <v>26</v>
      </c>
      <c r="T67" s="67">
        <f t="shared" si="62"/>
        <v>26</v>
      </c>
      <c r="U67" s="67">
        <f t="shared" si="63"/>
        <v>31.2</v>
      </c>
      <c r="V67" s="67">
        <f t="shared" si="64"/>
        <v>0</v>
      </c>
      <c r="W67" s="67">
        <f t="shared" si="65"/>
        <v>0</v>
      </c>
      <c r="X67" s="67">
        <f t="shared" si="66"/>
        <v>0</v>
      </c>
      <c r="Y67" s="331">
        <f t="shared" si="67"/>
        <v>26</v>
      </c>
      <c r="Z67" s="331">
        <f t="shared" si="67"/>
        <v>26</v>
      </c>
      <c r="AA67" s="331">
        <f t="shared" si="67"/>
        <v>31.2</v>
      </c>
      <c r="AB67" s="332"/>
      <c r="AC67" s="333">
        <f t="shared" si="68"/>
        <v>0</v>
      </c>
      <c r="AD67" s="390"/>
      <c r="AE67" s="335"/>
      <c r="AF67" s="335"/>
      <c r="AG67" s="385"/>
      <c r="AH67" s="335"/>
      <c r="AI67" s="335"/>
      <c r="AJ67" s="335"/>
      <c r="AK67" s="335"/>
      <c r="AL67" s="335"/>
      <c r="AM67" s="335"/>
    </row>
    <row r="68" spans="1:39" s="336" customFormat="1" ht="27.75" hidden="1" customHeight="1" x14ac:dyDescent="0.25">
      <c r="A68" s="123" t="s">
        <v>218</v>
      </c>
      <c r="B68" s="123" t="s">
        <v>219</v>
      </c>
      <c r="C68" s="54" t="s">
        <v>32</v>
      </c>
      <c r="D68" s="54"/>
      <c r="E68" s="87"/>
      <c r="F68" s="87"/>
      <c r="G68" s="153"/>
      <c r="H68" s="80"/>
      <c r="I68" s="148"/>
      <c r="J68" s="71"/>
      <c r="K68" s="128">
        <f t="shared" si="69"/>
        <v>0</v>
      </c>
      <c r="L68" s="128">
        <f t="shared" si="70"/>
        <v>0</v>
      </c>
      <c r="M68" s="73"/>
      <c r="N68" s="74"/>
      <c r="O68" s="128">
        <f t="shared" si="71"/>
        <v>0</v>
      </c>
      <c r="P68" s="128">
        <f t="shared" si="72"/>
        <v>0</v>
      </c>
      <c r="Q68" s="73"/>
      <c r="R68" s="66">
        <f t="shared" si="60"/>
        <v>0</v>
      </c>
      <c r="S68" s="67">
        <f t="shared" si="61"/>
        <v>0</v>
      </c>
      <c r="T68" s="67">
        <f t="shared" si="62"/>
        <v>0</v>
      </c>
      <c r="U68" s="67">
        <f t="shared" si="63"/>
        <v>0</v>
      </c>
      <c r="V68" s="67">
        <f t="shared" si="64"/>
        <v>0</v>
      </c>
      <c r="W68" s="67">
        <f t="shared" si="65"/>
        <v>0</v>
      </c>
      <c r="X68" s="67">
        <f t="shared" si="66"/>
        <v>0</v>
      </c>
      <c r="Y68" s="331">
        <f t="shared" si="67"/>
        <v>0</v>
      </c>
      <c r="Z68" s="331">
        <f t="shared" si="67"/>
        <v>0</v>
      </c>
      <c r="AA68" s="331">
        <f t="shared" si="67"/>
        <v>0</v>
      </c>
      <c r="AB68" s="332"/>
      <c r="AC68" s="333">
        <f t="shared" si="68"/>
        <v>0</v>
      </c>
      <c r="AD68" s="390"/>
      <c r="AE68" s="335"/>
      <c r="AF68" s="335"/>
      <c r="AG68" s="385"/>
      <c r="AH68" s="335"/>
      <c r="AI68" s="335"/>
      <c r="AJ68" s="335"/>
      <c r="AK68" s="335"/>
      <c r="AL68" s="335"/>
      <c r="AM68" s="335"/>
    </row>
    <row r="69" spans="1:39" s="336" customFormat="1" ht="27.75" hidden="1" customHeight="1" x14ac:dyDescent="0.25">
      <c r="A69" s="123" t="s">
        <v>218</v>
      </c>
      <c r="B69" s="123" t="s">
        <v>219</v>
      </c>
      <c r="C69" s="54" t="s">
        <v>32</v>
      </c>
      <c r="D69" s="54"/>
      <c r="E69" s="87"/>
      <c r="F69" s="87"/>
      <c r="G69" s="153"/>
      <c r="H69" s="80"/>
      <c r="I69" s="148"/>
      <c r="J69" s="71"/>
      <c r="K69" s="128">
        <f t="shared" si="69"/>
        <v>0</v>
      </c>
      <c r="L69" s="128">
        <f t="shared" si="70"/>
        <v>0</v>
      </c>
      <c r="M69" s="73"/>
      <c r="N69" s="74"/>
      <c r="O69" s="128">
        <f t="shared" si="71"/>
        <v>0</v>
      </c>
      <c r="P69" s="128">
        <f t="shared" si="72"/>
        <v>0</v>
      </c>
      <c r="Q69" s="73"/>
      <c r="R69" s="66">
        <f t="shared" si="60"/>
        <v>0</v>
      </c>
      <c r="S69" s="67">
        <f t="shared" si="61"/>
        <v>0</v>
      </c>
      <c r="T69" s="67">
        <f t="shared" si="62"/>
        <v>0</v>
      </c>
      <c r="U69" s="67">
        <f t="shared" si="63"/>
        <v>0</v>
      </c>
      <c r="V69" s="67">
        <f t="shared" si="64"/>
        <v>0</v>
      </c>
      <c r="W69" s="67">
        <f t="shared" si="65"/>
        <v>0</v>
      </c>
      <c r="X69" s="67">
        <f t="shared" si="66"/>
        <v>0</v>
      </c>
      <c r="Y69" s="331">
        <f t="shared" si="67"/>
        <v>0</v>
      </c>
      <c r="Z69" s="331">
        <f t="shared" si="67"/>
        <v>0</v>
      </c>
      <c r="AA69" s="331">
        <f t="shared" si="67"/>
        <v>0</v>
      </c>
      <c r="AB69" s="332"/>
      <c r="AC69" s="333">
        <f t="shared" si="68"/>
        <v>0</v>
      </c>
      <c r="AD69" s="390"/>
      <c r="AE69" s="335"/>
      <c r="AF69" s="335"/>
      <c r="AG69" s="385"/>
      <c r="AH69" s="335"/>
      <c r="AI69" s="335"/>
      <c r="AJ69" s="335"/>
      <c r="AK69" s="335"/>
      <c r="AL69" s="335"/>
      <c r="AM69" s="335"/>
    </row>
    <row r="70" spans="1:39" s="336" customFormat="1" ht="27.75" hidden="1" customHeight="1" x14ac:dyDescent="0.25">
      <c r="A70" s="123" t="s">
        <v>218</v>
      </c>
      <c r="B70" s="123" t="s">
        <v>219</v>
      </c>
      <c r="C70" s="54" t="s">
        <v>32</v>
      </c>
      <c r="D70" s="54"/>
      <c r="E70" s="87"/>
      <c r="F70" s="87"/>
      <c r="G70" s="153"/>
      <c r="H70" s="167"/>
      <c r="I70" s="155"/>
      <c r="J70" s="71"/>
      <c r="K70" s="128">
        <f t="shared" si="69"/>
        <v>0</v>
      </c>
      <c r="L70" s="128">
        <f t="shared" si="70"/>
        <v>0</v>
      </c>
      <c r="M70" s="73"/>
      <c r="N70" s="74"/>
      <c r="O70" s="128">
        <f t="shared" si="71"/>
        <v>0</v>
      </c>
      <c r="P70" s="128">
        <f t="shared" si="72"/>
        <v>0</v>
      </c>
      <c r="Q70" s="73"/>
      <c r="R70" s="66">
        <f t="shared" si="60"/>
        <v>0</v>
      </c>
      <c r="S70" s="67">
        <f t="shared" si="61"/>
        <v>0</v>
      </c>
      <c r="T70" s="67">
        <f t="shared" si="62"/>
        <v>0</v>
      </c>
      <c r="U70" s="67">
        <f t="shared" si="63"/>
        <v>0</v>
      </c>
      <c r="V70" s="67">
        <f t="shared" si="64"/>
        <v>0</v>
      </c>
      <c r="W70" s="67">
        <f t="shared" si="65"/>
        <v>0</v>
      </c>
      <c r="X70" s="67">
        <f t="shared" si="66"/>
        <v>0</v>
      </c>
      <c r="Y70" s="331">
        <f t="shared" si="67"/>
        <v>0</v>
      </c>
      <c r="Z70" s="331">
        <f t="shared" si="67"/>
        <v>0</v>
      </c>
      <c r="AA70" s="331">
        <f t="shared" si="67"/>
        <v>0</v>
      </c>
      <c r="AB70" s="332"/>
      <c r="AC70" s="333">
        <f t="shared" si="68"/>
        <v>0</v>
      </c>
      <c r="AD70" s="390"/>
      <c r="AE70" s="335"/>
      <c r="AF70" s="335"/>
      <c r="AG70" s="385"/>
      <c r="AH70" s="335"/>
      <c r="AI70" s="335"/>
      <c r="AJ70" s="335"/>
      <c r="AK70" s="335"/>
      <c r="AL70" s="335"/>
      <c r="AM70" s="335"/>
    </row>
    <row r="71" spans="1:39" s="336" customFormat="1" ht="27.75" hidden="1" customHeight="1" x14ac:dyDescent="0.25">
      <c r="A71" s="123" t="s">
        <v>218</v>
      </c>
      <c r="B71" s="123" t="s">
        <v>219</v>
      </c>
      <c r="C71" s="54" t="s">
        <v>32</v>
      </c>
      <c r="D71" s="54"/>
      <c r="E71" s="87"/>
      <c r="F71" s="87"/>
      <c r="G71" s="153"/>
      <c r="H71" s="80"/>
      <c r="I71" s="148"/>
      <c r="J71" s="71"/>
      <c r="K71" s="128">
        <f t="shared" si="69"/>
        <v>0</v>
      </c>
      <c r="L71" s="128">
        <f t="shared" si="70"/>
        <v>0</v>
      </c>
      <c r="M71" s="73"/>
      <c r="N71" s="74"/>
      <c r="O71" s="128">
        <f t="shared" si="71"/>
        <v>0</v>
      </c>
      <c r="P71" s="128">
        <f t="shared" si="72"/>
        <v>0</v>
      </c>
      <c r="Q71" s="73"/>
      <c r="R71" s="66">
        <f t="shared" si="60"/>
        <v>0</v>
      </c>
      <c r="S71" s="67">
        <f t="shared" si="61"/>
        <v>0</v>
      </c>
      <c r="T71" s="67">
        <f t="shared" si="62"/>
        <v>0</v>
      </c>
      <c r="U71" s="67">
        <f t="shared" si="63"/>
        <v>0</v>
      </c>
      <c r="V71" s="67">
        <f t="shared" si="64"/>
        <v>0</v>
      </c>
      <c r="W71" s="67">
        <f t="shared" si="65"/>
        <v>0</v>
      </c>
      <c r="X71" s="67">
        <f t="shared" si="66"/>
        <v>0</v>
      </c>
      <c r="Y71" s="331">
        <f t="shared" si="67"/>
        <v>0</v>
      </c>
      <c r="Z71" s="331">
        <f t="shared" si="67"/>
        <v>0</v>
      </c>
      <c r="AA71" s="331">
        <f t="shared" si="67"/>
        <v>0</v>
      </c>
      <c r="AB71" s="332"/>
      <c r="AC71" s="333">
        <f t="shared" si="68"/>
        <v>0</v>
      </c>
      <c r="AD71" s="390"/>
      <c r="AE71" s="335"/>
      <c r="AF71" s="335"/>
      <c r="AG71" s="385"/>
      <c r="AH71" s="335"/>
      <c r="AI71" s="335"/>
      <c r="AJ71" s="335"/>
      <c r="AK71" s="335"/>
      <c r="AL71" s="335"/>
      <c r="AM71" s="335"/>
    </row>
    <row r="72" spans="1:39" s="336" customFormat="1" ht="27.75" customHeight="1" x14ac:dyDescent="0.25">
      <c r="A72" s="94" t="s">
        <v>218</v>
      </c>
      <c r="B72" s="94" t="s">
        <v>219</v>
      </c>
      <c r="C72" s="95" t="s">
        <v>32</v>
      </c>
      <c r="D72" s="95"/>
      <c r="E72" s="96" t="s">
        <v>29</v>
      </c>
      <c r="F72" s="96"/>
      <c r="G72" s="159"/>
      <c r="H72" s="400" t="s">
        <v>904</v>
      </c>
      <c r="I72" s="161"/>
      <c r="J72" s="401">
        <v>1</v>
      </c>
      <c r="K72" s="402"/>
      <c r="L72" s="402"/>
      <c r="M72" s="403">
        <v>6</v>
      </c>
      <c r="N72" s="103"/>
      <c r="O72" s="101">
        <f t="shared" si="71"/>
        <v>0</v>
      </c>
      <c r="P72" s="101">
        <f t="shared" si="72"/>
        <v>0</v>
      </c>
      <c r="Q72" s="102"/>
      <c r="R72" s="104">
        <f>J72*M72*$R$8</f>
        <v>29.400000000000002</v>
      </c>
      <c r="S72" s="105">
        <f>J72*M72*$S$8</f>
        <v>6</v>
      </c>
      <c r="T72" s="105">
        <f>K72*M72*$T$8</f>
        <v>0</v>
      </c>
      <c r="U72" s="105">
        <f>J72*M72*$U$8</f>
        <v>14.399999999999999</v>
      </c>
      <c r="V72" s="105">
        <f t="shared" si="64"/>
        <v>0</v>
      </c>
      <c r="W72" s="105">
        <f t="shared" si="65"/>
        <v>0</v>
      </c>
      <c r="X72" s="105">
        <f t="shared" si="66"/>
        <v>0</v>
      </c>
      <c r="Y72" s="105">
        <f t="shared" si="67"/>
        <v>6</v>
      </c>
      <c r="Z72" s="105">
        <f t="shared" si="67"/>
        <v>0</v>
      </c>
      <c r="AA72" s="105">
        <f t="shared" si="67"/>
        <v>14.399999999999999</v>
      </c>
      <c r="AB72" s="332"/>
      <c r="AC72" s="107">
        <f t="shared" si="68"/>
        <v>9.0000000000000036</v>
      </c>
      <c r="AD72" s="392"/>
      <c r="AG72" s="385"/>
    </row>
    <row r="73" spans="1:39" s="336" customFormat="1" ht="27.75" hidden="1" customHeight="1" x14ac:dyDescent="0.25">
      <c r="A73" s="94" t="s">
        <v>218</v>
      </c>
      <c r="B73" s="94" t="s">
        <v>219</v>
      </c>
      <c r="C73" s="95" t="s">
        <v>32</v>
      </c>
      <c r="D73" s="95"/>
      <c r="E73" s="96" t="s">
        <v>29</v>
      </c>
      <c r="F73" s="96"/>
      <c r="G73" s="97"/>
      <c r="H73" s="98"/>
      <c r="I73" s="99"/>
      <c r="J73" s="134"/>
      <c r="K73" s="101">
        <f t="shared" si="69"/>
        <v>0</v>
      </c>
      <c r="L73" s="101">
        <f t="shared" si="70"/>
        <v>0</v>
      </c>
      <c r="M73" s="135"/>
      <c r="N73" s="136"/>
      <c r="O73" s="137">
        <f t="shared" si="71"/>
        <v>0</v>
      </c>
      <c r="P73" s="137">
        <f t="shared" si="72"/>
        <v>0</v>
      </c>
      <c r="Q73" s="135"/>
      <c r="R73" s="138">
        <f>J73*M73*$R$8</f>
        <v>0</v>
      </c>
      <c r="S73" s="105">
        <f>J73*M73*$S$8</f>
        <v>0</v>
      </c>
      <c r="T73" s="105">
        <f>K73*M73*$T$8</f>
        <v>0</v>
      </c>
      <c r="U73" s="105">
        <f>J73*M73*$U$8</f>
        <v>0</v>
      </c>
      <c r="V73" s="105">
        <f t="shared" si="64"/>
        <v>0</v>
      </c>
      <c r="W73" s="105">
        <f t="shared" si="65"/>
        <v>0</v>
      </c>
      <c r="X73" s="105">
        <f t="shared" si="66"/>
        <v>0</v>
      </c>
      <c r="Y73" s="105">
        <f t="shared" si="67"/>
        <v>0</v>
      </c>
      <c r="Z73" s="105">
        <f t="shared" si="67"/>
        <v>0</v>
      </c>
      <c r="AA73" s="105">
        <f t="shared" si="67"/>
        <v>0</v>
      </c>
      <c r="AB73" s="332"/>
      <c r="AC73" s="107">
        <f t="shared" si="68"/>
        <v>0</v>
      </c>
      <c r="AD73" s="392"/>
      <c r="AG73" s="385"/>
    </row>
    <row r="74" spans="1:39" s="336" customFormat="1" ht="27.75" hidden="1" customHeight="1" x14ac:dyDescent="0.25">
      <c r="A74" s="94" t="s">
        <v>218</v>
      </c>
      <c r="B74" s="94" t="s">
        <v>219</v>
      </c>
      <c r="C74" s="95" t="s">
        <v>32</v>
      </c>
      <c r="D74" s="95"/>
      <c r="E74" s="96" t="s">
        <v>29</v>
      </c>
      <c r="F74" s="96"/>
      <c r="G74" s="97"/>
      <c r="H74" s="98"/>
      <c r="I74" s="99"/>
      <c r="J74" s="134"/>
      <c r="K74" s="101">
        <f t="shared" si="69"/>
        <v>0</v>
      </c>
      <c r="L74" s="101">
        <f t="shared" si="70"/>
        <v>0</v>
      </c>
      <c r="M74" s="135"/>
      <c r="N74" s="136"/>
      <c r="O74" s="137">
        <f t="shared" si="71"/>
        <v>0</v>
      </c>
      <c r="P74" s="137">
        <f t="shared" si="72"/>
        <v>0</v>
      </c>
      <c r="Q74" s="135"/>
      <c r="R74" s="138">
        <f>J74*M74*$R$8</f>
        <v>0</v>
      </c>
      <c r="S74" s="105">
        <f>J74*M74*$S$8</f>
        <v>0</v>
      </c>
      <c r="T74" s="105">
        <f>K74*M74*$T$8</f>
        <v>0</v>
      </c>
      <c r="U74" s="105">
        <f>J74*M74*$U$8</f>
        <v>0</v>
      </c>
      <c r="V74" s="105">
        <f t="shared" si="64"/>
        <v>0</v>
      </c>
      <c r="W74" s="105">
        <f t="shared" si="65"/>
        <v>0</v>
      </c>
      <c r="X74" s="105">
        <f t="shared" si="66"/>
        <v>0</v>
      </c>
      <c r="Y74" s="105">
        <f t="shared" si="67"/>
        <v>0</v>
      </c>
      <c r="Z74" s="105">
        <f t="shared" si="67"/>
        <v>0</v>
      </c>
      <c r="AA74" s="105">
        <f t="shared" si="67"/>
        <v>0</v>
      </c>
      <c r="AB74" s="106"/>
      <c r="AC74" s="107">
        <f t="shared" si="68"/>
        <v>0</v>
      </c>
      <c r="AD74" s="392"/>
      <c r="AG74" s="385"/>
    </row>
    <row r="75" spans="1:39" s="346" customFormat="1" ht="27.75" customHeight="1" thickBot="1" x14ac:dyDescent="0.3">
      <c r="A75" s="108" t="s">
        <v>218</v>
      </c>
      <c r="B75" s="108" t="s">
        <v>219</v>
      </c>
      <c r="C75" s="109" t="s">
        <v>32</v>
      </c>
      <c r="D75" s="109"/>
      <c r="E75" s="110"/>
      <c r="F75" s="110"/>
      <c r="G75" s="111"/>
      <c r="H75" s="112" t="s">
        <v>906</v>
      </c>
      <c r="I75" s="113"/>
      <c r="J75" s="114"/>
      <c r="K75" s="115"/>
      <c r="L75" s="115"/>
      <c r="M75" s="116"/>
      <c r="N75" s="117"/>
      <c r="O75" s="115"/>
      <c r="P75" s="115"/>
      <c r="Q75" s="116"/>
      <c r="R75" s="118">
        <f>SUM(R63:R74)</f>
        <v>544.20000000000005</v>
      </c>
      <c r="S75" s="119">
        <f t="shared" ref="S75:AA75" si="73">SUM(S63:S74)</f>
        <v>162</v>
      </c>
      <c r="T75" s="119">
        <f t="shared" si="73"/>
        <v>130</v>
      </c>
      <c r="U75" s="119">
        <f t="shared" si="73"/>
        <v>201.6</v>
      </c>
      <c r="V75" s="119">
        <f t="shared" si="73"/>
        <v>26</v>
      </c>
      <c r="W75" s="119">
        <f t="shared" si="73"/>
        <v>7.8</v>
      </c>
      <c r="X75" s="119">
        <f t="shared" si="73"/>
        <v>7.8</v>
      </c>
      <c r="Y75" s="119">
        <f t="shared" si="73"/>
        <v>188</v>
      </c>
      <c r="Z75" s="119">
        <f t="shared" si="73"/>
        <v>137.80000000000001</v>
      </c>
      <c r="AA75" s="119">
        <f t="shared" si="73"/>
        <v>209.39999999999998</v>
      </c>
      <c r="AB75" s="344"/>
      <c r="AC75" s="333"/>
      <c r="AD75" s="393">
        <f>R75/1800/0.6</f>
        <v>0.50388888888888894</v>
      </c>
      <c r="AE75" s="335"/>
      <c r="AF75" s="335"/>
      <c r="AG75" s="385"/>
      <c r="AH75" s="335"/>
      <c r="AI75" s="335"/>
      <c r="AJ75" s="335"/>
      <c r="AK75" s="335"/>
      <c r="AL75" s="335"/>
      <c r="AM75" s="335"/>
    </row>
    <row r="76" spans="1:39" s="336" customFormat="1" ht="27.75" customHeight="1" thickTop="1" x14ac:dyDescent="0.25">
      <c r="A76" s="123" t="s">
        <v>367</v>
      </c>
      <c r="B76" s="123" t="s">
        <v>368</v>
      </c>
      <c r="C76" s="54" t="s">
        <v>88</v>
      </c>
      <c r="D76" s="54"/>
      <c r="E76" s="56" t="s">
        <v>33</v>
      </c>
      <c r="F76" s="187">
        <v>6</v>
      </c>
      <c r="G76" s="79" t="s">
        <v>365</v>
      </c>
      <c r="H76" s="80" t="s">
        <v>366</v>
      </c>
      <c r="I76" s="394"/>
      <c r="J76" s="71">
        <v>1</v>
      </c>
      <c r="K76" s="128">
        <f>IF(J76&gt;0, 1, 0)</f>
        <v>1</v>
      </c>
      <c r="L76" s="128">
        <f>J76-K76</f>
        <v>0</v>
      </c>
      <c r="M76" s="73">
        <v>26</v>
      </c>
      <c r="N76" s="74"/>
      <c r="O76" s="128">
        <f>IF(N76&gt;0, 1, 0)</f>
        <v>0</v>
      </c>
      <c r="P76" s="128">
        <f>N76-O76</f>
        <v>0</v>
      </c>
      <c r="Q76" s="395"/>
      <c r="R76" s="66">
        <f t="shared" ref="R76:R85" si="74">(K76*M76*$R$4)+(L76*M76*$R$5)+(O76*Q76*$R$6)+(P76*Q76*$R$7)</f>
        <v>83.2</v>
      </c>
      <c r="S76" s="67">
        <f t="shared" ref="S76:S85" si="75">J76*M76*$S$4</f>
        <v>26</v>
      </c>
      <c r="T76" s="67">
        <f t="shared" ref="T76:T85" si="76">K76*M76*$T$4</f>
        <v>26</v>
      </c>
      <c r="U76" s="67">
        <f t="shared" ref="U76:U85" si="77">J76*M76*$U$4</f>
        <v>31.2</v>
      </c>
      <c r="V76" s="67">
        <f t="shared" ref="V76:V87" si="78">N76*Q76*$V$6</f>
        <v>0</v>
      </c>
      <c r="W76" s="67">
        <f t="shared" ref="W76:W87" si="79">O76*Q76*$W$6</f>
        <v>0</v>
      </c>
      <c r="X76" s="67">
        <f t="shared" ref="X76:X87" si="80">N76*Q76*$X$6</f>
        <v>0</v>
      </c>
      <c r="Y76" s="331">
        <f t="shared" ref="Y76:AA87" si="81">S76+V76</f>
        <v>26</v>
      </c>
      <c r="Z76" s="331">
        <f t="shared" si="81"/>
        <v>26</v>
      </c>
      <c r="AA76" s="331">
        <f t="shared" si="81"/>
        <v>31.2</v>
      </c>
      <c r="AB76" s="332"/>
      <c r="AC76" s="333">
        <f t="shared" ref="AC76:AC87" si="82">R76-Y76-Z76-AA76</f>
        <v>0</v>
      </c>
      <c r="AD76" s="390"/>
      <c r="AE76" s="335"/>
      <c r="AF76" s="335"/>
      <c r="AG76" s="385"/>
      <c r="AH76" s="335"/>
      <c r="AI76" s="335"/>
      <c r="AJ76" s="335"/>
      <c r="AK76" s="335"/>
      <c r="AL76" s="335"/>
      <c r="AM76" s="335"/>
    </row>
    <row r="77" spans="1:39" s="336" customFormat="1" ht="27.75" customHeight="1" x14ac:dyDescent="0.25">
      <c r="A77" s="123" t="s">
        <v>367</v>
      </c>
      <c r="B77" s="123" t="s">
        <v>368</v>
      </c>
      <c r="C77" s="54" t="s">
        <v>88</v>
      </c>
      <c r="D77" s="54"/>
      <c r="E77" s="76" t="s">
        <v>465</v>
      </c>
      <c r="F77" s="187">
        <v>2</v>
      </c>
      <c r="G77" s="79" t="s">
        <v>596</v>
      </c>
      <c r="H77" s="80" t="s">
        <v>597</v>
      </c>
      <c r="I77" s="148"/>
      <c r="J77" s="71"/>
      <c r="K77" s="128">
        <f t="shared" ref="K77:K87" si="83">IF(J77&gt;0, 1, 0)</f>
        <v>0</v>
      </c>
      <c r="L77" s="128">
        <f t="shared" ref="L77:L87" si="84">J77-K77</f>
        <v>0</v>
      </c>
      <c r="M77" s="73"/>
      <c r="N77" s="74">
        <v>1</v>
      </c>
      <c r="O77" s="128">
        <f t="shared" ref="O77:O88" si="85">IF(N77&gt;0, 1, 0)</f>
        <v>1</v>
      </c>
      <c r="P77" s="128">
        <f t="shared" ref="P77:P88" si="86">N77-O77</f>
        <v>0</v>
      </c>
      <c r="Q77" s="73">
        <v>26</v>
      </c>
      <c r="R77" s="66">
        <f t="shared" si="74"/>
        <v>41.6</v>
      </c>
      <c r="S77" s="67">
        <f t="shared" si="75"/>
        <v>0</v>
      </c>
      <c r="T77" s="67">
        <f t="shared" si="76"/>
        <v>0</v>
      </c>
      <c r="U77" s="67">
        <f t="shared" si="77"/>
        <v>0</v>
      </c>
      <c r="V77" s="67">
        <f t="shared" si="78"/>
        <v>26</v>
      </c>
      <c r="W77" s="67">
        <f t="shared" si="79"/>
        <v>7.8</v>
      </c>
      <c r="X77" s="67">
        <f t="shared" si="80"/>
        <v>7.8</v>
      </c>
      <c r="Y77" s="331">
        <f t="shared" si="81"/>
        <v>26</v>
      </c>
      <c r="Z77" s="331">
        <f t="shared" si="81"/>
        <v>7.8</v>
      </c>
      <c r="AA77" s="331">
        <f t="shared" si="81"/>
        <v>7.8</v>
      </c>
      <c r="AB77" s="332"/>
      <c r="AC77" s="333">
        <f t="shared" si="82"/>
        <v>0</v>
      </c>
      <c r="AD77" s="75"/>
      <c r="AE77" s="335"/>
      <c r="AF77" s="335"/>
      <c r="AG77" s="385"/>
      <c r="AH77" s="335"/>
      <c r="AI77" s="335"/>
      <c r="AJ77" s="335"/>
      <c r="AK77" s="335"/>
      <c r="AL77" s="335"/>
      <c r="AM77" s="335"/>
    </row>
    <row r="78" spans="1:39" s="336" customFormat="1" ht="27.75" customHeight="1" x14ac:dyDescent="0.25">
      <c r="A78" s="123" t="s">
        <v>367</v>
      </c>
      <c r="B78" s="123" t="s">
        <v>368</v>
      </c>
      <c r="C78" s="54" t="s">
        <v>88</v>
      </c>
      <c r="D78" s="54"/>
      <c r="E78" s="127" t="s">
        <v>773</v>
      </c>
      <c r="F78" s="187">
        <v>1</v>
      </c>
      <c r="G78" s="79" t="s">
        <v>833</v>
      </c>
      <c r="H78" s="80" t="s">
        <v>834</v>
      </c>
      <c r="I78" s="148"/>
      <c r="J78" s="71">
        <v>1</v>
      </c>
      <c r="K78" s="128">
        <f t="shared" si="83"/>
        <v>1</v>
      </c>
      <c r="L78" s="128">
        <f t="shared" si="84"/>
        <v>0</v>
      </c>
      <c r="M78" s="73">
        <v>26</v>
      </c>
      <c r="N78" s="74"/>
      <c r="O78" s="128">
        <f t="shared" si="85"/>
        <v>0</v>
      </c>
      <c r="P78" s="128">
        <f t="shared" si="86"/>
        <v>0</v>
      </c>
      <c r="Q78" s="73"/>
      <c r="R78" s="66">
        <f t="shared" si="74"/>
        <v>83.2</v>
      </c>
      <c r="S78" s="67">
        <f t="shared" si="75"/>
        <v>26</v>
      </c>
      <c r="T78" s="67">
        <f t="shared" si="76"/>
        <v>26</v>
      </c>
      <c r="U78" s="67">
        <f t="shared" si="77"/>
        <v>31.2</v>
      </c>
      <c r="V78" s="67">
        <f t="shared" si="78"/>
        <v>0</v>
      </c>
      <c r="W78" s="67">
        <f t="shared" si="79"/>
        <v>0</v>
      </c>
      <c r="X78" s="67">
        <f t="shared" si="80"/>
        <v>0</v>
      </c>
      <c r="Y78" s="331">
        <f t="shared" si="81"/>
        <v>26</v>
      </c>
      <c r="Z78" s="331">
        <f t="shared" si="81"/>
        <v>26</v>
      </c>
      <c r="AA78" s="331">
        <f t="shared" si="81"/>
        <v>31.2</v>
      </c>
      <c r="AB78" s="332"/>
      <c r="AC78" s="333">
        <f t="shared" si="82"/>
        <v>0</v>
      </c>
      <c r="AD78" s="390"/>
      <c r="AE78" s="335"/>
      <c r="AF78" s="335"/>
      <c r="AG78" s="385"/>
      <c r="AH78" s="335"/>
      <c r="AI78" s="335"/>
      <c r="AJ78" s="335"/>
      <c r="AK78" s="335"/>
      <c r="AL78" s="335"/>
      <c r="AM78" s="335"/>
    </row>
    <row r="79" spans="1:39" s="336" customFormat="1" ht="27.75" customHeight="1" x14ac:dyDescent="0.25">
      <c r="A79" s="123" t="s">
        <v>367</v>
      </c>
      <c r="B79" s="123" t="s">
        <v>368</v>
      </c>
      <c r="C79" s="54" t="s">
        <v>88</v>
      </c>
      <c r="D79" s="54"/>
      <c r="E79" s="127" t="s">
        <v>773</v>
      </c>
      <c r="F79" s="187">
        <v>2.4</v>
      </c>
      <c r="G79" s="79" t="s">
        <v>830</v>
      </c>
      <c r="H79" s="80" t="s">
        <v>831</v>
      </c>
      <c r="I79" s="148"/>
      <c r="J79" s="71">
        <v>1</v>
      </c>
      <c r="K79" s="128">
        <f t="shared" si="83"/>
        <v>1</v>
      </c>
      <c r="L79" s="128">
        <f t="shared" si="84"/>
        <v>0</v>
      </c>
      <c r="M79" s="73">
        <v>26</v>
      </c>
      <c r="N79" s="74"/>
      <c r="O79" s="128">
        <f t="shared" si="85"/>
        <v>0</v>
      </c>
      <c r="P79" s="128">
        <f t="shared" si="86"/>
        <v>0</v>
      </c>
      <c r="Q79" s="73"/>
      <c r="R79" s="66">
        <f t="shared" si="74"/>
        <v>83.2</v>
      </c>
      <c r="S79" s="67">
        <f t="shared" si="75"/>
        <v>26</v>
      </c>
      <c r="T79" s="67">
        <f t="shared" si="76"/>
        <v>26</v>
      </c>
      <c r="U79" s="67">
        <f t="shared" si="77"/>
        <v>31.2</v>
      </c>
      <c r="V79" s="67">
        <f t="shared" si="78"/>
        <v>0</v>
      </c>
      <c r="W79" s="67">
        <f t="shared" si="79"/>
        <v>0</v>
      </c>
      <c r="X79" s="67">
        <f t="shared" si="80"/>
        <v>0</v>
      </c>
      <c r="Y79" s="331">
        <f t="shared" si="81"/>
        <v>26</v>
      </c>
      <c r="Z79" s="331">
        <f t="shared" si="81"/>
        <v>26</v>
      </c>
      <c r="AA79" s="331">
        <f t="shared" si="81"/>
        <v>31.2</v>
      </c>
      <c r="AB79" s="332"/>
      <c r="AC79" s="333">
        <f t="shared" si="82"/>
        <v>0</v>
      </c>
      <c r="AD79" s="75"/>
      <c r="AE79" s="335"/>
      <c r="AF79" s="335"/>
      <c r="AG79" s="385"/>
      <c r="AH79" s="335"/>
      <c r="AI79" s="335"/>
      <c r="AJ79" s="335"/>
      <c r="AK79" s="335"/>
      <c r="AL79" s="335"/>
      <c r="AM79" s="335"/>
    </row>
    <row r="80" spans="1:39" s="336" customFormat="1" ht="27.75" customHeight="1" x14ac:dyDescent="0.25">
      <c r="A80" s="123" t="s">
        <v>367</v>
      </c>
      <c r="B80" s="123" t="s">
        <v>368</v>
      </c>
      <c r="C80" s="54" t="s">
        <v>88</v>
      </c>
      <c r="D80" s="54"/>
      <c r="E80" s="127" t="s">
        <v>773</v>
      </c>
      <c r="F80" s="187">
        <v>4</v>
      </c>
      <c r="G80" s="79" t="s">
        <v>828</v>
      </c>
      <c r="H80" s="80" t="s">
        <v>829</v>
      </c>
      <c r="I80" s="148"/>
      <c r="J80" s="71">
        <v>1</v>
      </c>
      <c r="K80" s="128">
        <f t="shared" si="83"/>
        <v>1</v>
      </c>
      <c r="L80" s="128">
        <f t="shared" si="84"/>
        <v>0</v>
      </c>
      <c r="M80" s="73">
        <v>26</v>
      </c>
      <c r="N80" s="74">
        <v>1</v>
      </c>
      <c r="O80" s="128">
        <f t="shared" si="85"/>
        <v>1</v>
      </c>
      <c r="P80" s="128">
        <f t="shared" si="86"/>
        <v>0</v>
      </c>
      <c r="Q80" s="73">
        <v>26</v>
      </c>
      <c r="R80" s="66">
        <f t="shared" si="74"/>
        <v>124.80000000000001</v>
      </c>
      <c r="S80" s="67">
        <f t="shared" si="75"/>
        <v>26</v>
      </c>
      <c r="T80" s="67">
        <f t="shared" si="76"/>
        <v>26</v>
      </c>
      <c r="U80" s="67">
        <f t="shared" si="77"/>
        <v>31.2</v>
      </c>
      <c r="V80" s="67">
        <f t="shared" si="78"/>
        <v>26</v>
      </c>
      <c r="W80" s="67">
        <f t="shared" si="79"/>
        <v>7.8</v>
      </c>
      <c r="X80" s="67">
        <f t="shared" si="80"/>
        <v>7.8</v>
      </c>
      <c r="Y80" s="331">
        <f t="shared" si="81"/>
        <v>52</v>
      </c>
      <c r="Z80" s="331">
        <f t="shared" si="81"/>
        <v>33.799999999999997</v>
      </c>
      <c r="AA80" s="331">
        <f t="shared" si="81"/>
        <v>39</v>
      </c>
      <c r="AB80" s="332"/>
      <c r="AC80" s="333">
        <f t="shared" si="82"/>
        <v>0</v>
      </c>
      <c r="AD80" s="390"/>
      <c r="AE80" s="335"/>
      <c r="AF80" s="335"/>
      <c r="AG80" s="385"/>
      <c r="AH80" s="335"/>
      <c r="AI80" s="335"/>
      <c r="AJ80" s="335"/>
      <c r="AK80" s="335"/>
      <c r="AL80" s="335"/>
      <c r="AM80" s="335"/>
    </row>
    <row r="81" spans="1:40" s="336" customFormat="1" ht="27.75" customHeight="1" x14ac:dyDescent="0.25">
      <c r="A81" s="123" t="s">
        <v>367</v>
      </c>
      <c r="B81" s="123" t="s">
        <v>368</v>
      </c>
      <c r="C81" s="54" t="s">
        <v>88</v>
      </c>
      <c r="D81" s="54"/>
      <c r="E81" s="81" t="s">
        <v>841</v>
      </c>
      <c r="F81" s="84">
        <v>4</v>
      </c>
      <c r="G81" s="79" t="s">
        <v>855</v>
      </c>
      <c r="H81" s="80" t="s">
        <v>355</v>
      </c>
      <c r="I81" s="148"/>
      <c r="J81" s="71">
        <v>1</v>
      </c>
      <c r="K81" s="128">
        <f t="shared" si="83"/>
        <v>1</v>
      </c>
      <c r="L81" s="128">
        <f t="shared" si="84"/>
        <v>0</v>
      </c>
      <c r="M81" s="73">
        <v>4</v>
      </c>
      <c r="N81" s="74">
        <v>1</v>
      </c>
      <c r="O81" s="128">
        <f t="shared" si="85"/>
        <v>1</v>
      </c>
      <c r="P81" s="128">
        <f t="shared" si="86"/>
        <v>0</v>
      </c>
      <c r="Q81" s="73">
        <v>26</v>
      </c>
      <c r="R81" s="66">
        <f t="shared" si="74"/>
        <v>54.400000000000006</v>
      </c>
      <c r="S81" s="67">
        <f t="shared" si="75"/>
        <v>4</v>
      </c>
      <c r="T81" s="67">
        <f t="shared" si="76"/>
        <v>4</v>
      </c>
      <c r="U81" s="67">
        <f t="shared" si="77"/>
        <v>4.8</v>
      </c>
      <c r="V81" s="67">
        <f t="shared" si="78"/>
        <v>26</v>
      </c>
      <c r="W81" s="67">
        <f t="shared" si="79"/>
        <v>7.8</v>
      </c>
      <c r="X81" s="67">
        <f t="shared" si="80"/>
        <v>7.8</v>
      </c>
      <c r="Y81" s="331">
        <f t="shared" si="81"/>
        <v>30</v>
      </c>
      <c r="Z81" s="331">
        <f t="shared" si="81"/>
        <v>11.8</v>
      </c>
      <c r="AA81" s="331">
        <f t="shared" si="81"/>
        <v>12.6</v>
      </c>
      <c r="AB81" s="332"/>
      <c r="AC81" s="333">
        <f t="shared" si="82"/>
        <v>0</v>
      </c>
      <c r="AD81" s="75"/>
      <c r="AE81" s="335"/>
      <c r="AF81" s="335"/>
      <c r="AG81" s="385"/>
      <c r="AH81" s="335"/>
      <c r="AI81" s="335"/>
      <c r="AJ81" s="335"/>
      <c r="AK81" s="335"/>
      <c r="AL81" s="335"/>
      <c r="AM81" s="335"/>
    </row>
    <row r="82" spans="1:40" s="336" customFormat="1" ht="27.75" customHeight="1" x14ac:dyDescent="0.25">
      <c r="A82" s="123" t="s">
        <v>367</v>
      </c>
      <c r="B82" s="123" t="s">
        <v>368</v>
      </c>
      <c r="C82" s="54" t="s">
        <v>88</v>
      </c>
      <c r="D82" s="54"/>
      <c r="E82" s="127" t="s">
        <v>678</v>
      </c>
      <c r="F82" s="187">
        <v>2</v>
      </c>
      <c r="G82" s="79" t="s">
        <v>721</v>
      </c>
      <c r="H82" s="80" t="s">
        <v>722</v>
      </c>
      <c r="I82" s="148"/>
      <c r="J82" s="71">
        <v>0</v>
      </c>
      <c r="K82" s="128">
        <f t="shared" si="83"/>
        <v>0</v>
      </c>
      <c r="L82" s="128">
        <f t="shared" si="84"/>
        <v>0</v>
      </c>
      <c r="M82" s="73">
        <v>0</v>
      </c>
      <c r="N82" s="74"/>
      <c r="O82" s="128">
        <f t="shared" si="85"/>
        <v>0</v>
      </c>
      <c r="P82" s="128">
        <f t="shared" si="86"/>
        <v>0</v>
      </c>
      <c r="Q82" s="73"/>
      <c r="R82" s="66">
        <f t="shared" si="74"/>
        <v>0</v>
      </c>
      <c r="S82" s="67">
        <f t="shared" si="75"/>
        <v>0</v>
      </c>
      <c r="T82" s="67">
        <f t="shared" si="76"/>
        <v>0</v>
      </c>
      <c r="U82" s="67">
        <f t="shared" si="77"/>
        <v>0</v>
      </c>
      <c r="V82" s="67">
        <f t="shared" si="78"/>
        <v>0</v>
      </c>
      <c r="W82" s="67">
        <f t="shared" si="79"/>
        <v>0</v>
      </c>
      <c r="X82" s="67">
        <f t="shared" si="80"/>
        <v>0</v>
      </c>
      <c r="Y82" s="331">
        <f t="shared" si="81"/>
        <v>0</v>
      </c>
      <c r="Z82" s="331">
        <f t="shared" si="81"/>
        <v>0</v>
      </c>
      <c r="AA82" s="331">
        <f t="shared" si="81"/>
        <v>0</v>
      </c>
      <c r="AB82" s="332"/>
      <c r="AC82" s="333">
        <f t="shared" si="82"/>
        <v>0</v>
      </c>
      <c r="AD82" s="390"/>
      <c r="AE82" s="335"/>
      <c r="AF82" s="335"/>
      <c r="AG82" s="385"/>
      <c r="AH82" s="335"/>
      <c r="AI82" s="335"/>
      <c r="AJ82" s="335"/>
      <c r="AK82" s="335"/>
      <c r="AL82" s="335"/>
      <c r="AM82" s="335"/>
    </row>
    <row r="83" spans="1:40" s="336" customFormat="1" ht="27.75" hidden="1" customHeight="1" x14ac:dyDescent="0.25">
      <c r="A83" s="123" t="s">
        <v>367</v>
      </c>
      <c r="B83" s="123" t="s">
        <v>368</v>
      </c>
      <c r="C83" s="54" t="s">
        <v>88</v>
      </c>
      <c r="D83" s="54"/>
      <c r="E83" s="87"/>
      <c r="F83" s="87"/>
      <c r="G83" s="153"/>
      <c r="H83" s="167"/>
      <c r="I83" s="155"/>
      <c r="J83" s="71"/>
      <c r="K83" s="128">
        <f t="shared" si="83"/>
        <v>0</v>
      </c>
      <c r="L83" s="128">
        <f t="shared" si="84"/>
        <v>0</v>
      </c>
      <c r="M83" s="73"/>
      <c r="N83" s="74"/>
      <c r="O83" s="128">
        <f t="shared" si="85"/>
        <v>0</v>
      </c>
      <c r="P83" s="128">
        <f t="shared" si="86"/>
        <v>0</v>
      </c>
      <c r="Q83" s="73"/>
      <c r="R83" s="66">
        <f t="shared" si="74"/>
        <v>0</v>
      </c>
      <c r="S83" s="67">
        <f t="shared" si="75"/>
        <v>0</v>
      </c>
      <c r="T83" s="67">
        <f t="shared" si="76"/>
        <v>0</v>
      </c>
      <c r="U83" s="67">
        <f t="shared" si="77"/>
        <v>0</v>
      </c>
      <c r="V83" s="67">
        <f t="shared" si="78"/>
        <v>0</v>
      </c>
      <c r="W83" s="67">
        <f t="shared" si="79"/>
        <v>0</v>
      </c>
      <c r="X83" s="67">
        <f t="shared" si="80"/>
        <v>0</v>
      </c>
      <c r="Y83" s="331">
        <f t="shared" si="81"/>
        <v>0</v>
      </c>
      <c r="Z83" s="331">
        <f t="shared" si="81"/>
        <v>0</v>
      </c>
      <c r="AA83" s="331">
        <f t="shared" si="81"/>
        <v>0</v>
      </c>
      <c r="AB83" s="332"/>
      <c r="AC83" s="333">
        <f t="shared" si="82"/>
        <v>0</v>
      </c>
      <c r="AD83" s="390"/>
      <c r="AE83" s="335"/>
      <c r="AF83" s="335"/>
      <c r="AG83" s="385"/>
      <c r="AH83" s="335"/>
      <c r="AI83" s="335"/>
      <c r="AJ83" s="335"/>
      <c r="AK83" s="335"/>
      <c r="AL83" s="335"/>
      <c r="AM83" s="335"/>
    </row>
    <row r="84" spans="1:40" s="336" customFormat="1" ht="27.75" hidden="1" customHeight="1" x14ac:dyDescent="0.25">
      <c r="A84" s="123" t="s">
        <v>367</v>
      </c>
      <c r="B84" s="123" t="s">
        <v>368</v>
      </c>
      <c r="C84" s="54" t="s">
        <v>88</v>
      </c>
      <c r="D84" s="54"/>
      <c r="E84" s="87"/>
      <c r="F84" s="87"/>
      <c r="G84" s="153"/>
      <c r="H84" s="80"/>
      <c r="I84" s="148"/>
      <c r="J84" s="71"/>
      <c r="K84" s="128">
        <f t="shared" si="83"/>
        <v>0</v>
      </c>
      <c r="L84" s="128">
        <f t="shared" si="84"/>
        <v>0</v>
      </c>
      <c r="M84" s="73"/>
      <c r="N84" s="74"/>
      <c r="O84" s="128">
        <f t="shared" si="85"/>
        <v>0</v>
      </c>
      <c r="P84" s="128">
        <f t="shared" si="86"/>
        <v>0</v>
      </c>
      <c r="Q84" s="73"/>
      <c r="R84" s="66">
        <f t="shared" si="74"/>
        <v>0</v>
      </c>
      <c r="S84" s="67">
        <f t="shared" si="75"/>
        <v>0</v>
      </c>
      <c r="T84" s="67">
        <f t="shared" si="76"/>
        <v>0</v>
      </c>
      <c r="U84" s="67">
        <f t="shared" si="77"/>
        <v>0</v>
      </c>
      <c r="V84" s="67">
        <f t="shared" si="78"/>
        <v>0</v>
      </c>
      <c r="W84" s="67">
        <f t="shared" si="79"/>
        <v>0</v>
      </c>
      <c r="X84" s="67">
        <f t="shared" si="80"/>
        <v>0</v>
      </c>
      <c r="Y84" s="331">
        <f t="shared" si="81"/>
        <v>0</v>
      </c>
      <c r="Z84" s="331">
        <f t="shared" si="81"/>
        <v>0</v>
      </c>
      <c r="AA84" s="331">
        <f t="shared" si="81"/>
        <v>0</v>
      </c>
      <c r="AB84" s="332"/>
      <c r="AC84" s="333">
        <f t="shared" si="82"/>
        <v>0</v>
      </c>
      <c r="AD84" s="390"/>
      <c r="AE84" s="335"/>
      <c r="AF84" s="335"/>
      <c r="AG84" s="385"/>
      <c r="AH84" s="335"/>
      <c r="AI84" s="335"/>
      <c r="AJ84" s="335"/>
      <c r="AK84" s="335"/>
      <c r="AL84" s="335"/>
      <c r="AM84" s="335"/>
    </row>
    <row r="85" spans="1:40" s="336" customFormat="1" ht="27.75" hidden="1" customHeight="1" x14ac:dyDescent="0.25">
      <c r="A85" s="123" t="s">
        <v>367</v>
      </c>
      <c r="B85" s="123" t="s">
        <v>368</v>
      </c>
      <c r="C85" s="54" t="s">
        <v>88</v>
      </c>
      <c r="D85" s="54"/>
      <c r="E85" s="87"/>
      <c r="F85" s="87"/>
      <c r="G85" s="153"/>
      <c r="H85" s="80"/>
      <c r="I85" s="148"/>
      <c r="J85" s="71"/>
      <c r="K85" s="128">
        <f t="shared" si="83"/>
        <v>0</v>
      </c>
      <c r="L85" s="128">
        <f t="shared" si="84"/>
        <v>0</v>
      </c>
      <c r="M85" s="73"/>
      <c r="N85" s="74"/>
      <c r="O85" s="128">
        <f t="shared" si="85"/>
        <v>0</v>
      </c>
      <c r="P85" s="128">
        <f t="shared" si="86"/>
        <v>0</v>
      </c>
      <c r="Q85" s="73"/>
      <c r="R85" s="66">
        <f t="shared" si="74"/>
        <v>0</v>
      </c>
      <c r="S85" s="67">
        <f t="shared" si="75"/>
        <v>0</v>
      </c>
      <c r="T85" s="67">
        <f t="shared" si="76"/>
        <v>0</v>
      </c>
      <c r="U85" s="67">
        <f t="shared" si="77"/>
        <v>0</v>
      </c>
      <c r="V85" s="67">
        <f t="shared" si="78"/>
        <v>0</v>
      </c>
      <c r="W85" s="67">
        <f t="shared" si="79"/>
        <v>0</v>
      </c>
      <c r="X85" s="67">
        <f t="shared" si="80"/>
        <v>0</v>
      </c>
      <c r="Y85" s="331">
        <f t="shared" si="81"/>
        <v>0</v>
      </c>
      <c r="Z85" s="331">
        <f t="shared" si="81"/>
        <v>0</v>
      </c>
      <c r="AA85" s="331">
        <f t="shared" si="81"/>
        <v>0</v>
      </c>
      <c r="AB85" s="332"/>
      <c r="AC85" s="333">
        <f t="shared" si="82"/>
        <v>0</v>
      </c>
      <c r="AD85" s="390"/>
      <c r="AE85" s="335"/>
      <c r="AF85" s="335"/>
      <c r="AG85" s="385"/>
      <c r="AH85" s="335"/>
      <c r="AI85" s="335"/>
      <c r="AJ85" s="335"/>
      <c r="AK85" s="335"/>
      <c r="AL85" s="335"/>
      <c r="AM85" s="335"/>
    </row>
    <row r="86" spans="1:40" s="336" customFormat="1" ht="27.75" hidden="1" customHeight="1" x14ac:dyDescent="0.25">
      <c r="A86" s="94" t="s">
        <v>367</v>
      </c>
      <c r="B86" s="94" t="s">
        <v>368</v>
      </c>
      <c r="C86" s="95" t="s">
        <v>88</v>
      </c>
      <c r="D86" s="95"/>
      <c r="E86" s="96" t="s">
        <v>29</v>
      </c>
      <c r="F86" s="96"/>
      <c r="G86" s="159"/>
      <c r="H86" s="160"/>
      <c r="I86" s="161"/>
      <c r="J86" s="100"/>
      <c r="K86" s="101">
        <f t="shared" si="83"/>
        <v>0</v>
      </c>
      <c r="L86" s="101">
        <f t="shared" si="84"/>
        <v>0</v>
      </c>
      <c r="M86" s="102"/>
      <c r="N86" s="103"/>
      <c r="O86" s="101">
        <f t="shared" si="85"/>
        <v>0</v>
      </c>
      <c r="P86" s="101">
        <f t="shared" si="86"/>
        <v>0</v>
      </c>
      <c r="Q86" s="102"/>
      <c r="R86" s="104">
        <f>J86*M86*$R$8</f>
        <v>0</v>
      </c>
      <c r="S86" s="105">
        <f>J86*M86*$S$8</f>
        <v>0</v>
      </c>
      <c r="T86" s="105">
        <f>K86*M86*$T$8</f>
        <v>0</v>
      </c>
      <c r="U86" s="105">
        <f>J86*M86*$U$8</f>
        <v>0</v>
      </c>
      <c r="V86" s="105">
        <f t="shared" si="78"/>
        <v>0</v>
      </c>
      <c r="W86" s="105">
        <f t="shared" si="79"/>
        <v>0</v>
      </c>
      <c r="X86" s="105">
        <f t="shared" si="80"/>
        <v>0</v>
      </c>
      <c r="Y86" s="105">
        <f t="shared" si="81"/>
        <v>0</v>
      </c>
      <c r="Z86" s="105">
        <f t="shared" si="81"/>
        <v>0</v>
      </c>
      <c r="AA86" s="105">
        <f t="shared" si="81"/>
        <v>0</v>
      </c>
      <c r="AB86" s="332"/>
      <c r="AC86" s="107">
        <f t="shared" si="82"/>
        <v>0</v>
      </c>
      <c r="AD86" s="392"/>
      <c r="AG86" s="385"/>
    </row>
    <row r="87" spans="1:40" s="336" customFormat="1" ht="27.75" hidden="1" customHeight="1" x14ac:dyDescent="0.25">
      <c r="A87" s="94" t="s">
        <v>367</v>
      </c>
      <c r="B87" s="94" t="s">
        <v>368</v>
      </c>
      <c r="C87" s="95" t="s">
        <v>88</v>
      </c>
      <c r="D87" s="95"/>
      <c r="E87" s="96" t="s">
        <v>29</v>
      </c>
      <c r="F87" s="96"/>
      <c r="G87" s="159"/>
      <c r="H87" s="160"/>
      <c r="I87" s="161"/>
      <c r="J87" s="100"/>
      <c r="K87" s="101">
        <f t="shared" si="83"/>
        <v>0</v>
      </c>
      <c r="L87" s="101">
        <f t="shared" si="84"/>
        <v>0</v>
      </c>
      <c r="M87" s="102"/>
      <c r="N87" s="103"/>
      <c r="O87" s="101">
        <f t="shared" si="85"/>
        <v>0</v>
      </c>
      <c r="P87" s="101">
        <f t="shared" si="86"/>
        <v>0</v>
      </c>
      <c r="Q87" s="102"/>
      <c r="R87" s="104">
        <f>J87*M87*$R$8</f>
        <v>0</v>
      </c>
      <c r="S87" s="105">
        <f>J87*M87*$S$8</f>
        <v>0</v>
      </c>
      <c r="T87" s="105">
        <f>K87*M87*$T$8</f>
        <v>0</v>
      </c>
      <c r="U87" s="105">
        <f>J87*M87*$U$8</f>
        <v>0</v>
      </c>
      <c r="V87" s="105">
        <f t="shared" si="78"/>
        <v>0</v>
      </c>
      <c r="W87" s="105">
        <f t="shared" si="79"/>
        <v>0</v>
      </c>
      <c r="X87" s="105">
        <f t="shared" si="80"/>
        <v>0</v>
      </c>
      <c r="Y87" s="105">
        <f t="shared" si="81"/>
        <v>0</v>
      </c>
      <c r="Z87" s="105">
        <f t="shared" si="81"/>
        <v>0</v>
      </c>
      <c r="AA87" s="105">
        <f t="shared" si="81"/>
        <v>0</v>
      </c>
      <c r="AB87" s="106"/>
      <c r="AC87" s="107">
        <f t="shared" si="82"/>
        <v>0</v>
      </c>
      <c r="AD87" s="392"/>
      <c r="AG87" s="385"/>
    </row>
    <row r="88" spans="1:40" s="336" customFormat="1" ht="27.75" customHeight="1" x14ac:dyDescent="0.25">
      <c r="A88" s="123" t="s">
        <v>367</v>
      </c>
      <c r="B88" s="123" t="s">
        <v>368</v>
      </c>
      <c r="C88" s="54" t="s">
        <v>88</v>
      </c>
      <c r="D88" s="404"/>
      <c r="E88" s="405" t="s">
        <v>29</v>
      </c>
      <c r="F88" s="405"/>
      <c r="G88" s="406"/>
      <c r="H88" s="400" t="s">
        <v>905</v>
      </c>
      <c r="I88" s="407"/>
      <c r="J88" s="408">
        <v>0</v>
      </c>
      <c r="K88" s="101"/>
      <c r="L88" s="101"/>
      <c r="M88" s="102">
        <v>6</v>
      </c>
      <c r="N88" s="103"/>
      <c r="O88" s="101">
        <f t="shared" si="85"/>
        <v>0</v>
      </c>
      <c r="P88" s="101">
        <f t="shared" si="86"/>
        <v>0</v>
      </c>
      <c r="Q88" s="102"/>
      <c r="R88" s="409">
        <f t="shared" ref="R88" si="87">J88*M88*$R$8</f>
        <v>0</v>
      </c>
      <c r="S88" s="410"/>
      <c r="T88" s="410"/>
      <c r="U88" s="410"/>
      <c r="V88" s="410"/>
      <c r="W88" s="410"/>
      <c r="X88" s="410"/>
      <c r="Y88" s="410"/>
      <c r="Z88" s="410"/>
      <c r="AA88" s="410"/>
      <c r="AB88" s="106"/>
      <c r="AC88" s="107"/>
      <c r="AD88" s="397"/>
      <c r="AG88" s="154" t="s">
        <v>861</v>
      </c>
    </row>
    <row r="89" spans="1:40" s="346" customFormat="1" ht="27.75" customHeight="1" thickBot="1" x14ac:dyDescent="0.3">
      <c r="A89" s="108" t="s">
        <v>367</v>
      </c>
      <c r="B89" s="108" t="s">
        <v>368</v>
      </c>
      <c r="C89" s="109" t="s">
        <v>88</v>
      </c>
      <c r="D89" s="109"/>
      <c r="E89" s="110"/>
      <c r="F89" s="110"/>
      <c r="G89" s="111"/>
      <c r="H89" s="112" t="s">
        <v>906</v>
      </c>
      <c r="I89" s="113"/>
      <c r="J89" s="114"/>
      <c r="K89" s="115"/>
      <c r="L89" s="115"/>
      <c r="M89" s="116"/>
      <c r="N89" s="117"/>
      <c r="O89" s="115"/>
      <c r="P89" s="115"/>
      <c r="Q89" s="116"/>
      <c r="R89" s="118">
        <f>SUM(R76:R88)</f>
        <v>470.4</v>
      </c>
      <c r="S89" s="119">
        <f t="shared" ref="S89:AA89" si="88">SUM(S76:S87)</f>
        <v>108</v>
      </c>
      <c r="T89" s="119">
        <f t="shared" si="88"/>
        <v>108</v>
      </c>
      <c r="U89" s="119">
        <f t="shared" si="88"/>
        <v>129.6</v>
      </c>
      <c r="V89" s="119">
        <f t="shared" si="88"/>
        <v>78</v>
      </c>
      <c r="W89" s="119">
        <f t="shared" si="88"/>
        <v>23.4</v>
      </c>
      <c r="X89" s="119">
        <f t="shared" si="88"/>
        <v>23.4</v>
      </c>
      <c r="Y89" s="119">
        <f t="shared" si="88"/>
        <v>186</v>
      </c>
      <c r="Z89" s="119">
        <f t="shared" si="88"/>
        <v>131.4</v>
      </c>
      <c r="AA89" s="119">
        <f t="shared" si="88"/>
        <v>153</v>
      </c>
      <c r="AB89" s="344"/>
      <c r="AC89" s="333"/>
      <c r="AD89" s="393">
        <f>R89/1800/0.6</f>
        <v>0.43555555555555553</v>
      </c>
      <c r="AE89" s="335"/>
      <c r="AF89" s="335"/>
      <c r="AG89" s="385"/>
      <c r="AH89" s="335"/>
      <c r="AI89" s="335"/>
      <c r="AJ89" s="335"/>
      <c r="AK89" s="335"/>
      <c r="AL89" s="335"/>
      <c r="AM89" s="335"/>
    </row>
    <row r="90" spans="1:40" s="336" customFormat="1" ht="27.75" customHeight="1" thickTop="1" x14ac:dyDescent="0.25">
      <c r="A90" s="123" t="s">
        <v>118</v>
      </c>
      <c r="B90" s="123" t="s">
        <v>119</v>
      </c>
      <c r="C90" s="54" t="s">
        <v>88</v>
      </c>
      <c r="D90" s="54"/>
      <c r="E90" s="56" t="s">
        <v>33</v>
      </c>
      <c r="F90" s="187">
        <v>1</v>
      </c>
      <c r="G90" s="79" t="s">
        <v>354</v>
      </c>
      <c r="H90" s="80" t="s">
        <v>355</v>
      </c>
      <c r="I90" s="394"/>
      <c r="J90" s="71"/>
      <c r="K90" s="128">
        <f>IF(J90&gt;0, 1, 0)</f>
        <v>0</v>
      </c>
      <c r="L90" s="128">
        <f>J90-K90</f>
        <v>0</v>
      </c>
      <c r="M90" s="73"/>
      <c r="N90" s="74"/>
      <c r="O90" s="128">
        <f>IF(N90&gt;0, 1, 0)</f>
        <v>0</v>
      </c>
      <c r="P90" s="128">
        <f>N90-O90</f>
        <v>0</v>
      </c>
      <c r="Q90" s="395"/>
      <c r="R90" s="66">
        <f t="shared" ref="R90:R100" si="89">(K90*M90*$R$4)+(L90*M90*$R$5)+(O90*Q90*$R$6)+(P90*Q90*$R$7)</f>
        <v>0</v>
      </c>
      <c r="S90" s="67">
        <f t="shared" ref="S90:S100" si="90">J90*M90*$S$4</f>
        <v>0</v>
      </c>
      <c r="T90" s="67">
        <f t="shared" ref="T90:T100" si="91">K90*M90*$T$4</f>
        <v>0</v>
      </c>
      <c r="U90" s="67">
        <f t="shared" ref="U90:U100" si="92">J90*M90*$U$4</f>
        <v>0</v>
      </c>
      <c r="V90" s="67">
        <f t="shared" ref="V90:V100" si="93">N90*Q90*$V$6</f>
        <v>0</v>
      </c>
      <c r="W90" s="67">
        <f t="shared" ref="W90:W100" si="94">O90*Q90*$W$6</f>
        <v>0</v>
      </c>
      <c r="X90" s="67">
        <f t="shared" ref="X90:X100" si="95">N90*Q90*$X$6</f>
        <v>0</v>
      </c>
      <c r="Y90" s="331">
        <f t="shared" ref="Y90:AA100" si="96">S90+V90</f>
        <v>0</v>
      </c>
      <c r="Z90" s="331">
        <f t="shared" si="96"/>
        <v>0</v>
      </c>
      <c r="AA90" s="331">
        <f t="shared" si="96"/>
        <v>0</v>
      </c>
      <c r="AB90" s="332"/>
      <c r="AC90" s="333">
        <f t="shared" ref="AC90:AC100" si="97">R90-Y90-Z90-AA90</f>
        <v>0</v>
      </c>
      <c r="AD90" s="390"/>
      <c r="AE90" s="335"/>
      <c r="AF90" s="335"/>
      <c r="AG90" s="385"/>
      <c r="AH90" s="335"/>
      <c r="AI90" s="335"/>
      <c r="AJ90" s="335"/>
      <c r="AK90" s="335"/>
      <c r="AL90" s="335"/>
      <c r="AM90" s="335"/>
    </row>
    <row r="91" spans="1:40" s="336" customFormat="1" ht="27.75" customHeight="1" x14ac:dyDescent="0.25">
      <c r="A91" s="123" t="s">
        <v>118</v>
      </c>
      <c r="B91" s="123" t="s">
        <v>119</v>
      </c>
      <c r="C91" s="54" t="s">
        <v>88</v>
      </c>
      <c r="D91" s="54"/>
      <c r="E91" s="56" t="s">
        <v>33</v>
      </c>
      <c r="F91" s="187">
        <v>2</v>
      </c>
      <c r="G91" s="79" t="s">
        <v>354</v>
      </c>
      <c r="H91" s="80" t="s">
        <v>355</v>
      </c>
      <c r="I91" s="148"/>
      <c r="J91" s="71"/>
      <c r="K91" s="128">
        <f t="shared" ref="K91:K100" si="98">IF(J91&gt;0, 1, 0)</f>
        <v>0</v>
      </c>
      <c r="L91" s="128">
        <f t="shared" ref="L91:L100" si="99">J91-K91</f>
        <v>0</v>
      </c>
      <c r="M91" s="73"/>
      <c r="N91" s="74"/>
      <c r="O91" s="128">
        <f t="shared" ref="O91:O100" si="100">IF(N91&gt;0, 1, 0)</f>
        <v>0</v>
      </c>
      <c r="P91" s="128">
        <f t="shared" ref="P91:P100" si="101">N91-O91</f>
        <v>0</v>
      </c>
      <c r="Q91" s="73"/>
      <c r="R91" s="66">
        <f t="shared" si="89"/>
        <v>0</v>
      </c>
      <c r="S91" s="67">
        <f t="shared" si="90"/>
        <v>0</v>
      </c>
      <c r="T91" s="67">
        <f t="shared" si="91"/>
        <v>0</v>
      </c>
      <c r="U91" s="67">
        <f t="shared" si="92"/>
        <v>0</v>
      </c>
      <c r="V91" s="67">
        <f t="shared" si="93"/>
        <v>0</v>
      </c>
      <c r="W91" s="67">
        <f t="shared" si="94"/>
        <v>0</v>
      </c>
      <c r="X91" s="67">
        <f t="shared" si="95"/>
        <v>0</v>
      </c>
      <c r="Y91" s="331">
        <f t="shared" si="96"/>
        <v>0</v>
      </c>
      <c r="Z91" s="331">
        <f t="shared" si="96"/>
        <v>0</v>
      </c>
      <c r="AA91" s="331">
        <f t="shared" si="96"/>
        <v>0</v>
      </c>
      <c r="AB91" s="332"/>
      <c r="AC91" s="333">
        <f t="shared" si="97"/>
        <v>0</v>
      </c>
      <c r="AD91" s="390"/>
      <c r="AE91" s="335"/>
      <c r="AF91" s="335"/>
      <c r="AG91" s="385"/>
      <c r="AH91" s="335"/>
      <c r="AI91" s="335"/>
      <c r="AJ91" s="335"/>
      <c r="AK91" s="335"/>
      <c r="AL91" s="335"/>
      <c r="AM91" s="335"/>
    </row>
    <row r="92" spans="1:40" s="336" customFormat="1" ht="38.25" customHeight="1" x14ac:dyDescent="0.25">
      <c r="A92" s="123" t="s">
        <v>118</v>
      </c>
      <c r="B92" s="123" t="s">
        <v>119</v>
      </c>
      <c r="C92" s="54" t="s">
        <v>88</v>
      </c>
      <c r="D92" s="54"/>
      <c r="E92" s="56" t="s">
        <v>33</v>
      </c>
      <c r="F92" s="80">
        <v>5</v>
      </c>
      <c r="G92" s="79" t="s">
        <v>116</v>
      </c>
      <c r="H92" s="80" t="s">
        <v>117</v>
      </c>
      <c r="I92" s="148"/>
      <c r="J92" s="71"/>
      <c r="K92" s="128">
        <f t="shared" si="98"/>
        <v>0</v>
      </c>
      <c r="L92" s="128">
        <f t="shared" si="99"/>
        <v>0</v>
      </c>
      <c r="M92" s="73"/>
      <c r="N92" s="74">
        <v>2</v>
      </c>
      <c r="O92" s="128">
        <f t="shared" si="100"/>
        <v>1</v>
      </c>
      <c r="P92" s="128">
        <f t="shared" si="101"/>
        <v>1</v>
      </c>
      <c r="Q92" s="73">
        <v>26</v>
      </c>
      <c r="R92" s="66">
        <f t="shared" si="89"/>
        <v>75.400000000000006</v>
      </c>
      <c r="S92" s="67">
        <f t="shared" si="90"/>
        <v>0</v>
      </c>
      <c r="T92" s="67">
        <f t="shared" si="91"/>
        <v>0</v>
      </c>
      <c r="U92" s="67">
        <f t="shared" si="92"/>
        <v>0</v>
      </c>
      <c r="V92" s="67">
        <f t="shared" si="93"/>
        <v>52</v>
      </c>
      <c r="W92" s="67">
        <f t="shared" si="94"/>
        <v>7.8</v>
      </c>
      <c r="X92" s="67">
        <f t="shared" si="95"/>
        <v>15.6</v>
      </c>
      <c r="Y92" s="331">
        <f t="shared" si="96"/>
        <v>52</v>
      </c>
      <c r="Z92" s="331">
        <f t="shared" si="96"/>
        <v>7.8</v>
      </c>
      <c r="AA92" s="331">
        <f t="shared" si="96"/>
        <v>15.6</v>
      </c>
      <c r="AB92" s="332"/>
      <c r="AC92" s="333">
        <f t="shared" si="97"/>
        <v>0</v>
      </c>
      <c r="AD92" s="390"/>
      <c r="AE92" s="335"/>
      <c r="AF92" s="335"/>
      <c r="AG92" s="385"/>
      <c r="AH92" s="335"/>
      <c r="AI92" s="335"/>
      <c r="AJ92" s="335"/>
      <c r="AK92" s="335"/>
      <c r="AL92" s="335"/>
      <c r="AM92" s="335"/>
      <c r="AN92" s="411"/>
    </row>
    <row r="93" spans="1:40" s="336" customFormat="1" ht="27.75" customHeight="1" x14ac:dyDescent="0.25">
      <c r="A93" s="123" t="s">
        <v>118</v>
      </c>
      <c r="B93" s="123" t="s">
        <v>119</v>
      </c>
      <c r="C93" s="54" t="s">
        <v>88</v>
      </c>
      <c r="D93" s="54"/>
      <c r="E93" s="56" t="s">
        <v>33</v>
      </c>
      <c r="F93" s="187">
        <v>5</v>
      </c>
      <c r="G93" s="79" t="s">
        <v>362</v>
      </c>
      <c r="H93" s="80" t="s">
        <v>363</v>
      </c>
      <c r="I93" s="148"/>
      <c r="J93" s="71"/>
      <c r="K93" s="128">
        <f t="shared" si="98"/>
        <v>0</v>
      </c>
      <c r="L93" s="128">
        <f t="shared" si="99"/>
        <v>0</v>
      </c>
      <c r="M93" s="73"/>
      <c r="N93" s="74">
        <v>1</v>
      </c>
      <c r="O93" s="128">
        <f t="shared" si="100"/>
        <v>1</v>
      </c>
      <c r="P93" s="128">
        <f t="shared" si="101"/>
        <v>0</v>
      </c>
      <c r="Q93" s="73">
        <v>6</v>
      </c>
      <c r="R93" s="66">
        <f t="shared" si="89"/>
        <v>9.6000000000000014</v>
      </c>
      <c r="S93" s="67">
        <f t="shared" si="90"/>
        <v>0</v>
      </c>
      <c r="T93" s="67">
        <f t="shared" si="91"/>
        <v>0</v>
      </c>
      <c r="U93" s="67">
        <f t="shared" si="92"/>
        <v>0</v>
      </c>
      <c r="V93" s="67">
        <f t="shared" si="93"/>
        <v>6</v>
      </c>
      <c r="W93" s="67">
        <f t="shared" si="94"/>
        <v>1.7999999999999998</v>
      </c>
      <c r="X93" s="67">
        <f t="shared" si="95"/>
        <v>1.7999999999999998</v>
      </c>
      <c r="Y93" s="331">
        <f t="shared" si="96"/>
        <v>6</v>
      </c>
      <c r="Z93" s="331">
        <f t="shared" si="96"/>
        <v>1.7999999999999998</v>
      </c>
      <c r="AA93" s="331">
        <f t="shared" si="96"/>
        <v>1.7999999999999998</v>
      </c>
      <c r="AB93" s="332"/>
      <c r="AC93" s="333">
        <f t="shared" si="97"/>
        <v>1.7763568394002505E-15</v>
      </c>
      <c r="AD93" s="390"/>
      <c r="AE93" s="335"/>
      <c r="AF93" s="335"/>
      <c r="AG93" s="385"/>
      <c r="AH93" s="335"/>
      <c r="AI93" s="335"/>
      <c r="AJ93" s="335"/>
      <c r="AK93" s="335"/>
      <c r="AL93" s="335"/>
      <c r="AM93" s="335"/>
    </row>
    <row r="94" spans="1:40" s="336" customFormat="1" ht="27.75" customHeight="1" x14ac:dyDescent="0.25">
      <c r="A94" s="123" t="s">
        <v>118</v>
      </c>
      <c r="B94" s="123" t="s">
        <v>119</v>
      </c>
      <c r="C94" s="54" t="s">
        <v>88</v>
      </c>
      <c r="D94" s="54"/>
      <c r="E94" s="56" t="s">
        <v>33</v>
      </c>
      <c r="F94" s="187">
        <v>5</v>
      </c>
      <c r="G94" s="79" t="s">
        <v>358</v>
      </c>
      <c r="H94" s="80" t="s">
        <v>359</v>
      </c>
      <c r="I94" s="148"/>
      <c r="J94" s="71">
        <v>1</v>
      </c>
      <c r="K94" s="128">
        <f t="shared" si="98"/>
        <v>1</v>
      </c>
      <c r="L94" s="128">
        <f t="shared" si="99"/>
        <v>0</v>
      </c>
      <c r="M94" s="73">
        <v>26</v>
      </c>
      <c r="N94" s="74">
        <v>1</v>
      </c>
      <c r="O94" s="128">
        <f t="shared" si="100"/>
        <v>1</v>
      </c>
      <c r="P94" s="128">
        <f t="shared" si="101"/>
        <v>0</v>
      </c>
      <c r="Q94" s="73">
        <v>13</v>
      </c>
      <c r="R94" s="66">
        <f t="shared" si="89"/>
        <v>104</v>
      </c>
      <c r="S94" s="67">
        <f t="shared" si="90"/>
        <v>26</v>
      </c>
      <c r="T94" s="67">
        <f t="shared" si="91"/>
        <v>26</v>
      </c>
      <c r="U94" s="67">
        <f t="shared" si="92"/>
        <v>31.2</v>
      </c>
      <c r="V94" s="67">
        <f t="shared" si="93"/>
        <v>13</v>
      </c>
      <c r="W94" s="67">
        <f t="shared" si="94"/>
        <v>3.9</v>
      </c>
      <c r="X94" s="67">
        <f t="shared" si="95"/>
        <v>3.9</v>
      </c>
      <c r="Y94" s="331">
        <f t="shared" si="96"/>
        <v>39</v>
      </c>
      <c r="Z94" s="331">
        <f t="shared" si="96"/>
        <v>29.9</v>
      </c>
      <c r="AA94" s="331">
        <f t="shared" si="96"/>
        <v>35.1</v>
      </c>
      <c r="AB94" s="332"/>
      <c r="AC94" s="333">
        <f t="shared" si="97"/>
        <v>0</v>
      </c>
      <c r="AD94" s="391"/>
      <c r="AE94" s="335"/>
      <c r="AF94" s="335"/>
      <c r="AG94" s="385"/>
      <c r="AH94" s="335"/>
      <c r="AI94" s="335"/>
      <c r="AJ94" s="335"/>
      <c r="AK94" s="335"/>
      <c r="AL94" s="335"/>
      <c r="AM94" s="335"/>
    </row>
    <row r="95" spans="1:40" s="336" customFormat="1" ht="27.75" customHeight="1" x14ac:dyDescent="0.25">
      <c r="A95" s="123" t="s">
        <v>118</v>
      </c>
      <c r="B95" s="123" t="s">
        <v>119</v>
      </c>
      <c r="C95" s="54" t="s">
        <v>88</v>
      </c>
      <c r="D95" s="54"/>
      <c r="E95" s="76" t="s">
        <v>465</v>
      </c>
      <c r="F95" s="187">
        <v>3</v>
      </c>
      <c r="G95" s="79" t="s">
        <v>594</v>
      </c>
      <c r="H95" s="80" t="s">
        <v>595</v>
      </c>
      <c r="I95" s="148"/>
      <c r="J95" s="71"/>
      <c r="K95" s="128">
        <f t="shared" si="98"/>
        <v>0</v>
      </c>
      <c r="L95" s="128">
        <f t="shared" si="99"/>
        <v>0</v>
      </c>
      <c r="M95" s="73"/>
      <c r="N95" s="74">
        <v>1</v>
      </c>
      <c r="O95" s="128">
        <f t="shared" si="100"/>
        <v>1</v>
      </c>
      <c r="P95" s="128">
        <f t="shared" si="101"/>
        <v>0</v>
      </c>
      <c r="Q95" s="73">
        <v>26</v>
      </c>
      <c r="R95" s="66">
        <f t="shared" si="89"/>
        <v>41.6</v>
      </c>
      <c r="S95" s="67">
        <f t="shared" si="90"/>
        <v>0</v>
      </c>
      <c r="T95" s="67">
        <f t="shared" si="91"/>
        <v>0</v>
      </c>
      <c r="U95" s="67">
        <f t="shared" si="92"/>
        <v>0</v>
      </c>
      <c r="V95" s="67">
        <f t="shared" si="93"/>
        <v>26</v>
      </c>
      <c r="W95" s="67">
        <f t="shared" si="94"/>
        <v>7.8</v>
      </c>
      <c r="X95" s="67">
        <f t="shared" si="95"/>
        <v>7.8</v>
      </c>
      <c r="Y95" s="331">
        <f t="shared" si="96"/>
        <v>26</v>
      </c>
      <c r="Z95" s="331">
        <f t="shared" si="96"/>
        <v>7.8</v>
      </c>
      <c r="AA95" s="331">
        <f t="shared" si="96"/>
        <v>7.8</v>
      </c>
      <c r="AB95" s="332"/>
      <c r="AC95" s="333">
        <f t="shared" si="97"/>
        <v>0</v>
      </c>
      <c r="AD95" s="390"/>
      <c r="AE95" s="335"/>
      <c r="AF95" s="335"/>
      <c r="AG95" s="385"/>
      <c r="AH95" s="335"/>
      <c r="AI95" s="335"/>
      <c r="AJ95" s="335"/>
      <c r="AK95" s="335"/>
      <c r="AL95" s="335"/>
      <c r="AM95" s="335"/>
    </row>
    <row r="96" spans="1:40" s="336" customFormat="1" ht="27.75" customHeight="1" x14ac:dyDescent="0.25">
      <c r="A96" s="123" t="s">
        <v>118</v>
      </c>
      <c r="B96" s="123" t="s">
        <v>119</v>
      </c>
      <c r="C96" s="54" t="s">
        <v>88</v>
      </c>
      <c r="D96" s="54"/>
      <c r="E96" s="127" t="s">
        <v>678</v>
      </c>
      <c r="F96" s="187">
        <v>2</v>
      </c>
      <c r="G96" s="79" t="s">
        <v>721</v>
      </c>
      <c r="H96" s="80" t="s">
        <v>722</v>
      </c>
      <c r="I96" s="148"/>
      <c r="J96" s="71">
        <v>2</v>
      </c>
      <c r="K96" s="128">
        <f t="shared" si="98"/>
        <v>1</v>
      </c>
      <c r="L96" s="128">
        <f t="shared" si="99"/>
        <v>1</v>
      </c>
      <c r="M96" s="73">
        <v>26</v>
      </c>
      <c r="N96" s="74"/>
      <c r="O96" s="128">
        <f t="shared" si="100"/>
        <v>0</v>
      </c>
      <c r="P96" s="128">
        <f t="shared" si="101"/>
        <v>0</v>
      </c>
      <c r="Q96" s="73"/>
      <c r="R96" s="66">
        <f t="shared" si="89"/>
        <v>140.4</v>
      </c>
      <c r="S96" s="67">
        <f t="shared" si="90"/>
        <v>52</v>
      </c>
      <c r="T96" s="67">
        <f t="shared" si="91"/>
        <v>26</v>
      </c>
      <c r="U96" s="67">
        <f t="shared" si="92"/>
        <v>62.4</v>
      </c>
      <c r="V96" s="67">
        <f t="shared" si="93"/>
        <v>0</v>
      </c>
      <c r="W96" s="67">
        <f t="shared" si="94"/>
        <v>0</v>
      </c>
      <c r="X96" s="67">
        <f t="shared" si="95"/>
        <v>0</v>
      </c>
      <c r="Y96" s="331">
        <f t="shared" si="96"/>
        <v>52</v>
      </c>
      <c r="Z96" s="331">
        <f t="shared" si="96"/>
        <v>26</v>
      </c>
      <c r="AA96" s="331">
        <f t="shared" si="96"/>
        <v>62.4</v>
      </c>
      <c r="AB96" s="332"/>
      <c r="AC96" s="333">
        <f t="shared" si="97"/>
        <v>0</v>
      </c>
      <c r="AD96" s="390"/>
      <c r="AE96" s="335"/>
      <c r="AF96" s="335"/>
      <c r="AG96" s="385"/>
      <c r="AH96" s="335"/>
      <c r="AI96" s="335"/>
      <c r="AJ96" s="335"/>
      <c r="AK96" s="335"/>
      <c r="AL96" s="335"/>
      <c r="AM96" s="335"/>
    </row>
    <row r="97" spans="1:39" s="336" customFormat="1" ht="27.75" customHeight="1" x14ac:dyDescent="0.25">
      <c r="A97" s="123" t="s">
        <v>118</v>
      </c>
      <c r="B97" s="123" t="s">
        <v>119</v>
      </c>
      <c r="C97" s="54" t="s">
        <v>88</v>
      </c>
      <c r="D97" s="54"/>
      <c r="E97" s="127" t="s">
        <v>773</v>
      </c>
      <c r="F97" s="187">
        <v>1</v>
      </c>
      <c r="G97" s="79" t="s">
        <v>781</v>
      </c>
      <c r="H97" s="80" t="s">
        <v>782</v>
      </c>
      <c r="I97" s="155"/>
      <c r="J97" s="71"/>
      <c r="K97" s="128">
        <f t="shared" si="98"/>
        <v>0</v>
      </c>
      <c r="L97" s="128">
        <f t="shared" si="99"/>
        <v>0</v>
      </c>
      <c r="M97" s="73"/>
      <c r="N97" s="74">
        <v>1</v>
      </c>
      <c r="O97" s="128">
        <f t="shared" si="100"/>
        <v>1</v>
      </c>
      <c r="P97" s="128">
        <f t="shared" si="101"/>
        <v>0</v>
      </c>
      <c r="Q97" s="73">
        <v>26</v>
      </c>
      <c r="R97" s="66">
        <f t="shared" si="89"/>
        <v>41.6</v>
      </c>
      <c r="S97" s="67">
        <f t="shared" si="90"/>
        <v>0</v>
      </c>
      <c r="T97" s="67">
        <f t="shared" si="91"/>
        <v>0</v>
      </c>
      <c r="U97" s="67">
        <f t="shared" si="92"/>
        <v>0</v>
      </c>
      <c r="V97" s="67">
        <f t="shared" si="93"/>
        <v>26</v>
      </c>
      <c r="W97" s="67">
        <f t="shared" si="94"/>
        <v>7.8</v>
      </c>
      <c r="X97" s="67">
        <f t="shared" si="95"/>
        <v>7.8</v>
      </c>
      <c r="Y97" s="331">
        <f t="shared" si="96"/>
        <v>26</v>
      </c>
      <c r="Z97" s="331">
        <f t="shared" si="96"/>
        <v>7.8</v>
      </c>
      <c r="AA97" s="331">
        <f t="shared" si="96"/>
        <v>7.8</v>
      </c>
      <c r="AB97" s="332"/>
      <c r="AC97" s="333">
        <f t="shared" si="97"/>
        <v>0</v>
      </c>
      <c r="AD97" s="390"/>
      <c r="AE97" s="335"/>
      <c r="AF97" s="335"/>
      <c r="AG97" s="385"/>
      <c r="AH97" s="335"/>
      <c r="AI97" s="335"/>
      <c r="AJ97" s="335"/>
      <c r="AK97" s="335"/>
      <c r="AL97" s="335"/>
      <c r="AM97" s="335"/>
    </row>
    <row r="98" spans="1:39" s="336" customFormat="1" ht="27.75" customHeight="1" x14ac:dyDescent="0.25">
      <c r="A98" s="123" t="s">
        <v>118</v>
      </c>
      <c r="B98" s="123" t="s">
        <v>119</v>
      </c>
      <c r="C98" s="54" t="s">
        <v>88</v>
      </c>
      <c r="D98" s="54"/>
      <c r="E98" s="127" t="s">
        <v>773</v>
      </c>
      <c r="F98" s="187">
        <v>2</v>
      </c>
      <c r="G98" s="79" t="s">
        <v>825</v>
      </c>
      <c r="H98" s="80" t="s">
        <v>363</v>
      </c>
      <c r="I98" s="148"/>
      <c r="J98" s="71"/>
      <c r="K98" s="128">
        <f t="shared" si="98"/>
        <v>0</v>
      </c>
      <c r="L98" s="128">
        <f t="shared" si="99"/>
        <v>0</v>
      </c>
      <c r="M98" s="73"/>
      <c r="N98" s="74">
        <v>1</v>
      </c>
      <c r="O98" s="128">
        <f t="shared" si="100"/>
        <v>1</v>
      </c>
      <c r="P98" s="128">
        <f t="shared" si="101"/>
        <v>0</v>
      </c>
      <c r="Q98" s="73">
        <v>6</v>
      </c>
      <c r="R98" s="66">
        <f t="shared" si="89"/>
        <v>9.6000000000000014</v>
      </c>
      <c r="S98" s="67">
        <f t="shared" si="90"/>
        <v>0</v>
      </c>
      <c r="T98" s="67">
        <f t="shared" si="91"/>
        <v>0</v>
      </c>
      <c r="U98" s="67">
        <f t="shared" si="92"/>
        <v>0</v>
      </c>
      <c r="V98" s="67">
        <f t="shared" si="93"/>
        <v>6</v>
      </c>
      <c r="W98" s="67">
        <f t="shared" si="94"/>
        <v>1.7999999999999998</v>
      </c>
      <c r="X98" s="67">
        <f t="shared" si="95"/>
        <v>1.7999999999999998</v>
      </c>
      <c r="Y98" s="331">
        <f t="shared" si="96"/>
        <v>6</v>
      </c>
      <c r="Z98" s="331">
        <f t="shared" si="96"/>
        <v>1.7999999999999998</v>
      </c>
      <c r="AA98" s="331">
        <f t="shared" si="96"/>
        <v>1.7999999999999998</v>
      </c>
      <c r="AB98" s="332"/>
      <c r="AC98" s="333">
        <f t="shared" si="97"/>
        <v>1.7763568394002505E-15</v>
      </c>
      <c r="AD98" s="390"/>
      <c r="AE98" s="335"/>
      <c r="AF98" s="335"/>
      <c r="AG98" s="385"/>
      <c r="AH98" s="335"/>
      <c r="AI98" s="335"/>
      <c r="AJ98" s="335"/>
      <c r="AK98" s="335"/>
      <c r="AL98" s="335"/>
      <c r="AM98" s="335"/>
    </row>
    <row r="99" spans="1:39" s="336" customFormat="1" ht="27.75" customHeight="1" x14ac:dyDescent="0.25">
      <c r="A99" s="123" t="s">
        <v>118</v>
      </c>
      <c r="B99" s="123" t="s">
        <v>119</v>
      </c>
      <c r="C99" s="54" t="s">
        <v>88</v>
      </c>
      <c r="D99" s="54"/>
      <c r="E99" s="127" t="s">
        <v>773</v>
      </c>
      <c r="F99" s="80">
        <v>2</v>
      </c>
      <c r="G99" s="79" t="s">
        <v>776</v>
      </c>
      <c r="H99" s="80" t="s">
        <v>777</v>
      </c>
      <c r="I99" s="148"/>
      <c r="J99" s="71"/>
      <c r="K99" s="128">
        <f t="shared" si="98"/>
        <v>0</v>
      </c>
      <c r="L99" s="128">
        <f t="shared" si="99"/>
        <v>0</v>
      </c>
      <c r="M99" s="73"/>
      <c r="N99" s="74">
        <v>1</v>
      </c>
      <c r="O99" s="128">
        <f t="shared" si="100"/>
        <v>1</v>
      </c>
      <c r="P99" s="128">
        <f t="shared" si="101"/>
        <v>0</v>
      </c>
      <c r="Q99" s="73">
        <v>26</v>
      </c>
      <c r="R99" s="66">
        <f t="shared" si="89"/>
        <v>41.6</v>
      </c>
      <c r="S99" s="67">
        <f t="shared" si="90"/>
        <v>0</v>
      </c>
      <c r="T99" s="67">
        <f t="shared" si="91"/>
        <v>0</v>
      </c>
      <c r="U99" s="67">
        <f t="shared" si="92"/>
        <v>0</v>
      </c>
      <c r="V99" s="67">
        <f t="shared" si="93"/>
        <v>26</v>
      </c>
      <c r="W99" s="67">
        <f t="shared" si="94"/>
        <v>7.8</v>
      </c>
      <c r="X99" s="67">
        <f t="shared" si="95"/>
        <v>7.8</v>
      </c>
      <c r="Y99" s="331">
        <f t="shared" si="96"/>
        <v>26</v>
      </c>
      <c r="Z99" s="331">
        <f t="shared" si="96"/>
        <v>7.8</v>
      </c>
      <c r="AA99" s="331">
        <f t="shared" si="96"/>
        <v>7.8</v>
      </c>
      <c r="AB99" s="332"/>
      <c r="AC99" s="333">
        <f t="shared" si="97"/>
        <v>0</v>
      </c>
      <c r="AD99" s="390"/>
      <c r="AE99" s="335"/>
      <c r="AF99" s="335"/>
      <c r="AG99" s="385"/>
      <c r="AH99" s="335"/>
      <c r="AI99" s="335"/>
      <c r="AJ99" s="335"/>
      <c r="AK99" s="335"/>
      <c r="AL99" s="335"/>
      <c r="AM99" s="335"/>
    </row>
    <row r="100" spans="1:39" s="93" customFormat="1" ht="27.75" customHeight="1" x14ac:dyDescent="0.25">
      <c r="A100" s="123" t="s">
        <v>118</v>
      </c>
      <c r="B100" s="123" t="s">
        <v>119</v>
      </c>
      <c r="C100" s="54" t="s">
        <v>88</v>
      </c>
      <c r="D100" s="54"/>
      <c r="E100" s="127" t="s">
        <v>773</v>
      </c>
      <c r="F100" s="187">
        <v>3</v>
      </c>
      <c r="G100" s="79" t="s">
        <v>822</v>
      </c>
      <c r="H100" s="80" t="s">
        <v>359</v>
      </c>
      <c r="I100" s="148"/>
      <c r="J100" s="71">
        <v>1</v>
      </c>
      <c r="K100" s="128">
        <f t="shared" si="98"/>
        <v>1</v>
      </c>
      <c r="L100" s="128">
        <f t="shared" si="99"/>
        <v>0</v>
      </c>
      <c r="M100" s="73">
        <v>26</v>
      </c>
      <c r="N100" s="74">
        <v>1</v>
      </c>
      <c r="O100" s="128">
        <f t="shared" si="100"/>
        <v>1</v>
      </c>
      <c r="P100" s="128">
        <f t="shared" si="101"/>
        <v>0</v>
      </c>
      <c r="Q100" s="73">
        <v>26</v>
      </c>
      <c r="R100" s="66">
        <f t="shared" si="89"/>
        <v>124.80000000000001</v>
      </c>
      <c r="S100" s="67">
        <f t="shared" si="90"/>
        <v>26</v>
      </c>
      <c r="T100" s="67">
        <f t="shared" si="91"/>
        <v>26</v>
      </c>
      <c r="U100" s="67">
        <f t="shared" si="92"/>
        <v>31.2</v>
      </c>
      <c r="V100" s="67">
        <f t="shared" si="93"/>
        <v>26</v>
      </c>
      <c r="W100" s="67">
        <f t="shared" si="94"/>
        <v>7.8</v>
      </c>
      <c r="X100" s="67">
        <f t="shared" si="95"/>
        <v>7.8</v>
      </c>
      <c r="Y100" s="331">
        <f t="shared" si="96"/>
        <v>52</v>
      </c>
      <c r="Z100" s="331">
        <f t="shared" si="96"/>
        <v>33.799999999999997</v>
      </c>
      <c r="AA100" s="331">
        <f t="shared" si="96"/>
        <v>39</v>
      </c>
      <c r="AB100" s="332"/>
      <c r="AC100" s="333">
        <f t="shared" si="97"/>
        <v>0</v>
      </c>
      <c r="AD100" s="91"/>
      <c r="AE100" s="92"/>
      <c r="AF100" s="92"/>
      <c r="AG100" s="385"/>
      <c r="AH100" s="92"/>
      <c r="AI100" s="92"/>
      <c r="AJ100" s="92"/>
      <c r="AK100" s="92"/>
      <c r="AL100" s="92"/>
      <c r="AM100" s="92"/>
    </row>
    <row r="101" spans="1:39" s="346" customFormat="1" ht="27.75" customHeight="1" thickBot="1" x14ac:dyDescent="0.3">
      <c r="A101" s="108" t="s">
        <v>118</v>
      </c>
      <c r="B101" s="108" t="s">
        <v>119</v>
      </c>
      <c r="C101" s="109" t="s">
        <v>88</v>
      </c>
      <c r="D101" s="109"/>
      <c r="E101" s="110"/>
      <c r="F101" s="110"/>
      <c r="G101" s="111"/>
      <c r="H101" s="112" t="s">
        <v>906</v>
      </c>
      <c r="I101" s="113"/>
      <c r="J101" s="114"/>
      <c r="K101" s="115"/>
      <c r="L101" s="115"/>
      <c r="M101" s="116"/>
      <c r="N101" s="117"/>
      <c r="O101" s="115"/>
      <c r="P101" s="115"/>
      <c r="Q101" s="116"/>
      <c r="R101" s="118">
        <f t="shared" ref="R101:AA101" si="102">SUM(R90:R100)</f>
        <v>588.60000000000014</v>
      </c>
      <c r="S101" s="119">
        <f t="shared" si="102"/>
        <v>104</v>
      </c>
      <c r="T101" s="119">
        <f t="shared" si="102"/>
        <v>78</v>
      </c>
      <c r="U101" s="119">
        <f t="shared" si="102"/>
        <v>124.8</v>
      </c>
      <c r="V101" s="119">
        <f t="shared" si="102"/>
        <v>181</v>
      </c>
      <c r="W101" s="119">
        <f t="shared" si="102"/>
        <v>46.5</v>
      </c>
      <c r="X101" s="119">
        <f t="shared" si="102"/>
        <v>54.29999999999999</v>
      </c>
      <c r="Y101" s="119">
        <f t="shared" si="102"/>
        <v>285</v>
      </c>
      <c r="Z101" s="119">
        <f t="shared" si="102"/>
        <v>124.49999999999999</v>
      </c>
      <c r="AA101" s="119">
        <f t="shared" si="102"/>
        <v>179.10000000000002</v>
      </c>
      <c r="AB101" s="344"/>
      <c r="AC101" s="333"/>
      <c r="AD101" s="393">
        <f>R101/1800/0.6</f>
        <v>0.54500000000000015</v>
      </c>
      <c r="AE101" s="335"/>
      <c r="AF101" s="335"/>
      <c r="AG101" s="385"/>
      <c r="AH101" s="335"/>
      <c r="AI101" s="335"/>
      <c r="AJ101" s="335"/>
      <c r="AK101" s="335"/>
      <c r="AL101" s="335"/>
      <c r="AM101" s="335"/>
    </row>
    <row r="102" spans="1:39" s="336" customFormat="1" ht="27.75" customHeight="1" thickTop="1" x14ac:dyDescent="0.25">
      <c r="A102" s="123" t="s">
        <v>292</v>
      </c>
      <c r="B102" s="123" t="s">
        <v>293</v>
      </c>
      <c r="C102" s="54" t="s">
        <v>88</v>
      </c>
      <c r="D102" s="54"/>
      <c r="E102" s="56" t="s">
        <v>33</v>
      </c>
      <c r="F102" s="187">
        <v>6</v>
      </c>
      <c r="G102" s="79" t="s">
        <v>290</v>
      </c>
      <c r="H102" s="80" t="s">
        <v>291</v>
      </c>
      <c r="I102" s="394"/>
      <c r="J102" s="71">
        <v>1</v>
      </c>
      <c r="K102" s="128">
        <f>IF(J102&gt;0, 1, 0)</f>
        <v>1</v>
      </c>
      <c r="L102" s="128">
        <f>J102-K102</f>
        <v>0</v>
      </c>
      <c r="M102" s="73">
        <v>26</v>
      </c>
      <c r="N102" s="74"/>
      <c r="O102" s="128">
        <f>IF(N102&gt;0, 1, 0)</f>
        <v>0</v>
      </c>
      <c r="P102" s="128">
        <f>N102-O102</f>
        <v>0</v>
      </c>
      <c r="Q102" s="395"/>
      <c r="R102" s="133">
        <f t="shared" ref="R102:R112" si="103">(K102*M102*$R$4)+(L102*M102*$R$5)+(O102*Q102*$R$6)+(P102*Q102*$R$7)</f>
        <v>83.2</v>
      </c>
      <c r="S102" s="67">
        <f t="shared" ref="S102:S112" si="104">J102*M102*$S$4</f>
        <v>26</v>
      </c>
      <c r="T102" s="67">
        <f t="shared" ref="T102:T112" si="105">K102*M102*$T$4</f>
        <v>26</v>
      </c>
      <c r="U102" s="67">
        <f t="shared" ref="U102:U112" si="106">J102*M102*$U$4</f>
        <v>31.2</v>
      </c>
      <c r="V102" s="67">
        <f t="shared" ref="V102:V113" si="107">N102*Q102*$V$6</f>
        <v>0</v>
      </c>
      <c r="W102" s="67">
        <f t="shared" ref="W102:W113" si="108">O102*Q102*$W$6</f>
        <v>0</v>
      </c>
      <c r="X102" s="67">
        <f t="shared" ref="X102:X113" si="109">N102*Q102*$X$6</f>
        <v>0</v>
      </c>
      <c r="Y102" s="331">
        <f t="shared" ref="Y102:AA113" si="110">S102+V102</f>
        <v>26</v>
      </c>
      <c r="Z102" s="331">
        <f t="shared" si="110"/>
        <v>26</v>
      </c>
      <c r="AA102" s="331">
        <f t="shared" si="110"/>
        <v>31.2</v>
      </c>
      <c r="AB102" s="332"/>
      <c r="AC102" s="333">
        <f t="shared" ref="AC102:AC113" si="111">R102-Y102-Z102-AA102</f>
        <v>0</v>
      </c>
      <c r="AD102" s="390"/>
      <c r="AE102" s="335"/>
      <c r="AF102" s="335"/>
      <c r="AG102" s="385"/>
      <c r="AH102" s="335"/>
      <c r="AI102" s="335"/>
      <c r="AJ102" s="335"/>
      <c r="AK102" s="335"/>
      <c r="AL102" s="335"/>
      <c r="AM102" s="335"/>
    </row>
    <row r="103" spans="1:39" s="336" customFormat="1" ht="27.75" customHeight="1" x14ac:dyDescent="0.25">
      <c r="A103" s="123" t="s">
        <v>292</v>
      </c>
      <c r="B103" s="123" t="s">
        <v>293</v>
      </c>
      <c r="C103" s="54" t="s">
        <v>88</v>
      </c>
      <c r="D103" s="54"/>
      <c r="E103" s="76" t="s">
        <v>465</v>
      </c>
      <c r="F103" s="187">
        <v>2</v>
      </c>
      <c r="G103" s="79" t="s">
        <v>600</v>
      </c>
      <c r="H103" s="80" t="s">
        <v>601</v>
      </c>
      <c r="I103" s="148"/>
      <c r="J103" s="71">
        <v>1</v>
      </c>
      <c r="K103" s="128">
        <f t="shared" ref="K103:K113" si="112">IF(J103&gt;0, 1, 0)</f>
        <v>1</v>
      </c>
      <c r="L103" s="128">
        <f t="shared" ref="L103:L113" si="113">J103-K103</f>
        <v>0</v>
      </c>
      <c r="M103" s="73">
        <v>26</v>
      </c>
      <c r="N103" s="74"/>
      <c r="O103" s="128">
        <f t="shared" ref="O103:O114" si="114">IF(N103&gt;0, 1, 0)</f>
        <v>0</v>
      </c>
      <c r="P103" s="128">
        <f t="shared" ref="P103:P114" si="115">N103-O103</f>
        <v>0</v>
      </c>
      <c r="Q103" s="73"/>
      <c r="R103" s="133">
        <f t="shared" si="103"/>
        <v>83.2</v>
      </c>
      <c r="S103" s="67">
        <f t="shared" si="104"/>
        <v>26</v>
      </c>
      <c r="T103" s="67">
        <f t="shared" si="105"/>
        <v>26</v>
      </c>
      <c r="U103" s="67">
        <f t="shared" si="106"/>
        <v>31.2</v>
      </c>
      <c r="V103" s="67">
        <f t="shared" si="107"/>
        <v>0</v>
      </c>
      <c r="W103" s="67">
        <f t="shared" si="108"/>
        <v>0</v>
      </c>
      <c r="X103" s="67">
        <f t="shared" si="109"/>
        <v>0</v>
      </c>
      <c r="Y103" s="331">
        <f t="shared" si="110"/>
        <v>26</v>
      </c>
      <c r="Z103" s="331">
        <f t="shared" si="110"/>
        <v>26</v>
      </c>
      <c r="AA103" s="331">
        <f t="shared" si="110"/>
        <v>31.2</v>
      </c>
      <c r="AB103" s="332"/>
      <c r="AC103" s="333">
        <f t="shared" si="111"/>
        <v>0</v>
      </c>
      <c r="AD103" s="390"/>
      <c r="AE103" s="335"/>
      <c r="AF103" s="335"/>
      <c r="AG103" s="154" t="s">
        <v>911</v>
      </c>
      <c r="AH103" s="335"/>
      <c r="AI103" s="335"/>
      <c r="AJ103" s="335"/>
      <c r="AK103" s="335"/>
      <c r="AL103" s="335"/>
      <c r="AM103" s="335"/>
    </row>
    <row r="104" spans="1:39" s="336" customFormat="1" ht="27.75" customHeight="1" x14ac:dyDescent="0.25">
      <c r="A104" s="123" t="s">
        <v>292</v>
      </c>
      <c r="B104" s="123" t="s">
        <v>293</v>
      </c>
      <c r="C104" s="54" t="s">
        <v>88</v>
      </c>
      <c r="D104" s="54"/>
      <c r="E104" s="76" t="s">
        <v>465</v>
      </c>
      <c r="F104" s="187">
        <v>3</v>
      </c>
      <c r="G104" s="79" t="s">
        <v>507</v>
      </c>
      <c r="H104" s="80" t="s">
        <v>508</v>
      </c>
      <c r="I104" s="148"/>
      <c r="J104" s="71">
        <v>1</v>
      </c>
      <c r="K104" s="128">
        <f t="shared" si="112"/>
        <v>1</v>
      </c>
      <c r="L104" s="128">
        <f t="shared" si="113"/>
        <v>0</v>
      </c>
      <c r="M104" s="73">
        <v>26</v>
      </c>
      <c r="N104" s="74"/>
      <c r="O104" s="128">
        <f t="shared" si="114"/>
        <v>0</v>
      </c>
      <c r="P104" s="128">
        <f t="shared" si="115"/>
        <v>0</v>
      </c>
      <c r="Q104" s="73"/>
      <c r="R104" s="133">
        <f t="shared" si="103"/>
        <v>83.2</v>
      </c>
      <c r="S104" s="67">
        <f t="shared" si="104"/>
        <v>26</v>
      </c>
      <c r="T104" s="67">
        <f t="shared" si="105"/>
        <v>26</v>
      </c>
      <c r="U104" s="67">
        <f t="shared" si="106"/>
        <v>31.2</v>
      </c>
      <c r="V104" s="67">
        <f t="shared" si="107"/>
        <v>0</v>
      </c>
      <c r="W104" s="67">
        <f t="shared" si="108"/>
        <v>0</v>
      </c>
      <c r="X104" s="67">
        <f t="shared" si="109"/>
        <v>0</v>
      </c>
      <c r="Y104" s="331">
        <f t="shared" si="110"/>
        <v>26</v>
      </c>
      <c r="Z104" s="331">
        <f t="shared" si="110"/>
        <v>26</v>
      </c>
      <c r="AA104" s="331">
        <f t="shared" si="110"/>
        <v>31.2</v>
      </c>
      <c r="AB104" s="332"/>
      <c r="AC104" s="333">
        <f t="shared" si="111"/>
        <v>0</v>
      </c>
      <c r="AD104" s="390"/>
      <c r="AE104" s="335"/>
      <c r="AF104" s="335"/>
      <c r="AG104" s="385"/>
      <c r="AH104" s="335"/>
      <c r="AI104" s="335"/>
      <c r="AJ104" s="335"/>
      <c r="AK104" s="335"/>
      <c r="AL104" s="335"/>
      <c r="AM104" s="335"/>
    </row>
    <row r="105" spans="1:39" s="336" customFormat="1" ht="27.75" customHeight="1" x14ac:dyDescent="0.25">
      <c r="A105" s="123" t="s">
        <v>292</v>
      </c>
      <c r="B105" s="123" t="s">
        <v>293</v>
      </c>
      <c r="C105" s="54" t="s">
        <v>88</v>
      </c>
      <c r="D105" s="54"/>
      <c r="E105" s="76" t="s">
        <v>645</v>
      </c>
      <c r="F105" s="78">
        <v>2</v>
      </c>
      <c r="G105" s="79" t="s">
        <v>600</v>
      </c>
      <c r="H105" s="80" t="s">
        <v>646</v>
      </c>
      <c r="I105" s="148"/>
      <c r="J105" s="71"/>
      <c r="K105" s="128">
        <f t="shared" si="112"/>
        <v>0</v>
      </c>
      <c r="L105" s="128">
        <f t="shared" si="113"/>
        <v>0</v>
      </c>
      <c r="M105" s="73"/>
      <c r="N105" s="74"/>
      <c r="O105" s="128">
        <f t="shared" si="114"/>
        <v>0</v>
      </c>
      <c r="P105" s="128">
        <f t="shared" si="115"/>
        <v>0</v>
      </c>
      <c r="Q105" s="73"/>
      <c r="R105" s="133">
        <f t="shared" si="103"/>
        <v>0</v>
      </c>
      <c r="S105" s="67">
        <f t="shared" si="104"/>
        <v>0</v>
      </c>
      <c r="T105" s="67">
        <f t="shared" si="105"/>
        <v>0</v>
      </c>
      <c r="U105" s="67">
        <f t="shared" si="106"/>
        <v>0</v>
      </c>
      <c r="V105" s="67">
        <f t="shared" si="107"/>
        <v>0</v>
      </c>
      <c r="W105" s="67">
        <f t="shared" si="108"/>
        <v>0</v>
      </c>
      <c r="X105" s="67">
        <f t="shared" si="109"/>
        <v>0</v>
      </c>
      <c r="Y105" s="331">
        <f t="shared" si="110"/>
        <v>0</v>
      </c>
      <c r="Z105" s="331">
        <f t="shared" si="110"/>
        <v>0</v>
      </c>
      <c r="AA105" s="331">
        <f t="shared" si="110"/>
        <v>0</v>
      </c>
      <c r="AB105" s="332"/>
      <c r="AC105" s="333">
        <f t="shared" si="111"/>
        <v>0</v>
      </c>
      <c r="AD105" s="390"/>
      <c r="AE105" s="335"/>
      <c r="AF105" s="335"/>
      <c r="AG105" s="385"/>
      <c r="AH105" s="335"/>
      <c r="AI105" s="335"/>
      <c r="AJ105" s="335"/>
      <c r="AK105" s="335"/>
      <c r="AL105" s="335"/>
      <c r="AM105" s="335"/>
    </row>
    <row r="106" spans="1:39" s="336" customFormat="1" ht="27.75" customHeight="1" x14ac:dyDescent="0.25">
      <c r="A106" s="123" t="s">
        <v>292</v>
      </c>
      <c r="B106" s="123" t="s">
        <v>293</v>
      </c>
      <c r="C106" s="54" t="s">
        <v>88</v>
      </c>
      <c r="D106" s="54"/>
      <c r="E106" s="127" t="s">
        <v>678</v>
      </c>
      <c r="F106" s="187">
        <v>5</v>
      </c>
      <c r="G106" s="79" t="s">
        <v>679</v>
      </c>
      <c r="H106" s="80" t="s">
        <v>680</v>
      </c>
      <c r="I106" s="148"/>
      <c r="J106" s="71">
        <v>1</v>
      </c>
      <c r="K106" s="128">
        <f t="shared" si="112"/>
        <v>1</v>
      </c>
      <c r="L106" s="128">
        <f t="shared" si="113"/>
        <v>0</v>
      </c>
      <c r="M106" s="73">
        <v>26</v>
      </c>
      <c r="N106" s="74"/>
      <c r="O106" s="128">
        <f t="shared" si="114"/>
        <v>0</v>
      </c>
      <c r="P106" s="128">
        <f t="shared" si="115"/>
        <v>0</v>
      </c>
      <c r="Q106" s="73"/>
      <c r="R106" s="133">
        <f t="shared" si="103"/>
        <v>83.2</v>
      </c>
      <c r="S106" s="67">
        <f t="shared" si="104"/>
        <v>26</v>
      </c>
      <c r="T106" s="67">
        <f t="shared" si="105"/>
        <v>26</v>
      </c>
      <c r="U106" s="67">
        <f t="shared" si="106"/>
        <v>31.2</v>
      </c>
      <c r="V106" s="67">
        <f t="shared" si="107"/>
        <v>0</v>
      </c>
      <c r="W106" s="67">
        <f t="shared" si="108"/>
        <v>0</v>
      </c>
      <c r="X106" s="67">
        <f t="shared" si="109"/>
        <v>0</v>
      </c>
      <c r="Y106" s="331">
        <f t="shared" si="110"/>
        <v>26</v>
      </c>
      <c r="Z106" s="331">
        <f t="shared" si="110"/>
        <v>26</v>
      </c>
      <c r="AA106" s="331">
        <f t="shared" si="110"/>
        <v>31.2</v>
      </c>
      <c r="AB106" s="332"/>
      <c r="AC106" s="333">
        <f t="shared" si="111"/>
        <v>0</v>
      </c>
      <c r="AE106" s="335"/>
      <c r="AF106" s="335"/>
      <c r="AG106" s="385"/>
      <c r="AH106" s="335"/>
      <c r="AI106" s="335"/>
      <c r="AJ106" s="335"/>
      <c r="AK106" s="335"/>
      <c r="AL106" s="335"/>
      <c r="AM106" s="335"/>
    </row>
    <row r="107" spans="1:39" s="336" customFormat="1" ht="27.75" customHeight="1" x14ac:dyDescent="0.25">
      <c r="A107" s="123" t="s">
        <v>292</v>
      </c>
      <c r="B107" s="123" t="s">
        <v>293</v>
      </c>
      <c r="C107" s="54" t="s">
        <v>88</v>
      </c>
      <c r="D107" s="54"/>
      <c r="E107" s="127" t="s">
        <v>773</v>
      </c>
      <c r="F107" s="187">
        <v>1</v>
      </c>
      <c r="G107" s="79" t="s">
        <v>832</v>
      </c>
      <c r="H107" s="80" t="s">
        <v>601</v>
      </c>
      <c r="I107" s="148"/>
      <c r="J107" s="71">
        <v>1</v>
      </c>
      <c r="K107" s="128">
        <f t="shared" si="112"/>
        <v>1</v>
      </c>
      <c r="L107" s="128">
        <f t="shared" si="113"/>
        <v>0</v>
      </c>
      <c r="M107" s="73">
        <v>26</v>
      </c>
      <c r="N107" s="74"/>
      <c r="O107" s="128">
        <f t="shared" si="114"/>
        <v>0</v>
      </c>
      <c r="P107" s="128">
        <f t="shared" si="115"/>
        <v>0</v>
      </c>
      <c r="Q107" s="73"/>
      <c r="R107" s="133">
        <f t="shared" si="103"/>
        <v>83.2</v>
      </c>
      <c r="S107" s="67">
        <f t="shared" si="104"/>
        <v>26</v>
      </c>
      <c r="T107" s="67">
        <f t="shared" si="105"/>
        <v>26</v>
      </c>
      <c r="U107" s="67">
        <f t="shared" si="106"/>
        <v>31.2</v>
      </c>
      <c r="V107" s="67">
        <f t="shared" si="107"/>
        <v>0</v>
      </c>
      <c r="W107" s="67">
        <f t="shared" si="108"/>
        <v>0</v>
      </c>
      <c r="X107" s="67">
        <f t="shared" si="109"/>
        <v>0</v>
      </c>
      <c r="Y107" s="331">
        <f t="shared" si="110"/>
        <v>26</v>
      </c>
      <c r="Z107" s="331">
        <f t="shared" si="110"/>
        <v>26</v>
      </c>
      <c r="AA107" s="331">
        <f t="shared" si="110"/>
        <v>31.2</v>
      </c>
      <c r="AB107" s="332"/>
      <c r="AC107" s="333">
        <f t="shared" si="111"/>
        <v>0</v>
      </c>
      <c r="AD107" s="390"/>
      <c r="AE107" s="335"/>
      <c r="AF107" s="335"/>
      <c r="AG107" s="385"/>
      <c r="AH107" s="335"/>
      <c r="AI107" s="335"/>
      <c r="AJ107" s="335"/>
      <c r="AK107" s="335"/>
      <c r="AL107" s="335"/>
      <c r="AM107" s="335"/>
    </row>
    <row r="108" spans="1:39" s="336" customFormat="1" ht="27.75" customHeight="1" x14ac:dyDescent="0.25">
      <c r="A108" s="123" t="s">
        <v>292</v>
      </c>
      <c r="B108" s="123" t="s">
        <v>293</v>
      </c>
      <c r="C108" s="54" t="s">
        <v>88</v>
      </c>
      <c r="D108" s="54"/>
      <c r="E108" s="127" t="s">
        <v>773</v>
      </c>
      <c r="F108" s="187">
        <v>3</v>
      </c>
      <c r="G108" s="79" t="s">
        <v>785</v>
      </c>
      <c r="H108" s="80" t="s">
        <v>786</v>
      </c>
      <c r="I108" s="148"/>
      <c r="J108" s="71"/>
      <c r="K108" s="128">
        <f t="shared" si="112"/>
        <v>0</v>
      </c>
      <c r="L108" s="128">
        <f t="shared" si="113"/>
        <v>0</v>
      </c>
      <c r="M108" s="73"/>
      <c r="N108" s="74"/>
      <c r="O108" s="128">
        <f t="shared" si="114"/>
        <v>0</v>
      </c>
      <c r="P108" s="128">
        <f t="shared" si="115"/>
        <v>0</v>
      </c>
      <c r="Q108" s="73"/>
      <c r="R108" s="133">
        <f t="shared" si="103"/>
        <v>0</v>
      </c>
      <c r="S108" s="67">
        <f t="shared" si="104"/>
        <v>0</v>
      </c>
      <c r="T108" s="67">
        <f t="shared" si="105"/>
        <v>0</v>
      </c>
      <c r="U108" s="67">
        <f t="shared" si="106"/>
        <v>0</v>
      </c>
      <c r="V108" s="67">
        <f t="shared" si="107"/>
        <v>0</v>
      </c>
      <c r="W108" s="67">
        <f t="shared" si="108"/>
        <v>0</v>
      </c>
      <c r="X108" s="67">
        <f t="shared" si="109"/>
        <v>0</v>
      </c>
      <c r="Y108" s="331">
        <f t="shared" si="110"/>
        <v>0</v>
      </c>
      <c r="Z108" s="331">
        <f t="shared" si="110"/>
        <v>0</v>
      </c>
      <c r="AA108" s="331">
        <f t="shared" si="110"/>
        <v>0</v>
      </c>
      <c r="AB108" s="332"/>
      <c r="AC108" s="333">
        <f t="shared" si="111"/>
        <v>0</v>
      </c>
      <c r="AD108" s="390"/>
      <c r="AE108" s="335"/>
      <c r="AF108" s="335"/>
      <c r="AG108" s="385"/>
      <c r="AH108" s="335"/>
      <c r="AI108" s="335"/>
      <c r="AJ108" s="335"/>
      <c r="AK108" s="335"/>
      <c r="AL108" s="335"/>
      <c r="AM108" s="335"/>
    </row>
    <row r="109" spans="1:39" s="336" customFormat="1" ht="27.75" customHeight="1" x14ac:dyDescent="0.25">
      <c r="A109" s="123" t="s">
        <v>292</v>
      </c>
      <c r="B109" s="123" t="s">
        <v>293</v>
      </c>
      <c r="C109" s="54" t="s">
        <v>88</v>
      </c>
      <c r="D109" s="54"/>
      <c r="E109" s="127" t="s">
        <v>773</v>
      </c>
      <c r="F109" s="80">
        <v>2</v>
      </c>
      <c r="G109" s="79" t="s">
        <v>778</v>
      </c>
      <c r="H109" s="80" t="s">
        <v>777</v>
      </c>
      <c r="I109" s="155"/>
      <c r="J109" s="71">
        <v>1</v>
      </c>
      <c r="K109" s="128">
        <f t="shared" si="112"/>
        <v>1</v>
      </c>
      <c r="L109" s="128">
        <f t="shared" si="113"/>
        <v>0</v>
      </c>
      <c r="M109" s="73">
        <v>26</v>
      </c>
      <c r="N109" s="74"/>
      <c r="O109" s="128">
        <f t="shared" si="114"/>
        <v>0</v>
      </c>
      <c r="P109" s="128">
        <f t="shared" si="115"/>
        <v>0</v>
      </c>
      <c r="Q109" s="73"/>
      <c r="R109" s="133">
        <f t="shared" si="103"/>
        <v>83.2</v>
      </c>
      <c r="S109" s="67">
        <f t="shared" si="104"/>
        <v>26</v>
      </c>
      <c r="T109" s="67">
        <f t="shared" si="105"/>
        <v>26</v>
      </c>
      <c r="U109" s="67">
        <f t="shared" si="106"/>
        <v>31.2</v>
      </c>
      <c r="V109" s="67">
        <f t="shared" si="107"/>
        <v>0</v>
      </c>
      <c r="W109" s="67">
        <f t="shared" si="108"/>
        <v>0</v>
      </c>
      <c r="X109" s="67">
        <f t="shared" si="109"/>
        <v>0</v>
      </c>
      <c r="Y109" s="331">
        <f t="shared" si="110"/>
        <v>26</v>
      </c>
      <c r="Z109" s="331">
        <f t="shared" si="110"/>
        <v>26</v>
      </c>
      <c r="AA109" s="331">
        <f t="shared" si="110"/>
        <v>31.2</v>
      </c>
      <c r="AB109" s="332"/>
      <c r="AC109" s="333">
        <f t="shared" si="111"/>
        <v>0</v>
      </c>
      <c r="AD109" s="390"/>
      <c r="AE109" s="335"/>
      <c r="AF109" s="335"/>
      <c r="AG109" s="385"/>
      <c r="AH109" s="335"/>
      <c r="AI109" s="335"/>
      <c r="AJ109" s="335"/>
      <c r="AK109" s="335"/>
      <c r="AL109" s="335"/>
      <c r="AM109" s="335"/>
    </row>
    <row r="110" spans="1:39" s="336" customFormat="1" ht="27.75" hidden="1" customHeight="1" x14ac:dyDescent="0.25">
      <c r="A110" s="123" t="s">
        <v>292</v>
      </c>
      <c r="B110" s="123" t="s">
        <v>293</v>
      </c>
      <c r="C110" s="54" t="s">
        <v>88</v>
      </c>
      <c r="D110" s="54"/>
      <c r="E110" s="87"/>
      <c r="F110" s="87"/>
      <c r="G110" s="153"/>
      <c r="H110" s="80"/>
      <c r="I110" s="148"/>
      <c r="J110" s="71"/>
      <c r="K110" s="128">
        <f t="shared" si="112"/>
        <v>0</v>
      </c>
      <c r="L110" s="128">
        <f t="shared" si="113"/>
        <v>0</v>
      </c>
      <c r="M110" s="73"/>
      <c r="N110" s="74"/>
      <c r="O110" s="128">
        <f t="shared" si="114"/>
        <v>0</v>
      </c>
      <c r="P110" s="128">
        <f t="shared" si="115"/>
        <v>0</v>
      </c>
      <c r="Q110" s="73"/>
      <c r="R110" s="133">
        <f t="shared" si="103"/>
        <v>0</v>
      </c>
      <c r="S110" s="67">
        <f t="shared" si="104"/>
        <v>0</v>
      </c>
      <c r="T110" s="67">
        <f t="shared" si="105"/>
        <v>0</v>
      </c>
      <c r="U110" s="67">
        <f t="shared" si="106"/>
        <v>0</v>
      </c>
      <c r="V110" s="67">
        <f t="shared" si="107"/>
        <v>0</v>
      </c>
      <c r="W110" s="67">
        <f t="shared" si="108"/>
        <v>0</v>
      </c>
      <c r="X110" s="67">
        <f t="shared" si="109"/>
        <v>0</v>
      </c>
      <c r="Y110" s="331">
        <f t="shared" si="110"/>
        <v>0</v>
      </c>
      <c r="Z110" s="331">
        <f t="shared" si="110"/>
        <v>0</v>
      </c>
      <c r="AA110" s="331">
        <f t="shared" si="110"/>
        <v>0</v>
      </c>
      <c r="AB110" s="332"/>
      <c r="AC110" s="333">
        <f t="shared" si="111"/>
        <v>0</v>
      </c>
      <c r="AD110" s="390"/>
      <c r="AE110" s="335"/>
      <c r="AF110" s="335"/>
      <c r="AG110" s="385"/>
      <c r="AH110" s="335"/>
      <c r="AI110" s="335"/>
      <c r="AJ110" s="335"/>
      <c r="AK110" s="335"/>
      <c r="AL110" s="335"/>
      <c r="AM110" s="335"/>
    </row>
    <row r="111" spans="1:39" s="336" customFormat="1" ht="27.75" hidden="1" customHeight="1" x14ac:dyDescent="0.25">
      <c r="A111" s="123" t="s">
        <v>292</v>
      </c>
      <c r="B111" s="123" t="s">
        <v>293</v>
      </c>
      <c r="C111" s="54" t="s">
        <v>88</v>
      </c>
      <c r="D111" s="54"/>
      <c r="E111" s="87"/>
      <c r="F111" s="87"/>
      <c r="G111" s="153"/>
      <c r="H111" s="80"/>
      <c r="I111" s="148"/>
      <c r="J111" s="71"/>
      <c r="K111" s="128">
        <f t="shared" si="112"/>
        <v>0</v>
      </c>
      <c r="L111" s="128">
        <f t="shared" si="113"/>
        <v>0</v>
      </c>
      <c r="M111" s="73"/>
      <c r="N111" s="74"/>
      <c r="O111" s="128">
        <f t="shared" si="114"/>
        <v>0</v>
      </c>
      <c r="P111" s="128">
        <f t="shared" si="115"/>
        <v>0</v>
      </c>
      <c r="Q111" s="73"/>
      <c r="R111" s="133">
        <f t="shared" si="103"/>
        <v>0</v>
      </c>
      <c r="S111" s="67">
        <f t="shared" si="104"/>
        <v>0</v>
      </c>
      <c r="T111" s="67">
        <f t="shared" si="105"/>
        <v>0</v>
      </c>
      <c r="U111" s="67">
        <f t="shared" si="106"/>
        <v>0</v>
      </c>
      <c r="V111" s="67">
        <f t="shared" si="107"/>
        <v>0</v>
      </c>
      <c r="W111" s="67">
        <f t="shared" si="108"/>
        <v>0</v>
      </c>
      <c r="X111" s="67">
        <f t="shared" si="109"/>
        <v>0</v>
      </c>
      <c r="Y111" s="331">
        <f t="shared" si="110"/>
        <v>0</v>
      </c>
      <c r="Z111" s="331">
        <f t="shared" si="110"/>
        <v>0</v>
      </c>
      <c r="AA111" s="331">
        <f t="shared" si="110"/>
        <v>0</v>
      </c>
      <c r="AB111" s="332"/>
      <c r="AC111" s="333">
        <f t="shared" si="111"/>
        <v>0</v>
      </c>
      <c r="AD111" s="390"/>
      <c r="AE111" s="335"/>
      <c r="AF111" s="335"/>
      <c r="AG111" s="385"/>
      <c r="AH111" s="335"/>
      <c r="AI111" s="335"/>
      <c r="AJ111" s="335"/>
      <c r="AK111" s="335"/>
      <c r="AL111" s="335"/>
      <c r="AM111" s="335"/>
    </row>
    <row r="112" spans="1:39" s="93" customFormat="1" ht="27.75" hidden="1" customHeight="1" x14ac:dyDescent="0.25">
      <c r="A112" s="123" t="s">
        <v>292</v>
      </c>
      <c r="B112" s="123" t="s">
        <v>293</v>
      </c>
      <c r="C112" s="54" t="s">
        <v>88</v>
      </c>
      <c r="D112" s="54"/>
      <c r="E112" s="87"/>
      <c r="F112" s="87"/>
      <c r="G112" s="153"/>
      <c r="H112" s="80"/>
      <c r="I112" s="148"/>
      <c r="J112" s="71"/>
      <c r="K112" s="128">
        <f t="shared" si="112"/>
        <v>0</v>
      </c>
      <c r="L112" s="128">
        <f t="shared" si="113"/>
        <v>0</v>
      </c>
      <c r="M112" s="73"/>
      <c r="N112" s="74"/>
      <c r="O112" s="128">
        <f t="shared" si="114"/>
        <v>0</v>
      </c>
      <c r="P112" s="128">
        <f t="shared" si="115"/>
        <v>0</v>
      </c>
      <c r="Q112" s="73"/>
      <c r="R112" s="133">
        <f t="shared" si="103"/>
        <v>0</v>
      </c>
      <c r="S112" s="67">
        <f t="shared" si="104"/>
        <v>0</v>
      </c>
      <c r="T112" s="67">
        <f t="shared" si="105"/>
        <v>0</v>
      </c>
      <c r="U112" s="67">
        <f t="shared" si="106"/>
        <v>0</v>
      </c>
      <c r="V112" s="67">
        <f t="shared" si="107"/>
        <v>0</v>
      </c>
      <c r="W112" s="67">
        <f t="shared" si="108"/>
        <v>0</v>
      </c>
      <c r="X112" s="67">
        <f t="shared" si="109"/>
        <v>0</v>
      </c>
      <c r="Y112" s="331">
        <f t="shared" si="110"/>
        <v>0</v>
      </c>
      <c r="Z112" s="331">
        <f t="shared" si="110"/>
        <v>0</v>
      </c>
      <c r="AA112" s="331">
        <f t="shared" si="110"/>
        <v>0</v>
      </c>
      <c r="AB112" s="332"/>
      <c r="AC112" s="333">
        <f t="shared" si="111"/>
        <v>0</v>
      </c>
      <c r="AD112" s="91"/>
      <c r="AE112" s="92"/>
      <c r="AF112" s="92"/>
      <c r="AG112" s="385"/>
      <c r="AH112" s="92"/>
      <c r="AI112" s="92"/>
      <c r="AJ112" s="92"/>
      <c r="AK112" s="92"/>
      <c r="AL112" s="92"/>
      <c r="AM112" s="92"/>
    </row>
    <row r="113" spans="1:39" s="336" customFormat="1" ht="27.75" hidden="1" customHeight="1" x14ac:dyDescent="0.25">
      <c r="A113" s="123" t="s">
        <v>292</v>
      </c>
      <c r="B113" s="123" t="s">
        <v>293</v>
      </c>
      <c r="C113" s="54" t="s">
        <v>88</v>
      </c>
      <c r="D113" s="95"/>
      <c r="E113" s="96" t="s">
        <v>29</v>
      </c>
      <c r="F113" s="96"/>
      <c r="G113" s="159"/>
      <c r="H113" s="160"/>
      <c r="I113" s="161"/>
      <c r="J113" s="100"/>
      <c r="K113" s="101">
        <f t="shared" si="112"/>
        <v>0</v>
      </c>
      <c r="L113" s="101">
        <f t="shared" si="113"/>
        <v>0</v>
      </c>
      <c r="M113" s="102"/>
      <c r="N113" s="103"/>
      <c r="O113" s="101">
        <f t="shared" si="114"/>
        <v>0</v>
      </c>
      <c r="P113" s="101">
        <f t="shared" si="115"/>
        <v>0</v>
      </c>
      <c r="Q113" s="102"/>
      <c r="R113" s="138">
        <f>J113*M113*$R$8</f>
        <v>0</v>
      </c>
      <c r="S113" s="105">
        <f>J113*M113*$S$8</f>
        <v>0</v>
      </c>
      <c r="T113" s="105">
        <f>K113*M113*$T$8</f>
        <v>0</v>
      </c>
      <c r="U113" s="105">
        <f>J113*M113*$U$8</f>
        <v>0</v>
      </c>
      <c r="V113" s="105">
        <f t="shared" si="107"/>
        <v>0</v>
      </c>
      <c r="W113" s="105">
        <f t="shared" si="108"/>
        <v>0</v>
      </c>
      <c r="X113" s="105">
        <f t="shared" si="109"/>
        <v>0</v>
      </c>
      <c r="Y113" s="105">
        <f t="shared" si="110"/>
        <v>0</v>
      </c>
      <c r="Z113" s="105">
        <f t="shared" si="110"/>
        <v>0</v>
      </c>
      <c r="AA113" s="105">
        <f t="shared" si="110"/>
        <v>0</v>
      </c>
      <c r="AB113" s="106"/>
      <c r="AC113" s="107">
        <f t="shared" si="111"/>
        <v>0</v>
      </c>
      <c r="AD113" s="392"/>
      <c r="AG113" s="385"/>
    </row>
    <row r="114" spans="1:39" s="336" customFormat="1" ht="27.75" customHeight="1" x14ac:dyDescent="0.25">
      <c r="A114" s="123" t="s">
        <v>292</v>
      </c>
      <c r="B114" s="123" t="s">
        <v>293</v>
      </c>
      <c r="C114" s="54" t="s">
        <v>88</v>
      </c>
      <c r="D114" s="404"/>
      <c r="E114" s="96" t="s">
        <v>858</v>
      </c>
      <c r="F114" s="96"/>
      <c r="G114" s="159"/>
      <c r="H114" s="160" t="s">
        <v>860</v>
      </c>
      <c r="I114" s="161"/>
      <c r="J114" s="408">
        <v>0</v>
      </c>
      <c r="K114" s="101"/>
      <c r="L114" s="101"/>
      <c r="M114" s="102">
        <v>6</v>
      </c>
      <c r="N114" s="103"/>
      <c r="O114" s="101">
        <f t="shared" si="114"/>
        <v>0</v>
      </c>
      <c r="P114" s="101">
        <f t="shared" si="115"/>
        <v>0</v>
      </c>
      <c r="Q114" s="102"/>
      <c r="R114" s="412">
        <f t="shared" ref="R114" si="116">J114*M114*$R$8</f>
        <v>0</v>
      </c>
      <c r="S114" s="410"/>
      <c r="T114" s="410"/>
      <c r="U114" s="410"/>
      <c r="V114" s="410"/>
      <c r="W114" s="410"/>
      <c r="X114" s="410"/>
      <c r="Y114" s="410"/>
      <c r="Z114" s="410"/>
      <c r="AA114" s="410"/>
      <c r="AB114" s="106"/>
      <c r="AC114" s="107"/>
      <c r="AD114" s="397"/>
      <c r="AG114" s="154" t="s">
        <v>861</v>
      </c>
    </row>
    <row r="115" spans="1:39" s="346" customFormat="1" ht="27.75" customHeight="1" thickBot="1" x14ac:dyDescent="0.3">
      <c r="A115" s="108" t="s">
        <v>292</v>
      </c>
      <c r="B115" s="108" t="s">
        <v>293</v>
      </c>
      <c r="C115" s="109" t="s">
        <v>88</v>
      </c>
      <c r="D115" s="109"/>
      <c r="E115" s="110"/>
      <c r="F115" s="110"/>
      <c r="G115" s="111"/>
      <c r="H115" s="112" t="s">
        <v>906</v>
      </c>
      <c r="I115" s="113"/>
      <c r="J115" s="114"/>
      <c r="K115" s="115"/>
      <c r="L115" s="115"/>
      <c r="M115" s="116"/>
      <c r="N115" s="117"/>
      <c r="O115" s="115"/>
      <c r="P115" s="115"/>
      <c r="Q115" s="116"/>
      <c r="R115" s="118">
        <f>SUM(R102:R114)</f>
        <v>499.2</v>
      </c>
      <c r="S115" s="119">
        <f t="shared" ref="S115:AA115" si="117">SUM(S102:S113)</f>
        <v>156</v>
      </c>
      <c r="T115" s="119">
        <f t="shared" si="117"/>
        <v>156</v>
      </c>
      <c r="U115" s="119">
        <f t="shared" si="117"/>
        <v>187.2</v>
      </c>
      <c r="V115" s="119">
        <f t="shared" si="117"/>
        <v>0</v>
      </c>
      <c r="W115" s="119">
        <f t="shared" si="117"/>
        <v>0</v>
      </c>
      <c r="X115" s="119">
        <f t="shared" si="117"/>
        <v>0</v>
      </c>
      <c r="Y115" s="119">
        <f t="shared" si="117"/>
        <v>156</v>
      </c>
      <c r="Z115" s="119">
        <f t="shared" si="117"/>
        <v>156</v>
      </c>
      <c r="AA115" s="119">
        <f t="shared" si="117"/>
        <v>187.2</v>
      </c>
      <c r="AB115" s="344"/>
      <c r="AC115" s="333"/>
      <c r="AD115" s="393">
        <f>R115/1800/0.6</f>
        <v>0.4622222222222222</v>
      </c>
      <c r="AE115" s="335"/>
      <c r="AF115" s="335"/>
      <c r="AG115" s="385"/>
      <c r="AH115" s="335"/>
      <c r="AI115" s="335"/>
      <c r="AJ115" s="335"/>
      <c r="AK115" s="335"/>
      <c r="AL115" s="335"/>
      <c r="AM115" s="335"/>
    </row>
    <row r="116" spans="1:39" s="336" customFormat="1" ht="27.75" customHeight="1" thickTop="1" x14ac:dyDescent="0.25">
      <c r="A116" s="123" t="s">
        <v>356</v>
      </c>
      <c r="B116" s="123" t="s">
        <v>162</v>
      </c>
      <c r="C116" s="54" t="s">
        <v>32</v>
      </c>
      <c r="D116" s="54"/>
      <c r="E116" s="56" t="s">
        <v>33</v>
      </c>
      <c r="F116" s="187">
        <v>1</v>
      </c>
      <c r="G116" s="79" t="s">
        <v>354</v>
      </c>
      <c r="H116" s="80" t="s">
        <v>355</v>
      </c>
      <c r="I116" s="148"/>
      <c r="J116" s="71">
        <v>2</v>
      </c>
      <c r="K116" s="128">
        <f>IF(J116&gt;0, 1, 0)</f>
        <v>1</v>
      </c>
      <c r="L116" s="128">
        <f>J116-K116</f>
        <v>1</v>
      </c>
      <c r="M116" s="73">
        <v>26</v>
      </c>
      <c r="N116" s="74"/>
      <c r="O116" s="128">
        <f>IF(N116&gt;0, 1, 0)</f>
        <v>0</v>
      </c>
      <c r="P116" s="128">
        <f>N116-O116</f>
        <v>0</v>
      </c>
      <c r="Q116" s="73"/>
      <c r="R116" s="133">
        <f t="shared" ref="R116:R121" si="118">(K116*M116*$R$4)+(L116*M116*$R$5)+(O116*Q116*$R$6)+(P116*Q116*$R$7)</f>
        <v>140.4</v>
      </c>
      <c r="S116" s="67">
        <f t="shared" ref="S116:S118" si="119">J116*M116*$S$4</f>
        <v>52</v>
      </c>
      <c r="T116" s="67">
        <f t="shared" ref="T116:T118" si="120">K116*M116*$T$4</f>
        <v>26</v>
      </c>
      <c r="U116" s="67">
        <f t="shared" ref="U116:U118" si="121">J116*M116*$U$4</f>
        <v>62.4</v>
      </c>
      <c r="V116" s="67">
        <f t="shared" ref="V116:V118" si="122">N116*Q116*$V$6</f>
        <v>0</v>
      </c>
      <c r="W116" s="67">
        <f t="shared" ref="W116:W118" si="123">O116*Q116*$W$6</f>
        <v>0</v>
      </c>
      <c r="X116" s="67">
        <f t="shared" ref="X116:X118" si="124">N116*Q116*$X$6</f>
        <v>0</v>
      </c>
      <c r="Y116" s="331">
        <f t="shared" ref="Y116:AA118" si="125">S116+V116</f>
        <v>52</v>
      </c>
      <c r="Z116" s="331">
        <f t="shared" si="125"/>
        <v>26</v>
      </c>
      <c r="AA116" s="331">
        <f t="shared" si="125"/>
        <v>62.4</v>
      </c>
      <c r="AB116" s="332"/>
      <c r="AC116" s="333">
        <f t="shared" ref="AC116:AC118" si="126">R116-Y116-Z116-AA116</f>
        <v>0</v>
      </c>
      <c r="AD116" s="390"/>
      <c r="AE116" s="335"/>
      <c r="AF116" s="335"/>
      <c r="AG116" s="385"/>
      <c r="AH116" s="335"/>
      <c r="AI116" s="335"/>
      <c r="AJ116" s="335"/>
      <c r="AK116" s="335"/>
      <c r="AL116" s="335"/>
      <c r="AM116" s="335"/>
    </row>
    <row r="117" spans="1:39" s="336" customFormat="1" ht="27.75" customHeight="1" x14ac:dyDescent="0.25">
      <c r="A117" s="123" t="s">
        <v>356</v>
      </c>
      <c r="B117" s="123" t="s">
        <v>162</v>
      </c>
      <c r="C117" s="54" t="s">
        <v>32</v>
      </c>
      <c r="D117" s="54"/>
      <c r="E117" s="56" t="s">
        <v>33</v>
      </c>
      <c r="F117" s="187">
        <v>2</v>
      </c>
      <c r="G117" s="79" t="s">
        <v>354</v>
      </c>
      <c r="H117" s="80" t="s">
        <v>355</v>
      </c>
      <c r="I117" s="148"/>
      <c r="J117" s="71">
        <v>1</v>
      </c>
      <c r="K117" s="128">
        <f t="shared" ref="K117:K127" si="127">IF(J117&gt;0, 1, 0)</f>
        <v>1</v>
      </c>
      <c r="L117" s="128">
        <f t="shared" ref="L117:L127" si="128">J117-K117</f>
        <v>0</v>
      </c>
      <c r="M117" s="73">
        <v>26</v>
      </c>
      <c r="N117" s="74"/>
      <c r="O117" s="128">
        <f t="shared" ref="O117:O127" si="129">IF(N117&gt;0, 1, 0)</f>
        <v>0</v>
      </c>
      <c r="P117" s="128">
        <f t="shared" ref="P117:P127" si="130">N117-O117</f>
        <v>0</v>
      </c>
      <c r="Q117" s="73"/>
      <c r="R117" s="133">
        <f t="shared" si="118"/>
        <v>83.2</v>
      </c>
      <c r="S117" s="67">
        <f t="shared" si="119"/>
        <v>26</v>
      </c>
      <c r="T117" s="67">
        <f t="shared" si="120"/>
        <v>26</v>
      </c>
      <c r="U117" s="67">
        <f t="shared" si="121"/>
        <v>31.2</v>
      </c>
      <c r="V117" s="67">
        <f t="shared" si="122"/>
        <v>0</v>
      </c>
      <c r="W117" s="67">
        <f t="shared" si="123"/>
        <v>0</v>
      </c>
      <c r="X117" s="67">
        <f t="shared" si="124"/>
        <v>0</v>
      </c>
      <c r="Y117" s="331">
        <f t="shared" si="125"/>
        <v>26</v>
      </c>
      <c r="Z117" s="331">
        <f t="shared" si="125"/>
        <v>26</v>
      </c>
      <c r="AA117" s="331">
        <f t="shared" si="125"/>
        <v>31.2</v>
      </c>
      <c r="AB117" s="332"/>
      <c r="AC117" s="333">
        <f t="shared" si="126"/>
        <v>0</v>
      </c>
      <c r="AD117" s="390"/>
      <c r="AE117" s="335"/>
      <c r="AF117" s="335"/>
      <c r="AG117" s="385" t="s">
        <v>912</v>
      </c>
      <c r="AH117" s="335"/>
      <c r="AI117" s="335"/>
      <c r="AJ117" s="335"/>
      <c r="AK117" s="335"/>
      <c r="AL117" s="335"/>
      <c r="AM117" s="335"/>
    </row>
    <row r="118" spans="1:39" s="336" customFormat="1" ht="27.75" customHeight="1" x14ac:dyDescent="0.25">
      <c r="A118" s="123" t="s">
        <v>356</v>
      </c>
      <c r="B118" s="123" t="s">
        <v>162</v>
      </c>
      <c r="C118" s="54" t="s">
        <v>32</v>
      </c>
      <c r="D118" s="54"/>
      <c r="E118" s="127" t="s">
        <v>33</v>
      </c>
      <c r="F118" s="187">
        <v>6</v>
      </c>
      <c r="G118" s="79" t="s">
        <v>360</v>
      </c>
      <c r="H118" s="80" t="s">
        <v>361</v>
      </c>
      <c r="I118" s="148"/>
      <c r="J118" s="71">
        <v>1</v>
      </c>
      <c r="K118" s="128">
        <f t="shared" si="127"/>
        <v>1</v>
      </c>
      <c r="L118" s="128">
        <f t="shared" si="128"/>
        <v>0</v>
      </c>
      <c r="M118" s="73">
        <v>26</v>
      </c>
      <c r="N118" s="74"/>
      <c r="O118" s="128">
        <f t="shared" si="129"/>
        <v>0</v>
      </c>
      <c r="P118" s="128">
        <f t="shared" si="130"/>
        <v>0</v>
      </c>
      <c r="Q118" s="73"/>
      <c r="R118" s="133">
        <f t="shared" si="118"/>
        <v>83.2</v>
      </c>
      <c r="S118" s="67">
        <f t="shared" si="119"/>
        <v>26</v>
      </c>
      <c r="T118" s="67">
        <f t="shared" si="120"/>
        <v>26</v>
      </c>
      <c r="U118" s="67">
        <f t="shared" si="121"/>
        <v>31.2</v>
      </c>
      <c r="V118" s="67">
        <f t="shared" si="122"/>
        <v>0</v>
      </c>
      <c r="W118" s="67">
        <f t="shared" si="123"/>
        <v>0</v>
      </c>
      <c r="X118" s="67">
        <f t="shared" si="124"/>
        <v>0</v>
      </c>
      <c r="Y118" s="331">
        <f t="shared" si="125"/>
        <v>26</v>
      </c>
      <c r="Z118" s="331">
        <f t="shared" si="125"/>
        <v>26</v>
      </c>
      <c r="AA118" s="331">
        <f t="shared" si="125"/>
        <v>31.2</v>
      </c>
      <c r="AB118" s="332"/>
      <c r="AC118" s="333">
        <f t="shared" si="126"/>
        <v>0</v>
      </c>
      <c r="AD118" s="390"/>
      <c r="AE118" s="335"/>
      <c r="AF118" s="335"/>
      <c r="AG118" s="385"/>
      <c r="AH118" s="335"/>
      <c r="AI118" s="335"/>
      <c r="AJ118" s="335"/>
      <c r="AK118" s="335"/>
      <c r="AL118" s="335"/>
      <c r="AM118" s="335"/>
    </row>
    <row r="119" spans="1:39" s="336" customFormat="1" ht="27.75" customHeight="1" x14ac:dyDescent="0.25">
      <c r="A119" s="123" t="s">
        <v>356</v>
      </c>
      <c r="B119" s="123" t="s">
        <v>162</v>
      </c>
      <c r="C119" s="54" t="s">
        <v>32</v>
      </c>
      <c r="D119" s="54"/>
      <c r="E119" s="127" t="s">
        <v>773</v>
      </c>
      <c r="F119" s="187">
        <v>3</v>
      </c>
      <c r="G119" s="79" t="s">
        <v>823</v>
      </c>
      <c r="H119" s="80" t="s">
        <v>824</v>
      </c>
      <c r="I119" s="148"/>
      <c r="J119" s="71">
        <v>1</v>
      </c>
      <c r="K119" s="128">
        <f t="shared" si="127"/>
        <v>1</v>
      </c>
      <c r="L119" s="128">
        <f t="shared" si="128"/>
        <v>0</v>
      </c>
      <c r="M119" s="73">
        <v>26</v>
      </c>
      <c r="N119" s="74"/>
      <c r="O119" s="128">
        <f t="shared" si="129"/>
        <v>0</v>
      </c>
      <c r="P119" s="128">
        <f t="shared" si="130"/>
        <v>0</v>
      </c>
      <c r="Q119" s="73"/>
      <c r="R119" s="133">
        <f t="shared" si="118"/>
        <v>83.2</v>
      </c>
      <c r="S119" s="67"/>
      <c r="T119" s="67"/>
      <c r="U119" s="67"/>
      <c r="V119" s="67"/>
      <c r="W119" s="67"/>
      <c r="X119" s="67"/>
      <c r="Y119" s="331"/>
      <c r="Z119" s="331"/>
      <c r="AA119" s="331"/>
      <c r="AB119" s="332"/>
      <c r="AC119" s="333"/>
      <c r="AD119" s="390"/>
      <c r="AE119" s="335"/>
      <c r="AF119" s="335"/>
      <c r="AG119" s="385"/>
      <c r="AH119" s="335"/>
      <c r="AI119" s="335"/>
      <c r="AJ119" s="335"/>
      <c r="AK119" s="335"/>
      <c r="AL119" s="335"/>
      <c r="AM119" s="335"/>
    </row>
    <row r="120" spans="1:39" s="336" customFormat="1" ht="27.75" customHeight="1" x14ac:dyDescent="0.25">
      <c r="A120" s="123" t="s">
        <v>356</v>
      </c>
      <c r="B120" s="123" t="s">
        <v>162</v>
      </c>
      <c r="C120" s="54" t="s">
        <v>32</v>
      </c>
      <c r="D120" s="54"/>
      <c r="E120" s="76" t="s">
        <v>465</v>
      </c>
      <c r="F120" s="187">
        <v>2</v>
      </c>
      <c r="G120" s="79" t="s">
        <v>596</v>
      </c>
      <c r="H120" s="80" t="s">
        <v>597</v>
      </c>
      <c r="I120" s="148"/>
      <c r="J120" s="71">
        <v>1</v>
      </c>
      <c r="K120" s="128">
        <f t="shared" si="127"/>
        <v>1</v>
      </c>
      <c r="L120" s="128">
        <f t="shared" si="128"/>
        <v>0</v>
      </c>
      <c r="M120" s="73">
        <v>26</v>
      </c>
      <c r="N120" s="74"/>
      <c r="O120" s="128">
        <f t="shared" si="129"/>
        <v>0</v>
      </c>
      <c r="P120" s="128">
        <f t="shared" si="130"/>
        <v>0</v>
      </c>
      <c r="Q120" s="73"/>
      <c r="R120" s="133">
        <f t="shared" si="118"/>
        <v>83.2</v>
      </c>
      <c r="S120" s="67"/>
      <c r="T120" s="67"/>
      <c r="U120" s="67"/>
      <c r="V120" s="67"/>
      <c r="W120" s="67"/>
      <c r="X120" s="67"/>
      <c r="Y120" s="331"/>
      <c r="Z120" s="331"/>
      <c r="AA120" s="331"/>
      <c r="AB120" s="332"/>
      <c r="AC120" s="333"/>
      <c r="AD120" s="390"/>
      <c r="AE120" s="335"/>
      <c r="AF120" s="335"/>
      <c r="AG120" s="385"/>
      <c r="AH120" s="335"/>
      <c r="AI120" s="335"/>
      <c r="AJ120" s="335"/>
      <c r="AK120" s="335"/>
      <c r="AL120" s="335"/>
      <c r="AM120" s="335"/>
    </row>
    <row r="121" spans="1:39" s="336" customFormat="1" ht="27.75" customHeight="1" x14ac:dyDescent="0.25">
      <c r="A121" s="123" t="s">
        <v>356</v>
      </c>
      <c r="B121" s="123" t="s">
        <v>162</v>
      </c>
      <c r="C121" s="54" t="s">
        <v>32</v>
      </c>
      <c r="D121" s="54"/>
      <c r="E121" s="81" t="s">
        <v>841</v>
      </c>
      <c r="F121" s="84">
        <v>4</v>
      </c>
      <c r="G121" s="79" t="s">
        <v>855</v>
      </c>
      <c r="H121" s="80" t="s">
        <v>355</v>
      </c>
      <c r="I121" s="148"/>
      <c r="J121" s="71">
        <v>1</v>
      </c>
      <c r="K121" s="128">
        <f t="shared" si="127"/>
        <v>1</v>
      </c>
      <c r="L121" s="128">
        <f t="shared" si="128"/>
        <v>0</v>
      </c>
      <c r="M121" s="73">
        <v>22</v>
      </c>
      <c r="N121" s="74"/>
      <c r="O121" s="128">
        <f t="shared" si="129"/>
        <v>0</v>
      </c>
      <c r="P121" s="128">
        <f t="shared" si="130"/>
        <v>0</v>
      </c>
      <c r="Q121" s="73"/>
      <c r="R121" s="133">
        <f t="shared" si="118"/>
        <v>70.400000000000006</v>
      </c>
      <c r="S121" s="67"/>
      <c r="T121" s="67"/>
      <c r="U121" s="67"/>
      <c r="V121" s="67"/>
      <c r="W121" s="67"/>
      <c r="X121" s="67"/>
      <c r="Y121" s="331"/>
      <c r="Z121" s="331"/>
      <c r="AA121" s="331"/>
      <c r="AB121" s="332"/>
      <c r="AC121" s="333"/>
      <c r="AD121" s="390"/>
      <c r="AE121" s="335"/>
      <c r="AF121" s="335"/>
      <c r="AG121" s="385"/>
      <c r="AH121" s="335"/>
      <c r="AI121" s="335"/>
      <c r="AJ121" s="335"/>
      <c r="AK121" s="335"/>
      <c r="AL121" s="335"/>
      <c r="AM121" s="335"/>
    </row>
    <row r="122" spans="1:39" s="336" customFormat="1" ht="27.75" hidden="1" customHeight="1" x14ac:dyDescent="0.25">
      <c r="A122" s="123" t="s">
        <v>356</v>
      </c>
      <c r="B122" s="123" t="s">
        <v>162</v>
      </c>
      <c r="C122" s="54"/>
      <c r="D122" s="54"/>
      <c r="E122" s="127"/>
      <c r="F122" s="187"/>
      <c r="G122" s="124"/>
      <c r="H122" s="59"/>
      <c r="I122" s="70"/>
      <c r="J122" s="129"/>
      <c r="K122" s="128">
        <f t="shared" si="127"/>
        <v>0</v>
      </c>
      <c r="L122" s="128">
        <f t="shared" si="128"/>
        <v>0</v>
      </c>
      <c r="M122" s="130"/>
      <c r="N122" s="131"/>
      <c r="O122" s="171">
        <f t="shared" si="129"/>
        <v>0</v>
      </c>
      <c r="P122" s="171">
        <f t="shared" si="130"/>
        <v>0</v>
      </c>
      <c r="Q122" s="130"/>
      <c r="R122" s="133">
        <f t="shared" ref="R122:R126" si="131">(K122*M122*$R$3)+(L122*M122*$R$6)+(O122*Q122*$R$7)+(P122*Q122*$R$8)</f>
        <v>0</v>
      </c>
      <c r="S122" s="67"/>
      <c r="T122" s="67"/>
      <c r="U122" s="67"/>
      <c r="V122" s="67"/>
      <c r="W122" s="67"/>
      <c r="X122" s="67"/>
      <c r="Y122" s="331"/>
      <c r="Z122" s="331"/>
      <c r="AA122" s="331"/>
      <c r="AB122" s="332"/>
      <c r="AC122" s="333"/>
      <c r="AD122" s="390"/>
      <c r="AE122" s="335"/>
      <c r="AF122" s="335"/>
      <c r="AG122" s="385"/>
      <c r="AH122" s="335"/>
      <c r="AI122" s="335"/>
      <c r="AJ122" s="335"/>
      <c r="AK122" s="335"/>
      <c r="AL122" s="335"/>
      <c r="AM122" s="335"/>
    </row>
    <row r="123" spans="1:39" s="336" customFormat="1" ht="27.75" hidden="1" customHeight="1" x14ac:dyDescent="0.25">
      <c r="A123" s="123" t="s">
        <v>356</v>
      </c>
      <c r="B123" s="123" t="s">
        <v>162</v>
      </c>
      <c r="C123" s="54"/>
      <c r="D123" s="54"/>
      <c r="E123" s="127"/>
      <c r="F123" s="187"/>
      <c r="G123" s="124"/>
      <c r="H123" s="59"/>
      <c r="I123" s="70"/>
      <c r="J123" s="129"/>
      <c r="K123" s="128">
        <f t="shared" si="127"/>
        <v>0</v>
      </c>
      <c r="L123" s="128">
        <f t="shared" si="128"/>
        <v>0</v>
      </c>
      <c r="M123" s="130"/>
      <c r="N123" s="131"/>
      <c r="O123" s="171">
        <f t="shared" si="129"/>
        <v>0</v>
      </c>
      <c r="P123" s="171">
        <f t="shared" si="130"/>
        <v>0</v>
      </c>
      <c r="Q123" s="130"/>
      <c r="R123" s="133">
        <f t="shared" si="131"/>
        <v>0</v>
      </c>
      <c r="S123" s="67"/>
      <c r="T123" s="67"/>
      <c r="U123" s="67"/>
      <c r="V123" s="67"/>
      <c r="W123" s="67"/>
      <c r="X123" s="67"/>
      <c r="Y123" s="331"/>
      <c r="Z123" s="331"/>
      <c r="AA123" s="331"/>
      <c r="AB123" s="332"/>
      <c r="AC123" s="333"/>
      <c r="AD123" s="390"/>
      <c r="AE123" s="335"/>
      <c r="AF123" s="335"/>
      <c r="AG123" s="385"/>
      <c r="AH123" s="335"/>
      <c r="AI123" s="335"/>
      <c r="AJ123" s="335"/>
      <c r="AK123" s="335"/>
      <c r="AL123" s="335"/>
      <c r="AM123" s="335"/>
    </row>
    <row r="124" spans="1:39" s="336" customFormat="1" ht="27.75" hidden="1" customHeight="1" x14ac:dyDescent="0.25">
      <c r="A124" s="123" t="s">
        <v>356</v>
      </c>
      <c r="B124" s="123" t="s">
        <v>162</v>
      </c>
      <c r="C124" s="54"/>
      <c r="D124" s="54"/>
      <c r="E124" s="127"/>
      <c r="F124" s="187"/>
      <c r="G124" s="124"/>
      <c r="H124" s="59"/>
      <c r="I124" s="70"/>
      <c r="J124" s="129"/>
      <c r="K124" s="128">
        <f t="shared" si="127"/>
        <v>0</v>
      </c>
      <c r="L124" s="128">
        <f t="shared" si="128"/>
        <v>0</v>
      </c>
      <c r="M124" s="130"/>
      <c r="N124" s="131"/>
      <c r="O124" s="171">
        <f t="shared" si="129"/>
        <v>0</v>
      </c>
      <c r="P124" s="171">
        <f t="shared" si="130"/>
        <v>0</v>
      </c>
      <c r="Q124" s="130"/>
      <c r="R124" s="133">
        <f t="shared" si="131"/>
        <v>0</v>
      </c>
      <c r="S124" s="67"/>
      <c r="T124" s="67"/>
      <c r="U124" s="67"/>
      <c r="V124" s="67"/>
      <c r="W124" s="67"/>
      <c r="X124" s="67"/>
      <c r="Y124" s="331"/>
      <c r="Z124" s="331"/>
      <c r="AA124" s="331"/>
      <c r="AB124" s="332"/>
      <c r="AC124" s="333"/>
      <c r="AD124" s="390"/>
      <c r="AE124" s="335"/>
      <c r="AF124" s="335"/>
      <c r="AG124" s="385"/>
      <c r="AH124" s="335"/>
      <c r="AI124" s="335"/>
      <c r="AJ124" s="335"/>
      <c r="AK124" s="335"/>
      <c r="AL124" s="335"/>
      <c r="AM124" s="335"/>
    </row>
    <row r="125" spans="1:39" s="336" customFormat="1" ht="27.75" hidden="1" customHeight="1" x14ac:dyDescent="0.25">
      <c r="A125" s="123" t="s">
        <v>356</v>
      </c>
      <c r="B125" s="123" t="s">
        <v>162</v>
      </c>
      <c r="C125" s="54"/>
      <c r="D125" s="54"/>
      <c r="E125" s="127"/>
      <c r="F125" s="187"/>
      <c r="G125" s="124"/>
      <c r="H125" s="59"/>
      <c r="I125" s="70"/>
      <c r="J125" s="129"/>
      <c r="K125" s="128">
        <f t="shared" si="127"/>
        <v>0</v>
      </c>
      <c r="L125" s="128">
        <f t="shared" si="128"/>
        <v>0</v>
      </c>
      <c r="M125" s="130"/>
      <c r="N125" s="131"/>
      <c r="O125" s="171">
        <f t="shared" si="129"/>
        <v>0</v>
      </c>
      <c r="P125" s="171">
        <f t="shared" si="130"/>
        <v>0</v>
      </c>
      <c r="Q125" s="130"/>
      <c r="R125" s="133">
        <f t="shared" si="131"/>
        <v>0</v>
      </c>
      <c r="S125" s="67"/>
      <c r="T125" s="67"/>
      <c r="U125" s="67"/>
      <c r="V125" s="67"/>
      <c r="W125" s="67"/>
      <c r="X125" s="67"/>
      <c r="Y125" s="331"/>
      <c r="Z125" s="331"/>
      <c r="AA125" s="331"/>
      <c r="AB125" s="332"/>
      <c r="AC125" s="333"/>
      <c r="AD125" s="390"/>
      <c r="AE125" s="335"/>
      <c r="AF125" s="335"/>
      <c r="AG125" s="385"/>
      <c r="AH125" s="335"/>
      <c r="AI125" s="335"/>
      <c r="AJ125" s="335"/>
      <c r="AK125" s="335"/>
      <c r="AL125" s="335"/>
      <c r="AM125" s="335"/>
    </row>
    <row r="126" spans="1:39" s="336" customFormat="1" ht="27.75" hidden="1" customHeight="1" x14ac:dyDescent="0.25">
      <c r="A126" s="123" t="s">
        <v>356</v>
      </c>
      <c r="B126" s="123" t="s">
        <v>162</v>
      </c>
      <c r="C126" s="54"/>
      <c r="D126" s="54"/>
      <c r="E126" s="127"/>
      <c r="F126" s="187"/>
      <c r="G126" s="124"/>
      <c r="H126" s="59"/>
      <c r="I126" s="70"/>
      <c r="J126" s="129"/>
      <c r="K126" s="128">
        <f t="shared" si="127"/>
        <v>0</v>
      </c>
      <c r="L126" s="128">
        <f t="shared" si="128"/>
        <v>0</v>
      </c>
      <c r="M126" s="130"/>
      <c r="N126" s="131"/>
      <c r="O126" s="171">
        <f t="shared" si="129"/>
        <v>0</v>
      </c>
      <c r="P126" s="171">
        <f t="shared" si="130"/>
        <v>0</v>
      </c>
      <c r="Q126" s="130"/>
      <c r="R126" s="133">
        <f t="shared" si="131"/>
        <v>0</v>
      </c>
      <c r="S126" s="67"/>
      <c r="T126" s="67"/>
      <c r="U126" s="67"/>
      <c r="V126" s="67"/>
      <c r="W126" s="67"/>
      <c r="X126" s="67"/>
      <c r="Y126" s="331"/>
      <c r="Z126" s="331"/>
      <c r="AA126" s="331"/>
      <c r="AB126" s="332"/>
      <c r="AC126" s="333"/>
      <c r="AD126" s="390"/>
      <c r="AE126" s="335"/>
      <c r="AF126" s="335"/>
      <c r="AG126" s="385"/>
      <c r="AH126" s="335"/>
      <c r="AI126" s="335"/>
      <c r="AJ126" s="335"/>
      <c r="AK126" s="335"/>
      <c r="AL126" s="335"/>
      <c r="AM126" s="335"/>
    </row>
    <row r="127" spans="1:39" s="336" customFormat="1" ht="27.75" hidden="1" customHeight="1" x14ac:dyDescent="0.25">
      <c r="A127" s="94" t="s">
        <v>356</v>
      </c>
      <c r="B127" s="94" t="s">
        <v>162</v>
      </c>
      <c r="C127" s="95"/>
      <c r="D127" s="95"/>
      <c r="E127" s="96"/>
      <c r="F127" s="87"/>
      <c r="G127" s="88"/>
      <c r="H127" s="89"/>
      <c r="I127" s="90"/>
      <c r="J127" s="129"/>
      <c r="K127" s="128">
        <f t="shared" si="127"/>
        <v>0</v>
      </c>
      <c r="L127" s="128">
        <f t="shared" si="128"/>
        <v>0</v>
      </c>
      <c r="M127" s="130"/>
      <c r="N127" s="131"/>
      <c r="O127" s="171">
        <f t="shared" si="129"/>
        <v>0</v>
      </c>
      <c r="P127" s="171">
        <f t="shared" si="130"/>
        <v>0</v>
      </c>
      <c r="Q127" s="130"/>
      <c r="R127" s="138">
        <f>J127*M127*$R$8</f>
        <v>0</v>
      </c>
      <c r="S127" s="67"/>
      <c r="T127" s="331"/>
      <c r="U127" s="331"/>
      <c r="V127" s="331"/>
      <c r="W127" s="331"/>
      <c r="X127" s="331"/>
      <c r="Y127" s="331"/>
      <c r="Z127" s="331"/>
      <c r="AA127" s="331"/>
      <c r="AB127" s="332"/>
      <c r="AC127" s="333"/>
      <c r="AD127" s="390"/>
      <c r="AE127" s="335"/>
      <c r="AF127" s="335"/>
      <c r="AG127" s="385"/>
      <c r="AH127" s="335"/>
      <c r="AI127" s="335"/>
      <c r="AJ127" s="335"/>
      <c r="AK127" s="335"/>
      <c r="AL127" s="335"/>
      <c r="AM127" s="335"/>
    </row>
    <row r="128" spans="1:39" s="336" customFormat="1" ht="27.75" hidden="1" customHeight="1" x14ac:dyDescent="0.25">
      <c r="A128" s="123" t="s">
        <v>356</v>
      </c>
      <c r="B128" s="123" t="s">
        <v>162</v>
      </c>
      <c r="C128" s="54" t="s">
        <v>32</v>
      </c>
      <c r="D128" s="404"/>
      <c r="E128" s="405"/>
      <c r="F128" s="413"/>
      <c r="G128" s="414"/>
      <c r="H128" s="415"/>
      <c r="I128" s="416"/>
      <c r="J128" s="417"/>
      <c r="K128" s="418"/>
      <c r="L128" s="418"/>
      <c r="M128" s="419"/>
      <c r="N128" s="420"/>
      <c r="O128" s="421"/>
      <c r="P128" s="421"/>
      <c r="Q128" s="419"/>
      <c r="R128" s="422"/>
      <c r="S128" s="423"/>
      <c r="T128" s="424"/>
      <c r="U128" s="424"/>
      <c r="V128" s="424"/>
      <c r="W128" s="424"/>
      <c r="X128" s="424"/>
      <c r="Y128" s="424"/>
      <c r="Z128" s="424"/>
      <c r="AA128" s="424"/>
      <c r="AB128" s="332"/>
      <c r="AC128" s="333"/>
      <c r="AD128" s="69"/>
      <c r="AE128" s="335"/>
      <c r="AF128" s="335"/>
      <c r="AG128" s="385"/>
      <c r="AH128" s="335"/>
      <c r="AI128" s="335"/>
      <c r="AJ128" s="335"/>
      <c r="AK128" s="335"/>
      <c r="AL128" s="335"/>
      <c r="AM128" s="335"/>
    </row>
    <row r="129" spans="1:39" s="346" customFormat="1" ht="27.75" customHeight="1" thickBot="1" x14ac:dyDescent="0.3">
      <c r="A129" s="108" t="s">
        <v>356</v>
      </c>
      <c r="B129" s="108" t="s">
        <v>162</v>
      </c>
      <c r="C129" s="109" t="s">
        <v>32</v>
      </c>
      <c r="D129" s="109"/>
      <c r="E129" s="110"/>
      <c r="F129" s="110"/>
      <c r="G129" s="111"/>
      <c r="H129" s="112" t="s">
        <v>906</v>
      </c>
      <c r="I129" s="113"/>
      <c r="J129" s="114"/>
      <c r="K129" s="115"/>
      <c r="L129" s="115"/>
      <c r="M129" s="116"/>
      <c r="N129" s="117"/>
      <c r="O129" s="115"/>
      <c r="P129" s="115"/>
      <c r="Q129" s="116"/>
      <c r="R129" s="118">
        <f>SUM(R116:R127)</f>
        <v>543.6</v>
      </c>
      <c r="S129" s="119">
        <f t="shared" ref="S129:AA129" si="132">SUM(S116:S127)</f>
        <v>104</v>
      </c>
      <c r="T129" s="119">
        <f t="shared" si="132"/>
        <v>78</v>
      </c>
      <c r="U129" s="119">
        <f t="shared" si="132"/>
        <v>124.8</v>
      </c>
      <c r="V129" s="119">
        <f t="shared" si="132"/>
        <v>0</v>
      </c>
      <c r="W129" s="119">
        <f t="shared" si="132"/>
        <v>0</v>
      </c>
      <c r="X129" s="119">
        <f t="shared" si="132"/>
        <v>0</v>
      </c>
      <c r="Y129" s="119">
        <f t="shared" si="132"/>
        <v>104</v>
      </c>
      <c r="Z129" s="119">
        <f t="shared" si="132"/>
        <v>78</v>
      </c>
      <c r="AA129" s="119">
        <f t="shared" si="132"/>
        <v>124.8</v>
      </c>
      <c r="AB129" s="344"/>
      <c r="AC129" s="333"/>
      <c r="AD129" s="393">
        <f>R129/1800/0.6</f>
        <v>0.5033333333333333</v>
      </c>
      <c r="AE129" s="335"/>
      <c r="AF129" s="335"/>
      <c r="AG129" s="385"/>
      <c r="AH129" s="335"/>
      <c r="AI129" s="335"/>
      <c r="AJ129" s="335"/>
      <c r="AK129" s="335"/>
      <c r="AL129" s="335"/>
      <c r="AM129" s="335"/>
    </row>
    <row r="130" spans="1:39" s="336" customFormat="1" ht="27.75" hidden="1" customHeight="1" x14ac:dyDescent="0.25">
      <c r="A130" s="197"/>
      <c r="B130" s="197"/>
      <c r="C130" s="198"/>
      <c r="D130" s="198"/>
      <c r="E130" s="425"/>
      <c r="F130" s="426"/>
      <c r="G130" s="427"/>
      <c r="H130" s="200"/>
      <c r="I130" s="70"/>
      <c r="J130" s="129"/>
      <c r="K130" s="128">
        <f t="shared" ref="K130:K139" si="133">IF(J130&gt;0, 1, 0)</f>
        <v>0</v>
      </c>
      <c r="L130" s="128">
        <f t="shared" ref="L130:L139" si="134">J130-K130</f>
        <v>0</v>
      </c>
      <c r="M130" s="130"/>
      <c r="N130" s="131"/>
      <c r="O130" s="171">
        <f t="shared" ref="O130:O139" si="135">IF(N130&gt;0, 1, 0)</f>
        <v>0</v>
      </c>
      <c r="P130" s="171">
        <f t="shared" ref="P130:P139" si="136">N130-O130</f>
        <v>0</v>
      </c>
      <c r="Q130" s="130"/>
      <c r="R130" s="133">
        <f t="shared" ref="R130" si="137">(K130*M130*$R$4)+(L130*M130*$R$5)+(O130*Q130*$R$6)+(P130*Q130*$R$7)</f>
        <v>0</v>
      </c>
      <c r="S130" s="67">
        <f t="shared" ref="S130" si="138">J130*M130*$S$4</f>
        <v>0</v>
      </c>
      <c r="T130" s="67">
        <f t="shared" ref="T130" si="139">K130*M130*$T$4</f>
        <v>0</v>
      </c>
      <c r="U130" s="67">
        <f t="shared" ref="U130" si="140">J130*M130*$U$4</f>
        <v>0</v>
      </c>
      <c r="V130" s="67">
        <f t="shared" ref="V130" si="141">N130*Q130*$V$6</f>
        <v>0</v>
      </c>
      <c r="W130" s="67">
        <f t="shared" ref="W130" si="142">O130*Q130*$W$6</f>
        <v>0</v>
      </c>
      <c r="X130" s="67">
        <f t="shared" ref="X130" si="143">N130*Q130*$X$6</f>
        <v>0</v>
      </c>
      <c r="Y130" s="331">
        <f t="shared" ref="Y130:AA130" si="144">S130+V130</f>
        <v>0</v>
      </c>
      <c r="Z130" s="331">
        <f t="shared" si="144"/>
        <v>0</v>
      </c>
      <c r="AA130" s="331">
        <f t="shared" si="144"/>
        <v>0</v>
      </c>
      <c r="AB130" s="332"/>
      <c r="AC130" s="333">
        <f t="shared" ref="AC130" si="145">R130-Y130-Z130-AA130</f>
        <v>0</v>
      </c>
      <c r="AD130" s="390"/>
      <c r="AE130" s="335"/>
      <c r="AF130" s="335"/>
      <c r="AG130" s="385"/>
      <c r="AH130" s="335"/>
      <c r="AI130" s="335"/>
      <c r="AJ130" s="335"/>
      <c r="AK130" s="335"/>
      <c r="AL130" s="335"/>
      <c r="AM130" s="335"/>
    </row>
    <row r="131" spans="1:39" s="336" customFormat="1" ht="27.75" hidden="1" customHeight="1" x14ac:dyDescent="0.25">
      <c r="A131" s="123"/>
      <c r="B131" s="123"/>
      <c r="C131" s="54"/>
      <c r="D131" s="54"/>
      <c r="E131" s="87"/>
      <c r="F131" s="87"/>
      <c r="G131" s="170"/>
      <c r="H131" s="59"/>
      <c r="I131" s="70"/>
      <c r="J131" s="129"/>
      <c r="K131" s="128">
        <f t="shared" si="133"/>
        <v>0</v>
      </c>
      <c r="L131" s="128">
        <f t="shared" si="134"/>
        <v>0</v>
      </c>
      <c r="M131" s="130"/>
      <c r="N131" s="131"/>
      <c r="O131" s="171">
        <f t="shared" si="135"/>
        <v>0</v>
      </c>
      <c r="P131" s="171">
        <f t="shared" si="136"/>
        <v>0</v>
      </c>
      <c r="Q131" s="130"/>
      <c r="R131" s="225">
        <f t="shared" ref="R131:R139" si="146">(K131*M131*$R$3)+(L131*M131*$R$6)+(O131*Q131*$R$7)+(P131*Q131*$R$8)</f>
        <v>0</v>
      </c>
      <c r="S131" s="67"/>
      <c r="T131" s="331"/>
      <c r="U131" s="331"/>
      <c r="V131" s="331"/>
      <c r="W131" s="331"/>
      <c r="X131" s="331"/>
      <c r="Y131" s="331"/>
      <c r="Z131" s="331"/>
      <c r="AA131" s="331"/>
      <c r="AB131" s="332"/>
      <c r="AC131" s="333"/>
      <c r="AD131" s="390"/>
      <c r="AE131" s="335"/>
      <c r="AF131" s="335"/>
      <c r="AG131" s="385"/>
      <c r="AH131" s="335"/>
      <c r="AI131" s="335"/>
      <c r="AJ131" s="335"/>
      <c r="AK131" s="335"/>
      <c r="AL131" s="335"/>
      <c r="AM131" s="335"/>
    </row>
    <row r="132" spans="1:39" s="336" customFormat="1" ht="27.75" hidden="1" customHeight="1" x14ac:dyDescent="0.25">
      <c r="A132" s="123"/>
      <c r="B132" s="123"/>
      <c r="C132" s="54"/>
      <c r="D132" s="54"/>
      <c r="E132" s="87"/>
      <c r="F132" s="87"/>
      <c r="G132" s="88"/>
      <c r="H132" s="59"/>
      <c r="I132" s="70"/>
      <c r="J132" s="129"/>
      <c r="K132" s="128">
        <f t="shared" si="133"/>
        <v>0</v>
      </c>
      <c r="L132" s="128">
        <f t="shared" si="134"/>
        <v>0</v>
      </c>
      <c r="M132" s="130"/>
      <c r="N132" s="131"/>
      <c r="O132" s="171">
        <f t="shared" si="135"/>
        <v>0</v>
      </c>
      <c r="P132" s="171">
        <f t="shared" si="136"/>
        <v>0</v>
      </c>
      <c r="Q132" s="130"/>
      <c r="R132" s="225">
        <f t="shared" si="146"/>
        <v>0</v>
      </c>
      <c r="S132" s="67"/>
      <c r="T132" s="331"/>
      <c r="U132" s="331"/>
      <c r="V132" s="331"/>
      <c r="W132" s="331"/>
      <c r="X132" s="331"/>
      <c r="Y132" s="331"/>
      <c r="Z132" s="331"/>
      <c r="AA132" s="331"/>
      <c r="AB132" s="332"/>
      <c r="AC132" s="333"/>
      <c r="AD132" s="390"/>
      <c r="AE132" s="335"/>
      <c r="AF132" s="335"/>
      <c r="AG132" s="385"/>
      <c r="AH132" s="335"/>
      <c r="AI132" s="335"/>
      <c r="AJ132" s="335"/>
      <c r="AK132" s="335"/>
      <c r="AL132" s="335"/>
      <c r="AM132" s="335"/>
    </row>
    <row r="133" spans="1:39" s="336" customFormat="1" ht="27.75" hidden="1" customHeight="1" x14ac:dyDescent="0.25">
      <c r="A133" s="123"/>
      <c r="B133" s="123"/>
      <c r="C133" s="54"/>
      <c r="D133" s="54"/>
      <c r="E133" s="87"/>
      <c r="F133" s="87"/>
      <c r="G133" s="88"/>
      <c r="H133" s="59"/>
      <c r="I133" s="70"/>
      <c r="J133" s="129"/>
      <c r="K133" s="128">
        <f t="shared" si="133"/>
        <v>0</v>
      </c>
      <c r="L133" s="128">
        <f t="shared" si="134"/>
        <v>0</v>
      </c>
      <c r="M133" s="130"/>
      <c r="N133" s="131"/>
      <c r="O133" s="171">
        <f t="shared" si="135"/>
        <v>0</v>
      </c>
      <c r="P133" s="171">
        <f t="shared" si="136"/>
        <v>0</v>
      </c>
      <c r="Q133" s="130"/>
      <c r="R133" s="225">
        <f t="shared" si="146"/>
        <v>0</v>
      </c>
      <c r="S133" s="67"/>
      <c r="T133" s="331"/>
      <c r="U133" s="331"/>
      <c r="V133" s="331"/>
      <c r="W133" s="331"/>
      <c r="X133" s="331"/>
      <c r="Y133" s="331"/>
      <c r="Z133" s="331"/>
      <c r="AA133" s="331"/>
      <c r="AB133" s="332"/>
      <c r="AC133" s="333"/>
      <c r="AD133" s="390"/>
      <c r="AE133" s="335"/>
      <c r="AF133" s="335"/>
      <c r="AG133" s="385"/>
      <c r="AH133" s="335"/>
      <c r="AI133" s="335"/>
      <c r="AJ133" s="335"/>
      <c r="AK133" s="335"/>
      <c r="AL133" s="335"/>
      <c r="AM133" s="335"/>
    </row>
    <row r="134" spans="1:39" s="336" customFormat="1" ht="27.75" hidden="1" customHeight="1" x14ac:dyDescent="0.25">
      <c r="A134" s="123"/>
      <c r="B134" s="123"/>
      <c r="C134" s="54"/>
      <c r="D134" s="54"/>
      <c r="E134" s="87"/>
      <c r="F134" s="87"/>
      <c r="G134" s="88"/>
      <c r="H134" s="59"/>
      <c r="I134" s="70"/>
      <c r="J134" s="129"/>
      <c r="K134" s="128">
        <f t="shared" si="133"/>
        <v>0</v>
      </c>
      <c r="L134" s="128">
        <f t="shared" si="134"/>
        <v>0</v>
      </c>
      <c r="M134" s="130"/>
      <c r="N134" s="131"/>
      <c r="O134" s="171">
        <f t="shared" si="135"/>
        <v>0</v>
      </c>
      <c r="P134" s="171">
        <f t="shared" si="136"/>
        <v>0</v>
      </c>
      <c r="Q134" s="130"/>
      <c r="R134" s="225">
        <f t="shared" si="146"/>
        <v>0</v>
      </c>
      <c r="S134" s="67"/>
      <c r="T134" s="331"/>
      <c r="U134" s="331"/>
      <c r="V134" s="331"/>
      <c r="W134" s="331"/>
      <c r="X134" s="331"/>
      <c r="Y134" s="331"/>
      <c r="Z134" s="331"/>
      <c r="AA134" s="331"/>
      <c r="AB134" s="332"/>
      <c r="AC134" s="333"/>
      <c r="AD134" s="390"/>
      <c r="AE134" s="335"/>
      <c r="AF134" s="335"/>
      <c r="AG134" s="385"/>
      <c r="AH134" s="335"/>
      <c r="AI134" s="335"/>
      <c r="AJ134" s="335"/>
      <c r="AK134" s="335"/>
      <c r="AL134" s="335"/>
      <c r="AM134" s="335"/>
    </row>
    <row r="135" spans="1:39" s="336" customFormat="1" ht="27.75" hidden="1" customHeight="1" x14ac:dyDescent="0.25">
      <c r="A135" s="123"/>
      <c r="B135" s="123"/>
      <c r="C135" s="54"/>
      <c r="D135" s="54"/>
      <c r="E135" s="87"/>
      <c r="F135" s="87"/>
      <c r="G135" s="88"/>
      <c r="H135" s="89"/>
      <c r="I135" s="90"/>
      <c r="J135" s="129"/>
      <c r="K135" s="128">
        <f t="shared" si="133"/>
        <v>0</v>
      </c>
      <c r="L135" s="128">
        <f t="shared" si="134"/>
        <v>0</v>
      </c>
      <c r="M135" s="130"/>
      <c r="N135" s="131"/>
      <c r="O135" s="171">
        <f t="shared" si="135"/>
        <v>0</v>
      </c>
      <c r="P135" s="171">
        <f t="shared" si="136"/>
        <v>0</v>
      </c>
      <c r="Q135" s="130"/>
      <c r="R135" s="225">
        <f t="shared" si="146"/>
        <v>0</v>
      </c>
      <c r="S135" s="67"/>
      <c r="T135" s="331"/>
      <c r="U135" s="331"/>
      <c r="V135" s="331"/>
      <c r="W135" s="331"/>
      <c r="X135" s="331"/>
      <c r="Y135" s="331"/>
      <c r="Z135" s="331"/>
      <c r="AA135" s="331"/>
      <c r="AB135" s="332"/>
      <c r="AC135" s="333"/>
      <c r="AD135" s="390"/>
      <c r="AE135" s="335"/>
      <c r="AF135" s="335"/>
      <c r="AG135" s="385"/>
      <c r="AH135" s="335"/>
      <c r="AI135" s="335"/>
      <c r="AJ135" s="335"/>
      <c r="AK135" s="335"/>
      <c r="AL135" s="335"/>
      <c r="AM135" s="335"/>
    </row>
    <row r="136" spans="1:39" s="336" customFormat="1" ht="27.75" hidden="1" customHeight="1" x14ac:dyDescent="0.25">
      <c r="A136" s="123"/>
      <c r="B136" s="123"/>
      <c r="C136" s="54"/>
      <c r="D136" s="54"/>
      <c r="E136" s="87"/>
      <c r="F136" s="87"/>
      <c r="G136" s="88"/>
      <c r="H136" s="59"/>
      <c r="I136" s="70"/>
      <c r="J136" s="129"/>
      <c r="K136" s="128">
        <f t="shared" si="133"/>
        <v>0</v>
      </c>
      <c r="L136" s="128">
        <f t="shared" si="134"/>
        <v>0</v>
      </c>
      <c r="M136" s="130"/>
      <c r="N136" s="131"/>
      <c r="O136" s="171">
        <f t="shared" si="135"/>
        <v>0</v>
      </c>
      <c r="P136" s="171">
        <f t="shared" si="136"/>
        <v>0</v>
      </c>
      <c r="Q136" s="130"/>
      <c r="R136" s="225">
        <f t="shared" si="146"/>
        <v>0</v>
      </c>
      <c r="S136" s="67"/>
      <c r="T136" s="331"/>
      <c r="U136" s="331"/>
      <c r="V136" s="331"/>
      <c r="W136" s="331"/>
      <c r="X136" s="331"/>
      <c r="Y136" s="331"/>
      <c r="Z136" s="331"/>
      <c r="AA136" s="331"/>
      <c r="AB136" s="332"/>
      <c r="AC136" s="333"/>
      <c r="AD136" s="390"/>
      <c r="AE136" s="335"/>
      <c r="AF136" s="335"/>
      <c r="AG136" s="385"/>
      <c r="AH136" s="335"/>
      <c r="AI136" s="335"/>
      <c r="AJ136" s="335"/>
      <c r="AK136" s="335"/>
      <c r="AL136" s="335"/>
      <c r="AM136" s="335"/>
    </row>
    <row r="137" spans="1:39" s="336" customFormat="1" ht="27.75" hidden="1" customHeight="1" x14ac:dyDescent="0.25">
      <c r="A137" s="123"/>
      <c r="B137" s="123"/>
      <c r="C137" s="54"/>
      <c r="D137" s="54"/>
      <c r="E137" s="87"/>
      <c r="F137" s="87"/>
      <c r="G137" s="88"/>
      <c r="H137" s="59"/>
      <c r="I137" s="70"/>
      <c r="J137" s="129"/>
      <c r="K137" s="128">
        <f t="shared" si="133"/>
        <v>0</v>
      </c>
      <c r="L137" s="128">
        <f t="shared" si="134"/>
        <v>0</v>
      </c>
      <c r="M137" s="130"/>
      <c r="N137" s="131"/>
      <c r="O137" s="171">
        <f t="shared" si="135"/>
        <v>0</v>
      </c>
      <c r="P137" s="171">
        <f t="shared" si="136"/>
        <v>0</v>
      </c>
      <c r="Q137" s="130"/>
      <c r="R137" s="225">
        <f t="shared" si="146"/>
        <v>0</v>
      </c>
      <c r="S137" s="67"/>
      <c r="T137" s="331"/>
      <c r="U137" s="331"/>
      <c r="V137" s="331"/>
      <c r="W137" s="331"/>
      <c r="X137" s="331"/>
      <c r="Y137" s="331"/>
      <c r="Z137" s="331"/>
      <c r="AA137" s="331"/>
      <c r="AB137" s="332"/>
      <c r="AC137" s="333"/>
      <c r="AD137" s="390"/>
      <c r="AE137" s="335"/>
      <c r="AF137" s="335"/>
      <c r="AG137" s="385"/>
      <c r="AH137" s="335"/>
      <c r="AI137" s="335"/>
      <c r="AJ137" s="335"/>
      <c r="AK137" s="335"/>
      <c r="AL137" s="335"/>
      <c r="AM137" s="335"/>
    </row>
    <row r="138" spans="1:39" s="93" customFormat="1" ht="27.75" hidden="1" customHeight="1" x14ac:dyDescent="0.25">
      <c r="A138" s="123"/>
      <c r="B138" s="123"/>
      <c r="C138" s="54"/>
      <c r="D138" s="54"/>
      <c r="E138" s="87"/>
      <c r="F138" s="87"/>
      <c r="G138" s="88"/>
      <c r="H138" s="59"/>
      <c r="I138" s="70"/>
      <c r="J138" s="129"/>
      <c r="K138" s="128">
        <f t="shared" si="133"/>
        <v>0</v>
      </c>
      <c r="L138" s="128">
        <f t="shared" si="134"/>
        <v>0</v>
      </c>
      <c r="M138" s="130"/>
      <c r="N138" s="131"/>
      <c r="O138" s="171">
        <f t="shared" si="135"/>
        <v>0</v>
      </c>
      <c r="P138" s="171">
        <f t="shared" si="136"/>
        <v>0</v>
      </c>
      <c r="Q138" s="130"/>
      <c r="R138" s="225">
        <f t="shared" si="146"/>
        <v>0</v>
      </c>
      <c r="S138" s="67"/>
      <c r="T138" s="331"/>
      <c r="U138" s="331"/>
      <c r="V138" s="331"/>
      <c r="W138" s="331"/>
      <c r="X138" s="331"/>
      <c r="Y138" s="331"/>
      <c r="Z138" s="331"/>
      <c r="AA138" s="331"/>
      <c r="AB138" s="332"/>
      <c r="AC138" s="333"/>
      <c r="AD138" s="91"/>
      <c r="AE138" s="92"/>
      <c r="AF138" s="92"/>
      <c r="AG138" s="385"/>
      <c r="AH138" s="92"/>
      <c r="AI138" s="92"/>
      <c r="AJ138" s="92"/>
      <c r="AK138" s="92"/>
      <c r="AL138" s="92"/>
      <c r="AM138" s="92"/>
    </row>
    <row r="139" spans="1:39" s="336" customFormat="1" ht="27.75" hidden="1" customHeight="1" x14ac:dyDescent="0.25">
      <c r="A139" s="123"/>
      <c r="B139" s="123"/>
      <c r="C139" s="54"/>
      <c r="D139" s="54"/>
      <c r="E139" s="87"/>
      <c r="F139" s="87"/>
      <c r="G139" s="88"/>
      <c r="H139" s="89"/>
      <c r="I139" s="90"/>
      <c r="J139" s="129"/>
      <c r="K139" s="128">
        <f t="shared" si="133"/>
        <v>0</v>
      </c>
      <c r="L139" s="128">
        <f t="shared" si="134"/>
        <v>0</v>
      </c>
      <c r="M139" s="130"/>
      <c r="N139" s="131"/>
      <c r="O139" s="171">
        <f t="shared" si="135"/>
        <v>0</v>
      </c>
      <c r="P139" s="171">
        <f t="shared" si="136"/>
        <v>0</v>
      </c>
      <c r="Q139" s="130"/>
      <c r="R139" s="225">
        <f t="shared" si="146"/>
        <v>0</v>
      </c>
      <c r="S139" s="67"/>
      <c r="T139" s="331"/>
      <c r="U139" s="331"/>
      <c r="V139" s="331"/>
      <c r="W139" s="331"/>
      <c r="X139" s="331"/>
      <c r="Y139" s="331"/>
      <c r="Z139" s="331"/>
      <c r="AA139" s="331"/>
      <c r="AB139" s="332"/>
      <c r="AC139" s="333"/>
      <c r="AD139" s="390"/>
      <c r="AE139" s="335"/>
      <c r="AF139" s="335"/>
      <c r="AG139" s="385"/>
      <c r="AH139" s="335"/>
      <c r="AI139" s="335"/>
      <c r="AJ139" s="335"/>
      <c r="AK139" s="335"/>
      <c r="AL139" s="335"/>
      <c r="AM139" s="335"/>
    </row>
    <row r="140" spans="1:39" s="346" customFormat="1" ht="27.75" customHeight="1" thickTop="1" thickBot="1" x14ac:dyDescent="0.3">
      <c r="A140" s="108" t="s">
        <v>913</v>
      </c>
      <c r="B140" s="108"/>
      <c r="C140" s="109"/>
      <c r="D140" s="109"/>
      <c r="E140" s="110"/>
      <c r="F140" s="110"/>
      <c r="G140" s="111"/>
      <c r="H140" s="112" t="s">
        <v>906</v>
      </c>
      <c r="I140" s="113"/>
      <c r="J140" s="114"/>
      <c r="K140" s="115"/>
      <c r="L140" s="115"/>
      <c r="M140" s="116"/>
      <c r="N140" s="117"/>
      <c r="O140" s="115"/>
      <c r="P140" s="115"/>
      <c r="Q140" s="116"/>
      <c r="R140" s="118">
        <f t="shared" ref="R140:AA140" si="147">SUM(R130:R139)</f>
        <v>0</v>
      </c>
      <c r="S140" s="119">
        <f t="shared" si="147"/>
        <v>0</v>
      </c>
      <c r="T140" s="119">
        <f t="shared" si="147"/>
        <v>0</v>
      </c>
      <c r="U140" s="119">
        <f t="shared" si="147"/>
        <v>0</v>
      </c>
      <c r="V140" s="119">
        <f t="shared" si="147"/>
        <v>0</v>
      </c>
      <c r="W140" s="119">
        <f t="shared" si="147"/>
        <v>0</v>
      </c>
      <c r="X140" s="119">
        <f t="shared" si="147"/>
        <v>0</v>
      </c>
      <c r="Y140" s="119">
        <f t="shared" si="147"/>
        <v>0</v>
      </c>
      <c r="Z140" s="119">
        <f t="shared" si="147"/>
        <v>0</v>
      </c>
      <c r="AA140" s="119">
        <f t="shared" si="147"/>
        <v>0</v>
      </c>
      <c r="AB140" s="344"/>
      <c r="AC140" s="333"/>
      <c r="AD140" s="393">
        <f>R140/1800/0.6</f>
        <v>0</v>
      </c>
      <c r="AE140" s="335"/>
      <c r="AF140" s="335"/>
      <c r="AG140" s="385"/>
      <c r="AH140" s="335"/>
      <c r="AI140" s="335"/>
      <c r="AJ140" s="335"/>
      <c r="AK140" s="335"/>
      <c r="AL140" s="335"/>
      <c r="AM140" s="335"/>
    </row>
    <row r="141" spans="1:39" s="196" customFormat="1" ht="27.75" hidden="1" customHeight="1" thickTop="1" x14ac:dyDescent="0.25">
      <c r="A141" s="197"/>
      <c r="B141" s="197"/>
      <c r="C141" s="198"/>
      <c r="D141" s="198"/>
      <c r="E141" s="428"/>
      <c r="F141" s="154"/>
      <c r="G141" s="429"/>
      <c r="H141" s="154"/>
      <c r="I141" s="430"/>
      <c r="J141" s="201"/>
      <c r="K141" s="128">
        <f>IF(J141&gt;0, 1, 0)</f>
        <v>0</v>
      </c>
      <c r="L141" s="128">
        <f>J141-K141</f>
        <v>0</v>
      </c>
      <c r="M141" s="202"/>
      <c r="N141" s="203"/>
      <c r="O141" s="171"/>
      <c r="P141" s="171"/>
      <c r="Q141" s="431"/>
      <c r="R141" s="204">
        <f t="shared" ref="R141:R143" si="148">(K141*M141*$R$4)+(L141*M141*$R$5)+(O141*Q141*$R$6)+(P141*Q141*$R$7)</f>
        <v>0</v>
      </c>
      <c r="S141" s="193">
        <f t="shared" ref="S141:S143" si="149">J141*M141*$S$4</f>
        <v>0</v>
      </c>
      <c r="T141" s="193">
        <f t="shared" ref="T141:T143" si="150">K141*M141*$T$4</f>
        <v>0</v>
      </c>
      <c r="U141" s="193">
        <f t="shared" ref="U141:U143" si="151">J141*M141*$U$4</f>
        <v>0</v>
      </c>
      <c r="V141" s="193">
        <f t="shared" ref="V141:V143" si="152">N141*Q141*$V$6</f>
        <v>0</v>
      </c>
      <c r="W141" s="193">
        <f t="shared" ref="W141:W143" si="153">O141*Q141*$W$6</f>
        <v>0</v>
      </c>
      <c r="X141" s="193">
        <f t="shared" ref="X141:X143" si="154">N141*Q141*$X$6</f>
        <v>0</v>
      </c>
      <c r="Y141" s="193">
        <f t="shared" ref="Y141:AA143" si="155">S141+V141</f>
        <v>0</v>
      </c>
      <c r="Z141" s="193">
        <f t="shared" si="155"/>
        <v>0</v>
      </c>
      <c r="AA141" s="193">
        <f t="shared" si="155"/>
        <v>0</v>
      </c>
      <c r="AB141" s="194"/>
      <c r="AC141" s="195">
        <f t="shared" ref="AC141:AC143" si="156">R141-Y141-Z141-AA141</f>
        <v>0</v>
      </c>
      <c r="AD141" s="177"/>
      <c r="AE141" s="180"/>
      <c r="AF141" s="180"/>
      <c r="AG141" s="385"/>
      <c r="AH141" s="180"/>
      <c r="AI141" s="180"/>
      <c r="AJ141" s="180"/>
      <c r="AK141" s="180"/>
      <c r="AL141" s="180"/>
      <c r="AM141" s="180"/>
    </row>
    <row r="142" spans="1:39" s="336" customFormat="1" ht="27.75" hidden="1" customHeight="1" x14ac:dyDescent="0.25">
      <c r="A142" s="123"/>
      <c r="B142" s="123"/>
      <c r="C142" s="54"/>
      <c r="D142" s="54"/>
      <c r="E142" s="87"/>
      <c r="F142" s="87"/>
      <c r="G142" s="170"/>
      <c r="H142" s="59"/>
      <c r="I142" s="70"/>
      <c r="J142" s="129"/>
      <c r="K142" s="128">
        <f t="shared" ref="K142:K152" si="157">IF(J142&gt;0, 1, 0)</f>
        <v>0</v>
      </c>
      <c r="L142" s="128">
        <f t="shared" ref="L142:L152" si="158">J142-K142</f>
        <v>0</v>
      </c>
      <c r="M142" s="130"/>
      <c r="N142" s="131"/>
      <c r="O142" s="171">
        <f t="shared" ref="O142:O152" si="159">IF(N142&gt;0, 1, 0)</f>
        <v>0</v>
      </c>
      <c r="P142" s="171">
        <f t="shared" ref="P142:P152" si="160">N142-O142</f>
        <v>0</v>
      </c>
      <c r="Q142" s="130"/>
      <c r="R142" s="133">
        <f t="shared" si="148"/>
        <v>0</v>
      </c>
      <c r="S142" s="67">
        <f t="shared" si="149"/>
        <v>0</v>
      </c>
      <c r="T142" s="67">
        <f t="shared" si="150"/>
        <v>0</v>
      </c>
      <c r="U142" s="67">
        <f t="shared" si="151"/>
        <v>0</v>
      </c>
      <c r="V142" s="67">
        <f t="shared" si="152"/>
        <v>0</v>
      </c>
      <c r="W142" s="67">
        <f t="shared" si="153"/>
        <v>0</v>
      </c>
      <c r="X142" s="67">
        <f t="shared" si="154"/>
        <v>0</v>
      </c>
      <c r="Y142" s="331">
        <f t="shared" si="155"/>
        <v>0</v>
      </c>
      <c r="Z142" s="331">
        <f t="shared" si="155"/>
        <v>0</v>
      </c>
      <c r="AA142" s="331">
        <f t="shared" si="155"/>
        <v>0</v>
      </c>
      <c r="AB142" s="332"/>
      <c r="AC142" s="333">
        <f t="shared" si="156"/>
        <v>0</v>
      </c>
      <c r="AD142" s="390"/>
      <c r="AE142" s="335"/>
      <c r="AF142" s="335"/>
      <c r="AG142" s="385"/>
      <c r="AH142" s="335"/>
      <c r="AI142" s="335"/>
      <c r="AJ142" s="335"/>
      <c r="AK142" s="335"/>
      <c r="AL142" s="335"/>
      <c r="AM142" s="335"/>
    </row>
    <row r="143" spans="1:39" s="336" customFormat="1" ht="27.75" hidden="1" customHeight="1" x14ac:dyDescent="0.25">
      <c r="A143" s="123"/>
      <c r="B143" s="123"/>
      <c r="C143" s="54"/>
      <c r="D143" s="54"/>
      <c r="E143" s="87"/>
      <c r="F143" s="87"/>
      <c r="G143" s="170"/>
      <c r="H143" s="59"/>
      <c r="I143" s="70"/>
      <c r="J143" s="129"/>
      <c r="K143" s="128">
        <f t="shared" si="157"/>
        <v>0</v>
      </c>
      <c r="L143" s="128">
        <f t="shared" si="158"/>
        <v>0</v>
      </c>
      <c r="M143" s="130"/>
      <c r="N143" s="131"/>
      <c r="O143" s="171">
        <f t="shared" si="159"/>
        <v>0</v>
      </c>
      <c r="P143" s="171">
        <f t="shared" si="160"/>
        <v>0</v>
      </c>
      <c r="Q143" s="130"/>
      <c r="R143" s="133">
        <f t="shared" si="148"/>
        <v>0</v>
      </c>
      <c r="S143" s="67">
        <f t="shared" si="149"/>
        <v>0</v>
      </c>
      <c r="T143" s="67">
        <f t="shared" si="150"/>
        <v>0</v>
      </c>
      <c r="U143" s="67">
        <f t="shared" si="151"/>
        <v>0</v>
      </c>
      <c r="V143" s="67">
        <f t="shared" si="152"/>
        <v>0</v>
      </c>
      <c r="W143" s="67">
        <f t="shared" si="153"/>
        <v>0</v>
      </c>
      <c r="X143" s="67">
        <f t="shared" si="154"/>
        <v>0</v>
      </c>
      <c r="Y143" s="331">
        <f t="shared" si="155"/>
        <v>0</v>
      </c>
      <c r="Z143" s="331">
        <f t="shared" si="155"/>
        <v>0</v>
      </c>
      <c r="AA143" s="331">
        <f t="shared" si="155"/>
        <v>0</v>
      </c>
      <c r="AB143" s="332"/>
      <c r="AC143" s="333">
        <f t="shared" si="156"/>
        <v>0</v>
      </c>
      <c r="AD143" s="390"/>
      <c r="AE143" s="335"/>
      <c r="AF143" s="335"/>
      <c r="AG143" s="385"/>
      <c r="AH143" s="335"/>
      <c r="AI143" s="335"/>
      <c r="AJ143" s="335"/>
      <c r="AK143" s="335"/>
      <c r="AL143" s="335"/>
      <c r="AM143" s="335"/>
    </row>
    <row r="144" spans="1:39" s="336" customFormat="1" ht="27.75" hidden="1" customHeight="1" x14ac:dyDescent="0.25">
      <c r="A144" s="123"/>
      <c r="B144" s="123"/>
      <c r="C144" s="54"/>
      <c r="D144" s="54"/>
      <c r="E144" s="87"/>
      <c r="F144" s="87"/>
      <c r="G144" s="170"/>
      <c r="H144" s="59"/>
      <c r="I144" s="70"/>
      <c r="J144" s="129"/>
      <c r="K144" s="128">
        <f t="shared" si="157"/>
        <v>0</v>
      </c>
      <c r="L144" s="128">
        <f t="shared" si="158"/>
        <v>0</v>
      </c>
      <c r="M144" s="130"/>
      <c r="N144" s="131"/>
      <c r="O144" s="171">
        <f t="shared" si="159"/>
        <v>0</v>
      </c>
      <c r="P144" s="171">
        <f t="shared" si="160"/>
        <v>0</v>
      </c>
      <c r="Q144" s="130"/>
      <c r="R144" s="225">
        <f t="shared" ref="R144:R152" si="161">(K144*M144*$R$3)+(L144*M144*$R$6)+(O144*Q144*$R$7)+(P144*Q144*$R$8)</f>
        <v>0</v>
      </c>
      <c r="S144" s="67"/>
      <c r="T144" s="331"/>
      <c r="U144" s="331"/>
      <c r="V144" s="331"/>
      <c r="W144" s="331"/>
      <c r="X144" s="331"/>
      <c r="Y144" s="331"/>
      <c r="Z144" s="331"/>
      <c r="AA144" s="331"/>
      <c r="AB144" s="332"/>
      <c r="AC144" s="333"/>
      <c r="AD144" s="390"/>
      <c r="AE144" s="335"/>
      <c r="AF144" s="335"/>
      <c r="AG144" s="385"/>
      <c r="AH144" s="335"/>
      <c r="AI144" s="335"/>
      <c r="AJ144" s="335"/>
      <c r="AK144" s="335"/>
      <c r="AL144" s="335"/>
      <c r="AM144" s="335"/>
    </row>
    <row r="145" spans="1:39" s="336" customFormat="1" ht="27.75" hidden="1" customHeight="1" x14ac:dyDescent="0.25">
      <c r="A145" s="123"/>
      <c r="B145" s="123"/>
      <c r="C145" s="54"/>
      <c r="D145" s="54"/>
      <c r="E145" s="87"/>
      <c r="F145" s="87"/>
      <c r="G145" s="88"/>
      <c r="H145" s="59"/>
      <c r="I145" s="70"/>
      <c r="J145" s="129"/>
      <c r="K145" s="128">
        <f t="shared" si="157"/>
        <v>0</v>
      </c>
      <c r="L145" s="128">
        <f t="shared" si="158"/>
        <v>0</v>
      </c>
      <c r="M145" s="130"/>
      <c r="N145" s="131"/>
      <c r="O145" s="171">
        <f t="shared" si="159"/>
        <v>0</v>
      </c>
      <c r="P145" s="171">
        <f t="shared" si="160"/>
        <v>0</v>
      </c>
      <c r="Q145" s="130"/>
      <c r="R145" s="225">
        <f t="shared" si="161"/>
        <v>0</v>
      </c>
      <c r="S145" s="67"/>
      <c r="T145" s="331"/>
      <c r="U145" s="331"/>
      <c r="V145" s="331"/>
      <c r="W145" s="331"/>
      <c r="X145" s="331"/>
      <c r="Y145" s="331"/>
      <c r="Z145" s="331"/>
      <c r="AA145" s="331"/>
      <c r="AB145" s="332"/>
      <c r="AC145" s="333"/>
      <c r="AD145" s="390"/>
      <c r="AE145" s="335"/>
      <c r="AF145" s="335"/>
      <c r="AG145" s="385"/>
      <c r="AH145" s="335"/>
      <c r="AI145" s="335"/>
      <c r="AJ145" s="335"/>
      <c r="AK145" s="335"/>
      <c r="AL145" s="335"/>
      <c r="AM145" s="335"/>
    </row>
    <row r="146" spans="1:39" s="336" customFormat="1" ht="27.75" hidden="1" customHeight="1" x14ac:dyDescent="0.25">
      <c r="A146" s="123"/>
      <c r="B146" s="123"/>
      <c r="C146" s="54"/>
      <c r="D146" s="54"/>
      <c r="E146" s="87"/>
      <c r="F146" s="87"/>
      <c r="G146" s="88"/>
      <c r="H146" s="59"/>
      <c r="I146" s="70"/>
      <c r="J146" s="129"/>
      <c r="K146" s="128">
        <f t="shared" si="157"/>
        <v>0</v>
      </c>
      <c r="L146" s="128">
        <f t="shared" si="158"/>
        <v>0</v>
      </c>
      <c r="M146" s="130"/>
      <c r="N146" s="131"/>
      <c r="O146" s="171">
        <f t="shared" si="159"/>
        <v>0</v>
      </c>
      <c r="P146" s="171">
        <f t="shared" si="160"/>
        <v>0</v>
      </c>
      <c r="Q146" s="130"/>
      <c r="R146" s="225">
        <f t="shared" si="161"/>
        <v>0</v>
      </c>
      <c r="S146" s="67"/>
      <c r="T146" s="331"/>
      <c r="U146" s="331"/>
      <c r="V146" s="331"/>
      <c r="W146" s="331"/>
      <c r="X146" s="331"/>
      <c r="Y146" s="331"/>
      <c r="Z146" s="331"/>
      <c r="AA146" s="331"/>
      <c r="AB146" s="332"/>
      <c r="AC146" s="333"/>
      <c r="AD146" s="390"/>
      <c r="AE146" s="335"/>
      <c r="AF146" s="335"/>
      <c r="AG146" s="385"/>
      <c r="AH146" s="335"/>
      <c r="AI146" s="335"/>
      <c r="AJ146" s="335"/>
      <c r="AK146" s="335"/>
      <c r="AL146" s="335"/>
      <c r="AM146" s="335"/>
    </row>
    <row r="147" spans="1:39" s="336" customFormat="1" ht="27.75" hidden="1" customHeight="1" x14ac:dyDescent="0.25">
      <c r="A147" s="123"/>
      <c r="B147" s="123"/>
      <c r="C147" s="54"/>
      <c r="D147" s="54"/>
      <c r="E147" s="87"/>
      <c r="F147" s="87"/>
      <c r="G147" s="88"/>
      <c r="H147" s="59"/>
      <c r="I147" s="70"/>
      <c r="J147" s="129"/>
      <c r="K147" s="128">
        <f t="shared" si="157"/>
        <v>0</v>
      </c>
      <c r="L147" s="128">
        <f t="shared" si="158"/>
        <v>0</v>
      </c>
      <c r="M147" s="130"/>
      <c r="N147" s="131"/>
      <c r="O147" s="171">
        <f t="shared" si="159"/>
        <v>0</v>
      </c>
      <c r="P147" s="171">
        <f t="shared" si="160"/>
        <v>0</v>
      </c>
      <c r="Q147" s="130"/>
      <c r="R147" s="225">
        <f t="shared" si="161"/>
        <v>0</v>
      </c>
      <c r="S147" s="67"/>
      <c r="T147" s="331"/>
      <c r="U147" s="331"/>
      <c r="V147" s="331"/>
      <c r="W147" s="331"/>
      <c r="X147" s="331"/>
      <c r="Y147" s="331"/>
      <c r="Z147" s="331"/>
      <c r="AA147" s="331"/>
      <c r="AB147" s="332"/>
      <c r="AC147" s="333"/>
      <c r="AD147" s="390"/>
      <c r="AE147" s="335"/>
      <c r="AF147" s="335"/>
      <c r="AG147" s="385"/>
      <c r="AH147" s="335"/>
      <c r="AI147" s="335"/>
      <c r="AJ147" s="335"/>
      <c r="AK147" s="335"/>
      <c r="AL147" s="335"/>
      <c r="AM147" s="335"/>
    </row>
    <row r="148" spans="1:39" s="336" customFormat="1" ht="27.75" hidden="1" customHeight="1" x14ac:dyDescent="0.25">
      <c r="A148" s="123"/>
      <c r="B148" s="123"/>
      <c r="C148" s="54"/>
      <c r="D148" s="54"/>
      <c r="E148" s="87"/>
      <c r="F148" s="87"/>
      <c r="G148" s="88"/>
      <c r="H148" s="89"/>
      <c r="I148" s="90"/>
      <c r="J148" s="129"/>
      <c r="K148" s="128">
        <f t="shared" si="157"/>
        <v>0</v>
      </c>
      <c r="L148" s="128">
        <f t="shared" si="158"/>
        <v>0</v>
      </c>
      <c r="M148" s="130"/>
      <c r="N148" s="131"/>
      <c r="O148" s="171">
        <f t="shared" si="159"/>
        <v>0</v>
      </c>
      <c r="P148" s="171">
        <f t="shared" si="160"/>
        <v>0</v>
      </c>
      <c r="Q148" s="130"/>
      <c r="R148" s="225">
        <f t="shared" si="161"/>
        <v>0</v>
      </c>
      <c r="S148" s="67"/>
      <c r="T148" s="331"/>
      <c r="U148" s="331"/>
      <c r="V148" s="331"/>
      <c r="W148" s="331"/>
      <c r="X148" s="331"/>
      <c r="Y148" s="331"/>
      <c r="Z148" s="331"/>
      <c r="AA148" s="331"/>
      <c r="AB148" s="332"/>
      <c r="AC148" s="333"/>
      <c r="AD148" s="390"/>
      <c r="AE148" s="335"/>
      <c r="AF148" s="335"/>
      <c r="AG148" s="385"/>
      <c r="AH148" s="335"/>
      <c r="AI148" s="335"/>
      <c r="AJ148" s="335"/>
      <c r="AK148" s="335"/>
      <c r="AL148" s="335"/>
      <c r="AM148" s="335"/>
    </row>
    <row r="149" spans="1:39" s="336" customFormat="1" ht="27.75" hidden="1" customHeight="1" x14ac:dyDescent="0.25">
      <c r="A149" s="123"/>
      <c r="B149" s="123"/>
      <c r="C149" s="54"/>
      <c r="D149" s="54"/>
      <c r="E149" s="87"/>
      <c r="F149" s="87"/>
      <c r="G149" s="88"/>
      <c r="H149" s="59"/>
      <c r="I149" s="70"/>
      <c r="J149" s="129"/>
      <c r="K149" s="128">
        <f t="shared" si="157"/>
        <v>0</v>
      </c>
      <c r="L149" s="128">
        <f t="shared" si="158"/>
        <v>0</v>
      </c>
      <c r="M149" s="130"/>
      <c r="N149" s="131"/>
      <c r="O149" s="171">
        <f t="shared" si="159"/>
        <v>0</v>
      </c>
      <c r="P149" s="171">
        <f t="shared" si="160"/>
        <v>0</v>
      </c>
      <c r="Q149" s="130"/>
      <c r="R149" s="225">
        <f t="shared" si="161"/>
        <v>0</v>
      </c>
      <c r="S149" s="67"/>
      <c r="T149" s="331"/>
      <c r="U149" s="331"/>
      <c r="V149" s="331"/>
      <c r="W149" s="331"/>
      <c r="X149" s="331"/>
      <c r="Y149" s="331"/>
      <c r="Z149" s="331"/>
      <c r="AA149" s="331"/>
      <c r="AB149" s="332"/>
      <c r="AC149" s="333"/>
      <c r="AD149" s="390"/>
      <c r="AE149" s="335"/>
      <c r="AF149" s="335"/>
      <c r="AG149" s="385"/>
      <c r="AH149" s="335"/>
      <c r="AI149" s="335"/>
      <c r="AJ149" s="335"/>
      <c r="AK149" s="335"/>
      <c r="AL149" s="335"/>
      <c r="AM149" s="335"/>
    </row>
    <row r="150" spans="1:39" s="336" customFormat="1" ht="27.75" hidden="1" customHeight="1" x14ac:dyDescent="0.25">
      <c r="A150" s="123"/>
      <c r="B150" s="123"/>
      <c r="C150" s="54"/>
      <c r="D150" s="54"/>
      <c r="E150" s="87"/>
      <c r="F150" s="87"/>
      <c r="G150" s="88"/>
      <c r="H150" s="59"/>
      <c r="I150" s="70"/>
      <c r="J150" s="129"/>
      <c r="K150" s="128">
        <f t="shared" si="157"/>
        <v>0</v>
      </c>
      <c r="L150" s="128">
        <f t="shared" si="158"/>
        <v>0</v>
      </c>
      <c r="M150" s="130"/>
      <c r="N150" s="131"/>
      <c r="O150" s="171">
        <f t="shared" si="159"/>
        <v>0</v>
      </c>
      <c r="P150" s="171">
        <f t="shared" si="160"/>
        <v>0</v>
      </c>
      <c r="Q150" s="130"/>
      <c r="R150" s="225">
        <f t="shared" si="161"/>
        <v>0</v>
      </c>
      <c r="S150" s="67"/>
      <c r="T150" s="331"/>
      <c r="U150" s="331"/>
      <c r="V150" s="331"/>
      <c r="W150" s="331"/>
      <c r="X150" s="331"/>
      <c r="Y150" s="331"/>
      <c r="Z150" s="331"/>
      <c r="AA150" s="331"/>
      <c r="AB150" s="332"/>
      <c r="AC150" s="333"/>
      <c r="AD150" s="390"/>
      <c r="AE150" s="335"/>
      <c r="AF150" s="335"/>
      <c r="AG150" s="385"/>
      <c r="AH150" s="335"/>
      <c r="AI150" s="335"/>
      <c r="AJ150" s="335"/>
      <c r="AK150" s="335"/>
      <c r="AL150" s="335"/>
      <c r="AM150" s="335"/>
    </row>
    <row r="151" spans="1:39" s="93" customFormat="1" ht="27.75" hidden="1" customHeight="1" x14ac:dyDescent="0.25">
      <c r="A151" s="123"/>
      <c r="B151" s="123"/>
      <c r="C151" s="54"/>
      <c r="D151" s="54"/>
      <c r="E151" s="87"/>
      <c r="F151" s="87"/>
      <c r="G151" s="88"/>
      <c r="H151" s="59"/>
      <c r="I151" s="70"/>
      <c r="J151" s="129"/>
      <c r="K151" s="128">
        <f t="shared" si="157"/>
        <v>0</v>
      </c>
      <c r="L151" s="128">
        <f t="shared" si="158"/>
        <v>0</v>
      </c>
      <c r="M151" s="130"/>
      <c r="N151" s="131"/>
      <c r="O151" s="171">
        <f t="shared" si="159"/>
        <v>0</v>
      </c>
      <c r="P151" s="171">
        <f t="shared" si="160"/>
        <v>0</v>
      </c>
      <c r="Q151" s="130"/>
      <c r="R151" s="225">
        <f t="shared" si="161"/>
        <v>0</v>
      </c>
      <c r="S151" s="67"/>
      <c r="T151" s="331"/>
      <c r="U151" s="331"/>
      <c r="V151" s="331"/>
      <c r="W151" s="331"/>
      <c r="X151" s="331"/>
      <c r="Y151" s="331"/>
      <c r="Z151" s="331"/>
      <c r="AA151" s="331"/>
      <c r="AB151" s="332"/>
      <c r="AC151" s="333"/>
      <c r="AD151" s="91"/>
      <c r="AE151" s="92"/>
      <c r="AF151" s="92"/>
      <c r="AG151" s="385"/>
      <c r="AH151" s="92"/>
      <c r="AI151" s="92"/>
      <c r="AJ151" s="92"/>
      <c r="AK151" s="92"/>
      <c r="AL151" s="92"/>
      <c r="AM151" s="92"/>
    </row>
    <row r="152" spans="1:39" s="336" customFormat="1" ht="27.75" hidden="1" customHeight="1" x14ac:dyDescent="0.25">
      <c r="A152" s="123"/>
      <c r="B152" s="123"/>
      <c r="C152" s="54"/>
      <c r="D152" s="54"/>
      <c r="E152" s="87"/>
      <c r="F152" s="87"/>
      <c r="G152" s="88"/>
      <c r="H152" s="89"/>
      <c r="I152" s="90"/>
      <c r="J152" s="129"/>
      <c r="K152" s="128">
        <f t="shared" si="157"/>
        <v>0</v>
      </c>
      <c r="L152" s="128">
        <f t="shared" si="158"/>
        <v>0</v>
      </c>
      <c r="M152" s="130"/>
      <c r="N152" s="131"/>
      <c r="O152" s="171">
        <f t="shared" si="159"/>
        <v>0</v>
      </c>
      <c r="P152" s="171">
        <f t="shared" si="160"/>
        <v>0</v>
      </c>
      <c r="Q152" s="130"/>
      <c r="R152" s="225">
        <f t="shared" si="161"/>
        <v>0</v>
      </c>
      <c r="S152" s="67"/>
      <c r="T152" s="331"/>
      <c r="U152" s="331"/>
      <c r="V152" s="331"/>
      <c r="W152" s="331"/>
      <c r="X152" s="331"/>
      <c r="Y152" s="331"/>
      <c r="Z152" s="331"/>
      <c r="AA152" s="331"/>
      <c r="AB152" s="332"/>
      <c r="AC152" s="333"/>
      <c r="AD152" s="390"/>
      <c r="AE152" s="335"/>
      <c r="AF152" s="335"/>
      <c r="AG152" s="385"/>
      <c r="AH152" s="335"/>
      <c r="AI152" s="335"/>
      <c r="AJ152" s="335"/>
      <c r="AK152" s="335"/>
      <c r="AL152" s="335"/>
      <c r="AM152" s="335"/>
    </row>
    <row r="153" spans="1:39" s="346" customFormat="1" ht="27.75" hidden="1" customHeight="1" thickBot="1" x14ac:dyDescent="0.3">
      <c r="A153" s="108"/>
      <c r="B153" s="108"/>
      <c r="C153" s="109"/>
      <c r="D153" s="109"/>
      <c r="E153" s="110"/>
      <c r="F153" s="110"/>
      <c r="G153" s="111"/>
      <c r="H153" s="112" t="s">
        <v>906</v>
      </c>
      <c r="I153" s="113"/>
      <c r="J153" s="114"/>
      <c r="K153" s="115"/>
      <c r="L153" s="115"/>
      <c r="M153" s="116"/>
      <c r="N153" s="117"/>
      <c r="O153" s="115"/>
      <c r="P153" s="115"/>
      <c r="Q153" s="116"/>
      <c r="R153" s="118">
        <f>SUM(R141:R152)</f>
        <v>0</v>
      </c>
      <c r="S153" s="119">
        <f t="shared" ref="S153:AA153" si="162">SUM(S141:S152)</f>
        <v>0</v>
      </c>
      <c r="T153" s="119">
        <f t="shared" si="162"/>
        <v>0</v>
      </c>
      <c r="U153" s="119">
        <f t="shared" si="162"/>
        <v>0</v>
      </c>
      <c r="V153" s="119">
        <f t="shared" si="162"/>
        <v>0</v>
      </c>
      <c r="W153" s="119">
        <f t="shared" si="162"/>
        <v>0</v>
      </c>
      <c r="X153" s="119">
        <f t="shared" si="162"/>
        <v>0</v>
      </c>
      <c r="Y153" s="119">
        <f t="shared" si="162"/>
        <v>0</v>
      </c>
      <c r="Z153" s="119">
        <f t="shared" si="162"/>
        <v>0</v>
      </c>
      <c r="AA153" s="119">
        <f t="shared" si="162"/>
        <v>0</v>
      </c>
      <c r="AB153" s="344"/>
      <c r="AC153" s="333"/>
      <c r="AD153" s="393">
        <f>R153/1800/0.6</f>
        <v>0</v>
      </c>
      <c r="AE153" s="335"/>
      <c r="AF153" s="335"/>
      <c r="AG153" s="385"/>
      <c r="AH153" s="335"/>
      <c r="AI153" s="335"/>
      <c r="AJ153" s="335"/>
      <c r="AK153" s="335"/>
      <c r="AL153" s="335"/>
      <c r="AM153" s="335"/>
    </row>
    <row r="154" spans="1:39" s="336" customFormat="1" ht="27.75" hidden="1" customHeight="1" thickTop="1" x14ac:dyDescent="0.25">
      <c r="A154" s="123"/>
      <c r="B154" s="123"/>
      <c r="C154" s="54"/>
      <c r="D154" s="54"/>
      <c r="E154" s="432"/>
      <c r="F154" s="426"/>
      <c r="G154" s="427"/>
      <c r="H154" s="200"/>
      <c r="I154" s="430"/>
      <c r="J154" s="129"/>
      <c r="K154" s="128"/>
      <c r="L154" s="128"/>
      <c r="M154" s="130"/>
      <c r="N154" s="131"/>
      <c r="O154" s="171"/>
      <c r="P154" s="171"/>
      <c r="Q154" s="395"/>
      <c r="R154" s="133">
        <f>(K154*M154*$R$4)+(L154*M154*$R$5)+(O154*Q154*$R$6)+(P154*Q154*$R$7)</f>
        <v>0</v>
      </c>
      <c r="S154" s="67">
        <f t="shared" ref="S154:S155" si="163">J154*M154*$S$4</f>
        <v>0</v>
      </c>
      <c r="T154" s="67">
        <f t="shared" ref="T154:T155" si="164">K154*M154*$T$4</f>
        <v>0</v>
      </c>
      <c r="U154" s="67">
        <f t="shared" ref="U154:U155" si="165">J154*M154*$U$4</f>
        <v>0</v>
      </c>
      <c r="V154" s="67">
        <f t="shared" ref="V154:V155" si="166">N154*Q154*$V$6</f>
        <v>0</v>
      </c>
      <c r="W154" s="67">
        <f t="shared" ref="W154:W155" si="167">O154*Q154*$W$6</f>
        <v>0</v>
      </c>
      <c r="X154" s="67">
        <f t="shared" ref="X154:X155" si="168">N154*Q154*$X$6</f>
        <v>0</v>
      </c>
      <c r="Y154" s="331">
        <f t="shared" ref="Y154:AA155" si="169">S154+V154</f>
        <v>0</v>
      </c>
      <c r="Z154" s="331">
        <f t="shared" si="169"/>
        <v>0</v>
      </c>
      <c r="AA154" s="331">
        <f t="shared" si="169"/>
        <v>0</v>
      </c>
      <c r="AB154" s="332"/>
      <c r="AC154" s="333">
        <f t="shared" ref="AC154:AC155" si="170">R154-Y154-Z154-AA154</f>
        <v>0</v>
      </c>
      <c r="AD154" s="390"/>
      <c r="AE154" s="335"/>
      <c r="AF154" s="335"/>
      <c r="AG154" s="385"/>
      <c r="AH154" s="335"/>
      <c r="AI154" s="335"/>
      <c r="AJ154" s="335"/>
      <c r="AK154" s="335"/>
      <c r="AL154" s="335"/>
      <c r="AM154" s="335"/>
    </row>
    <row r="155" spans="1:39" s="336" customFormat="1" ht="27.75" hidden="1" customHeight="1" x14ac:dyDescent="0.25">
      <c r="A155" s="123"/>
      <c r="B155" s="123"/>
      <c r="C155" s="54"/>
      <c r="D155" s="54"/>
      <c r="E155" s="87"/>
      <c r="F155" s="87"/>
      <c r="G155" s="170"/>
      <c r="H155" s="59"/>
      <c r="I155" s="70"/>
      <c r="J155" s="129"/>
      <c r="K155" s="128">
        <f t="shared" ref="K155:K165" si="171">IF(J155&gt;0, 1, 0)</f>
        <v>0</v>
      </c>
      <c r="L155" s="128">
        <f t="shared" ref="L155:L165" si="172">J155-K155</f>
        <v>0</v>
      </c>
      <c r="M155" s="130"/>
      <c r="N155" s="131"/>
      <c r="O155" s="171">
        <f t="shared" ref="O155:O165" si="173">IF(N155&gt;0, 1, 0)</f>
        <v>0</v>
      </c>
      <c r="P155" s="171">
        <f t="shared" ref="P155:P165" si="174">N155-O155</f>
        <v>0</v>
      </c>
      <c r="Q155" s="130"/>
      <c r="R155" s="133">
        <f t="shared" ref="R155" si="175">(K155*M155*$R$4)+(L155*M155*$R$5)+(O155*Q155*$R$6)+(P155*Q155*$R$7)</f>
        <v>0</v>
      </c>
      <c r="S155" s="67">
        <f t="shared" si="163"/>
        <v>0</v>
      </c>
      <c r="T155" s="67">
        <f t="shared" si="164"/>
        <v>0</v>
      </c>
      <c r="U155" s="67">
        <f t="shared" si="165"/>
        <v>0</v>
      </c>
      <c r="V155" s="67">
        <f t="shared" si="166"/>
        <v>0</v>
      </c>
      <c r="W155" s="67">
        <f t="shared" si="167"/>
        <v>0</v>
      </c>
      <c r="X155" s="67">
        <f t="shared" si="168"/>
        <v>0</v>
      </c>
      <c r="Y155" s="331">
        <f t="shared" si="169"/>
        <v>0</v>
      </c>
      <c r="Z155" s="331">
        <f t="shared" si="169"/>
        <v>0</v>
      </c>
      <c r="AA155" s="331">
        <f t="shared" si="169"/>
        <v>0</v>
      </c>
      <c r="AB155" s="332"/>
      <c r="AC155" s="333">
        <f t="shared" si="170"/>
        <v>0</v>
      </c>
      <c r="AD155" s="390"/>
      <c r="AE155" s="335"/>
      <c r="AF155" s="335"/>
      <c r="AG155" s="385"/>
      <c r="AH155" s="335"/>
      <c r="AI155" s="335"/>
      <c r="AJ155" s="335"/>
      <c r="AK155" s="335"/>
      <c r="AL155" s="335"/>
      <c r="AM155" s="335"/>
    </row>
    <row r="156" spans="1:39" s="336" customFormat="1" ht="27.75" hidden="1" customHeight="1" x14ac:dyDescent="0.25">
      <c r="A156" s="123"/>
      <c r="B156" s="123"/>
      <c r="C156" s="54"/>
      <c r="D156" s="54"/>
      <c r="E156" s="87"/>
      <c r="F156" s="87"/>
      <c r="G156" s="170"/>
      <c r="H156" s="59"/>
      <c r="I156" s="70"/>
      <c r="J156" s="129"/>
      <c r="K156" s="128">
        <f t="shared" si="171"/>
        <v>0</v>
      </c>
      <c r="L156" s="128">
        <f t="shared" si="172"/>
        <v>0</v>
      </c>
      <c r="M156" s="130"/>
      <c r="N156" s="131"/>
      <c r="O156" s="171">
        <f t="shared" si="173"/>
        <v>0</v>
      </c>
      <c r="P156" s="171">
        <f t="shared" si="174"/>
        <v>0</v>
      </c>
      <c r="Q156" s="130"/>
      <c r="R156" s="225">
        <f t="shared" ref="R156:R165" si="176">(K156*M156*$R$3)+(L156*M156*$R$6)+(O156*Q156*$R$7)+(P156*Q156*$R$8)</f>
        <v>0</v>
      </c>
      <c r="S156" s="67"/>
      <c r="T156" s="331"/>
      <c r="U156" s="331"/>
      <c r="V156" s="331"/>
      <c r="W156" s="331"/>
      <c r="X156" s="331"/>
      <c r="Y156" s="331"/>
      <c r="Z156" s="331"/>
      <c r="AA156" s="331"/>
      <c r="AB156" s="332"/>
      <c r="AC156" s="333"/>
      <c r="AD156" s="390"/>
      <c r="AE156" s="335"/>
      <c r="AF156" s="335"/>
      <c r="AG156" s="385"/>
      <c r="AH156" s="335"/>
      <c r="AI156" s="335"/>
      <c r="AJ156" s="335"/>
      <c r="AK156" s="335"/>
      <c r="AL156" s="335"/>
      <c r="AM156" s="335"/>
    </row>
    <row r="157" spans="1:39" s="336" customFormat="1" ht="27.75" hidden="1" customHeight="1" x14ac:dyDescent="0.25">
      <c r="A157" s="123"/>
      <c r="B157" s="123"/>
      <c r="C157" s="54"/>
      <c r="D157" s="54"/>
      <c r="E157" s="87"/>
      <c r="F157" s="87"/>
      <c r="G157" s="170"/>
      <c r="H157" s="59"/>
      <c r="I157" s="70"/>
      <c r="J157" s="129"/>
      <c r="K157" s="128">
        <f t="shared" si="171"/>
        <v>0</v>
      </c>
      <c r="L157" s="128">
        <f t="shared" si="172"/>
        <v>0</v>
      </c>
      <c r="M157" s="130"/>
      <c r="N157" s="131"/>
      <c r="O157" s="171">
        <f t="shared" si="173"/>
        <v>0</v>
      </c>
      <c r="P157" s="171">
        <f t="shared" si="174"/>
        <v>0</v>
      </c>
      <c r="Q157" s="130"/>
      <c r="R157" s="225">
        <f t="shared" si="176"/>
        <v>0</v>
      </c>
      <c r="S157" s="67"/>
      <c r="T157" s="331"/>
      <c r="U157" s="331"/>
      <c r="V157" s="331"/>
      <c r="W157" s="331"/>
      <c r="X157" s="331"/>
      <c r="Y157" s="331"/>
      <c r="Z157" s="331"/>
      <c r="AA157" s="331"/>
      <c r="AB157" s="332"/>
      <c r="AC157" s="333"/>
      <c r="AD157" s="390"/>
      <c r="AE157" s="335"/>
      <c r="AF157" s="335"/>
      <c r="AG157" s="385"/>
      <c r="AH157" s="335"/>
      <c r="AI157" s="335"/>
      <c r="AJ157" s="335"/>
      <c r="AK157" s="335"/>
      <c r="AL157" s="335"/>
      <c r="AM157" s="335"/>
    </row>
    <row r="158" spans="1:39" s="336" customFormat="1" ht="27.75" hidden="1" customHeight="1" x14ac:dyDescent="0.25">
      <c r="A158" s="123"/>
      <c r="B158" s="123"/>
      <c r="C158" s="54"/>
      <c r="D158" s="54"/>
      <c r="E158" s="87"/>
      <c r="F158" s="87"/>
      <c r="G158" s="88"/>
      <c r="H158" s="59"/>
      <c r="I158" s="70"/>
      <c r="J158" s="129"/>
      <c r="K158" s="128">
        <f t="shared" si="171"/>
        <v>0</v>
      </c>
      <c r="L158" s="128">
        <f t="shared" si="172"/>
        <v>0</v>
      </c>
      <c r="M158" s="130"/>
      <c r="N158" s="131"/>
      <c r="O158" s="171">
        <f t="shared" si="173"/>
        <v>0</v>
      </c>
      <c r="P158" s="171">
        <f t="shared" si="174"/>
        <v>0</v>
      </c>
      <c r="Q158" s="130"/>
      <c r="R158" s="225">
        <f t="shared" si="176"/>
        <v>0</v>
      </c>
      <c r="S158" s="67"/>
      <c r="T158" s="331"/>
      <c r="U158" s="331"/>
      <c r="V158" s="331"/>
      <c r="W158" s="331"/>
      <c r="X158" s="331"/>
      <c r="Y158" s="331"/>
      <c r="Z158" s="331"/>
      <c r="AA158" s="331"/>
      <c r="AB158" s="332"/>
      <c r="AC158" s="333"/>
      <c r="AD158" s="390"/>
      <c r="AE158" s="335"/>
      <c r="AF158" s="335"/>
      <c r="AG158" s="385"/>
      <c r="AH158" s="335"/>
      <c r="AI158" s="335"/>
      <c r="AJ158" s="335"/>
      <c r="AK158" s="335"/>
      <c r="AL158" s="335"/>
      <c r="AM158" s="335"/>
    </row>
    <row r="159" spans="1:39" s="336" customFormat="1" ht="27.75" hidden="1" customHeight="1" x14ac:dyDescent="0.25">
      <c r="A159" s="123"/>
      <c r="B159" s="123"/>
      <c r="C159" s="54"/>
      <c r="D159" s="54"/>
      <c r="E159" s="87"/>
      <c r="F159" s="87"/>
      <c r="G159" s="88"/>
      <c r="H159" s="59"/>
      <c r="I159" s="70"/>
      <c r="J159" s="129"/>
      <c r="K159" s="128">
        <f t="shared" si="171"/>
        <v>0</v>
      </c>
      <c r="L159" s="128">
        <f t="shared" si="172"/>
        <v>0</v>
      </c>
      <c r="M159" s="130"/>
      <c r="N159" s="131"/>
      <c r="O159" s="171">
        <f t="shared" si="173"/>
        <v>0</v>
      </c>
      <c r="P159" s="171">
        <f t="shared" si="174"/>
        <v>0</v>
      </c>
      <c r="Q159" s="130"/>
      <c r="R159" s="225">
        <f t="shared" si="176"/>
        <v>0</v>
      </c>
      <c r="S159" s="67"/>
      <c r="T159" s="331"/>
      <c r="U159" s="331"/>
      <c r="V159" s="331"/>
      <c r="W159" s="331"/>
      <c r="X159" s="331"/>
      <c r="Y159" s="331"/>
      <c r="Z159" s="331"/>
      <c r="AA159" s="331"/>
      <c r="AB159" s="332"/>
      <c r="AC159" s="333"/>
      <c r="AD159" s="390"/>
      <c r="AE159" s="335"/>
      <c r="AF159" s="335"/>
      <c r="AG159" s="385"/>
      <c r="AH159" s="335"/>
      <c r="AI159" s="335"/>
      <c r="AJ159" s="335"/>
      <c r="AK159" s="335"/>
      <c r="AL159" s="335"/>
      <c r="AM159" s="335"/>
    </row>
    <row r="160" spans="1:39" s="336" customFormat="1" ht="27.75" hidden="1" customHeight="1" x14ac:dyDescent="0.25">
      <c r="A160" s="123"/>
      <c r="B160" s="123"/>
      <c r="C160" s="54"/>
      <c r="D160" s="54"/>
      <c r="E160" s="87"/>
      <c r="F160" s="87"/>
      <c r="G160" s="88"/>
      <c r="H160" s="59"/>
      <c r="I160" s="70"/>
      <c r="J160" s="129"/>
      <c r="K160" s="128">
        <f t="shared" si="171"/>
        <v>0</v>
      </c>
      <c r="L160" s="128">
        <f t="shared" si="172"/>
        <v>0</v>
      </c>
      <c r="M160" s="130"/>
      <c r="N160" s="131"/>
      <c r="O160" s="171">
        <f t="shared" si="173"/>
        <v>0</v>
      </c>
      <c r="P160" s="171">
        <f t="shared" si="174"/>
        <v>0</v>
      </c>
      <c r="Q160" s="130"/>
      <c r="R160" s="225">
        <f t="shared" si="176"/>
        <v>0</v>
      </c>
      <c r="S160" s="67"/>
      <c r="T160" s="331"/>
      <c r="U160" s="331"/>
      <c r="V160" s="331"/>
      <c r="W160" s="331"/>
      <c r="X160" s="331"/>
      <c r="Y160" s="331"/>
      <c r="Z160" s="331"/>
      <c r="AA160" s="331"/>
      <c r="AB160" s="332"/>
      <c r="AC160" s="333"/>
      <c r="AD160" s="390"/>
      <c r="AE160" s="335"/>
      <c r="AF160" s="335"/>
      <c r="AG160" s="385"/>
      <c r="AH160" s="335"/>
      <c r="AI160" s="335"/>
      <c r="AJ160" s="335"/>
      <c r="AK160" s="335"/>
      <c r="AL160" s="335"/>
      <c r="AM160" s="335"/>
    </row>
    <row r="161" spans="1:39" s="336" customFormat="1" ht="27.75" hidden="1" customHeight="1" x14ac:dyDescent="0.25">
      <c r="A161" s="123"/>
      <c r="B161" s="123"/>
      <c r="C161" s="54"/>
      <c r="D161" s="54"/>
      <c r="E161" s="87"/>
      <c r="F161" s="87"/>
      <c r="G161" s="88"/>
      <c r="H161" s="89"/>
      <c r="I161" s="90"/>
      <c r="J161" s="129"/>
      <c r="K161" s="128">
        <f t="shared" si="171"/>
        <v>0</v>
      </c>
      <c r="L161" s="128">
        <f t="shared" si="172"/>
        <v>0</v>
      </c>
      <c r="M161" s="130"/>
      <c r="N161" s="131"/>
      <c r="O161" s="171">
        <f t="shared" si="173"/>
        <v>0</v>
      </c>
      <c r="P161" s="171">
        <f t="shared" si="174"/>
        <v>0</v>
      </c>
      <c r="Q161" s="130"/>
      <c r="R161" s="225">
        <f t="shared" si="176"/>
        <v>0</v>
      </c>
      <c r="S161" s="67"/>
      <c r="T161" s="331"/>
      <c r="U161" s="331"/>
      <c r="V161" s="331"/>
      <c r="W161" s="331"/>
      <c r="X161" s="331"/>
      <c r="Y161" s="331"/>
      <c r="Z161" s="331"/>
      <c r="AA161" s="331"/>
      <c r="AB161" s="332"/>
      <c r="AC161" s="333"/>
      <c r="AD161" s="390"/>
      <c r="AE161" s="335"/>
      <c r="AF161" s="335"/>
      <c r="AG161" s="385"/>
      <c r="AH161" s="335"/>
      <c r="AI161" s="335"/>
      <c r="AJ161" s="335"/>
      <c r="AK161" s="335"/>
      <c r="AL161" s="335"/>
      <c r="AM161" s="335"/>
    </row>
    <row r="162" spans="1:39" s="336" customFormat="1" ht="27.75" hidden="1" customHeight="1" x14ac:dyDescent="0.25">
      <c r="A162" s="123"/>
      <c r="B162" s="123"/>
      <c r="C162" s="54"/>
      <c r="D162" s="54"/>
      <c r="E162" s="87"/>
      <c r="F162" s="87"/>
      <c r="G162" s="88"/>
      <c r="H162" s="59"/>
      <c r="I162" s="70"/>
      <c r="J162" s="129"/>
      <c r="K162" s="128">
        <f t="shared" si="171"/>
        <v>0</v>
      </c>
      <c r="L162" s="128">
        <f t="shared" si="172"/>
        <v>0</v>
      </c>
      <c r="M162" s="130"/>
      <c r="N162" s="131"/>
      <c r="O162" s="171">
        <f t="shared" si="173"/>
        <v>0</v>
      </c>
      <c r="P162" s="171">
        <f t="shared" si="174"/>
        <v>0</v>
      </c>
      <c r="Q162" s="130"/>
      <c r="R162" s="225">
        <f t="shared" si="176"/>
        <v>0</v>
      </c>
      <c r="S162" s="67"/>
      <c r="T162" s="331"/>
      <c r="U162" s="331"/>
      <c r="V162" s="331"/>
      <c r="W162" s="331"/>
      <c r="X162" s="331"/>
      <c r="Y162" s="331"/>
      <c r="Z162" s="331"/>
      <c r="AA162" s="331"/>
      <c r="AB162" s="332"/>
      <c r="AC162" s="333"/>
      <c r="AD162" s="390"/>
      <c r="AE162" s="335"/>
      <c r="AF162" s="335"/>
      <c r="AG162" s="385"/>
      <c r="AH162" s="335"/>
      <c r="AI162" s="335"/>
      <c r="AJ162" s="335"/>
      <c r="AK162" s="335"/>
      <c r="AL162" s="335"/>
      <c r="AM162" s="335"/>
    </row>
    <row r="163" spans="1:39" s="336" customFormat="1" ht="27.75" hidden="1" customHeight="1" x14ac:dyDescent="0.25">
      <c r="A163" s="123"/>
      <c r="B163" s="123"/>
      <c r="C163" s="54"/>
      <c r="D163" s="54"/>
      <c r="E163" s="87"/>
      <c r="F163" s="87"/>
      <c r="G163" s="88"/>
      <c r="H163" s="59"/>
      <c r="I163" s="70"/>
      <c r="J163" s="129"/>
      <c r="K163" s="128">
        <f t="shared" si="171"/>
        <v>0</v>
      </c>
      <c r="L163" s="128">
        <f t="shared" si="172"/>
        <v>0</v>
      </c>
      <c r="M163" s="130"/>
      <c r="N163" s="131"/>
      <c r="O163" s="171">
        <f t="shared" si="173"/>
        <v>0</v>
      </c>
      <c r="P163" s="171">
        <f t="shared" si="174"/>
        <v>0</v>
      </c>
      <c r="Q163" s="130"/>
      <c r="R163" s="225">
        <f t="shared" si="176"/>
        <v>0</v>
      </c>
      <c r="S163" s="67"/>
      <c r="T163" s="331"/>
      <c r="U163" s="331"/>
      <c r="V163" s="331"/>
      <c r="W163" s="331"/>
      <c r="X163" s="331"/>
      <c r="Y163" s="331"/>
      <c r="Z163" s="331"/>
      <c r="AA163" s="331"/>
      <c r="AB163" s="332"/>
      <c r="AC163" s="333"/>
      <c r="AD163" s="390"/>
      <c r="AE163" s="335"/>
      <c r="AF163" s="335"/>
      <c r="AG163" s="385"/>
      <c r="AH163" s="335"/>
      <c r="AI163" s="335"/>
      <c r="AJ163" s="335"/>
      <c r="AK163" s="335"/>
      <c r="AL163" s="335"/>
      <c r="AM163" s="335"/>
    </row>
    <row r="164" spans="1:39" s="93" customFormat="1" ht="27.75" hidden="1" customHeight="1" x14ac:dyDescent="0.25">
      <c r="A164" s="123"/>
      <c r="B164" s="123"/>
      <c r="C164" s="54"/>
      <c r="D164" s="54"/>
      <c r="E164" s="87"/>
      <c r="F164" s="87"/>
      <c r="G164" s="88"/>
      <c r="H164" s="59"/>
      <c r="I164" s="70"/>
      <c r="J164" s="129"/>
      <c r="K164" s="128">
        <f t="shared" si="171"/>
        <v>0</v>
      </c>
      <c r="L164" s="128">
        <f t="shared" si="172"/>
        <v>0</v>
      </c>
      <c r="M164" s="130"/>
      <c r="N164" s="131"/>
      <c r="O164" s="171">
        <f t="shared" si="173"/>
        <v>0</v>
      </c>
      <c r="P164" s="171">
        <f t="shared" si="174"/>
        <v>0</v>
      </c>
      <c r="Q164" s="130"/>
      <c r="R164" s="225">
        <f t="shared" si="176"/>
        <v>0</v>
      </c>
      <c r="S164" s="67"/>
      <c r="T164" s="331"/>
      <c r="U164" s="331"/>
      <c r="V164" s="331"/>
      <c r="W164" s="331"/>
      <c r="X164" s="331"/>
      <c r="Y164" s="331"/>
      <c r="Z164" s="331"/>
      <c r="AA164" s="331"/>
      <c r="AB164" s="332"/>
      <c r="AC164" s="333"/>
      <c r="AD164" s="91"/>
      <c r="AE164" s="92"/>
      <c r="AF164" s="92"/>
      <c r="AG164" s="385"/>
      <c r="AH164" s="92"/>
      <c r="AI164" s="92"/>
      <c r="AJ164" s="92"/>
      <c r="AK164" s="92"/>
      <c r="AL164" s="92"/>
      <c r="AM164" s="92"/>
    </row>
    <row r="165" spans="1:39" s="336" customFormat="1" ht="27.75" hidden="1" customHeight="1" x14ac:dyDescent="0.25">
      <c r="A165" s="123"/>
      <c r="B165" s="123"/>
      <c r="C165" s="54"/>
      <c r="D165" s="54"/>
      <c r="E165" s="87"/>
      <c r="F165" s="87"/>
      <c r="G165" s="88"/>
      <c r="H165" s="89"/>
      <c r="I165" s="90"/>
      <c r="J165" s="129"/>
      <c r="K165" s="128">
        <f t="shared" si="171"/>
        <v>0</v>
      </c>
      <c r="L165" s="128">
        <f t="shared" si="172"/>
        <v>0</v>
      </c>
      <c r="M165" s="130"/>
      <c r="N165" s="131"/>
      <c r="O165" s="171">
        <f t="shared" si="173"/>
        <v>0</v>
      </c>
      <c r="P165" s="171">
        <f t="shared" si="174"/>
        <v>0</v>
      </c>
      <c r="Q165" s="130"/>
      <c r="R165" s="225">
        <f t="shared" si="176"/>
        <v>0</v>
      </c>
      <c r="S165" s="67"/>
      <c r="T165" s="331"/>
      <c r="U165" s="331"/>
      <c r="V165" s="331"/>
      <c r="W165" s="331"/>
      <c r="X165" s="331"/>
      <c r="Y165" s="331"/>
      <c r="Z165" s="331"/>
      <c r="AA165" s="331"/>
      <c r="AB165" s="332"/>
      <c r="AC165" s="333"/>
      <c r="AD165" s="390"/>
      <c r="AE165" s="335"/>
      <c r="AF165" s="335"/>
      <c r="AG165" s="385"/>
      <c r="AH165" s="335"/>
      <c r="AI165" s="335"/>
      <c r="AJ165" s="335"/>
      <c r="AK165" s="335"/>
      <c r="AL165" s="335"/>
      <c r="AM165" s="335"/>
    </row>
    <row r="166" spans="1:39" s="346" customFormat="1" ht="27.75" hidden="1" customHeight="1" thickBot="1" x14ac:dyDescent="0.3">
      <c r="A166" s="108"/>
      <c r="B166" s="108"/>
      <c r="C166" s="109"/>
      <c r="D166" s="109"/>
      <c r="E166" s="110"/>
      <c r="F166" s="110"/>
      <c r="G166" s="111"/>
      <c r="H166" s="112" t="s">
        <v>906</v>
      </c>
      <c r="I166" s="113"/>
      <c r="J166" s="114"/>
      <c r="K166" s="115"/>
      <c r="L166" s="115"/>
      <c r="M166" s="116"/>
      <c r="N166" s="117"/>
      <c r="O166" s="115"/>
      <c r="P166" s="115"/>
      <c r="Q166" s="116"/>
      <c r="R166" s="118">
        <f>SUM(R154:R165)</f>
        <v>0</v>
      </c>
      <c r="S166" s="119">
        <f t="shared" ref="S166:AA166" si="177">SUM(S154:S165)</f>
        <v>0</v>
      </c>
      <c r="T166" s="119">
        <f t="shared" si="177"/>
        <v>0</v>
      </c>
      <c r="U166" s="119">
        <f t="shared" si="177"/>
        <v>0</v>
      </c>
      <c r="V166" s="119">
        <f t="shared" si="177"/>
        <v>0</v>
      </c>
      <c r="W166" s="119">
        <f t="shared" si="177"/>
        <v>0</v>
      </c>
      <c r="X166" s="119">
        <f t="shared" si="177"/>
        <v>0</v>
      </c>
      <c r="Y166" s="119">
        <f t="shared" si="177"/>
        <v>0</v>
      </c>
      <c r="Z166" s="119">
        <f t="shared" si="177"/>
        <v>0</v>
      </c>
      <c r="AA166" s="119">
        <f t="shared" si="177"/>
        <v>0</v>
      </c>
      <c r="AB166" s="344"/>
      <c r="AC166" s="333"/>
      <c r="AD166" s="393">
        <f>R166/1800/0.6</f>
        <v>0</v>
      </c>
      <c r="AE166" s="335"/>
      <c r="AF166" s="335"/>
      <c r="AG166" s="385"/>
      <c r="AH166" s="335"/>
      <c r="AI166" s="335"/>
      <c r="AJ166" s="335"/>
      <c r="AK166" s="335"/>
      <c r="AL166" s="335"/>
      <c r="AM166" s="335"/>
    </row>
    <row r="167" spans="1:39" s="336" customFormat="1" ht="27.75" hidden="1" customHeight="1" thickTop="1" x14ac:dyDescent="0.25">
      <c r="A167" s="123"/>
      <c r="B167" s="123"/>
      <c r="C167" s="54"/>
      <c r="D167" s="54"/>
      <c r="E167" s="432"/>
      <c r="F167" s="433"/>
      <c r="G167" s="124"/>
      <c r="H167" s="59"/>
      <c r="I167" s="430"/>
      <c r="J167" s="129"/>
      <c r="K167" s="128">
        <f t="shared" ref="K167:K178" si="178">IF(J167&gt;0, 1, 0)</f>
        <v>0</v>
      </c>
      <c r="L167" s="128">
        <f t="shared" ref="L167:L178" si="179">J167-K167</f>
        <v>0</v>
      </c>
      <c r="M167" s="130"/>
      <c r="N167" s="131"/>
      <c r="O167" s="171">
        <f t="shared" ref="O167:O178" si="180">IF(N167&gt;0, 1, 0)</f>
        <v>0</v>
      </c>
      <c r="P167" s="171">
        <f t="shared" ref="P167:P178" si="181">N167-O167</f>
        <v>0</v>
      </c>
      <c r="Q167" s="395"/>
      <c r="R167" s="133"/>
      <c r="S167" s="226">
        <f t="shared" ref="S167:AA178" si="182">(L167*N167*$R$3)+(M167*N167*$R$6)+(P167*R167*$R$7)+(Q167*R167*$R$8)</f>
        <v>0</v>
      </c>
      <c r="T167" s="226">
        <f t="shared" si="182"/>
        <v>0</v>
      </c>
      <c r="U167" s="226">
        <f t="shared" si="182"/>
        <v>0</v>
      </c>
      <c r="V167" s="226">
        <f t="shared" si="182"/>
        <v>0</v>
      </c>
      <c r="W167" s="226">
        <f t="shared" si="182"/>
        <v>0</v>
      </c>
      <c r="X167" s="226">
        <f t="shared" si="182"/>
        <v>0</v>
      </c>
      <c r="Y167" s="226">
        <f t="shared" si="182"/>
        <v>0</v>
      </c>
      <c r="Z167" s="226">
        <f t="shared" si="182"/>
        <v>0</v>
      </c>
      <c r="AA167" s="226">
        <f t="shared" si="182"/>
        <v>0</v>
      </c>
      <c r="AB167" s="332"/>
      <c r="AC167" s="333"/>
      <c r="AD167" s="390"/>
      <c r="AE167" s="335"/>
      <c r="AF167" s="335"/>
      <c r="AG167" s="385"/>
      <c r="AH167" s="335"/>
      <c r="AI167" s="335"/>
      <c r="AJ167" s="335"/>
      <c r="AK167" s="335"/>
      <c r="AL167" s="335"/>
      <c r="AM167" s="335"/>
    </row>
    <row r="168" spans="1:39" s="336" customFormat="1" ht="27.75" hidden="1" customHeight="1" x14ac:dyDescent="0.25">
      <c r="A168" s="123"/>
      <c r="B168" s="123"/>
      <c r="C168" s="54"/>
      <c r="D168" s="54"/>
      <c r="E168" s="87"/>
      <c r="F168" s="87"/>
      <c r="G168" s="124"/>
      <c r="H168" s="59"/>
      <c r="I168" s="70"/>
      <c r="J168" s="129"/>
      <c r="K168" s="128">
        <f t="shared" si="178"/>
        <v>0</v>
      </c>
      <c r="L168" s="128">
        <f t="shared" si="179"/>
        <v>0</v>
      </c>
      <c r="M168" s="130"/>
      <c r="N168" s="131"/>
      <c r="O168" s="171">
        <f t="shared" si="180"/>
        <v>0</v>
      </c>
      <c r="P168" s="171">
        <f t="shared" si="181"/>
        <v>0</v>
      </c>
      <c r="Q168" s="130"/>
      <c r="R168" s="133"/>
      <c r="S168" s="226">
        <f t="shared" si="182"/>
        <v>0</v>
      </c>
      <c r="T168" s="226">
        <f t="shared" si="182"/>
        <v>0</v>
      </c>
      <c r="U168" s="226">
        <f t="shared" si="182"/>
        <v>0</v>
      </c>
      <c r="V168" s="226">
        <f t="shared" si="182"/>
        <v>0</v>
      </c>
      <c r="W168" s="226">
        <f t="shared" si="182"/>
        <v>0</v>
      </c>
      <c r="X168" s="226">
        <f t="shared" si="182"/>
        <v>0</v>
      </c>
      <c r="Y168" s="226">
        <f t="shared" si="182"/>
        <v>0</v>
      </c>
      <c r="Z168" s="226">
        <f t="shared" si="182"/>
        <v>0</v>
      </c>
      <c r="AA168" s="226">
        <f t="shared" si="182"/>
        <v>0</v>
      </c>
      <c r="AB168" s="332"/>
      <c r="AC168" s="333"/>
      <c r="AD168" s="390"/>
      <c r="AE168" s="335"/>
      <c r="AF168" s="335"/>
      <c r="AG168" s="385"/>
      <c r="AH168" s="335"/>
      <c r="AI168" s="335"/>
      <c r="AJ168" s="335"/>
      <c r="AK168" s="335"/>
      <c r="AL168" s="335"/>
      <c r="AM168" s="335"/>
    </row>
    <row r="169" spans="1:39" s="336" customFormat="1" ht="27.75" hidden="1" customHeight="1" x14ac:dyDescent="0.25">
      <c r="A169" s="123"/>
      <c r="B169" s="123"/>
      <c r="C169" s="54"/>
      <c r="D169" s="54"/>
      <c r="E169" s="87"/>
      <c r="F169" s="87"/>
      <c r="G169" s="170"/>
      <c r="H169" s="59"/>
      <c r="I169" s="70"/>
      <c r="J169" s="129"/>
      <c r="K169" s="128">
        <f t="shared" si="178"/>
        <v>0</v>
      </c>
      <c r="L169" s="128">
        <f t="shared" si="179"/>
        <v>0</v>
      </c>
      <c r="M169" s="130"/>
      <c r="N169" s="131"/>
      <c r="O169" s="171">
        <f t="shared" si="180"/>
        <v>0</v>
      </c>
      <c r="P169" s="171">
        <f t="shared" si="181"/>
        <v>0</v>
      </c>
      <c r="Q169" s="130"/>
      <c r="R169" s="225">
        <f t="shared" ref="R169:R178" si="183">(K169*M169*$R$3)+(L169*M169*$R$6)+(O169*Q169*$R$7)+(P169*Q169*$R$8)</f>
        <v>0</v>
      </c>
      <c r="S169" s="226">
        <f t="shared" si="182"/>
        <v>0</v>
      </c>
      <c r="T169" s="226">
        <f t="shared" si="182"/>
        <v>0</v>
      </c>
      <c r="U169" s="226">
        <f t="shared" si="182"/>
        <v>0</v>
      </c>
      <c r="V169" s="226">
        <f t="shared" si="182"/>
        <v>0</v>
      </c>
      <c r="W169" s="226">
        <f t="shared" si="182"/>
        <v>0</v>
      </c>
      <c r="X169" s="226">
        <f t="shared" si="182"/>
        <v>0</v>
      </c>
      <c r="Y169" s="226">
        <f t="shared" si="182"/>
        <v>0</v>
      </c>
      <c r="Z169" s="226">
        <f t="shared" si="182"/>
        <v>0</v>
      </c>
      <c r="AA169" s="226">
        <f t="shared" si="182"/>
        <v>0</v>
      </c>
      <c r="AB169" s="332"/>
      <c r="AC169" s="333"/>
      <c r="AD169" s="390"/>
      <c r="AE169" s="335"/>
      <c r="AF169" s="335"/>
      <c r="AG169" s="385"/>
      <c r="AH169" s="335"/>
      <c r="AI169" s="335"/>
      <c r="AJ169" s="335"/>
      <c r="AK169" s="335"/>
      <c r="AL169" s="335"/>
      <c r="AM169" s="335"/>
    </row>
    <row r="170" spans="1:39" s="336" customFormat="1" ht="27.75" hidden="1" customHeight="1" x14ac:dyDescent="0.25">
      <c r="A170" s="123"/>
      <c r="B170" s="123"/>
      <c r="C170" s="54"/>
      <c r="D170" s="54"/>
      <c r="E170" s="87"/>
      <c r="F170" s="87"/>
      <c r="G170" s="170"/>
      <c r="H170" s="59"/>
      <c r="I170" s="70"/>
      <c r="J170" s="129"/>
      <c r="K170" s="128">
        <f t="shared" si="178"/>
        <v>0</v>
      </c>
      <c r="L170" s="128">
        <f t="shared" si="179"/>
        <v>0</v>
      </c>
      <c r="M170" s="130"/>
      <c r="N170" s="131"/>
      <c r="O170" s="171">
        <f t="shared" si="180"/>
        <v>0</v>
      </c>
      <c r="P170" s="171">
        <f t="shared" si="181"/>
        <v>0</v>
      </c>
      <c r="Q170" s="130"/>
      <c r="R170" s="225">
        <f t="shared" si="183"/>
        <v>0</v>
      </c>
      <c r="S170" s="226">
        <f t="shared" si="182"/>
        <v>0</v>
      </c>
      <c r="T170" s="226">
        <f t="shared" si="182"/>
        <v>0</v>
      </c>
      <c r="U170" s="226">
        <f t="shared" si="182"/>
        <v>0</v>
      </c>
      <c r="V170" s="226">
        <f t="shared" si="182"/>
        <v>0</v>
      </c>
      <c r="W170" s="226">
        <f t="shared" si="182"/>
        <v>0</v>
      </c>
      <c r="X170" s="226">
        <f t="shared" si="182"/>
        <v>0</v>
      </c>
      <c r="Y170" s="226">
        <f t="shared" si="182"/>
        <v>0</v>
      </c>
      <c r="Z170" s="226">
        <f t="shared" si="182"/>
        <v>0</v>
      </c>
      <c r="AA170" s="226">
        <f t="shared" si="182"/>
        <v>0</v>
      </c>
      <c r="AB170" s="332"/>
      <c r="AC170" s="333"/>
      <c r="AD170" s="390"/>
      <c r="AE170" s="335"/>
      <c r="AF170" s="335"/>
      <c r="AG170" s="385"/>
      <c r="AH170" s="335"/>
      <c r="AI170" s="335"/>
      <c r="AJ170" s="335"/>
      <c r="AK170" s="335"/>
      <c r="AL170" s="335"/>
      <c r="AM170" s="335"/>
    </row>
    <row r="171" spans="1:39" s="336" customFormat="1" ht="27.75" hidden="1" customHeight="1" x14ac:dyDescent="0.25">
      <c r="A171" s="123"/>
      <c r="B171" s="123"/>
      <c r="C171" s="54"/>
      <c r="D171" s="54"/>
      <c r="E171" s="87"/>
      <c r="F171" s="87"/>
      <c r="G171" s="88"/>
      <c r="H171" s="59"/>
      <c r="I171" s="70"/>
      <c r="J171" s="129"/>
      <c r="K171" s="128">
        <f t="shared" si="178"/>
        <v>0</v>
      </c>
      <c r="L171" s="128">
        <f t="shared" si="179"/>
        <v>0</v>
      </c>
      <c r="M171" s="130"/>
      <c r="N171" s="131"/>
      <c r="O171" s="171">
        <f t="shared" si="180"/>
        <v>0</v>
      </c>
      <c r="P171" s="171">
        <f t="shared" si="181"/>
        <v>0</v>
      </c>
      <c r="Q171" s="130"/>
      <c r="R171" s="225">
        <f t="shared" si="183"/>
        <v>0</v>
      </c>
      <c r="S171" s="226">
        <f t="shared" si="182"/>
        <v>0</v>
      </c>
      <c r="T171" s="226">
        <f t="shared" si="182"/>
        <v>0</v>
      </c>
      <c r="U171" s="226">
        <f t="shared" si="182"/>
        <v>0</v>
      </c>
      <c r="V171" s="226">
        <f t="shared" si="182"/>
        <v>0</v>
      </c>
      <c r="W171" s="226">
        <f t="shared" si="182"/>
        <v>0</v>
      </c>
      <c r="X171" s="226">
        <f t="shared" si="182"/>
        <v>0</v>
      </c>
      <c r="Y171" s="226">
        <f t="shared" si="182"/>
        <v>0</v>
      </c>
      <c r="Z171" s="226">
        <f t="shared" si="182"/>
        <v>0</v>
      </c>
      <c r="AA171" s="226">
        <f t="shared" si="182"/>
        <v>0</v>
      </c>
      <c r="AB171" s="332"/>
      <c r="AC171" s="333"/>
      <c r="AD171" s="390"/>
      <c r="AE171" s="335"/>
      <c r="AF171" s="335"/>
      <c r="AG171" s="385"/>
      <c r="AH171" s="335"/>
      <c r="AI171" s="335"/>
      <c r="AJ171" s="335"/>
      <c r="AK171" s="335"/>
      <c r="AL171" s="335"/>
      <c r="AM171" s="335"/>
    </row>
    <row r="172" spans="1:39" s="336" customFormat="1" ht="27.75" hidden="1" customHeight="1" x14ac:dyDescent="0.25">
      <c r="A172" s="123"/>
      <c r="B172" s="123"/>
      <c r="C172" s="54"/>
      <c r="D172" s="54"/>
      <c r="E172" s="87"/>
      <c r="F172" s="87"/>
      <c r="G172" s="88"/>
      <c r="H172" s="59"/>
      <c r="I172" s="70"/>
      <c r="J172" s="129"/>
      <c r="K172" s="128">
        <f t="shared" si="178"/>
        <v>0</v>
      </c>
      <c r="L172" s="128">
        <f t="shared" si="179"/>
        <v>0</v>
      </c>
      <c r="M172" s="130"/>
      <c r="N172" s="131"/>
      <c r="O172" s="171">
        <f t="shared" si="180"/>
        <v>0</v>
      </c>
      <c r="P172" s="171">
        <f t="shared" si="181"/>
        <v>0</v>
      </c>
      <c r="Q172" s="130"/>
      <c r="R172" s="225">
        <f t="shared" si="183"/>
        <v>0</v>
      </c>
      <c r="S172" s="226">
        <f t="shared" si="182"/>
        <v>0</v>
      </c>
      <c r="T172" s="226">
        <f t="shared" si="182"/>
        <v>0</v>
      </c>
      <c r="U172" s="226">
        <f t="shared" si="182"/>
        <v>0</v>
      </c>
      <c r="V172" s="226">
        <f t="shared" si="182"/>
        <v>0</v>
      </c>
      <c r="W172" s="226">
        <f t="shared" si="182"/>
        <v>0</v>
      </c>
      <c r="X172" s="226">
        <f t="shared" si="182"/>
        <v>0</v>
      </c>
      <c r="Y172" s="226">
        <f t="shared" si="182"/>
        <v>0</v>
      </c>
      <c r="Z172" s="226">
        <f t="shared" si="182"/>
        <v>0</v>
      </c>
      <c r="AA172" s="226">
        <f t="shared" si="182"/>
        <v>0</v>
      </c>
      <c r="AB172" s="332"/>
      <c r="AC172" s="333"/>
      <c r="AD172" s="390"/>
      <c r="AE172" s="335"/>
      <c r="AF172" s="335"/>
      <c r="AG172" s="385"/>
      <c r="AH172" s="335"/>
      <c r="AI172" s="335"/>
      <c r="AJ172" s="335"/>
      <c r="AK172" s="335"/>
      <c r="AL172" s="335"/>
      <c r="AM172" s="335"/>
    </row>
    <row r="173" spans="1:39" s="336" customFormat="1" ht="27.75" hidden="1" customHeight="1" x14ac:dyDescent="0.25">
      <c r="A173" s="123"/>
      <c r="B173" s="123"/>
      <c r="C173" s="54"/>
      <c r="D173" s="54"/>
      <c r="E173" s="87"/>
      <c r="F173" s="87"/>
      <c r="G173" s="88"/>
      <c r="H173" s="59"/>
      <c r="I173" s="70"/>
      <c r="J173" s="129"/>
      <c r="K173" s="128">
        <f t="shared" si="178"/>
        <v>0</v>
      </c>
      <c r="L173" s="128">
        <f t="shared" si="179"/>
        <v>0</v>
      </c>
      <c r="M173" s="130"/>
      <c r="N173" s="131"/>
      <c r="O173" s="171">
        <f t="shared" si="180"/>
        <v>0</v>
      </c>
      <c r="P173" s="171">
        <f t="shared" si="181"/>
        <v>0</v>
      </c>
      <c r="Q173" s="130"/>
      <c r="R173" s="225">
        <f t="shared" si="183"/>
        <v>0</v>
      </c>
      <c r="S173" s="226">
        <f t="shared" si="182"/>
        <v>0</v>
      </c>
      <c r="T173" s="226">
        <f t="shared" si="182"/>
        <v>0</v>
      </c>
      <c r="U173" s="226">
        <f t="shared" si="182"/>
        <v>0</v>
      </c>
      <c r="V173" s="226">
        <f t="shared" si="182"/>
        <v>0</v>
      </c>
      <c r="W173" s="226">
        <f t="shared" si="182"/>
        <v>0</v>
      </c>
      <c r="X173" s="226">
        <f t="shared" si="182"/>
        <v>0</v>
      </c>
      <c r="Y173" s="226">
        <f t="shared" si="182"/>
        <v>0</v>
      </c>
      <c r="Z173" s="226">
        <f t="shared" si="182"/>
        <v>0</v>
      </c>
      <c r="AA173" s="226">
        <f t="shared" si="182"/>
        <v>0</v>
      </c>
      <c r="AB173" s="332"/>
      <c r="AC173" s="333"/>
      <c r="AD173" s="390"/>
      <c r="AE173" s="335"/>
      <c r="AF173" s="335"/>
      <c r="AG173" s="385"/>
      <c r="AH173" s="335"/>
      <c r="AI173" s="335"/>
      <c r="AJ173" s="335"/>
      <c r="AK173" s="335"/>
      <c r="AL173" s="335"/>
      <c r="AM173" s="335"/>
    </row>
    <row r="174" spans="1:39" s="336" customFormat="1" ht="27.75" hidden="1" customHeight="1" x14ac:dyDescent="0.25">
      <c r="A174" s="123"/>
      <c r="B174" s="123"/>
      <c r="C174" s="54"/>
      <c r="D174" s="54"/>
      <c r="E174" s="87"/>
      <c r="F174" s="87"/>
      <c r="G174" s="88"/>
      <c r="H174" s="89"/>
      <c r="I174" s="90"/>
      <c r="J174" s="129"/>
      <c r="K174" s="128">
        <f t="shared" si="178"/>
        <v>0</v>
      </c>
      <c r="L174" s="128">
        <f t="shared" si="179"/>
        <v>0</v>
      </c>
      <c r="M174" s="130"/>
      <c r="N174" s="131"/>
      <c r="O174" s="171">
        <f t="shared" si="180"/>
        <v>0</v>
      </c>
      <c r="P174" s="171">
        <f t="shared" si="181"/>
        <v>0</v>
      </c>
      <c r="Q174" s="130"/>
      <c r="R174" s="225">
        <f t="shared" si="183"/>
        <v>0</v>
      </c>
      <c r="S174" s="226">
        <f t="shared" si="182"/>
        <v>0</v>
      </c>
      <c r="T174" s="226">
        <f t="shared" si="182"/>
        <v>0</v>
      </c>
      <c r="U174" s="226">
        <f t="shared" si="182"/>
        <v>0</v>
      </c>
      <c r="V174" s="226">
        <f t="shared" si="182"/>
        <v>0</v>
      </c>
      <c r="W174" s="226">
        <f t="shared" si="182"/>
        <v>0</v>
      </c>
      <c r="X174" s="226">
        <f t="shared" si="182"/>
        <v>0</v>
      </c>
      <c r="Y174" s="226">
        <f t="shared" si="182"/>
        <v>0</v>
      </c>
      <c r="Z174" s="226">
        <f t="shared" si="182"/>
        <v>0</v>
      </c>
      <c r="AA174" s="226">
        <f t="shared" si="182"/>
        <v>0</v>
      </c>
      <c r="AB174" s="332"/>
      <c r="AC174" s="333"/>
      <c r="AD174" s="390"/>
      <c r="AE174" s="335"/>
      <c r="AF174" s="335"/>
      <c r="AG174" s="385"/>
      <c r="AH174" s="335"/>
      <c r="AI174" s="335"/>
      <c r="AJ174" s="335"/>
      <c r="AK174" s="335"/>
      <c r="AL174" s="335"/>
      <c r="AM174" s="335"/>
    </row>
    <row r="175" spans="1:39" s="336" customFormat="1" ht="27.75" hidden="1" customHeight="1" x14ac:dyDescent="0.25">
      <c r="A175" s="123"/>
      <c r="B175" s="123"/>
      <c r="C175" s="54"/>
      <c r="D175" s="54"/>
      <c r="E175" s="87"/>
      <c r="F175" s="87"/>
      <c r="G175" s="88"/>
      <c r="H175" s="59"/>
      <c r="I175" s="70"/>
      <c r="J175" s="129"/>
      <c r="K175" s="128">
        <f t="shared" si="178"/>
        <v>0</v>
      </c>
      <c r="L175" s="128">
        <f t="shared" si="179"/>
        <v>0</v>
      </c>
      <c r="M175" s="130"/>
      <c r="N175" s="131"/>
      <c r="O175" s="171">
        <f t="shared" si="180"/>
        <v>0</v>
      </c>
      <c r="P175" s="171">
        <f t="shared" si="181"/>
        <v>0</v>
      </c>
      <c r="Q175" s="130"/>
      <c r="R175" s="225">
        <f t="shared" si="183"/>
        <v>0</v>
      </c>
      <c r="S175" s="226">
        <f t="shared" si="182"/>
        <v>0</v>
      </c>
      <c r="T175" s="226">
        <f t="shared" si="182"/>
        <v>0</v>
      </c>
      <c r="U175" s="226">
        <f t="shared" si="182"/>
        <v>0</v>
      </c>
      <c r="V175" s="226">
        <f t="shared" si="182"/>
        <v>0</v>
      </c>
      <c r="W175" s="226">
        <f t="shared" si="182"/>
        <v>0</v>
      </c>
      <c r="X175" s="226">
        <f t="shared" si="182"/>
        <v>0</v>
      </c>
      <c r="Y175" s="226">
        <f t="shared" si="182"/>
        <v>0</v>
      </c>
      <c r="Z175" s="226">
        <f t="shared" si="182"/>
        <v>0</v>
      </c>
      <c r="AA175" s="226">
        <f t="shared" si="182"/>
        <v>0</v>
      </c>
      <c r="AB175" s="332"/>
      <c r="AC175" s="333"/>
      <c r="AD175" s="390"/>
      <c r="AE175" s="335"/>
      <c r="AF175" s="335"/>
      <c r="AG175" s="385"/>
      <c r="AH175" s="335"/>
      <c r="AI175" s="335"/>
      <c r="AJ175" s="335"/>
      <c r="AK175" s="335"/>
      <c r="AL175" s="335"/>
      <c r="AM175" s="335"/>
    </row>
    <row r="176" spans="1:39" s="336" customFormat="1" ht="27.75" hidden="1" customHeight="1" x14ac:dyDescent="0.25">
      <c r="A176" s="123"/>
      <c r="B176" s="123"/>
      <c r="C176" s="54"/>
      <c r="D176" s="54"/>
      <c r="E176" s="87"/>
      <c r="F176" s="87"/>
      <c r="G176" s="88"/>
      <c r="H176" s="59"/>
      <c r="I176" s="70"/>
      <c r="J176" s="129"/>
      <c r="K176" s="128">
        <f t="shared" si="178"/>
        <v>0</v>
      </c>
      <c r="L176" s="128">
        <f t="shared" si="179"/>
        <v>0</v>
      </c>
      <c r="M176" s="130"/>
      <c r="N176" s="131"/>
      <c r="O176" s="171">
        <f t="shared" si="180"/>
        <v>0</v>
      </c>
      <c r="P176" s="171">
        <f t="shared" si="181"/>
        <v>0</v>
      </c>
      <c r="Q176" s="130"/>
      <c r="R176" s="225">
        <f t="shared" si="183"/>
        <v>0</v>
      </c>
      <c r="S176" s="226">
        <f t="shared" si="182"/>
        <v>0</v>
      </c>
      <c r="T176" s="226">
        <f t="shared" si="182"/>
        <v>0</v>
      </c>
      <c r="U176" s="226">
        <f t="shared" si="182"/>
        <v>0</v>
      </c>
      <c r="V176" s="226">
        <f t="shared" si="182"/>
        <v>0</v>
      </c>
      <c r="W176" s="226">
        <f t="shared" si="182"/>
        <v>0</v>
      </c>
      <c r="X176" s="226">
        <f t="shared" si="182"/>
        <v>0</v>
      </c>
      <c r="Y176" s="226">
        <f t="shared" si="182"/>
        <v>0</v>
      </c>
      <c r="Z176" s="226">
        <f t="shared" si="182"/>
        <v>0</v>
      </c>
      <c r="AA176" s="226">
        <f t="shared" si="182"/>
        <v>0</v>
      </c>
      <c r="AB176" s="332"/>
      <c r="AC176" s="333"/>
      <c r="AD176" s="390"/>
      <c r="AE176" s="335"/>
      <c r="AF176" s="335"/>
      <c r="AG176" s="385"/>
      <c r="AH176" s="335"/>
      <c r="AI176" s="335"/>
      <c r="AJ176" s="335"/>
      <c r="AK176" s="335"/>
      <c r="AL176" s="335"/>
      <c r="AM176" s="335"/>
    </row>
    <row r="177" spans="1:39" s="93" customFormat="1" ht="27.75" hidden="1" customHeight="1" x14ac:dyDescent="0.25">
      <c r="A177" s="123"/>
      <c r="B177" s="123"/>
      <c r="C177" s="54"/>
      <c r="D177" s="54"/>
      <c r="E177" s="87"/>
      <c r="F177" s="87"/>
      <c r="G177" s="88"/>
      <c r="H177" s="59"/>
      <c r="I177" s="70"/>
      <c r="J177" s="129"/>
      <c r="K177" s="128">
        <f t="shared" si="178"/>
        <v>0</v>
      </c>
      <c r="L177" s="128">
        <f t="shared" si="179"/>
        <v>0</v>
      </c>
      <c r="M177" s="130"/>
      <c r="N177" s="131"/>
      <c r="O177" s="171">
        <f t="shared" si="180"/>
        <v>0</v>
      </c>
      <c r="P177" s="171">
        <f t="shared" si="181"/>
        <v>0</v>
      </c>
      <c r="Q177" s="130"/>
      <c r="R177" s="225">
        <f t="shared" si="183"/>
        <v>0</v>
      </c>
      <c r="S177" s="226">
        <f t="shared" si="182"/>
        <v>0</v>
      </c>
      <c r="T177" s="226">
        <f t="shared" si="182"/>
        <v>0</v>
      </c>
      <c r="U177" s="226">
        <f t="shared" si="182"/>
        <v>0</v>
      </c>
      <c r="V177" s="226">
        <f t="shared" si="182"/>
        <v>0</v>
      </c>
      <c r="W177" s="226">
        <f t="shared" si="182"/>
        <v>0</v>
      </c>
      <c r="X177" s="226">
        <f t="shared" si="182"/>
        <v>0</v>
      </c>
      <c r="Y177" s="226">
        <f t="shared" si="182"/>
        <v>0</v>
      </c>
      <c r="Z177" s="226">
        <f t="shared" si="182"/>
        <v>0</v>
      </c>
      <c r="AA177" s="226">
        <f t="shared" si="182"/>
        <v>0</v>
      </c>
      <c r="AB177" s="332"/>
      <c r="AC177" s="333"/>
      <c r="AD177" s="91"/>
      <c r="AE177" s="92"/>
      <c r="AF177" s="92"/>
      <c r="AG177" s="385"/>
      <c r="AH177" s="92"/>
      <c r="AI177" s="92"/>
      <c r="AJ177" s="92"/>
      <c r="AK177" s="92"/>
      <c r="AL177" s="92"/>
      <c r="AM177" s="92"/>
    </row>
    <row r="178" spans="1:39" s="336" customFormat="1" ht="27.75" hidden="1" customHeight="1" x14ac:dyDescent="0.25">
      <c r="A178" s="123"/>
      <c r="B178" s="123"/>
      <c r="C178" s="54"/>
      <c r="D178" s="54"/>
      <c r="E178" s="87"/>
      <c r="F178" s="87"/>
      <c r="G178" s="88"/>
      <c r="H178" s="89"/>
      <c r="I178" s="90"/>
      <c r="J178" s="129"/>
      <c r="K178" s="128">
        <f t="shared" si="178"/>
        <v>0</v>
      </c>
      <c r="L178" s="128">
        <f t="shared" si="179"/>
        <v>0</v>
      </c>
      <c r="M178" s="130"/>
      <c r="N178" s="131"/>
      <c r="O178" s="171">
        <f t="shared" si="180"/>
        <v>0</v>
      </c>
      <c r="P178" s="171">
        <f t="shared" si="181"/>
        <v>0</v>
      </c>
      <c r="Q178" s="130"/>
      <c r="R178" s="225">
        <f t="shared" si="183"/>
        <v>0</v>
      </c>
      <c r="S178" s="226">
        <f t="shared" si="182"/>
        <v>0</v>
      </c>
      <c r="T178" s="226">
        <f t="shared" si="182"/>
        <v>0</v>
      </c>
      <c r="U178" s="226">
        <f t="shared" si="182"/>
        <v>0</v>
      </c>
      <c r="V178" s="226">
        <f t="shared" si="182"/>
        <v>0</v>
      </c>
      <c r="W178" s="226">
        <f t="shared" si="182"/>
        <v>0</v>
      </c>
      <c r="X178" s="226">
        <f t="shared" si="182"/>
        <v>0</v>
      </c>
      <c r="Y178" s="226">
        <f t="shared" si="182"/>
        <v>0</v>
      </c>
      <c r="Z178" s="226">
        <f t="shared" si="182"/>
        <v>0</v>
      </c>
      <c r="AA178" s="226">
        <f t="shared" si="182"/>
        <v>0</v>
      </c>
      <c r="AB178" s="332"/>
      <c r="AC178" s="333"/>
      <c r="AD178" s="390"/>
      <c r="AE178" s="335"/>
      <c r="AF178" s="335"/>
      <c r="AG178" s="385"/>
      <c r="AH178" s="335"/>
      <c r="AI178" s="335"/>
      <c r="AJ178" s="335"/>
      <c r="AK178" s="335"/>
      <c r="AL178" s="335"/>
      <c r="AM178" s="335"/>
    </row>
    <row r="179" spans="1:39" s="346" customFormat="1" ht="27.75" hidden="1" customHeight="1" thickBot="1" x14ac:dyDescent="0.3">
      <c r="A179" s="108"/>
      <c r="B179" s="108"/>
      <c r="C179" s="109"/>
      <c r="D179" s="109"/>
      <c r="E179" s="110"/>
      <c r="F179" s="110"/>
      <c r="G179" s="111"/>
      <c r="H179" s="112" t="s">
        <v>906</v>
      </c>
      <c r="I179" s="113"/>
      <c r="J179" s="114"/>
      <c r="K179" s="115"/>
      <c r="L179" s="115"/>
      <c r="M179" s="116"/>
      <c r="N179" s="117"/>
      <c r="O179" s="115"/>
      <c r="P179" s="115"/>
      <c r="Q179" s="116"/>
      <c r="R179" s="118">
        <f>SUM(R167:R178)</f>
        <v>0</v>
      </c>
      <c r="S179" s="119">
        <f t="shared" ref="S179:AA179" si="184">SUM(S167:S178)</f>
        <v>0</v>
      </c>
      <c r="T179" s="119">
        <f t="shared" si="184"/>
        <v>0</v>
      </c>
      <c r="U179" s="119">
        <f t="shared" si="184"/>
        <v>0</v>
      </c>
      <c r="V179" s="119">
        <f t="shared" si="184"/>
        <v>0</v>
      </c>
      <c r="W179" s="119">
        <f t="shared" si="184"/>
        <v>0</v>
      </c>
      <c r="X179" s="119">
        <f t="shared" si="184"/>
        <v>0</v>
      </c>
      <c r="Y179" s="119">
        <f t="shared" si="184"/>
        <v>0</v>
      </c>
      <c r="Z179" s="119">
        <f t="shared" si="184"/>
        <v>0</v>
      </c>
      <c r="AA179" s="119">
        <f t="shared" si="184"/>
        <v>0</v>
      </c>
      <c r="AB179" s="344"/>
      <c r="AC179" s="333"/>
      <c r="AD179" s="390"/>
      <c r="AE179" s="335"/>
      <c r="AF179" s="335"/>
      <c r="AG179" s="385"/>
      <c r="AH179" s="335"/>
      <c r="AI179" s="335"/>
      <c r="AJ179" s="335"/>
      <c r="AK179" s="335"/>
      <c r="AL179" s="335"/>
      <c r="AM179" s="335"/>
    </row>
    <row r="180" spans="1:39" s="336" customFormat="1" ht="27.75" hidden="1" customHeight="1" thickTop="1" x14ac:dyDescent="0.25">
      <c r="A180" s="123"/>
      <c r="B180" s="123"/>
      <c r="C180" s="54"/>
      <c r="D180" s="54"/>
      <c r="E180" s="432"/>
      <c r="F180" s="433"/>
      <c r="G180" s="434"/>
      <c r="H180" s="435"/>
      <c r="I180" s="430"/>
      <c r="J180" s="129"/>
      <c r="K180" s="128">
        <f>IF(J180&gt;0, 1, 0)</f>
        <v>0</v>
      </c>
      <c r="L180" s="128">
        <f>J180-K180</f>
        <v>0</v>
      </c>
      <c r="M180" s="130"/>
      <c r="N180" s="131"/>
      <c r="O180" s="171">
        <f>IF(N180&gt;0, 1, 0)</f>
        <v>0</v>
      </c>
      <c r="P180" s="171">
        <f>N180-O180</f>
        <v>0</v>
      </c>
      <c r="Q180" s="395"/>
      <c r="R180" s="225">
        <f>(K180*M180*$R$3)+(L180*M180*$R$6)+(O180*Q180*$R$7)+(P180*Q180*$R$8)</f>
        <v>0</v>
      </c>
      <c r="S180" s="226">
        <f t="shared" ref="S180:AA191" si="185">(L180*N180*$R$3)+(M180*N180*$R$6)+(P180*R180*$R$7)+(Q180*R180*$R$8)</f>
        <v>0</v>
      </c>
      <c r="T180" s="226">
        <f t="shared" si="185"/>
        <v>0</v>
      </c>
      <c r="U180" s="226">
        <f t="shared" si="185"/>
        <v>0</v>
      </c>
      <c r="V180" s="226">
        <f t="shared" si="185"/>
        <v>0</v>
      </c>
      <c r="W180" s="226">
        <f t="shared" si="185"/>
        <v>0</v>
      </c>
      <c r="X180" s="226">
        <f t="shared" si="185"/>
        <v>0</v>
      </c>
      <c r="Y180" s="226">
        <f t="shared" si="185"/>
        <v>0</v>
      </c>
      <c r="Z180" s="226">
        <f t="shared" si="185"/>
        <v>0</v>
      </c>
      <c r="AA180" s="226">
        <f t="shared" si="185"/>
        <v>0</v>
      </c>
      <c r="AB180" s="332"/>
      <c r="AC180" s="333"/>
      <c r="AD180" s="390"/>
      <c r="AE180" s="335"/>
      <c r="AF180" s="335"/>
      <c r="AG180" s="385"/>
      <c r="AH180" s="335"/>
      <c r="AI180" s="335"/>
      <c r="AJ180" s="335"/>
      <c r="AK180" s="335"/>
      <c r="AL180" s="335"/>
      <c r="AM180" s="335"/>
    </row>
    <row r="181" spans="1:39" s="336" customFormat="1" ht="27.75" hidden="1" customHeight="1" x14ac:dyDescent="0.25">
      <c r="A181" s="123"/>
      <c r="B181" s="123"/>
      <c r="C181" s="54"/>
      <c r="D181" s="54"/>
      <c r="E181" s="87"/>
      <c r="F181" s="87"/>
      <c r="G181" s="170"/>
      <c r="H181" s="59"/>
      <c r="I181" s="70"/>
      <c r="J181" s="129"/>
      <c r="K181" s="128">
        <f t="shared" ref="K181:K191" si="186">IF(J181&gt;0, 1, 0)</f>
        <v>0</v>
      </c>
      <c r="L181" s="128">
        <f t="shared" ref="L181:L191" si="187">J181-K181</f>
        <v>0</v>
      </c>
      <c r="M181" s="130"/>
      <c r="N181" s="131"/>
      <c r="O181" s="171">
        <f t="shared" ref="O181:O191" si="188">IF(N181&gt;0, 1, 0)</f>
        <v>0</v>
      </c>
      <c r="P181" s="171">
        <f t="shared" ref="P181:P191" si="189">N181-O181</f>
        <v>0</v>
      </c>
      <c r="Q181" s="130"/>
      <c r="R181" s="225">
        <f t="shared" ref="R181:R191" si="190">(K181*M181*$R$3)+(L181*M181*$R$6)+(O181*Q181*$R$7)+(P181*Q181*$R$8)</f>
        <v>0</v>
      </c>
      <c r="S181" s="226">
        <f t="shared" si="185"/>
        <v>0</v>
      </c>
      <c r="T181" s="226">
        <f t="shared" si="185"/>
        <v>0</v>
      </c>
      <c r="U181" s="226">
        <f t="shared" si="185"/>
        <v>0</v>
      </c>
      <c r="V181" s="226">
        <f t="shared" si="185"/>
        <v>0</v>
      </c>
      <c r="W181" s="226">
        <f t="shared" si="185"/>
        <v>0</v>
      </c>
      <c r="X181" s="226">
        <f t="shared" si="185"/>
        <v>0</v>
      </c>
      <c r="Y181" s="226">
        <f t="shared" si="185"/>
        <v>0</v>
      </c>
      <c r="Z181" s="226">
        <f t="shared" si="185"/>
        <v>0</v>
      </c>
      <c r="AA181" s="226">
        <f t="shared" si="185"/>
        <v>0</v>
      </c>
      <c r="AB181" s="332"/>
      <c r="AC181" s="333"/>
      <c r="AD181" s="390"/>
      <c r="AE181" s="335"/>
      <c r="AF181" s="335"/>
      <c r="AG181" s="385"/>
      <c r="AH181" s="335"/>
      <c r="AI181" s="335"/>
      <c r="AJ181" s="335"/>
      <c r="AK181" s="335"/>
      <c r="AL181" s="335"/>
      <c r="AM181" s="335"/>
    </row>
    <row r="182" spans="1:39" s="336" customFormat="1" ht="27.75" hidden="1" customHeight="1" x14ac:dyDescent="0.25">
      <c r="A182" s="123"/>
      <c r="B182" s="123"/>
      <c r="C182" s="54"/>
      <c r="D182" s="54"/>
      <c r="E182" s="87"/>
      <c r="F182" s="87"/>
      <c r="G182" s="170"/>
      <c r="H182" s="59"/>
      <c r="I182" s="70"/>
      <c r="J182" s="129"/>
      <c r="K182" s="128">
        <f t="shared" si="186"/>
        <v>0</v>
      </c>
      <c r="L182" s="128">
        <f t="shared" si="187"/>
        <v>0</v>
      </c>
      <c r="M182" s="130"/>
      <c r="N182" s="131"/>
      <c r="O182" s="171">
        <f t="shared" si="188"/>
        <v>0</v>
      </c>
      <c r="P182" s="171">
        <f t="shared" si="189"/>
        <v>0</v>
      </c>
      <c r="Q182" s="130"/>
      <c r="R182" s="225">
        <f t="shared" si="190"/>
        <v>0</v>
      </c>
      <c r="S182" s="226">
        <f t="shared" si="185"/>
        <v>0</v>
      </c>
      <c r="T182" s="226">
        <f t="shared" si="185"/>
        <v>0</v>
      </c>
      <c r="U182" s="226">
        <f t="shared" si="185"/>
        <v>0</v>
      </c>
      <c r="V182" s="226">
        <f t="shared" si="185"/>
        <v>0</v>
      </c>
      <c r="W182" s="226">
        <f t="shared" si="185"/>
        <v>0</v>
      </c>
      <c r="X182" s="226">
        <f t="shared" si="185"/>
        <v>0</v>
      </c>
      <c r="Y182" s="226">
        <f t="shared" si="185"/>
        <v>0</v>
      </c>
      <c r="Z182" s="226">
        <f t="shared" si="185"/>
        <v>0</v>
      </c>
      <c r="AA182" s="226">
        <f t="shared" si="185"/>
        <v>0</v>
      </c>
      <c r="AB182" s="332"/>
      <c r="AC182" s="333"/>
      <c r="AD182" s="390"/>
      <c r="AE182" s="335"/>
      <c r="AF182" s="335"/>
      <c r="AG182" s="385"/>
      <c r="AH182" s="335"/>
      <c r="AI182" s="335"/>
      <c r="AJ182" s="335"/>
      <c r="AK182" s="335"/>
      <c r="AL182" s="335"/>
      <c r="AM182" s="335"/>
    </row>
    <row r="183" spans="1:39" s="336" customFormat="1" ht="27.75" hidden="1" customHeight="1" x14ac:dyDescent="0.25">
      <c r="A183" s="123"/>
      <c r="B183" s="123"/>
      <c r="C183" s="54"/>
      <c r="D183" s="54"/>
      <c r="E183" s="87"/>
      <c r="F183" s="87"/>
      <c r="G183" s="170"/>
      <c r="H183" s="59"/>
      <c r="I183" s="70"/>
      <c r="J183" s="129"/>
      <c r="K183" s="128">
        <f t="shared" si="186"/>
        <v>0</v>
      </c>
      <c r="L183" s="128">
        <f t="shared" si="187"/>
        <v>0</v>
      </c>
      <c r="M183" s="130"/>
      <c r="N183" s="131"/>
      <c r="O183" s="171">
        <f t="shared" si="188"/>
        <v>0</v>
      </c>
      <c r="P183" s="171">
        <f t="shared" si="189"/>
        <v>0</v>
      </c>
      <c r="Q183" s="130"/>
      <c r="R183" s="225">
        <f t="shared" si="190"/>
        <v>0</v>
      </c>
      <c r="S183" s="226">
        <f t="shared" si="185"/>
        <v>0</v>
      </c>
      <c r="T183" s="226">
        <f t="shared" si="185"/>
        <v>0</v>
      </c>
      <c r="U183" s="226">
        <f t="shared" si="185"/>
        <v>0</v>
      </c>
      <c r="V183" s="226">
        <f t="shared" si="185"/>
        <v>0</v>
      </c>
      <c r="W183" s="226">
        <f t="shared" si="185"/>
        <v>0</v>
      </c>
      <c r="X183" s="226">
        <f t="shared" si="185"/>
        <v>0</v>
      </c>
      <c r="Y183" s="226">
        <f t="shared" si="185"/>
        <v>0</v>
      </c>
      <c r="Z183" s="226">
        <f t="shared" si="185"/>
        <v>0</v>
      </c>
      <c r="AA183" s="226">
        <f t="shared" si="185"/>
        <v>0</v>
      </c>
      <c r="AB183" s="332"/>
      <c r="AC183" s="333"/>
      <c r="AD183" s="390"/>
      <c r="AE183" s="335"/>
      <c r="AF183" s="335"/>
      <c r="AG183" s="385"/>
      <c r="AH183" s="335"/>
      <c r="AI183" s="335"/>
      <c r="AJ183" s="335"/>
      <c r="AK183" s="335"/>
      <c r="AL183" s="335"/>
      <c r="AM183" s="335"/>
    </row>
    <row r="184" spans="1:39" s="336" customFormat="1" ht="27.75" hidden="1" customHeight="1" x14ac:dyDescent="0.25">
      <c r="A184" s="123"/>
      <c r="B184" s="123"/>
      <c r="C184" s="54"/>
      <c r="D184" s="54"/>
      <c r="E184" s="87"/>
      <c r="F184" s="87"/>
      <c r="G184" s="88"/>
      <c r="H184" s="59"/>
      <c r="I184" s="70"/>
      <c r="J184" s="129"/>
      <c r="K184" s="128">
        <f t="shared" si="186"/>
        <v>0</v>
      </c>
      <c r="L184" s="128">
        <f t="shared" si="187"/>
        <v>0</v>
      </c>
      <c r="M184" s="130"/>
      <c r="N184" s="131"/>
      <c r="O184" s="171">
        <f t="shared" si="188"/>
        <v>0</v>
      </c>
      <c r="P184" s="171">
        <f t="shared" si="189"/>
        <v>0</v>
      </c>
      <c r="Q184" s="130"/>
      <c r="R184" s="225">
        <f t="shared" si="190"/>
        <v>0</v>
      </c>
      <c r="S184" s="226">
        <f t="shared" si="185"/>
        <v>0</v>
      </c>
      <c r="T184" s="226">
        <f t="shared" si="185"/>
        <v>0</v>
      </c>
      <c r="U184" s="226">
        <f t="shared" si="185"/>
        <v>0</v>
      </c>
      <c r="V184" s="226">
        <f t="shared" si="185"/>
        <v>0</v>
      </c>
      <c r="W184" s="226">
        <f t="shared" si="185"/>
        <v>0</v>
      </c>
      <c r="X184" s="226">
        <f t="shared" si="185"/>
        <v>0</v>
      </c>
      <c r="Y184" s="226">
        <f t="shared" si="185"/>
        <v>0</v>
      </c>
      <c r="Z184" s="226">
        <f t="shared" si="185"/>
        <v>0</v>
      </c>
      <c r="AA184" s="226">
        <f t="shared" si="185"/>
        <v>0</v>
      </c>
      <c r="AB184" s="332"/>
      <c r="AC184" s="333"/>
      <c r="AD184" s="390"/>
      <c r="AE184" s="335"/>
      <c r="AF184" s="335"/>
      <c r="AG184" s="385"/>
      <c r="AH184" s="335"/>
      <c r="AI184" s="335"/>
      <c r="AJ184" s="335"/>
      <c r="AK184" s="335"/>
      <c r="AL184" s="335"/>
      <c r="AM184" s="335"/>
    </row>
    <row r="185" spans="1:39" s="336" customFormat="1" ht="27.75" hidden="1" customHeight="1" x14ac:dyDescent="0.25">
      <c r="A185" s="123"/>
      <c r="B185" s="123"/>
      <c r="C185" s="54"/>
      <c r="D185" s="54"/>
      <c r="E185" s="87"/>
      <c r="F185" s="87"/>
      <c r="G185" s="88"/>
      <c r="H185" s="59"/>
      <c r="I185" s="70"/>
      <c r="J185" s="129"/>
      <c r="K185" s="128">
        <f t="shared" si="186"/>
        <v>0</v>
      </c>
      <c r="L185" s="128">
        <f t="shared" si="187"/>
        <v>0</v>
      </c>
      <c r="M185" s="130"/>
      <c r="N185" s="131"/>
      <c r="O185" s="171">
        <f t="shared" si="188"/>
        <v>0</v>
      </c>
      <c r="P185" s="171">
        <f t="shared" si="189"/>
        <v>0</v>
      </c>
      <c r="Q185" s="130"/>
      <c r="R185" s="225">
        <f t="shared" si="190"/>
        <v>0</v>
      </c>
      <c r="S185" s="226">
        <f t="shared" si="185"/>
        <v>0</v>
      </c>
      <c r="T185" s="226">
        <f t="shared" si="185"/>
        <v>0</v>
      </c>
      <c r="U185" s="226">
        <f t="shared" si="185"/>
        <v>0</v>
      </c>
      <c r="V185" s="226">
        <f t="shared" si="185"/>
        <v>0</v>
      </c>
      <c r="W185" s="226">
        <f t="shared" si="185"/>
        <v>0</v>
      </c>
      <c r="X185" s="226">
        <f t="shared" si="185"/>
        <v>0</v>
      </c>
      <c r="Y185" s="226">
        <f t="shared" si="185"/>
        <v>0</v>
      </c>
      <c r="Z185" s="226">
        <f t="shared" si="185"/>
        <v>0</v>
      </c>
      <c r="AA185" s="226">
        <f t="shared" si="185"/>
        <v>0</v>
      </c>
      <c r="AB185" s="332"/>
      <c r="AC185" s="333"/>
      <c r="AD185" s="390"/>
      <c r="AE185" s="335"/>
      <c r="AF185" s="335"/>
      <c r="AG185" s="385"/>
      <c r="AH185" s="335"/>
      <c r="AI185" s="335"/>
      <c r="AJ185" s="335"/>
      <c r="AK185" s="335"/>
      <c r="AL185" s="335"/>
      <c r="AM185" s="335"/>
    </row>
    <row r="186" spans="1:39" s="336" customFormat="1" ht="27.75" hidden="1" customHeight="1" x14ac:dyDescent="0.25">
      <c r="A186" s="123"/>
      <c r="B186" s="123"/>
      <c r="C186" s="54"/>
      <c r="D186" s="54"/>
      <c r="E186" s="87"/>
      <c r="F186" s="87"/>
      <c r="G186" s="88"/>
      <c r="H186" s="59"/>
      <c r="I186" s="70"/>
      <c r="J186" s="129"/>
      <c r="K186" s="128">
        <f t="shared" si="186"/>
        <v>0</v>
      </c>
      <c r="L186" s="128">
        <f t="shared" si="187"/>
        <v>0</v>
      </c>
      <c r="M186" s="130"/>
      <c r="N186" s="131"/>
      <c r="O186" s="171">
        <f t="shared" si="188"/>
        <v>0</v>
      </c>
      <c r="P186" s="171">
        <f t="shared" si="189"/>
        <v>0</v>
      </c>
      <c r="Q186" s="130"/>
      <c r="R186" s="225">
        <f t="shared" si="190"/>
        <v>0</v>
      </c>
      <c r="S186" s="226">
        <f t="shared" si="185"/>
        <v>0</v>
      </c>
      <c r="T186" s="226">
        <f t="shared" si="185"/>
        <v>0</v>
      </c>
      <c r="U186" s="226">
        <f t="shared" si="185"/>
        <v>0</v>
      </c>
      <c r="V186" s="226">
        <f t="shared" si="185"/>
        <v>0</v>
      </c>
      <c r="W186" s="226">
        <f t="shared" si="185"/>
        <v>0</v>
      </c>
      <c r="X186" s="226">
        <f t="shared" si="185"/>
        <v>0</v>
      </c>
      <c r="Y186" s="226">
        <f t="shared" si="185"/>
        <v>0</v>
      </c>
      <c r="Z186" s="226">
        <f t="shared" si="185"/>
        <v>0</v>
      </c>
      <c r="AA186" s="226">
        <f t="shared" si="185"/>
        <v>0</v>
      </c>
      <c r="AB186" s="332"/>
      <c r="AC186" s="333"/>
      <c r="AD186" s="390"/>
      <c r="AE186" s="335"/>
      <c r="AF186" s="335"/>
      <c r="AG186" s="385"/>
      <c r="AH186" s="335"/>
      <c r="AI186" s="335"/>
      <c r="AJ186" s="335"/>
      <c r="AK186" s="335"/>
      <c r="AL186" s="335"/>
      <c r="AM186" s="335"/>
    </row>
    <row r="187" spans="1:39" s="336" customFormat="1" ht="27.75" hidden="1" customHeight="1" x14ac:dyDescent="0.25">
      <c r="A187" s="123"/>
      <c r="B187" s="123"/>
      <c r="C187" s="54"/>
      <c r="D187" s="54"/>
      <c r="E187" s="87"/>
      <c r="F187" s="87"/>
      <c r="G187" s="88"/>
      <c r="H187" s="89"/>
      <c r="I187" s="90"/>
      <c r="J187" s="129"/>
      <c r="K187" s="128">
        <f t="shared" si="186"/>
        <v>0</v>
      </c>
      <c r="L187" s="128">
        <f t="shared" si="187"/>
        <v>0</v>
      </c>
      <c r="M187" s="130"/>
      <c r="N187" s="131"/>
      <c r="O187" s="171">
        <f t="shared" si="188"/>
        <v>0</v>
      </c>
      <c r="P187" s="171">
        <f t="shared" si="189"/>
        <v>0</v>
      </c>
      <c r="Q187" s="130"/>
      <c r="R187" s="225">
        <f t="shared" si="190"/>
        <v>0</v>
      </c>
      <c r="S187" s="226">
        <f t="shared" si="185"/>
        <v>0</v>
      </c>
      <c r="T187" s="226">
        <f t="shared" si="185"/>
        <v>0</v>
      </c>
      <c r="U187" s="226">
        <f t="shared" si="185"/>
        <v>0</v>
      </c>
      <c r="V187" s="226">
        <f t="shared" si="185"/>
        <v>0</v>
      </c>
      <c r="W187" s="226">
        <f t="shared" si="185"/>
        <v>0</v>
      </c>
      <c r="X187" s="226">
        <f t="shared" si="185"/>
        <v>0</v>
      </c>
      <c r="Y187" s="226">
        <f t="shared" si="185"/>
        <v>0</v>
      </c>
      <c r="Z187" s="226">
        <f t="shared" si="185"/>
        <v>0</v>
      </c>
      <c r="AA187" s="226">
        <f t="shared" si="185"/>
        <v>0</v>
      </c>
      <c r="AB187" s="332"/>
      <c r="AC187" s="333"/>
      <c r="AD187" s="390"/>
      <c r="AE187" s="335"/>
      <c r="AF187" s="335"/>
      <c r="AG187" s="385"/>
      <c r="AH187" s="335"/>
      <c r="AI187" s="335"/>
      <c r="AJ187" s="335"/>
      <c r="AK187" s="335"/>
      <c r="AL187" s="335"/>
      <c r="AM187" s="335"/>
    </row>
    <row r="188" spans="1:39" s="336" customFormat="1" ht="27.75" hidden="1" customHeight="1" x14ac:dyDescent="0.25">
      <c r="A188" s="123"/>
      <c r="B188" s="123"/>
      <c r="C188" s="54"/>
      <c r="D188" s="54"/>
      <c r="E188" s="87"/>
      <c r="F188" s="87"/>
      <c r="G188" s="88"/>
      <c r="H188" s="59"/>
      <c r="I188" s="70"/>
      <c r="J188" s="129"/>
      <c r="K188" s="128">
        <f t="shared" si="186"/>
        <v>0</v>
      </c>
      <c r="L188" s="128">
        <f t="shared" si="187"/>
        <v>0</v>
      </c>
      <c r="M188" s="130"/>
      <c r="N188" s="131"/>
      <c r="O188" s="171">
        <f t="shared" si="188"/>
        <v>0</v>
      </c>
      <c r="P188" s="171">
        <f t="shared" si="189"/>
        <v>0</v>
      </c>
      <c r="Q188" s="130"/>
      <c r="R188" s="225">
        <f t="shared" si="190"/>
        <v>0</v>
      </c>
      <c r="S188" s="226">
        <f t="shared" si="185"/>
        <v>0</v>
      </c>
      <c r="T188" s="226">
        <f t="shared" si="185"/>
        <v>0</v>
      </c>
      <c r="U188" s="226">
        <f t="shared" si="185"/>
        <v>0</v>
      </c>
      <c r="V188" s="226">
        <f t="shared" si="185"/>
        <v>0</v>
      </c>
      <c r="W188" s="226">
        <f t="shared" si="185"/>
        <v>0</v>
      </c>
      <c r="X188" s="226">
        <f t="shared" si="185"/>
        <v>0</v>
      </c>
      <c r="Y188" s="226">
        <f t="shared" si="185"/>
        <v>0</v>
      </c>
      <c r="Z188" s="226">
        <f t="shared" si="185"/>
        <v>0</v>
      </c>
      <c r="AA188" s="226">
        <f t="shared" si="185"/>
        <v>0</v>
      </c>
      <c r="AB188" s="332"/>
      <c r="AC188" s="333"/>
      <c r="AD188" s="390"/>
      <c r="AE188" s="335"/>
      <c r="AF188" s="335"/>
      <c r="AG188" s="385"/>
      <c r="AH188" s="335"/>
      <c r="AI188" s="335"/>
      <c r="AJ188" s="335"/>
      <c r="AK188" s="335"/>
      <c r="AL188" s="335"/>
      <c r="AM188" s="335"/>
    </row>
    <row r="189" spans="1:39" s="336" customFormat="1" ht="27.75" hidden="1" customHeight="1" x14ac:dyDescent="0.25">
      <c r="A189" s="123"/>
      <c r="B189" s="123"/>
      <c r="C189" s="54"/>
      <c r="D189" s="54"/>
      <c r="E189" s="87"/>
      <c r="F189" s="87"/>
      <c r="G189" s="88"/>
      <c r="H189" s="59"/>
      <c r="I189" s="70"/>
      <c r="J189" s="129"/>
      <c r="K189" s="128">
        <f t="shared" si="186"/>
        <v>0</v>
      </c>
      <c r="L189" s="128">
        <f t="shared" si="187"/>
        <v>0</v>
      </c>
      <c r="M189" s="130"/>
      <c r="N189" s="131"/>
      <c r="O189" s="171">
        <f t="shared" si="188"/>
        <v>0</v>
      </c>
      <c r="P189" s="171">
        <f t="shared" si="189"/>
        <v>0</v>
      </c>
      <c r="Q189" s="130"/>
      <c r="R189" s="225">
        <f t="shared" si="190"/>
        <v>0</v>
      </c>
      <c r="S189" s="226">
        <f t="shared" si="185"/>
        <v>0</v>
      </c>
      <c r="T189" s="226">
        <f t="shared" si="185"/>
        <v>0</v>
      </c>
      <c r="U189" s="226">
        <f t="shared" si="185"/>
        <v>0</v>
      </c>
      <c r="V189" s="226">
        <f t="shared" si="185"/>
        <v>0</v>
      </c>
      <c r="W189" s="226">
        <f t="shared" si="185"/>
        <v>0</v>
      </c>
      <c r="X189" s="226">
        <f t="shared" si="185"/>
        <v>0</v>
      </c>
      <c r="Y189" s="226">
        <f t="shared" si="185"/>
        <v>0</v>
      </c>
      <c r="Z189" s="226">
        <f t="shared" si="185"/>
        <v>0</v>
      </c>
      <c r="AA189" s="226">
        <f t="shared" si="185"/>
        <v>0</v>
      </c>
      <c r="AB189" s="332"/>
      <c r="AC189" s="333"/>
      <c r="AD189" s="390"/>
      <c r="AE189" s="335"/>
      <c r="AF189" s="335"/>
      <c r="AG189" s="385"/>
      <c r="AH189" s="335"/>
      <c r="AI189" s="335"/>
      <c r="AJ189" s="335"/>
      <c r="AK189" s="335"/>
      <c r="AL189" s="335"/>
      <c r="AM189" s="335"/>
    </row>
    <row r="190" spans="1:39" s="93" customFormat="1" ht="27.75" hidden="1" customHeight="1" x14ac:dyDescent="0.25">
      <c r="A190" s="123"/>
      <c r="B190" s="123"/>
      <c r="C190" s="54"/>
      <c r="D190" s="54"/>
      <c r="E190" s="87"/>
      <c r="F190" s="87"/>
      <c r="G190" s="88"/>
      <c r="H190" s="59"/>
      <c r="I190" s="70"/>
      <c r="J190" s="129"/>
      <c r="K190" s="128">
        <f t="shared" si="186"/>
        <v>0</v>
      </c>
      <c r="L190" s="128">
        <f t="shared" si="187"/>
        <v>0</v>
      </c>
      <c r="M190" s="130"/>
      <c r="N190" s="131"/>
      <c r="O190" s="171">
        <f t="shared" si="188"/>
        <v>0</v>
      </c>
      <c r="P190" s="171">
        <f t="shared" si="189"/>
        <v>0</v>
      </c>
      <c r="Q190" s="130"/>
      <c r="R190" s="225">
        <f t="shared" si="190"/>
        <v>0</v>
      </c>
      <c r="S190" s="226">
        <f t="shared" si="185"/>
        <v>0</v>
      </c>
      <c r="T190" s="226">
        <f t="shared" si="185"/>
        <v>0</v>
      </c>
      <c r="U190" s="226">
        <f t="shared" si="185"/>
        <v>0</v>
      </c>
      <c r="V190" s="226">
        <f t="shared" si="185"/>
        <v>0</v>
      </c>
      <c r="W190" s="226">
        <f t="shared" si="185"/>
        <v>0</v>
      </c>
      <c r="X190" s="226">
        <f t="shared" si="185"/>
        <v>0</v>
      </c>
      <c r="Y190" s="226">
        <f t="shared" si="185"/>
        <v>0</v>
      </c>
      <c r="Z190" s="226">
        <f t="shared" si="185"/>
        <v>0</v>
      </c>
      <c r="AA190" s="226">
        <f t="shared" si="185"/>
        <v>0</v>
      </c>
      <c r="AB190" s="332"/>
      <c r="AC190" s="333"/>
      <c r="AD190" s="91"/>
      <c r="AE190" s="92"/>
      <c r="AF190" s="92"/>
      <c r="AG190" s="385"/>
      <c r="AH190" s="92"/>
      <c r="AI190" s="92"/>
      <c r="AJ190" s="92"/>
      <c r="AK190" s="92"/>
      <c r="AL190" s="92"/>
      <c r="AM190" s="92"/>
    </row>
    <row r="191" spans="1:39" s="336" customFormat="1" ht="27.75" hidden="1" customHeight="1" x14ac:dyDescent="0.25">
      <c r="A191" s="123"/>
      <c r="B191" s="123"/>
      <c r="C191" s="54"/>
      <c r="D191" s="54"/>
      <c r="E191" s="87"/>
      <c r="F191" s="87"/>
      <c r="G191" s="88"/>
      <c r="H191" s="89"/>
      <c r="I191" s="90"/>
      <c r="J191" s="129"/>
      <c r="K191" s="128">
        <f t="shared" si="186"/>
        <v>0</v>
      </c>
      <c r="L191" s="128">
        <f t="shared" si="187"/>
        <v>0</v>
      </c>
      <c r="M191" s="130"/>
      <c r="N191" s="131"/>
      <c r="O191" s="171">
        <f t="shared" si="188"/>
        <v>0</v>
      </c>
      <c r="P191" s="171">
        <f t="shared" si="189"/>
        <v>0</v>
      </c>
      <c r="Q191" s="130"/>
      <c r="R191" s="225">
        <f t="shared" si="190"/>
        <v>0</v>
      </c>
      <c r="S191" s="226">
        <f t="shared" si="185"/>
        <v>0</v>
      </c>
      <c r="T191" s="226">
        <f t="shared" si="185"/>
        <v>0</v>
      </c>
      <c r="U191" s="226">
        <f t="shared" si="185"/>
        <v>0</v>
      </c>
      <c r="V191" s="226">
        <f t="shared" si="185"/>
        <v>0</v>
      </c>
      <c r="W191" s="226">
        <f t="shared" si="185"/>
        <v>0</v>
      </c>
      <c r="X191" s="226">
        <f t="shared" si="185"/>
        <v>0</v>
      </c>
      <c r="Y191" s="226">
        <f t="shared" si="185"/>
        <v>0</v>
      </c>
      <c r="Z191" s="226">
        <f t="shared" si="185"/>
        <v>0</v>
      </c>
      <c r="AA191" s="226">
        <f t="shared" si="185"/>
        <v>0</v>
      </c>
      <c r="AB191" s="332"/>
      <c r="AC191" s="333"/>
      <c r="AD191" s="390"/>
      <c r="AE191" s="335"/>
      <c r="AF191" s="335"/>
      <c r="AG191" s="385"/>
      <c r="AH191" s="335"/>
      <c r="AI191" s="335"/>
      <c r="AJ191" s="335"/>
      <c r="AK191" s="335"/>
      <c r="AL191" s="335"/>
      <c r="AM191" s="335"/>
    </row>
    <row r="192" spans="1:39" s="346" customFormat="1" ht="27.75" hidden="1" customHeight="1" thickBot="1" x14ac:dyDescent="0.3">
      <c r="A192" s="108"/>
      <c r="B192" s="108"/>
      <c r="C192" s="109"/>
      <c r="D192" s="109"/>
      <c r="E192" s="110"/>
      <c r="F192" s="110"/>
      <c r="G192" s="111"/>
      <c r="H192" s="112" t="s">
        <v>906</v>
      </c>
      <c r="I192" s="113"/>
      <c r="J192" s="114"/>
      <c r="K192" s="115"/>
      <c r="L192" s="115"/>
      <c r="M192" s="116"/>
      <c r="N192" s="117"/>
      <c r="O192" s="115"/>
      <c r="P192" s="115"/>
      <c r="Q192" s="116"/>
      <c r="R192" s="118">
        <f>SUM(R180:R191)</f>
        <v>0</v>
      </c>
      <c r="S192" s="119">
        <f t="shared" ref="S192:AA192" si="191">SUM(S180:S191)</f>
        <v>0</v>
      </c>
      <c r="T192" s="119">
        <f t="shared" si="191"/>
        <v>0</v>
      </c>
      <c r="U192" s="119">
        <f t="shared" si="191"/>
        <v>0</v>
      </c>
      <c r="V192" s="119">
        <f t="shared" si="191"/>
        <v>0</v>
      </c>
      <c r="W192" s="119">
        <f t="shared" si="191"/>
        <v>0</v>
      </c>
      <c r="X192" s="119">
        <f t="shared" si="191"/>
        <v>0</v>
      </c>
      <c r="Y192" s="119">
        <f t="shared" si="191"/>
        <v>0</v>
      </c>
      <c r="Z192" s="119">
        <f t="shared" si="191"/>
        <v>0</v>
      </c>
      <c r="AA192" s="119">
        <f t="shared" si="191"/>
        <v>0</v>
      </c>
      <c r="AB192" s="344"/>
      <c r="AC192" s="333"/>
      <c r="AD192" s="390"/>
      <c r="AE192" s="335"/>
      <c r="AF192" s="335"/>
      <c r="AG192" s="385"/>
      <c r="AH192" s="335"/>
      <c r="AI192" s="335"/>
      <c r="AJ192" s="335"/>
      <c r="AK192" s="335"/>
      <c r="AL192" s="335"/>
      <c r="AM192" s="335"/>
    </row>
    <row r="193" spans="1:39" s="336" customFormat="1" ht="27.75" hidden="1" customHeight="1" thickTop="1" x14ac:dyDescent="0.25">
      <c r="A193" s="123"/>
      <c r="B193" s="123"/>
      <c r="C193" s="54"/>
      <c r="D193" s="54"/>
      <c r="E193" s="432"/>
      <c r="F193" s="433"/>
      <c r="G193" s="434"/>
      <c r="H193" s="435"/>
      <c r="I193" s="430"/>
      <c r="J193" s="129"/>
      <c r="K193" s="128">
        <f>IF(J193&gt;0, 1, 0)</f>
        <v>0</v>
      </c>
      <c r="L193" s="128">
        <f>J193-K193</f>
        <v>0</v>
      </c>
      <c r="M193" s="130"/>
      <c r="N193" s="131"/>
      <c r="O193" s="171">
        <f>IF(N193&gt;0, 1, 0)</f>
        <v>0</v>
      </c>
      <c r="P193" s="171">
        <f>N193-O193</f>
        <v>0</v>
      </c>
      <c r="Q193" s="395"/>
      <c r="R193" s="225">
        <f>(K193*M193*$R$3)+(L193*M193*$R$6)+(O193*Q193*$R$7)+(P193*Q193*$R$8)</f>
        <v>0</v>
      </c>
      <c r="S193" s="226">
        <f t="shared" ref="S193:AA204" si="192">(L193*N193*$R$3)+(M193*N193*$R$6)+(P193*R193*$R$7)+(Q193*R193*$R$8)</f>
        <v>0</v>
      </c>
      <c r="T193" s="226">
        <f t="shared" si="192"/>
        <v>0</v>
      </c>
      <c r="U193" s="226">
        <f t="shared" si="192"/>
        <v>0</v>
      </c>
      <c r="V193" s="226">
        <f t="shared" si="192"/>
        <v>0</v>
      </c>
      <c r="W193" s="226">
        <f t="shared" si="192"/>
        <v>0</v>
      </c>
      <c r="X193" s="226">
        <f t="shared" si="192"/>
        <v>0</v>
      </c>
      <c r="Y193" s="226">
        <f t="shared" si="192"/>
        <v>0</v>
      </c>
      <c r="Z193" s="226">
        <f t="shared" si="192"/>
        <v>0</v>
      </c>
      <c r="AA193" s="226">
        <f t="shared" si="192"/>
        <v>0</v>
      </c>
      <c r="AB193" s="332"/>
      <c r="AC193" s="333"/>
      <c r="AD193" s="390"/>
      <c r="AE193" s="335"/>
      <c r="AF193" s="335"/>
      <c r="AG193" s="385"/>
      <c r="AH193" s="335"/>
      <c r="AI193" s="335"/>
      <c r="AJ193" s="335"/>
      <c r="AK193" s="335"/>
      <c r="AL193" s="335"/>
      <c r="AM193" s="335"/>
    </row>
    <row r="194" spans="1:39" s="336" customFormat="1" ht="27.75" hidden="1" customHeight="1" x14ac:dyDescent="0.25">
      <c r="A194" s="123"/>
      <c r="B194" s="123"/>
      <c r="C194" s="54"/>
      <c r="D194" s="54"/>
      <c r="E194" s="87"/>
      <c r="F194" s="87"/>
      <c r="G194" s="170"/>
      <c r="H194" s="59"/>
      <c r="I194" s="70"/>
      <c r="J194" s="129"/>
      <c r="K194" s="128">
        <f t="shared" ref="K194:K204" si="193">IF(J194&gt;0, 1, 0)</f>
        <v>0</v>
      </c>
      <c r="L194" s="128">
        <f t="shared" ref="L194:L204" si="194">J194-K194</f>
        <v>0</v>
      </c>
      <c r="M194" s="130"/>
      <c r="N194" s="131"/>
      <c r="O194" s="171">
        <f t="shared" ref="O194:O204" si="195">IF(N194&gt;0, 1, 0)</f>
        <v>0</v>
      </c>
      <c r="P194" s="171">
        <f t="shared" ref="P194:P204" si="196">N194-O194</f>
        <v>0</v>
      </c>
      <c r="Q194" s="130"/>
      <c r="R194" s="225">
        <f t="shared" ref="R194:R204" si="197">(K194*M194*$R$3)+(L194*M194*$R$6)+(O194*Q194*$R$7)+(P194*Q194*$R$8)</f>
        <v>0</v>
      </c>
      <c r="S194" s="226">
        <f t="shared" si="192"/>
        <v>0</v>
      </c>
      <c r="T194" s="226">
        <f t="shared" si="192"/>
        <v>0</v>
      </c>
      <c r="U194" s="226">
        <f t="shared" si="192"/>
        <v>0</v>
      </c>
      <c r="V194" s="226">
        <f t="shared" si="192"/>
        <v>0</v>
      </c>
      <c r="W194" s="226">
        <f t="shared" si="192"/>
        <v>0</v>
      </c>
      <c r="X194" s="226">
        <f t="shared" si="192"/>
        <v>0</v>
      </c>
      <c r="Y194" s="226">
        <f t="shared" si="192"/>
        <v>0</v>
      </c>
      <c r="Z194" s="226">
        <f t="shared" si="192"/>
        <v>0</v>
      </c>
      <c r="AA194" s="226">
        <f t="shared" si="192"/>
        <v>0</v>
      </c>
      <c r="AB194" s="332"/>
      <c r="AC194" s="333"/>
      <c r="AD194" s="390"/>
      <c r="AE194" s="335"/>
      <c r="AF194" s="335"/>
      <c r="AG194" s="385"/>
      <c r="AH194" s="335"/>
      <c r="AI194" s="335"/>
      <c r="AJ194" s="335"/>
      <c r="AK194" s="335"/>
      <c r="AL194" s="335"/>
      <c r="AM194" s="335"/>
    </row>
    <row r="195" spans="1:39" s="336" customFormat="1" ht="27.75" hidden="1" customHeight="1" x14ac:dyDescent="0.25">
      <c r="A195" s="123"/>
      <c r="B195" s="123"/>
      <c r="C195" s="54"/>
      <c r="D195" s="54"/>
      <c r="E195" s="87"/>
      <c r="F195" s="87"/>
      <c r="G195" s="170"/>
      <c r="H195" s="59"/>
      <c r="I195" s="70"/>
      <c r="J195" s="129"/>
      <c r="K195" s="128">
        <f t="shared" si="193"/>
        <v>0</v>
      </c>
      <c r="L195" s="128">
        <f t="shared" si="194"/>
        <v>0</v>
      </c>
      <c r="M195" s="130"/>
      <c r="N195" s="131"/>
      <c r="O195" s="171">
        <f t="shared" si="195"/>
        <v>0</v>
      </c>
      <c r="P195" s="171">
        <f t="shared" si="196"/>
        <v>0</v>
      </c>
      <c r="Q195" s="130"/>
      <c r="R195" s="225">
        <f t="shared" si="197"/>
        <v>0</v>
      </c>
      <c r="S195" s="226">
        <f t="shared" si="192"/>
        <v>0</v>
      </c>
      <c r="T195" s="226">
        <f t="shared" si="192"/>
        <v>0</v>
      </c>
      <c r="U195" s="226">
        <f t="shared" si="192"/>
        <v>0</v>
      </c>
      <c r="V195" s="226">
        <f t="shared" si="192"/>
        <v>0</v>
      </c>
      <c r="W195" s="226">
        <f t="shared" si="192"/>
        <v>0</v>
      </c>
      <c r="X195" s="226">
        <f t="shared" si="192"/>
        <v>0</v>
      </c>
      <c r="Y195" s="226">
        <f t="shared" si="192"/>
        <v>0</v>
      </c>
      <c r="Z195" s="226">
        <f t="shared" si="192"/>
        <v>0</v>
      </c>
      <c r="AA195" s="226">
        <f t="shared" si="192"/>
        <v>0</v>
      </c>
      <c r="AB195" s="332"/>
      <c r="AC195" s="333"/>
      <c r="AD195" s="390"/>
      <c r="AE195" s="335"/>
      <c r="AF195" s="335"/>
      <c r="AG195" s="385"/>
      <c r="AH195" s="335"/>
      <c r="AI195" s="335"/>
      <c r="AJ195" s="335"/>
      <c r="AK195" s="335"/>
      <c r="AL195" s="335"/>
      <c r="AM195" s="335"/>
    </row>
    <row r="196" spans="1:39" s="336" customFormat="1" ht="27.75" hidden="1" customHeight="1" x14ac:dyDescent="0.25">
      <c r="A196" s="123"/>
      <c r="B196" s="123"/>
      <c r="C196" s="54"/>
      <c r="D196" s="54"/>
      <c r="E196" s="87"/>
      <c r="F196" s="87"/>
      <c r="G196" s="170"/>
      <c r="H196" s="59"/>
      <c r="I196" s="70"/>
      <c r="J196" s="129"/>
      <c r="K196" s="128">
        <f t="shared" si="193"/>
        <v>0</v>
      </c>
      <c r="L196" s="128">
        <f t="shared" si="194"/>
        <v>0</v>
      </c>
      <c r="M196" s="130"/>
      <c r="N196" s="131"/>
      <c r="O196" s="171">
        <f t="shared" si="195"/>
        <v>0</v>
      </c>
      <c r="P196" s="171">
        <f t="shared" si="196"/>
        <v>0</v>
      </c>
      <c r="Q196" s="130"/>
      <c r="R196" s="225">
        <f t="shared" si="197"/>
        <v>0</v>
      </c>
      <c r="S196" s="226">
        <f t="shared" si="192"/>
        <v>0</v>
      </c>
      <c r="T196" s="226">
        <f t="shared" si="192"/>
        <v>0</v>
      </c>
      <c r="U196" s="226">
        <f t="shared" si="192"/>
        <v>0</v>
      </c>
      <c r="V196" s="226">
        <f t="shared" si="192"/>
        <v>0</v>
      </c>
      <c r="W196" s="226">
        <f t="shared" si="192"/>
        <v>0</v>
      </c>
      <c r="X196" s="226">
        <f t="shared" si="192"/>
        <v>0</v>
      </c>
      <c r="Y196" s="226">
        <f t="shared" si="192"/>
        <v>0</v>
      </c>
      <c r="Z196" s="226">
        <f t="shared" si="192"/>
        <v>0</v>
      </c>
      <c r="AA196" s="226">
        <f t="shared" si="192"/>
        <v>0</v>
      </c>
      <c r="AB196" s="332"/>
      <c r="AC196" s="333"/>
      <c r="AD196" s="390"/>
      <c r="AE196" s="335"/>
      <c r="AF196" s="335"/>
      <c r="AG196" s="385"/>
      <c r="AH196" s="335"/>
      <c r="AI196" s="335"/>
      <c r="AJ196" s="335"/>
      <c r="AK196" s="335"/>
      <c r="AL196" s="335"/>
      <c r="AM196" s="335"/>
    </row>
    <row r="197" spans="1:39" s="336" customFormat="1" ht="27.75" hidden="1" customHeight="1" x14ac:dyDescent="0.25">
      <c r="A197" s="123"/>
      <c r="B197" s="123"/>
      <c r="C197" s="54"/>
      <c r="D197" s="54"/>
      <c r="E197" s="87"/>
      <c r="F197" s="87"/>
      <c r="G197" s="88"/>
      <c r="H197" s="59"/>
      <c r="I197" s="70"/>
      <c r="J197" s="129"/>
      <c r="K197" s="128">
        <f t="shared" si="193"/>
        <v>0</v>
      </c>
      <c r="L197" s="128">
        <f t="shared" si="194"/>
        <v>0</v>
      </c>
      <c r="M197" s="130"/>
      <c r="N197" s="131"/>
      <c r="O197" s="171">
        <f t="shared" si="195"/>
        <v>0</v>
      </c>
      <c r="P197" s="171">
        <f t="shared" si="196"/>
        <v>0</v>
      </c>
      <c r="Q197" s="130"/>
      <c r="R197" s="225">
        <f t="shared" si="197"/>
        <v>0</v>
      </c>
      <c r="S197" s="226">
        <f t="shared" si="192"/>
        <v>0</v>
      </c>
      <c r="T197" s="226">
        <f t="shared" si="192"/>
        <v>0</v>
      </c>
      <c r="U197" s="226">
        <f t="shared" si="192"/>
        <v>0</v>
      </c>
      <c r="V197" s="226">
        <f t="shared" si="192"/>
        <v>0</v>
      </c>
      <c r="W197" s="226">
        <f t="shared" si="192"/>
        <v>0</v>
      </c>
      <c r="X197" s="226">
        <f t="shared" si="192"/>
        <v>0</v>
      </c>
      <c r="Y197" s="226">
        <f t="shared" si="192"/>
        <v>0</v>
      </c>
      <c r="Z197" s="226">
        <f t="shared" si="192"/>
        <v>0</v>
      </c>
      <c r="AA197" s="226">
        <f t="shared" si="192"/>
        <v>0</v>
      </c>
      <c r="AB197" s="332"/>
      <c r="AC197" s="333"/>
      <c r="AD197" s="390"/>
      <c r="AE197" s="335"/>
      <c r="AF197" s="335"/>
      <c r="AG197" s="385"/>
      <c r="AH197" s="335"/>
      <c r="AI197" s="335"/>
      <c r="AJ197" s="335"/>
      <c r="AK197" s="335"/>
      <c r="AL197" s="335"/>
      <c r="AM197" s="335"/>
    </row>
    <row r="198" spans="1:39" s="336" customFormat="1" ht="27.75" hidden="1" customHeight="1" x14ac:dyDescent="0.25">
      <c r="A198" s="123"/>
      <c r="B198" s="123"/>
      <c r="C198" s="54"/>
      <c r="D198" s="54"/>
      <c r="E198" s="87"/>
      <c r="F198" s="87"/>
      <c r="G198" s="88"/>
      <c r="H198" s="59"/>
      <c r="I198" s="70"/>
      <c r="J198" s="129"/>
      <c r="K198" s="128">
        <f t="shared" si="193"/>
        <v>0</v>
      </c>
      <c r="L198" s="128">
        <f t="shared" si="194"/>
        <v>0</v>
      </c>
      <c r="M198" s="130"/>
      <c r="N198" s="131"/>
      <c r="O198" s="171">
        <f t="shared" si="195"/>
        <v>0</v>
      </c>
      <c r="P198" s="171">
        <f t="shared" si="196"/>
        <v>0</v>
      </c>
      <c r="Q198" s="130"/>
      <c r="R198" s="225">
        <f t="shared" si="197"/>
        <v>0</v>
      </c>
      <c r="S198" s="226">
        <f t="shared" si="192"/>
        <v>0</v>
      </c>
      <c r="T198" s="226">
        <f t="shared" si="192"/>
        <v>0</v>
      </c>
      <c r="U198" s="226">
        <f t="shared" si="192"/>
        <v>0</v>
      </c>
      <c r="V198" s="226">
        <f t="shared" si="192"/>
        <v>0</v>
      </c>
      <c r="W198" s="226">
        <f t="shared" si="192"/>
        <v>0</v>
      </c>
      <c r="X198" s="226">
        <f t="shared" si="192"/>
        <v>0</v>
      </c>
      <c r="Y198" s="226">
        <f t="shared" si="192"/>
        <v>0</v>
      </c>
      <c r="Z198" s="226">
        <f t="shared" si="192"/>
        <v>0</v>
      </c>
      <c r="AA198" s="226">
        <f t="shared" si="192"/>
        <v>0</v>
      </c>
      <c r="AB198" s="332"/>
      <c r="AC198" s="333"/>
      <c r="AD198" s="390"/>
      <c r="AE198" s="335"/>
      <c r="AF198" s="335"/>
      <c r="AG198" s="385"/>
      <c r="AH198" s="335"/>
      <c r="AI198" s="335"/>
      <c r="AJ198" s="335"/>
      <c r="AK198" s="335"/>
      <c r="AL198" s="335"/>
      <c r="AM198" s="335"/>
    </row>
    <row r="199" spans="1:39" s="336" customFormat="1" ht="27.75" hidden="1" customHeight="1" x14ac:dyDescent="0.25">
      <c r="A199" s="123"/>
      <c r="B199" s="123"/>
      <c r="C199" s="54"/>
      <c r="D199" s="54"/>
      <c r="E199" s="87"/>
      <c r="F199" s="87"/>
      <c r="G199" s="88"/>
      <c r="H199" s="59"/>
      <c r="I199" s="70"/>
      <c r="J199" s="129"/>
      <c r="K199" s="128">
        <f t="shared" si="193"/>
        <v>0</v>
      </c>
      <c r="L199" s="128">
        <f t="shared" si="194"/>
        <v>0</v>
      </c>
      <c r="M199" s="130"/>
      <c r="N199" s="131"/>
      <c r="O199" s="171">
        <f t="shared" si="195"/>
        <v>0</v>
      </c>
      <c r="P199" s="171">
        <f t="shared" si="196"/>
        <v>0</v>
      </c>
      <c r="Q199" s="130"/>
      <c r="R199" s="225">
        <f t="shared" si="197"/>
        <v>0</v>
      </c>
      <c r="S199" s="226">
        <f t="shared" si="192"/>
        <v>0</v>
      </c>
      <c r="T199" s="226">
        <f t="shared" si="192"/>
        <v>0</v>
      </c>
      <c r="U199" s="226">
        <f t="shared" si="192"/>
        <v>0</v>
      </c>
      <c r="V199" s="226">
        <f t="shared" si="192"/>
        <v>0</v>
      </c>
      <c r="W199" s="226">
        <f t="shared" si="192"/>
        <v>0</v>
      </c>
      <c r="X199" s="226">
        <f t="shared" si="192"/>
        <v>0</v>
      </c>
      <c r="Y199" s="226">
        <f t="shared" si="192"/>
        <v>0</v>
      </c>
      <c r="Z199" s="226">
        <f t="shared" si="192"/>
        <v>0</v>
      </c>
      <c r="AA199" s="226">
        <f t="shared" si="192"/>
        <v>0</v>
      </c>
      <c r="AB199" s="332"/>
      <c r="AC199" s="333"/>
      <c r="AD199" s="390"/>
      <c r="AE199" s="335"/>
      <c r="AF199" s="335"/>
      <c r="AG199" s="385"/>
      <c r="AH199" s="335"/>
      <c r="AI199" s="335"/>
      <c r="AJ199" s="335"/>
      <c r="AK199" s="335"/>
      <c r="AL199" s="335"/>
      <c r="AM199" s="335"/>
    </row>
    <row r="200" spans="1:39" s="336" customFormat="1" ht="27.75" hidden="1" customHeight="1" x14ac:dyDescent="0.25">
      <c r="A200" s="123"/>
      <c r="B200" s="123"/>
      <c r="C200" s="54"/>
      <c r="D200" s="54"/>
      <c r="E200" s="87"/>
      <c r="F200" s="87"/>
      <c r="G200" s="88"/>
      <c r="H200" s="89"/>
      <c r="I200" s="90"/>
      <c r="J200" s="129"/>
      <c r="K200" s="128">
        <f t="shared" si="193"/>
        <v>0</v>
      </c>
      <c r="L200" s="128">
        <f t="shared" si="194"/>
        <v>0</v>
      </c>
      <c r="M200" s="130"/>
      <c r="N200" s="131"/>
      <c r="O200" s="171">
        <f t="shared" si="195"/>
        <v>0</v>
      </c>
      <c r="P200" s="171">
        <f t="shared" si="196"/>
        <v>0</v>
      </c>
      <c r="Q200" s="130"/>
      <c r="R200" s="225">
        <f t="shared" si="197"/>
        <v>0</v>
      </c>
      <c r="S200" s="226">
        <f t="shared" si="192"/>
        <v>0</v>
      </c>
      <c r="T200" s="226">
        <f t="shared" si="192"/>
        <v>0</v>
      </c>
      <c r="U200" s="226">
        <f t="shared" si="192"/>
        <v>0</v>
      </c>
      <c r="V200" s="226">
        <f t="shared" si="192"/>
        <v>0</v>
      </c>
      <c r="W200" s="226">
        <f t="shared" si="192"/>
        <v>0</v>
      </c>
      <c r="X200" s="226">
        <f t="shared" si="192"/>
        <v>0</v>
      </c>
      <c r="Y200" s="226">
        <f t="shared" si="192"/>
        <v>0</v>
      </c>
      <c r="Z200" s="226">
        <f t="shared" si="192"/>
        <v>0</v>
      </c>
      <c r="AA200" s="226">
        <f t="shared" si="192"/>
        <v>0</v>
      </c>
      <c r="AB200" s="332"/>
      <c r="AC200" s="333"/>
      <c r="AD200" s="390"/>
      <c r="AE200" s="335"/>
      <c r="AF200" s="335"/>
      <c r="AG200" s="385"/>
      <c r="AH200" s="335"/>
      <c r="AI200" s="335"/>
      <c r="AJ200" s="335"/>
      <c r="AK200" s="335"/>
      <c r="AL200" s="335"/>
      <c r="AM200" s="335"/>
    </row>
    <row r="201" spans="1:39" s="336" customFormat="1" ht="27.75" hidden="1" customHeight="1" x14ac:dyDescent="0.25">
      <c r="A201" s="123"/>
      <c r="B201" s="123"/>
      <c r="C201" s="54"/>
      <c r="D201" s="54"/>
      <c r="E201" s="87"/>
      <c r="F201" s="87"/>
      <c r="G201" s="88"/>
      <c r="H201" s="59"/>
      <c r="I201" s="70"/>
      <c r="J201" s="129"/>
      <c r="K201" s="128">
        <f t="shared" si="193"/>
        <v>0</v>
      </c>
      <c r="L201" s="128">
        <f t="shared" si="194"/>
        <v>0</v>
      </c>
      <c r="M201" s="130"/>
      <c r="N201" s="131"/>
      <c r="O201" s="171">
        <f t="shared" si="195"/>
        <v>0</v>
      </c>
      <c r="P201" s="171">
        <f t="shared" si="196"/>
        <v>0</v>
      </c>
      <c r="Q201" s="130"/>
      <c r="R201" s="225">
        <f t="shared" si="197"/>
        <v>0</v>
      </c>
      <c r="S201" s="226">
        <f t="shared" si="192"/>
        <v>0</v>
      </c>
      <c r="T201" s="226">
        <f t="shared" si="192"/>
        <v>0</v>
      </c>
      <c r="U201" s="226">
        <f t="shared" si="192"/>
        <v>0</v>
      </c>
      <c r="V201" s="226">
        <f t="shared" si="192"/>
        <v>0</v>
      </c>
      <c r="W201" s="226">
        <f t="shared" si="192"/>
        <v>0</v>
      </c>
      <c r="X201" s="226">
        <f t="shared" si="192"/>
        <v>0</v>
      </c>
      <c r="Y201" s="226">
        <f t="shared" si="192"/>
        <v>0</v>
      </c>
      <c r="Z201" s="226">
        <f t="shared" si="192"/>
        <v>0</v>
      </c>
      <c r="AA201" s="226">
        <f t="shared" si="192"/>
        <v>0</v>
      </c>
      <c r="AB201" s="332"/>
      <c r="AC201" s="333"/>
      <c r="AD201" s="390"/>
      <c r="AE201" s="335"/>
      <c r="AF201" s="335"/>
      <c r="AG201" s="385"/>
      <c r="AH201" s="335"/>
      <c r="AI201" s="335"/>
      <c r="AJ201" s="335"/>
      <c r="AK201" s="335"/>
      <c r="AL201" s="335"/>
      <c r="AM201" s="335"/>
    </row>
    <row r="202" spans="1:39" s="336" customFormat="1" ht="27.75" hidden="1" customHeight="1" x14ac:dyDescent="0.25">
      <c r="A202" s="123"/>
      <c r="B202" s="123"/>
      <c r="C202" s="54"/>
      <c r="D202" s="54"/>
      <c r="E202" s="87"/>
      <c r="F202" s="87"/>
      <c r="G202" s="88"/>
      <c r="H202" s="59"/>
      <c r="I202" s="70"/>
      <c r="J202" s="129"/>
      <c r="K202" s="128">
        <f t="shared" si="193"/>
        <v>0</v>
      </c>
      <c r="L202" s="128">
        <f t="shared" si="194"/>
        <v>0</v>
      </c>
      <c r="M202" s="130"/>
      <c r="N202" s="131"/>
      <c r="O202" s="171">
        <f t="shared" si="195"/>
        <v>0</v>
      </c>
      <c r="P202" s="171">
        <f t="shared" si="196"/>
        <v>0</v>
      </c>
      <c r="Q202" s="130"/>
      <c r="R202" s="225">
        <f t="shared" si="197"/>
        <v>0</v>
      </c>
      <c r="S202" s="226">
        <f t="shared" si="192"/>
        <v>0</v>
      </c>
      <c r="T202" s="226">
        <f t="shared" si="192"/>
        <v>0</v>
      </c>
      <c r="U202" s="226">
        <f t="shared" si="192"/>
        <v>0</v>
      </c>
      <c r="V202" s="226">
        <f t="shared" si="192"/>
        <v>0</v>
      </c>
      <c r="W202" s="226">
        <f t="shared" si="192"/>
        <v>0</v>
      </c>
      <c r="X202" s="226">
        <f t="shared" si="192"/>
        <v>0</v>
      </c>
      <c r="Y202" s="226">
        <f t="shared" si="192"/>
        <v>0</v>
      </c>
      <c r="Z202" s="226">
        <f t="shared" si="192"/>
        <v>0</v>
      </c>
      <c r="AA202" s="226">
        <f t="shared" si="192"/>
        <v>0</v>
      </c>
      <c r="AB202" s="332"/>
      <c r="AC202" s="333"/>
      <c r="AD202" s="390"/>
      <c r="AE202" s="335"/>
      <c r="AF202" s="335"/>
      <c r="AG202" s="385"/>
      <c r="AH202" s="335"/>
      <c r="AI202" s="335"/>
      <c r="AJ202" s="335"/>
      <c r="AK202" s="335"/>
      <c r="AL202" s="335"/>
      <c r="AM202" s="335"/>
    </row>
    <row r="203" spans="1:39" s="93" customFormat="1" ht="27.75" hidden="1" customHeight="1" x14ac:dyDescent="0.25">
      <c r="A203" s="123"/>
      <c r="B203" s="123"/>
      <c r="C203" s="54"/>
      <c r="D203" s="54"/>
      <c r="E203" s="87"/>
      <c r="F203" s="87"/>
      <c r="G203" s="88"/>
      <c r="H203" s="59"/>
      <c r="I203" s="70"/>
      <c r="J203" s="129"/>
      <c r="K203" s="128">
        <f t="shared" si="193"/>
        <v>0</v>
      </c>
      <c r="L203" s="128">
        <f t="shared" si="194"/>
        <v>0</v>
      </c>
      <c r="M203" s="130"/>
      <c r="N203" s="131"/>
      <c r="O203" s="171">
        <f t="shared" si="195"/>
        <v>0</v>
      </c>
      <c r="P203" s="171">
        <f t="shared" si="196"/>
        <v>0</v>
      </c>
      <c r="Q203" s="130"/>
      <c r="R203" s="225">
        <f t="shared" si="197"/>
        <v>0</v>
      </c>
      <c r="S203" s="226">
        <f t="shared" si="192"/>
        <v>0</v>
      </c>
      <c r="T203" s="226">
        <f t="shared" si="192"/>
        <v>0</v>
      </c>
      <c r="U203" s="226">
        <f t="shared" si="192"/>
        <v>0</v>
      </c>
      <c r="V203" s="226">
        <f t="shared" si="192"/>
        <v>0</v>
      </c>
      <c r="W203" s="226">
        <f t="shared" si="192"/>
        <v>0</v>
      </c>
      <c r="X203" s="226">
        <f t="shared" si="192"/>
        <v>0</v>
      </c>
      <c r="Y203" s="226">
        <f t="shared" si="192"/>
        <v>0</v>
      </c>
      <c r="Z203" s="226">
        <f t="shared" si="192"/>
        <v>0</v>
      </c>
      <c r="AA203" s="226">
        <f t="shared" si="192"/>
        <v>0</v>
      </c>
      <c r="AB203" s="332"/>
      <c r="AC203" s="333"/>
      <c r="AD203" s="91"/>
      <c r="AE203" s="92"/>
      <c r="AF203" s="92"/>
      <c r="AG203" s="385"/>
      <c r="AH203" s="92"/>
      <c r="AI203" s="92"/>
      <c r="AJ203" s="92"/>
      <c r="AK203" s="92"/>
      <c r="AL203" s="92"/>
      <c r="AM203" s="92"/>
    </row>
    <row r="204" spans="1:39" s="336" customFormat="1" ht="27.75" hidden="1" customHeight="1" x14ac:dyDescent="0.25">
      <c r="A204" s="123"/>
      <c r="B204" s="123"/>
      <c r="C204" s="54"/>
      <c r="D204" s="54"/>
      <c r="E204" s="87"/>
      <c r="F204" s="87"/>
      <c r="G204" s="88"/>
      <c r="H204" s="89"/>
      <c r="I204" s="90"/>
      <c r="J204" s="129"/>
      <c r="K204" s="128">
        <f t="shared" si="193"/>
        <v>0</v>
      </c>
      <c r="L204" s="128">
        <f t="shared" si="194"/>
        <v>0</v>
      </c>
      <c r="M204" s="130"/>
      <c r="N204" s="131"/>
      <c r="O204" s="171">
        <f t="shared" si="195"/>
        <v>0</v>
      </c>
      <c r="P204" s="171">
        <f t="shared" si="196"/>
        <v>0</v>
      </c>
      <c r="Q204" s="130"/>
      <c r="R204" s="225">
        <f t="shared" si="197"/>
        <v>0</v>
      </c>
      <c r="S204" s="226">
        <f t="shared" si="192"/>
        <v>0</v>
      </c>
      <c r="T204" s="226">
        <f t="shared" si="192"/>
        <v>0</v>
      </c>
      <c r="U204" s="226">
        <f t="shared" si="192"/>
        <v>0</v>
      </c>
      <c r="V204" s="226">
        <f t="shared" si="192"/>
        <v>0</v>
      </c>
      <c r="W204" s="226">
        <f t="shared" si="192"/>
        <v>0</v>
      </c>
      <c r="X204" s="226">
        <f t="shared" si="192"/>
        <v>0</v>
      </c>
      <c r="Y204" s="226">
        <f t="shared" si="192"/>
        <v>0</v>
      </c>
      <c r="Z204" s="226">
        <f t="shared" si="192"/>
        <v>0</v>
      </c>
      <c r="AA204" s="226">
        <f t="shared" si="192"/>
        <v>0</v>
      </c>
      <c r="AB204" s="332"/>
      <c r="AC204" s="333"/>
      <c r="AD204" s="390"/>
      <c r="AE204" s="335"/>
      <c r="AF204" s="335"/>
      <c r="AG204" s="385"/>
      <c r="AH204" s="335"/>
      <c r="AI204" s="335"/>
      <c r="AJ204" s="335"/>
      <c r="AK204" s="335"/>
      <c r="AL204" s="335"/>
      <c r="AM204" s="335"/>
    </row>
    <row r="205" spans="1:39" s="346" customFormat="1" ht="27.75" hidden="1" customHeight="1" thickBot="1" x14ac:dyDescent="0.3">
      <c r="A205" s="108"/>
      <c r="B205" s="108"/>
      <c r="C205" s="109"/>
      <c r="D205" s="109"/>
      <c r="E205" s="110"/>
      <c r="F205" s="110"/>
      <c r="G205" s="111"/>
      <c r="H205" s="112" t="s">
        <v>906</v>
      </c>
      <c r="I205" s="113"/>
      <c r="J205" s="114"/>
      <c r="K205" s="115"/>
      <c r="L205" s="115"/>
      <c r="M205" s="116"/>
      <c r="N205" s="117"/>
      <c r="O205" s="115"/>
      <c r="P205" s="115"/>
      <c r="Q205" s="116"/>
      <c r="R205" s="118">
        <f>SUM(R193:R204)</f>
        <v>0</v>
      </c>
      <c r="S205" s="119">
        <f t="shared" ref="S205:AA205" si="198">SUM(S193:S204)</f>
        <v>0</v>
      </c>
      <c r="T205" s="119">
        <f t="shared" si="198"/>
        <v>0</v>
      </c>
      <c r="U205" s="119">
        <f t="shared" si="198"/>
        <v>0</v>
      </c>
      <c r="V205" s="119">
        <f t="shared" si="198"/>
        <v>0</v>
      </c>
      <c r="W205" s="119">
        <f t="shared" si="198"/>
        <v>0</v>
      </c>
      <c r="X205" s="119">
        <f t="shared" si="198"/>
        <v>0</v>
      </c>
      <c r="Y205" s="119">
        <f t="shared" si="198"/>
        <v>0</v>
      </c>
      <c r="Z205" s="119">
        <f t="shared" si="198"/>
        <v>0</v>
      </c>
      <c r="AA205" s="119">
        <f t="shared" si="198"/>
        <v>0</v>
      </c>
      <c r="AB205" s="332"/>
      <c r="AC205" s="333"/>
      <c r="AD205" s="390"/>
      <c r="AE205" s="335"/>
      <c r="AF205" s="335"/>
      <c r="AG205" s="385"/>
      <c r="AH205" s="335"/>
      <c r="AI205" s="335"/>
      <c r="AJ205" s="335"/>
      <c r="AK205" s="335"/>
      <c r="AL205" s="335"/>
      <c r="AM205" s="335"/>
    </row>
    <row r="206" spans="1:39" s="336" customFormat="1" ht="27.75" hidden="1" customHeight="1" thickTop="1" x14ac:dyDescent="0.25">
      <c r="A206" s="123"/>
      <c r="B206" s="123"/>
      <c r="C206" s="54"/>
      <c r="D206" s="54"/>
      <c r="E206" s="432"/>
      <c r="F206" s="433"/>
      <c r="G206" s="434"/>
      <c r="H206" s="435"/>
      <c r="I206" s="430"/>
      <c r="J206" s="129"/>
      <c r="K206" s="128">
        <f>IF(J206&gt;0, 1, 0)</f>
        <v>0</v>
      </c>
      <c r="L206" s="128">
        <f>J206-K206</f>
        <v>0</v>
      </c>
      <c r="M206" s="130"/>
      <c r="N206" s="131"/>
      <c r="O206" s="171">
        <f>IF(N206&gt;0, 1, 0)</f>
        <v>0</v>
      </c>
      <c r="P206" s="171">
        <f>N206-O206</f>
        <v>0</v>
      </c>
      <c r="Q206" s="395"/>
      <c r="R206" s="225">
        <f>(K206*M206*$R$3)+(L206*M206*$R$6)+(O206*Q206*$R$7)+(P206*Q206*$R$8)</f>
        <v>0</v>
      </c>
      <c r="S206" s="226">
        <f t="shared" ref="S206:AA217" si="199">(L206*N206*$R$3)+(M206*N206*$R$6)+(P206*R206*$R$7)+(Q206*R206*$R$8)</f>
        <v>0</v>
      </c>
      <c r="T206" s="226">
        <f t="shared" si="199"/>
        <v>0</v>
      </c>
      <c r="U206" s="226">
        <f t="shared" si="199"/>
        <v>0</v>
      </c>
      <c r="V206" s="226">
        <f t="shared" si="199"/>
        <v>0</v>
      </c>
      <c r="W206" s="226">
        <f t="shared" si="199"/>
        <v>0</v>
      </c>
      <c r="X206" s="226">
        <f t="shared" si="199"/>
        <v>0</v>
      </c>
      <c r="Y206" s="226">
        <f t="shared" si="199"/>
        <v>0</v>
      </c>
      <c r="Z206" s="226">
        <f t="shared" si="199"/>
        <v>0</v>
      </c>
      <c r="AA206" s="226">
        <f t="shared" si="199"/>
        <v>0</v>
      </c>
      <c r="AB206" s="332"/>
      <c r="AC206" s="333"/>
      <c r="AD206" s="390"/>
      <c r="AE206" s="335"/>
      <c r="AF206" s="335"/>
      <c r="AG206" s="385"/>
      <c r="AH206" s="335"/>
      <c r="AI206" s="335"/>
      <c r="AJ206" s="335"/>
      <c r="AK206" s="335"/>
      <c r="AL206" s="335"/>
      <c r="AM206" s="335"/>
    </row>
    <row r="207" spans="1:39" s="336" customFormat="1" ht="27.75" hidden="1" customHeight="1" x14ac:dyDescent="0.25">
      <c r="A207" s="123"/>
      <c r="B207" s="123"/>
      <c r="C207" s="54"/>
      <c r="D207" s="54"/>
      <c r="E207" s="87"/>
      <c r="F207" s="87"/>
      <c r="G207" s="170"/>
      <c r="H207" s="59"/>
      <c r="I207" s="70"/>
      <c r="J207" s="129"/>
      <c r="K207" s="128">
        <f t="shared" ref="K207:K217" si="200">IF(J207&gt;0, 1, 0)</f>
        <v>0</v>
      </c>
      <c r="L207" s="128">
        <f t="shared" ref="L207:L217" si="201">J207-K207</f>
        <v>0</v>
      </c>
      <c r="M207" s="130"/>
      <c r="N207" s="131"/>
      <c r="O207" s="171">
        <f t="shared" ref="O207:O217" si="202">IF(N207&gt;0, 1, 0)</f>
        <v>0</v>
      </c>
      <c r="P207" s="171">
        <f t="shared" ref="P207:P217" si="203">N207-O207</f>
        <v>0</v>
      </c>
      <c r="Q207" s="130"/>
      <c r="R207" s="225">
        <f t="shared" ref="R207:R217" si="204">(K207*M207*$R$3)+(L207*M207*$R$6)+(O207*Q207*$R$7)+(P207*Q207*$R$8)</f>
        <v>0</v>
      </c>
      <c r="S207" s="226">
        <f t="shared" si="199"/>
        <v>0</v>
      </c>
      <c r="T207" s="226">
        <f t="shared" si="199"/>
        <v>0</v>
      </c>
      <c r="U207" s="226">
        <f t="shared" si="199"/>
        <v>0</v>
      </c>
      <c r="V207" s="226">
        <f t="shared" si="199"/>
        <v>0</v>
      </c>
      <c r="W207" s="226">
        <f t="shared" si="199"/>
        <v>0</v>
      </c>
      <c r="X207" s="226">
        <f t="shared" si="199"/>
        <v>0</v>
      </c>
      <c r="Y207" s="226">
        <f t="shared" si="199"/>
        <v>0</v>
      </c>
      <c r="Z207" s="226">
        <f t="shared" si="199"/>
        <v>0</v>
      </c>
      <c r="AA207" s="226">
        <f t="shared" si="199"/>
        <v>0</v>
      </c>
      <c r="AB207" s="332"/>
      <c r="AC207" s="333"/>
      <c r="AD207" s="390"/>
      <c r="AE207" s="335"/>
      <c r="AF207" s="335"/>
      <c r="AG207" s="385"/>
      <c r="AH207" s="335"/>
      <c r="AI207" s="335"/>
      <c r="AJ207" s="335"/>
      <c r="AK207" s="335"/>
      <c r="AL207" s="335"/>
      <c r="AM207" s="335"/>
    </row>
    <row r="208" spans="1:39" s="336" customFormat="1" ht="27.75" hidden="1" customHeight="1" x14ac:dyDescent="0.25">
      <c r="A208" s="123"/>
      <c r="B208" s="123"/>
      <c r="C208" s="54"/>
      <c r="D208" s="54"/>
      <c r="E208" s="87"/>
      <c r="F208" s="87"/>
      <c r="G208" s="170"/>
      <c r="H208" s="59"/>
      <c r="I208" s="70"/>
      <c r="J208" s="129"/>
      <c r="K208" s="128">
        <f t="shared" si="200"/>
        <v>0</v>
      </c>
      <c r="L208" s="128">
        <f t="shared" si="201"/>
        <v>0</v>
      </c>
      <c r="M208" s="130"/>
      <c r="N208" s="131"/>
      <c r="O208" s="171">
        <f t="shared" si="202"/>
        <v>0</v>
      </c>
      <c r="P208" s="171">
        <f t="shared" si="203"/>
        <v>0</v>
      </c>
      <c r="Q208" s="130"/>
      <c r="R208" s="225">
        <f t="shared" si="204"/>
        <v>0</v>
      </c>
      <c r="S208" s="226">
        <f t="shared" si="199"/>
        <v>0</v>
      </c>
      <c r="T208" s="226">
        <f t="shared" si="199"/>
        <v>0</v>
      </c>
      <c r="U208" s="226">
        <f t="shared" si="199"/>
        <v>0</v>
      </c>
      <c r="V208" s="226">
        <f t="shared" si="199"/>
        <v>0</v>
      </c>
      <c r="W208" s="226">
        <f t="shared" si="199"/>
        <v>0</v>
      </c>
      <c r="X208" s="226">
        <f t="shared" si="199"/>
        <v>0</v>
      </c>
      <c r="Y208" s="226">
        <f t="shared" si="199"/>
        <v>0</v>
      </c>
      <c r="Z208" s="226">
        <f t="shared" si="199"/>
        <v>0</v>
      </c>
      <c r="AA208" s="226">
        <f t="shared" si="199"/>
        <v>0</v>
      </c>
      <c r="AB208" s="332"/>
      <c r="AC208" s="333"/>
      <c r="AD208" s="390"/>
      <c r="AE208" s="335"/>
      <c r="AF208" s="335"/>
      <c r="AG208" s="385"/>
      <c r="AH208" s="335"/>
      <c r="AI208" s="335"/>
      <c r="AJ208" s="335"/>
      <c r="AK208" s="335"/>
      <c r="AL208" s="335"/>
      <c r="AM208" s="335"/>
    </row>
    <row r="209" spans="1:39" s="336" customFormat="1" ht="27.75" hidden="1" customHeight="1" x14ac:dyDescent="0.25">
      <c r="A209" s="123"/>
      <c r="B209" s="123"/>
      <c r="C209" s="54"/>
      <c r="D209" s="54"/>
      <c r="E209" s="87"/>
      <c r="F209" s="87"/>
      <c r="G209" s="170"/>
      <c r="H209" s="59"/>
      <c r="I209" s="70"/>
      <c r="J209" s="129"/>
      <c r="K209" s="128">
        <f t="shared" si="200"/>
        <v>0</v>
      </c>
      <c r="L209" s="128">
        <f t="shared" si="201"/>
        <v>0</v>
      </c>
      <c r="M209" s="130"/>
      <c r="N209" s="131"/>
      <c r="O209" s="171">
        <f t="shared" si="202"/>
        <v>0</v>
      </c>
      <c r="P209" s="171">
        <f t="shared" si="203"/>
        <v>0</v>
      </c>
      <c r="Q209" s="130"/>
      <c r="R209" s="225">
        <f t="shared" si="204"/>
        <v>0</v>
      </c>
      <c r="S209" s="226">
        <f t="shared" si="199"/>
        <v>0</v>
      </c>
      <c r="T209" s="226">
        <f t="shared" si="199"/>
        <v>0</v>
      </c>
      <c r="U209" s="226">
        <f t="shared" si="199"/>
        <v>0</v>
      </c>
      <c r="V209" s="226">
        <f t="shared" si="199"/>
        <v>0</v>
      </c>
      <c r="W209" s="226">
        <f t="shared" si="199"/>
        <v>0</v>
      </c>
      <c r="X209" s="226">
        <f t="shared" si="199"/>
        <v>0</v>
      </c>
      <c r="Y209" s="226">
        <f t="shared" si="199"/>
        <v>0</v>
      </c>
      <c r="Z209" s="226">
        <f t="shared" si="199"/>
        <v>0</v>
      </c>
      <c r="AA209" s="226">
        <f t="shared" si="199"/>
        <v>0</v>
      </c>
      <c r="AB209" s="332"/>
      <c r="AC209" s="333"/>
      <c r="AD209" s="390"/>
      <c r="AE209" s="335"/>
      <c r="AF209" s="335"/>
      <c r="AG209" s="385"/>
      <c r="AH209" s="335"/>
      <c r="AI209" s="335"/>
      <c r="AJ209" s="335"/>
      <c r="AK209" s="335"/>
      <c r="AL209" s="335"/>
      <c r="AM209" s="335"/>
    </row>
    <row r="210" spans="1:39" s="336" customFormat="1" ht="27.75" hidden="1" customHeight="1" x14ac:dyDescent="0.25">
      <c r="A210" s="123"/>
      <c r="B210" s="123"/>
      <c r="C210" s="54"/>
      <c r="D210" s="54"/>
      <c r="E210" s="87"/>
      <c r="F210" s="87"/>
      <c r="G210" s="88"/>
      <c r="H210" s="59"/>
      <c r="I210" s="70"/>
      <c r="J210" s="129"/>
      <c r="K210" s="128">
        <f t="shared" si="200"/>
        <v>0</v>
      </c>
      <c r="L210" s="128">
        <f t="shared" si="201"/>
        <v>0</v>
      </c>
      <c r="M210" s="130"/>
      <c r="N210" s="131"/>
      <c r="O210" s="171">
        <f t="shared" si="202"/>
        <v>0</v>
      </c>
      <c r="P210" s="171">
        <f t="shared" si="203"/>
        <v>0</v>
      </c>
      <c r="Q210" s="130"/>
      <c r="R210" s="225">
        <f t="shared" si="204"/>
        <v>0</v>
      </c>
      <c r="S210" s="226">
        <f t="shared" si="199"/>
        <v>0</v>
      </c>
      <c r="T210" s="226">
        <f t="shared" si="199"/>
        <v>0</v>
      </c>
      <c r="U210" s="226">
        <f t="shared" si="199"/>
        <v>0</v>
      </c>
      <c r="V210" s="226">
        <f t="shared" si="199"/>
        <v>0</v>
      </c>
      <c r="W210" s="226">
        <f t="shared" si="199"/>
        <v>0</v>
      </c>
      <c r="X210" s="226">
        <f t="shared" si="199"/>
        <v>0</v>
      </c>
      <c r="Y210" s="226">
        <f t="shared" si="199"/>
        <v>0</v>
      </c>
      <c r="Z210" s="226">
        <f t="shared" si="199"/>
        <v>0</v>
      </c>
      <c r="AA210" s="226">
        <f t="shared" si="199"/>
        <v>0</v>
      </c>
      <c r="AB210" s="332"/>
      <c r="AC210" s="333"/>
      <c r="AD210" s="390"/>
      <c r="AE210" s="335"/>
      <c r="AF210" s="335"/>
      <c r="AG210" s="385"/>
      <c r="AH210" s="335"/>
      <c r="AI210" s="335"/>
      <c r="AJ210" s="335"/>
      <c r="AK210" s="335"/>
      <c r="AL210" s="335"/>
      <c r="AM210" s="335"/>
    </row>
    <row r="211" spans="1:39" s="336" customFormat="1" ht="27.75" hidden="1" customHeight="1" x14ac:dyDescent="0.25">
      <c r="A211" s="123"/>
      <c r="B211" s="123"/>
      <c r="C211" s="54"/>
      <c r="D211" s="54"/>
      <c r="E211" s="87"/>
      <c r="F211" s="87"/>
      <c r="G211" s="88"/>
      <c r="H211" s="59"/>
      <c r="I211" s="70"/>
      <c r="J211" s="129"/>
      <c r="K211" s="128">
        <f t="shared" si="200"/>
        <v>0</v>
      </c>
      <c r="L211" s="128">
        <f t="shared" si="201"/>
        <v>0</v>
      </c>
      <c r="M211" s="130"/>
      <c r="N211" s="131"/>
      <c r="O211" s="171">
        <f t="shared" si="202"/>
        <v>0</v>
      </c>
      <c r="P211" s="171">
        <f t="shared" si="203"/>
        <v>0</v>
      </c>
      <c r="Q211" s="130"/>
      <c r="R211" s="225">
        <f t="shared" si="204"/>
        <v>0</v>
      </c>
      <c r="S211" s="226">
        <f t="shared" si="199"/>
        <v>0</v>
      </c>
      <c r="T211" s="226">
        <f t="shared" si="199"/>
        <v>0</v>
      </c>
      <c r="U211" s="226">
        <f t="shared" si="199"/>
        <v>0</v>
      </c>
      <c r="V211" s="226">
        <f t="shared" si="199"/>
        <v>0</v>
      </c>
      <c r="W211" s="226">
        <f t="shared" si="199"/>
        <v>0</v>
      </c>
      <c r="X211" s="226">
        <f t="shared" si="199"/>
        <v>0</v>
      </c>
      <c r="Y211" s="226">
        <f t="shared" si="199"/>
        <v>0</v>
      </c>
      <c r="Z211" s="226">
        <f t="shared" si="199"/>
        <v>0</v>
      </c>
      <c r="AA211" s="226">
        <f t="shared" si="199"/>
        <v>0</v>
      </c>
      <c r="AB211" s="332"/>
      <c r="AC211" s="333"/>
      <c r="AD211" s="390"/>
      <c r="AE211" s="335"/>
      <c r="AF211" s="335"/>
      <c r="AG211" s="385"/>
      <c r="AH211" s="335"/>
      <c r="AI211" s="335"/>
      <c r="AJ211" s="335"/>
      <c r="AK211" s="335"/>
      <c r="AL211" s="335"/>
      <c r="AM211" s="335"/>
    </row>
    <row r="212" spans="1:39" s="336" customFormat="1" ht="27.75" hidden="1" customHeight="1" x14ac:dyDescent="0.25">
      <c r="A212" s="123"/>
      <c r="B212" s="123"/>
      <c r="C212" s="54"/>
      <c r="D212" s="54"/>
      <c r="E212" s="87"/>
      <c r="F212" s="87"/>
      <c r="G212" s="88"/>
      <c r="H212" s="59"/>
      <c r="I212" s="70"/>
      <c r="J212" s="129"/>
      <c r="K212" s="128">
        <f t="shared" si="200"/>
        <v>0</v>
      </c>
      <c r="L212" s="128">
        <f t="shared" si="201"/>
        <v>0</v>
      </c>
      <c r="M212" s="130"/>
      <c r="N212" s="131"/>
      <c r="O212" s="171">
        <f t="shared" si="202"/>
        <v>0</v>
      </c>
      <c r="P212" s="171">
        <f t="shared" si="203"/>
        <v>0</v>
      </c>
      <c r="Q212" s="130"/>
      <c r="R212" s="225">
        <f t="shared" si="204"/>
        <v>0</v>
      </c>
      <c r="S212" s="226">
        <f t="shared" si="199"/>
        <v>0</v>
      </c>
      <c r="T212" s="226">
        <f t="shared" si="199"/>
        <v>0</v>
      </c>
      <c r="U212" s="226">
        <f t="shared" si="199"/>
        <v>0</v>
      </c>
      <c r="V212" s="226">
        <f t="shared" si="199"/>
        <v>0</v>
      </c>
      <c r="W212" s="226">
        <f t="shared" si="199"/>
        <v>0</v>
      </c>
      <c r="X212" s="226">
        <f t="shared" si="199"/>
        <v>0</v>
      </c>
      <c r="Y212" s="226">
        <f t="shared" si="199"/>
        <v>0</v>
      </c>
      <c r="Z212" s="226">
        <f t="shared" si="199"/>
        <v>0</v>
      </c>
      <c r="AA212" s="226">
        <f t="shared" si="199"/>
        <v>0</v>
      </c>
      <c r="AB212" s="332"/>
      <c r="AC212" s="333"/>
      <c r="AD212" s="390"/>
      <c r="AE212" s="335"/>
      <c r="AF212" s="335"/>
      <c r="AG212" s="385"/>
      <c r="AH212" s="335"/>
      <c r="AI212" s="335"/>
      <c r="AJ212" s="335"/>
      <c r="AK212" s="335"/>
      <c r="AL212" s="335"/>
      <c r="AM212" s="335"/>
    </row>
    <row r="213" spans="1:39" s="336" customFormat="1" ht="27.75" hidden="1" customHeight="1" x14ac:dyDescent="0.25">
      <c r="A213" s="123"/>
      <c r="B213" s="123"/>
      <c r="C213" s="54"/>
      <c r="D213" s="54"/>
      <c r="E213" s="87"/>
      <c r="F213" s="87"/>
      <c r="G213" s="88"/>
      <c r="H213" s="89"/>
      <c r="I213" s="90"/>
      <c r="J213" s="129"/>
      <c r="K213" s="128">
        <f t="shared" si="200"/>
        <v>0</v>
      </c>
      <c r="L213" s="128">
        <f t="shared" si="201"/>
        <v>0</v>
      </c>
      <c r="M213" s="130"/>
      <c r="N213" s="131"/>
      <c r="O213" s="171">
        <f t="shared" si="202"/>
        <v>0</v>
      </c>
      <c r="P213" s="171">
        <f t="shared" si="203"/>
        <v>0</v>
      </c>
      <c r="Q213" s="130"/>
      <c r="R213" s="225">
        <f t="shared" si="204"/>
        <v>0</v>
      </c>
      <c r="S213" s="226">
        <f t="shared" si="199"/>
        <v>0</v>
      </c>
      <c r="T213" s="226">
        <f t="shared" si="199"/>
        <v>0</v>
      </c>
      <c r="U213" s="226">
        <f t="shared" si="199"/>
        <v>0</v>
      </c>
      <c r="V213" s="226">
        <f t="shared" si="199"/>
        <v>0</v>
      </c>
      <c r="W213" s="226">
        <f t="shared" si="199"/>
        <v>0</v>
      </c>
      <c r="X213" s="226">
        <f t="shared" si="199"/>
        <v>0</v>
      </c>
      <c r="Y213" s="226">
        <f t="shared" si="199"/>
        <v>0</v>
      </c>
      <c r="Z213" s="226">
        <f t="shared" si="199"/>
        <v>0</v>
      </c>
      <c r="AA213" s="226">
        <f t="shared" si="199"/>
        <v>0</v>
      </c>
      <c r="AB213" s="332"/>
      <c r="AC213" s="333"/>
      <c r="AD213" s="390"/>
      <c r="AE213" s="335"/>
      <c r="AF213" s="335"/>
      <c r="AG213" s="385"/>
      <c r="AH213" s="335"/>
      <c r="AI213" s="335"/>
      <c r="AJ213" s="335"/>
      <c r="AK213" s="335"/>
      <c r="AL213" s="335"/>
      <c r="AM213" s="335"/>
    </row>
    <row r="214" spans="1:39" s="336" customFormat="1" ht="27.75" hidden="1" customHeight="1" x14ac:dyDescent="0.25">
      <c r="A214" s="123"/>
      <c r="B214" s="123"/>
      <c r="C214" s="54"/>
      <c r="D214" s="54"/>
      <c r="E214" s="87"/>
      <c r="F214" s="87"/>
      <c r="G214" s="88"/>
      <c r="H214" s="59"/>
      <c r="I214" s="70"/>
      <c r="J214" s="129"/>
      <c r="K214" s="128">
        <f t="shared" si="200"/>
        <v>0</v>
      </c>
      <c r="L214" s="128">
        <f t="shared" si="201"/>
        <v>0</v>
      </c>
      <c r="M214" s="130"/>
      <c r="N214" s="131"/>
      <c r="O214" s="171">
        <f t="shared" si="202"/>
        <v>0</v>
      </c>
      <c r="P214" s="171">
        <f t="shared" si="203"/>
        <v>0</v>
      </c>
      <c r="Q214" s="130"/>
      <c r="R214" s="225">
        <f t="shared" si="204"/>
        <v>0</v>
      </c>
      <c r="S214" s="226">
        <f t="shared" si="199"/>
        <v>0</v>
      </c>
      <c r="T214" s="226">
        <f t="shared" si="199"/>
        <v>0</v>
      </c>
      <c r="U214" s="226">
        <f t="shared" si="199"/>
        <v>0</v>
      </c>
      <c r="V214" s="226">
        <f t="shared" si="199"/>
        <v>0</v>
      </c>
      <c r="W214" s="226">
        <f t="shared" si="199"/>
        <v>0</v>
      </c>
      <c r="X214" s="226">
        <f t="shared" si="199"/>
        <v>0</v>
      </c>
      <c r="Y214" s="226">
        <f t="shared" si="199"/>
        <v>0</v>
      </c>
      <c r="Z214" s="226">
        <f t="shared" si="199"/>
        <v>0</v>
      </c>
      <c r="AA214" s="226">
        <f t="shared" si="199"/>
        <v>0</v>
      </c>
      <c r="AB214" s="332"/>
      <c r="AC214" s="333"/>
      <c r="AD214" s="390"/>
      <c r="AE214" s="335"/>
      <c r="AF214" s="335"/>
      <c r="AG214" s="385"/>
      <c r="AH214" s="335"/>
      <c r="AI214" s="335"/>
      <c r="AJ214" s="335"/>
      <c r="AK214" s="335"/>
      <c r="AL214" s="335"/>
      <c r="AM214" s="335"/>
    </row>
    <row r="215" spans="1:39" s="336" customFormat="1" ht="27.75" hidden="1" customHeight="1" x14ac:dyDescent="0.25">
      <c r="A215" s="123"/>
      <c r="B215" s="123"/>
      <c r="C215" s="54"/>
      <c r="D215" s="54"/>
      <c r="E215" s="87"/>
      <c r="F215" s="87"/>
      <c r="G215" s="88"/>
      <c r="H215" s="59"/>
      <c r="I215" s="70"/>
      <c r="J215" s="129"/>
      <c r="K215" s="128">
        <f t="shared" si="200"/>
        <v>0</v>
      </c>
      <c r="L215" s="128">
        <f t="shared" si="201"/>
        <v>0</v>
      </c>
      <c r="M215" s="130"/>
      <c r="N215" s="131"/>
      <c r="O215" s="171">
        <f t="shared" si="202"/>
        <v>0</v>
      </c>
      <c r="P215" s="171">
        <f t="shared" si="203"/>
        <v>0</v>
      </c>
      <c r="Q215" s="130"/>
      <c r="R215" s="225">
        <f t="shared" si="204"/>
        <v>0</v>
      </c>
      <c r="S215" s="226">
        <f t="shared" si="199"/>
        <v>0</v>
      </c>
      <c r="T215" s="226">
        <f t="shared" si="199"/>
        <v>0</v>
      </c>
      <c r="U215" s="226">
        <f t="shared" si="199"/>
        <v>0</v>
      </c>
      <c r="V215" s="226">
        <f t="shared" si="199"/>
        <v>0</v>
      </c>
      <c r="W215" s="226">
        <f t="shared" si="199"/>
        <v>0</v>
      </c>
      <c r="X215" s="226">
        <f t="shared" si="199"/>
        <v>0</v>
      </c>
      <c r="Y215" s="226">
        <f t="shared" si="199"/>
        <v>0</v>
      </c>
      <c r="Z215" s="226">
        <f t="shared" si="199"/>
        <v>0</v>
      </c>
      <c r="AA215" s="226">
        <f t="shared" si="199"/>
        <v>0</v>
      </c>
      <c r="AB215" s="332"/>
      <c r="AC215" s="333"/>
      <c r="AD215" s="390"/>
      <c r="AE215" s="335"/>
      <c r="AF215" s="335"/>
      <c r="AG215" s="385"/>
      <c r="AH215" s="335"/>
      <c r="AI215" s="335"/>
      <c r="AJ215" s="335"/>
      <c r="AK215" s="335"/>
      <c r="AL215" s="335"/>
      <c r="AM215" s="335"/>
    </row>
    <row r="216" spans="1:39" s="93" customFormat="1" ht="27.75" hidden="1" customHeight="1" x14ac:dyDescent="0.25">
      <c r="A216" s="123"/>
      <c r="B216" s="123"/>
      <c r="C216" s="54"/>
      <c r="D216" s="54"/>
      <c r="E216" s="87"/>
      <c r="F216" s="87"/>
      <c r="G216" s="88"/>
      <c r="H216" s="59"/>
      <c r="I216" s="70"/>
      <c r="J216" s="129"/>
      <c r="K216" s="128">
        <f t="shared" si="200"/>
        <v>0</v>
      </c>
      <c r="L216" s="128">
        <f t="shared" si="201"/>
        <v>0</v>
      </c>
      <c r="M216" s="130"/>
      <c r="N216" s="131"/>
      <c r="O216" s="171">
        <f t="shared" si="202"/>
        <v>0</v>
      </c>
      <c r="P216" s="171">
        <f t="shared" si="203"/>
        <v>0</v>
      </c>
      <c r="Q216" s="130"/>
      <c r="R216" s="225">
        <f t="shared" si="204"/>
        <v>0</v>
      </c>
      <c r="S216" s="226">
        <f t="shared" si="199"/>
        <v>0</v>
      </c>
      <c r="T216" s="226">
        <f t="shared" si="199"/>
        <v>0</v>
      </c>
      <c r="U216" s="226">
        <f t="shared" si="199"/>
        <v>0</v>
      </c>
      <c r="V216" s="226">
        <f t="shared" si="199"/>
        <v>0</v>
      </c>
      <c r="W216" s="226">
        <f t="shared" si="199"/>
        <v>0</v>
      </c>
      <c r="X216" s="226">
        <f t="shared" si="199"/>
        <v>0</v>
      </c>
      <c r="Y216" s="226">
        <f t="shared" si="199"/>
        <v>0</v>
      </c>
      <c r="Z216" s="226">
        <f t="shared" si="199"/>
        <v>0</v>
      </c>
      <c r="AA216" s="226">
        <f t="shared" si="199"/>
        <v>0</v>
      </c>
      <c r="AB216" s="332"/>
      <c r="AC216" s="333"/>
      <c r="AD216" s="91"/>
      <c r="AE216" s="92"/>
      <c r="AF216" s="92"/>
      <c r="AG216" s="385"/>
      <c r="AH216" s="92"/>
      <c r="AI216" s="92"/>
      <c r="AJ216" s="92"/>
      <c r="AK216" s="92"/>
      <c r="AL216" s="92"/>
      <c r="AM216" s="92"/>
    </row>
    <row r="217" spans="1:39" s="336" customFormat="1" ht="27.75" hidden="1" customHeight="1" x14ac:dyDescent="0.25">
      <c r="A217" s="123"/>
      <c r="B217" s="123"/>
      <c r="C217" s="54"/>
      <c r="D217" s="54"/>
      <c r="E217" s="87"/>
      <c r="F217" s="87"/>
      <c r="G217" s="88"/>
      <c r="H217" s="89"/>
      <c r="I217" s="90"/>
      <c r="J217" s="129"/>
      <c r="K217" s="128">
        <f t="shared" si="200"/>
        <v>0</v>
      </c>
      <c r="L217" s="128">
        <f t="shared" si="201"/>
        <v>0</v>
      </c>
      <c r="M217" s="130"/>
      <c r="N217" s="131"/>
      <c r="O217" s="171">
        <f t="shared" si="202"/>
        <v>0</v>
      </c>
      <c r="P217" s="171">
        <f t="shared" si="203"/>
        <v>0</v>
      </c>
      <c r="Q217" s="130"/>
      <c r="R217" s="225">
        <f t="shared" si="204"/>
        <v>0</v>
      </c>
      <c r="S217" s="226">
        <f t="shared" si="199"/>
        <v>0</v>
      </c>
      <c r="T217" s="226">
        <f t="shared" si="199"/>
        <v>0</v>
      </c>
      <c r="U217" s="226">
        <f t="shared" si="199"/>
        <v>0</v>
      </c>
      <c r="V217" s="226">
        <f t="shared" si="199"/>
        <v>0</v>
      </c>
      <c r="W217" s="226">
        <f t="shared" si="199"/>
        <v>0</v>
      </c>
      <c r="X217" s="226">
        <f t="shared" si="199"/>
        <v>0</v>
      </c>
      <c r="Y217" s="226">
        <f t="shared" si="199"/>
        <v>0</v>
      </c>
      <c r="Z217" s="226">
        <f t="shared" si="199"/>
        <v>0</v>
      </c>
      <c r="AA217" s="226">
        <f t="shared" si="199"/>
        <v>0</v>
      </c>
      <c r="AB217" s="332"/>
      <c r="AC217" s="333"/>
      <c r="AD217" s="390"/>
      <c r="AE217" s="335"/>
      <c r="AF217" s="335"/>
      <c r="AG217" s="385"/>
      <c r="AH217" s="335"/>
      <c r="AI217" s="335"/>
      <c r="AJ217" s="335"/>
      <c r="AK217" s="335"/>
      <c r="AL217" s="335"/>
      <c r="AM217" s="335"/>
    </row>
    <row r="218" spans="1:39" s="346" customFormat="1" ht="27.75" hidden="1" customHeight="1" thickBot="1" x14ac:dyDescent="0.3">
      <c r="A218" s="108"/>
      <c r="B218" s="108"/>
      <c r="C218" s="109"/>
      <c r="D218" s="109"/>
      <c r="E218" s="110"/>
      <c r="F218" s="110"/>
      <c r="G218" s="111"/>
      <c r="H218" s="112" t="s">
        <v>906</v>
      </c>
      <c r="I218" s="113"/>
      <c r="J218" s="114"/>
      <c r="K218" s="115"/>
      <c r="L218" s="115"/>
      <c r="M218" s="116"/>
      <c r="N218" s="117"/>
      <c r="O218" s="115"/>
      <c r="P218" s="115"/>
      <c r="Q218" s="116"/>
      <c r="R218" s="118">
        <f>SUM(R206:R217)</f>
        <v>0</v>
      </c>
      <c r="S218" s="119">
        <f t="shared" ref="S218:AA218" si="205">SUM(S206:S217)</f>
        <v>0</v>
      </c>
      <c r="T218" s="119">
        <f t="shared" si="205"/>
        <v>0</v>
      </c>
      <c r="U218" s="119">
        <f t="shared" si="205"/>
        <v>0</v>
      </c>
      <c r="V218" s="119">
        <f t="shared" si="205"/>
        <v>0</v>
      </c>
      <c r="W218" s="119">
        <f t="shared" si="205"/>
        <v>0</v>
      </c>
      <c r="X218" s="119">
        <f t="shared" si="205"/>
        <v>0</v>
      </c>
      <c r="Y218" s="119">
        <f t="shared" si="205"/>
        <v>0</v>
      </c>
      <c r="Z218" s="119">
        <f t="shared" si="205"/>
        <v>0</v>
      </c>
      <c r="AA218" s="119">
        <f t="shared" si="205"/>
        <v>0</v>
      </c>
      <c r="AB218" s="332"/>
      <c r="AC218" s="333"/>
      <c r="AD218" s="390"/>
      <c r="AE218" s="335"/>
      <c r="AF218" s="335"/>
      <c r="AG218" s="385"/>
      <c r="AH218" s="335"/>
      <c r="AI218" s="335"/>
      <c r="AJ218" s="335"/>
      <c r="AK218" s="335"/>
      <c r="AL218" s="335"/>
      <c r="AM218" s="335"/>
    </row>
    <row r="219" spans="1:39" s="336" customFormat="1" ht="27.75" hidden="1" customHeight="1" thickTop="1" x14ac:dyDescent="0.25">
      <c r="A219" s="123"/>
      <c r="B219" s="123"/>
      <c r="C219" s="54"/>
      <c r="D219" s="54"/>
      <c r="E219" s="432"/>
      <c r="F219" s="433"/>
      <c r="G219" s="434"/>
      <c r="H219" s="435"/>
      <c r="I219" s="430"/>
      <c r="J219" s="129"/>
      <c r="K219" s="128">
        <f>IF(J219&gt;0, 1, 0)</f>
        <v>0</v>
      </c>
      <c r="L219" s="128">
        <f>J219-K219</f>
        <v>0</v>
      </c>
      <c r="M219" s="130"/>
      <c r="N219" s="131"/>
      <c r="O219" s="171">
        <f>IF(N219&gt;0, 1, 0)</f>
        <v>0</v>
      </c>
      <c r="P219" s="171">
        <f>N219-O219</f>
        <v>0</v>
      </c>
      <c r="Q219" s="395"/>
      <c r="R219" s="225">
        <f>(K219*M219*$R$3)+(L219*M219*$R$6)+(O219*Q219*$R$7)+(P219*Q219*$R$8)</f>
        <v>0</v>
      </c>
      <c r="S219" s="226">
        <f t="shared" ref="S219:AA230" si="206">(L219*N219*$R$3)+(M219*N219*$R$6)+(P219*R219*$R$7)+(Q219*R219*$R$8)</f>
        <v>0</v>
      </c>
      <c r="T219" s="226">
        <f t="shared" si="206"/>
        <v>0</v>
      </c>
      <c r="U219" s="226">
        <f t="shared" si="206"/>
        <v>0</v>
      </c>
      <c r="V219" s="226">
        <f t="shared" si="206"/>
        <v>0</v>
      </c>
      <c r="W219" s="226">
        <f t="shared" si="206"/>
        <v>0</v>
      </c>
      <c r="X219" s="226">
        <f t="shared" si="206"/>
        <v>0</v>
      </c>
      <c r="Y219" s="226">
        <f t="shared" si="206"/>
        <v>0</v>
      </c>
      <c r="Z219" s="226">
        <f t="shared" si="206"/>
        <v>0</v>
      </c>
      <c r="AA219" s="226">
        <f t="shared" si="206"/>
        <v>0</v>
      </c>
      <c r="AB219" s="332"/>
      <c r="AC219" s="333"/>
      <c r="AD219" s="390"/>
      <c r="AE219" s="335"/>
      <c r="AF219" s="335"/>
      <c r="AG219" s="385"/>
      <c r="AH219" s="335"/>
      <c r="AI219" s="335"/>
      <c r="AJ219" s="335"/>
      <c r="AK219" s="335"/>
      <c r="AL219" s="335"/>
      <c r="AM219" s="335"/>
    </row>
    <row r="220" spans="1:39" s="336" customFormat="1" ht="27.75" hidden="1" customHeight="1" x14ac:dyDescent="0.25">
      <c r="A220" s="123"/>
      <c r="B220" s="123"/>
      <c r="C220" s="54"/>
      <c r="D220" s="54"/>
      <c r="E220" s="87"/>
      <c r="F220" s="87"/>
      <c r="G220" s="170"/>
      <c r="H220" s="59"/>
      <c r="I220" s="70"/>
      <c r="J220" s="129"/>
      <c r="K220" s="128">
        <f t="shared" ref="K220:K230" si="207">IF(J220&gt;0, 1, 0)</f>
        <v>0</v>
      </c>
      <c r="L220" s="128">
        <f t="shared" ref="L220:L230" si="208">J220-K220</f>
        <v>0</v>
      </c>
      <c r="M220" s="130"/>
      <c r="N220" s="131"/>
      <c r="O220" s="171">
        <f t="shared" ref="O220:O230" si="209">IF(N220&gt;0, 1, 0)</f>
        <v>0</v>
      </c>
      <c r="P220" s="171">
        <f t="shared" ref="P220:P230" si="210">N220-O220</f>
        <v>0</v>
      </c>
      <c r="Q220" s="130"/>
      <c r="R220" s="225">
        <f t="shared" ref="R220:R230" si="211">(K220*M220*$R$3)+(L220*M220*$R$6)+(O220*Q220*$R$7)+(P220*Q220*$R$8)</f>
        <v>0</v>
      </c>
      <c r="S220" s="226">
        <f t="shared" si="206"/>
        <v>0</v>
      </c>
      <c r="T220" s="226">
        <f t="shared" si="206"/>
        <v>0</v>
      </c>
      <c r="U220" s="226">
        <f t="shared" si="206"/>
        <v>0</v>
      </c>
      <c r="V220" s="226">
        <f t="shared" si="206"/>
        <v>0</v>
      </c>
      <c r="W220" s="226">
        <f t="shared" si="206"/>
        <v>0</v>
      </c>
      <c r="X220" s="226">
        <f t="shared" si="206"/>
        <v>0</v>
      </c>
      <c r="Y220" s="226">
        <f t="shared" si="206"/>
        <v>0</v>
      </c>
      <c r="Z220" s="226">
        <f t="shared" si="206"/>
        <v>0</v>
      </c>
      <c r="AA220" s="226">
        <f t="shared" si="206"/>
        <v>0</v>
      </c>
      <c r="AB220" s="332"/>
      <c r="AC220" s="333"/>
      <c r="AD220" s="390"/>
      <c r="AE220" s="335"/>
      <c r="AF220" s="335"/>
      <c r="AG220" s="385"/>
      <c r="AH220" s="335"/>
      <c r="AI220" s="335"/>
      <c r="AJ220" s="335"/>
      <c r="AK220" s="335"/>
      <c r="AL220" s="335"/>
      <c r="AM220" s="335"/>
    </row>
    <row r="221" spans="1:39" s="336" customFormat="1" ht="27.75" hidden="1" customHeight="1" x14ac:dyDescent="0.25">
      <c r="A221" s="123"/>
      <c r="B221" s="123"/>
      <c r="C221" s="54"/>
      <c r="D221" s="54"/>
      <c r="E221" s="87"/>
      <c r="F221" s="87"/>
      <c r="G221" s="170"/>
      <c r="H221" s="59"/>
      <c r="I221" s="70"/>
      <c r="J221" s="129"/>
      <c r="K221" s="128">
        <f t="shared" si="207"/>
        <v>0</v>
      </c>
      <c r="L221" s="128">
        <f t="shared" si="208"/>
        <v>0</v>
      </c>
      <c r="M221" s="130"/>
      <c r="N221" s="131"/>
      <c r="O221" s="171">
        <f t="shared" si="209"/>
        <v>0</v>
      </c>
      <c r="P221" s="171">
        <f t="shared" si="210"/>
        <v>0</v>
      </c>
      <c r="Q221" s="130"/>
      <c r="R221" s="225">
        <f t="shared" si="211"/>
        <v>0</v>
      </c>
      <c r="S221" s="226">
        <f t="shared" si="206"/>
        <v>0</v>
      </c>
      <c r="T221" s="226">
        <f t="shared" si="206"/>
        <v>0</v>
      </c>
      <c r="U221" s="226">
        <f t="shared" si="206"/>
        <v>0</v>
      </c>
      <c r="V221" s="226">
        <f t="shared" si="206"/>
        <v>0</v>
      </c>
      <c r="W221" s="226">
        <f t="shared" si="206"/>
        <v>0</v>
      </c>
      <c r="X221" s="226">
        <f t="shared" si="206"/>
        <v>0</v>
      </c>
      <c r="Y221" s="226">
        <f t="shared" si="206"/>
        <v>0</v>
      </c>
      <c r="Z221" s="226">
        <f t="shared" si="206"/>
        <v>0</v>
      </c>
      <c r="AA221" s="226">
        <f t="shared" si="206"/>
        <v>0</v>
      </c>
      <c r="AB221" s="332"/>
      <c r="AC221" s="333"/>
      <c r="AD221" s="390"/>
      <c r="AE221" s="335"/>
      <c r="AF221" s="335"/>
      <c r="AG221" s="385"/>
      <c r="AH221" s="335"/>
      <c r="AI221" s="335"/>
      <c r="AJ221" s="335"/>
      <c r="AK221" s="335"/>
      <c r="AL221" s="335"/>
      <c r="AM221" s="335"/>
    </row>
    <row r="222" spans="1:39" s="336" customFormat="1" ht="27.75" hidden="1" customHeight="1" x14ac:dyDescent="0.25">
      <c r="A222" s="123"/>
      <c r="B222" s="123"/>
      <c r="C222" s="54"/>
      <c r="D222" s="54"/>
      <c r="E222" s="87"/>
      <c r="F222" s="87"/>
      <c r="G222" s="170"/>
      <c r="H222" s="59"/>
      <c r="I222" s="70"/>
      <c r="J222" s="129"/>
      <c r="K222" s="128">
        <f t="shared" si="207"/>
        <v>0</v>
      </c>
      <c r="L222" s="128">
        <f t="shared" si="208"/>
        <v>0</v>
      </c>
      <c r="M222" s="130"/>
      <c r="N222" s="131"/>
      <c r="O222" s="171">
        <f t="shared" si="209"/>
        <v>0</v>
      </c>
      <c r="P222" s="171">
        <f t="shared" si="210"/>
        <v>0</v>
      </c>
      <c r="Q222" s="130"/>
      <c r="R222" s="225">
        <f t="shared" si="211"/>
        <v>0</v>
      </c>
      <c r="S222" s="226">
        <f t="shared" si="206"/>
        <v>0</v>
      </c>
      <c r="T222" s="226">
        <f t="shared" si="206"/>
        <v>0</v>
      </c>
      <c r="U222" s="226">
        <f t="shared" si="206"/>
        <v>0</v>
      </c>
      <c r="V222" s="226">
        <f t="shared" si="206"/>
        <v>0</v>
      </c>
      <c r="W222" s="226">
        <f t="shared" si="206"/>
        <v>0</v>
      </c>
      <c r="X222" s="226">
        <f t="shared" si="206"/>
        <v>0</v>
      </c>
      <c r="Y222" s="226">
        <f t="shared" si="206"/>
        <v>0</v>
      </c>
      <c r="Z222" s="226">
        <f t="shared" si="206"/>
        <v>0</v>
      </c>
      <c r="AA222" s="226">
        <f t="shared" si="206"/>
        <v>0</v>
      </c>
      <c r="AB222" s="332"/>
      <c r="AC222" s="333"/>
      <c r="AD222" s="390"/>
      <c r="AE222" s="335"/>
      <c r="AF222" s="335"/>
      <c r="AG222" s="385"/>
      <c r="AH222" s="335"/>
      <c r="AI222" s="335"/>
      <c r="AJ222" s="335"/>
      <c r="AK222" s="335"/>
      <c r="AL222" s="335"/>
      <c r="AM222" s="335"/>
    </row>
    <row r="223" spans="1:39" s="336" customFormat="1" ht="27.75" hidden="1" customHeight="1" x14ac:dyDescent="0.25">
      <c r="A223" s="123"/>
      <c r="B223" s="123"/>
      <c r="C223" s="54"/>
      <c r="D223" s="54"/>
      <c r="E223" s="87"/>
      <c r="F223" s="87"/>
      <c r="G223" s="88"/>
      <c r="H223" s="59"/>
      <c r="I223" s="70"/>
      <c r="J223" s="129"/>
      <c r="K223" s="128">
        <f t="shared" si="207"/>
        <v>0</v>
      </c>
      <c r="L223" s="128">
        <f t="shared" si="208"/>
        <v>0</v>
      </c>
      <c r="M223" s="130"/>
      <c r="N223" s="131"/>
      <c r="O223" s="171">
        <f t="shared" si="209"/>
        <v>0</v>
      </c>
      <c r="P223" s="171">
        <f t="shared" si="210"/>
        <v>0</v>
      </c>
      <c r="Q223" s="130"/>
      <c r="R223" s="225">
        <f t="shared" si="211"/>
        <v>0</v>
      </c>
      <c r="S223" s="226">
        <f t="shared" si="206"/>
        <v>0</v>
      </c>
      <c r="T223" s="226">
        <f t="shared" si="206"/>
        <v>0</v>
      </c>
      <c r="U223" s="226">
        <f t="shared" si="206"/>
        <v>0</v>
      </c>
      <c r="V223" s="226">
        <f t="shared" si="206"/>
        <v>0</v>
      </c>
      <c r="W223" s="226">
        <f t="shared" si="206"/>
        <v>0</v>
      </c>
      <c r="X223" s="226">
        <f t="shared" si="206"/>
        <v>0</v>
      </c>
      <c r="Y223" s="226">
        <f t="shared" si="206"/>
        <v>0</v>
      </c>
      <c r="Z223" s="226">
        <f t="shared" si="206"/>
        <v>0</v>
      </c>
      <c r="AA223" s="226">
        <f t="shared" si="206"/>
        <v>0</v>
      </c>
      <c r="AB223" s="332"/>
      <c r="AC223" s="333"/>
      <c r="AD223" s="390"/>
      <c r="AE223" s="335"/>
      <c r="AF223" s="335"/>
      <c r="AG223" s="385"/>
      <c r="AH223" s="335"/>
      <c r="AI223" s="335"/>
      <c r="AJ223" s="335"/>
      <c r="AK223" s="335"/>
      <c r="AL223" s="335"/>
      <c r="AM223" s="335"/>
    </row>
    <row r="224" spans="1:39" s="336" customFormat="1" ht="27.75" hidden="1" customHeight="1" x14ac:dyDescent="0.25">
      <c r="A224" s="123"/>
      <c r="B224" s="123"/>
      <c r="C224" s="54"/>
      <c r="D224" s="54"/>
      <c r="E224" s="87"/>
      <c r="F224" s="87"/>
      <c r="G224" s="88"/>
      <c r="H224" s="59"/>
      <c r="I224" s="70"/>
      <c r="J224" s="129"/>
      <c r="K224" s="128">
        <f t="shared" si="207"/>
        <v>0</v>
      </c>
      <c r="L224" s="128">
        <f t="shared" si="208"/>
        <v>0</v>
      </c>
      <c r="M224" s="130"/>
      <c r="N224" s="131"/>
      <c r="O224" s="171">
        <f t="shared" si="209"/>
        <v>0</v>
      </c>
      <c r="P224" s="171">
        <f t="shared" si="210"/>
        <v>0</v>
      </c>
      <c r="Q224" s="130"/>
      <c r="R224" s="225">
        <f t="shared" si="211"/>
        <v>0</v>
      </c>
      <c r="S224" s="226">
        <f t="shared" si="206"/>
        <v>0</v>
      </c>
      <c r="T224" s="226">
        <f t="shared" si="206"/>
        <v>0</v>
      </c>
      <c r="U224" s="226">
        <f t="shared" si="206"/>
        <v>0</v>
      </c>
      <c r="V224" s="226">
        <f t="shared" si="206"/>
        <v>0</v>
      </c>
      <c r="W224" s="226">
        <f t="shared" si="206"/>
        <v>0</v>
      </c>
      <c r="X224" s="226">
        <f t="shared" si="206"/>
        <v>0</v>
      </c>
      <c r="Y224" s="226">
        <f t="shared" si="206"/>
        <v>0</v>
      </c>
      <c r="Z224" s="226">
        <f t="shared" si="206"/>
        <v>0</v>
      </c>
      <c r="AA224" s="226">
        <f t="shared" si="206"/>
        <v>0</v>
      </c>
      <c r="AB224" s="332"/>
      <c r="AC224" s="333"/>
      <c r="AD224" s="390"/>
      <c r="AE224" s="335"/>
      <c r="AF224" s="335"/>
      <c r="AG224" s="385"/>
      <c r="AH224" s="335"/>
      <c r="AI224" s="335"/>
      <c r="AJ224" s="335"/>
      <c r="AK224" s="335"/>
      <c r="AL224" s="335"/>
      <c r="AM224" s="335"/>
    </row>
    <row r="225" spans="1:39" s="336" customFormat="1" ht="27.75" hidden="1" customHeight="1" x14ac:dyDescent="0.25">
      <c r="A225" s="123"/>
      <c r="B225" s="123"/>
      <c r="C225" s="54"/>
      <c r="D225" s="54"/>
      <c r="E225" s="87"/>
      <c r="F225" s="87"/>
      <c r="G225" s="88"/>
      <c r="H225" s="59"/>
      <c r="I225" s="70"/>
      <c r="J225" s="129"/>
      <c r="K225" s="128">
        <f t="shared" si="207"/>
        <v>0</v>
      </c>
      <c r="L225" s="128">
        <f t="shared" si="208"/>
        <v>0</v>
      </c>
      <c r="M225" s="130"/>
      <c r="N225" s="131"/>
      <c r="O225" s="171">
        <f t="shared" si="209"/>
        <v>0</v>
      </c>
      <c r="P225" s="171">
        <f t="shared" si="210"/>
        <v>0</v>
      </c>
      <c r="Q225" s="130"/>
      <c r="R225" s="225">
        <f t="shared" si="211"/>
        <v>0</v>
      </c>
      <c r="S225" s="226">
        <f t="shared" si="206"/>
        <v>0</v>
      </c>
      <c r="T225" s="226">
        <f t="shared" si="206"/>
        <v>0</v>
      </c>
      <c r="U225" s="226">
        <f t="shared" si="206"/>
        <v>0</v>
      </c>
      <c r="V225" s="226">
        <f t="shared" si="206"/>
        <v>0</v>
      </c>
      <c r="W225" s="226">
        <f t="shared" si="206"/>
        <v>0</v>
      </c>
      <c r="X225" s="226">
        <f t="shared" si="206"/>
        <v>0</v>
      </c>
      <c r="Y225" s="226">
        <f t="shared" si="206"/>
        <v>0</v>
      </c>
      <c r="Z225" s="226">
        <f t="shared" si="206"/>
        <v>0</v>
      </c>
      <c r="AA225" s="226">
        <f t="shared" si="206"/>
        <v>0</v>
      </c>
      <c r="AB225" s="332"/>
      <c r="AC225" s="333"/>
      <c r="AD225" s="390"/>
      <c r="AE225" s="335"/>
      <c r="AF225" s="335"/>
      <c r="AG225" s="385"/>
      <c r="AH225" s="335"/>
      <c r="AI225" s="335"/>
      <c r="AJ225" s="335"/>
      <c r="AK225" s="335"/>
      <c r="AL225" s="335"/>
      <c r="AM225" s="335"/>
    </row>
    <row r="226" spans="1:39" s="336" customFormat="1" ht="27.75" hidden="1" customHeight="1" x14ac:dyDescent="0.25">
      <c r="A226" s="123"/>
      <c r="B226" s="123"/>
      <c r="C226" s="54"/>
      <c r="D226" s="54"/>
      <c r="E226" s="87"/>
      <c r="F226" s="87"/>
      <c r="G226" s="88"/>
      <c r="H226" s="89"/>
      <c r="I226" s="90"/>
      <c r="J226" s="129"/>
      <c r="K226" s="128">
        <f t="shared" si="207"/>
        <v>0</v>
      </c>
      <c r="L226" s="128">
        <f t="shared" si="208"/>
        <v>0</v>
      </c>
      <c r="M226" s="130"/>
      <c r="N226" s="131"/>
      <c r="O226" s="171">
        <f t="shared" si="209"/>
        <v>0</v>
      </c>
      <c r="P226" s="171">
        <f t="shared" si="210"/>
        <v>0</v>
      </c>
      <c r="Q226" s="130"/>
      <c r="R226" s="225">
        <f t="shared" si="211"/>
        <v>0</v>
      </c>
      <c r="S226" s="226">
        <f t="shared" si="206"/>
        <v>0</v>
      </c>
      <c r="T226" s="226">
        <f t="shared" si="206"/>
        <v>0</v>
      </c>
      <c r="U226" s="226">
        <f t="shared" si="206"/>
        <v>0</v>
      </c>
      <c r="V226" s="226">
        <f t="shared" si="206"/>
        <v>0</v>
      </c>
      <c r="W226" s="226">
        <f t="shared" si="206"/>
        <v>0</v>
      </c>
      <c r="X226" s="226">
        <f t="shared" si="206"/>
        <v>0</v>
      </c>
      <c r="Y226" s="226">
        <f t="shared" si="206"/>
        <v>0</v>
      </c>
      <c r="Z226" s="226">
        <f t="shared" si="206"/>
        <v>0</v>
      </c>
      <c r="AA226" s="226">
        <f t="shared" si="206"/>
        <v>0</v>
      </c>
      <c r="AB226" s="332"/>
      <c r="AC226" s="333"/>
      <c r="AD226" s="390"/>
      <c r="AE226" s="335"/>
      <c r="AF226" s="335"/>
      <c r="AG226" s="385"/>
      <c r="AH226" s="335"/>
      <c r="AI226" s="335"/>
      <c r="AJ226" s="335"/>
      <c r="AK226" s="335"/>
      <c r="AL226" s="335"/>
      <c r="AM226" s="335"/>
    </row>
    <row r="227" spans="1:39" s="336" customFormat="1" ht="27.75" hidden="1" customHeight="1" x14ac:dyDescent="0.25">
      <c r="A227" s="123"/>
      <c r="B227" s="123"/>
      <c r="C227" s="54"/>
      <c r="D227" s="54"/>
      <c r="E227" s="87"/>
      <c r="F227" s="87"/>
      <c r="G227" s="88"/>
      <c r="H227" s="59"/>
      <c r="I227" s="70"/>
      <c r="J227" s="129"/>
      <c r="K227" s="128">
        <f t="shared" si="207"/>
        <v>0</v>
      </c>
      <c r="L227" s="128">
        <f t="shared" si="208"/>
        <v>0</v>
      </c>
      <c r="M227" s="130"/>
      <c r="N227" s="131"/>
      <c r="O227" s="171">
        <f t="shared" si="209"/>
        <v>0</v>
      </c>
      <c r="P227" s="171">
        <f t="shared" si="210"/>
        <v>0</v>
      </c>
      <c r="Q227" s="130"/>
      <c r="R227" s="225">
        <f t="shared" si="211"/>
        <v>0</v>
      </c>
      <c r="S227" s="226">
        <f t="shared" si="206"/>
        <v>0</v>
      </c>
      <c r="T227" s="226">
        <f t="shared" si="206"/>
        <v>0</v>
      </c>
      <c r="U227" s="226">
        <f t="shared" si="206"/>
        <v>0</v>
      </c>
      <c r="V227" s="226">
        <f t="shared" si="206"/>
        <v>0</v>
      </c>
      <c r="W227" s="226">
        <f t="shared" si="206"/>
        <v>0</v>
      </c>
      <c r="X227" s="226">
        <f t="shared" si="206"/>
        <v>0</v>
      </c>
      <c r="Y227" s="226">
        <f t="shared" si="206"/>
        <v>0</v>
      </c>
      <c r="Z227" s="226">
        <f t="shared" si="206"/>
        <v>0</v>
      </c>
      <c r="AA227" s="226">
        <f t="shared" si="206"/>
        <v>0</v>
      </c>
      <c r="AB227" s="332"/>
      <c r="AC227" s="333"/>
      <c r="AD227" s="390"/>
      <c r="AE227" s="335"/>
      <c r="AF227" s="335"/>
      <c r="AG227" s="385"/>
      <c r="AH227" s="335"/>
      <c r="AI227" s="335"/>
      <c r="AJ227" s="335"/>
      <c r="AK227" s="335"/>
      <c r="AL227" s="335"/>
      <c r="AM227" s="335"/>
    </row>
    <row r="228" spans="1:39" s="336" customFormat="1" ht="27.75" hidden="1" customHeight="1" x14ac:dyDescent="0.25">
      <c r="A228" s="123"/>
      <c r="B228" s="123"/>
      <c r="C228" s="54"/>
      <c r="D228" s="54"/>
      <c r="E228" s="87"/>
      <c r="F228" s="87"/>
      <c r="G228" s="88"/>
      <c r="H228" s="59"/>
      <c r="I228" s="70"/>
      <c r="J228" s="129"/>
      <c r="K228" s="128">
        <f t="shared" si="207"/>
        <v>0</v>
      </c>
      <c r="L228" s="128">
        <f t="shared" si="208"/>
        <v>0</v>
      </c>
      <c r="M228" s="130"/>
      <c r="N228" s="131"/>
      <c r="O228" s="171">
        <f t="shared" si="209"/>
        <v>0</v>
      </c>
      <c r="P228" s="171">
        <f t="shared" si="210"/>
        <v>0</v>
      </c>
      <c r="Q228" s="130"/>
      <c r="R228" s="225">
        <f t="shared" si="211"/>
        <v>0</v>
      </c>
      <c r="S228" s="226">
        <f t="shared" si="206"/>
        <v>0</v>
      </c>
      <c r="T228" s="226">
        <f t="shared" si="206"/>
        <v>0</v>
      </c>
      <c r="U228" s="226">
        <f t="shared" si="206"/>
        <v>0</v>
      </c>
      <c r="V228" s="226">
        <f t="shared" si="206"/>
        <v>0</v>
      </c>
      <c r="W228" s="226">
        <f t="shared" si="206"/>
        <v>0</v>
      </c>
      <c r="X228" s="226">
        <f t="shared" si="206"/>
        <v>0</v>
      </c>
      <c r="Y228" s="226">
        <f t="shared" si="206"/>
        <v>0</v>
      </c>
      <c r="Z228" s="226">
        <f t="shared" si="206"/>
        <v>0</v>
      </c>
      <c r="AA228" s="226">
        <f t="shared" si="206"/>
        <v>0</v>
      </c>
      <c r="AB228" s="332"/>
      <c r="AC228" s="333"/>
      <c r="AD228" s="390"/>
      <c r="AE228" s="335"/>
      <c r="AF228" s="335"/>
      <c r="AG228" s="385"/>
      <c r="AH228" s="335"/>
      <c r="AI228" s="335"/>
      <c r="AJ228" s="335"/>
      <c r="AK228" s="335"/>
      <c r="AL228" s="335"/>
      <c r="AM228" s="335"/>
    </row>
    <row r="229" spans="1:39" s="93" customFormat="1" ht="27.75" hidden="1" customHeight="1" x14ac:dyDescent="0.25">
      <c r="A229" s="123"/>
      <c r="B229" s="123"/>
      <c r="C229" s="54"/>
      <c r="D229" s="54"/>
      <c r="E229" s="87"/>
      <c r="F229" s="87"/>
      <c r="G229" s="88"/>
      <c r="H229" s="59"/>
      <c r="I229" s="70"/>
      <c r="J229" s="129"/>
      <c r="K229" s="128">
        <f t="shared" si="207"/>
        <v>0</v>
      </c>
      <c r="L229" s="128">
        <f t="shared" si="208"/>
        <v>0</v>
      </c>
      <c r="M229" s="130"/>
      <c r="N229" s="131"/>
      <c r="O229" s="171">
        <f t="shared" si="209"/>
        <v>0</v>
      </c>
      <c r="P229" s="171">
        <f t="shared" si="210"/>
        <v>0</v>
      </c>
      <c r="Q229" s="130"/>
      <c r="R229" s="225">
        <f t="shared" si="211"/>
        <v>0</v>
      </c>
      <c r="S229" s="226">
        <f t="shared" si="206"/>
        <v>0</v>
      </c>
      <c r="T229" s="226">
        <f t="shared" si="206"/>
        <v>0</v>
      </c>
      <c r="U229" s="226">
        <f t="shared" si="206"/>
        <v>0</v>
      </c>
      <c r="V229" s="226">
        <f t="shared" si="206"/>
        <v>0</v>
      </c>
      <c r="W229" s="226">
        <f t="shared" si="206"/>
        <v>0</v>
      </c>
      <c r="X229" s="226">
        <f t="shared" si="206"/>
        <v>0</v>
      </c>
      <c r="Y229" s="226">
        <f t="shared" si="206"/>
        <v>0</v>
      </c>
      <c r="Z229" s="226">
        <f t="shared" si="206"/>
        <v>0</v>
      </c>
      <c r="AA229" s="226">
        <f t="shared" si="206"/>
        <v>0</v>
      </c>
      <c r="AB229" s="332"/>
      <c r="AC229" s="333"/>
      <c r="AD229" s="91"/>
      <c r="AE229" s="92"/>
      <c r="AF229" s="92"/>
      <c r="AG229" s="385"/>
      <c r="AH229" s="92"/>
      <c r="AI229" s="92"/>
      <c r="AJ229" s="92"/>
      <c r="AK229" s="92"/>
      <c r="AL229" s="92"/>
      <c r="AM229" s="92"/>
    </row>
    <row r="230" spans="1:39" s="336" customFormat="1" ht="27.75" hidden="1" customHeight="1" x14ac:dyDescent="0.25">
      <c r="A230" s="123"/>
      <c r="B230" s="123"/>
      <c r="C230" s="54"/>
      <c r="D230" s="54"/>
      <c r="E230" s="87"/>
      <c r="F230" s="87"/>
      <c r="G230" s="88"/>
      <c r="H230" s="89"/>
      <c r="I230" s="90"/>
      <c r="J230" s="129"/>
      <c r="K230" s="128">
        <f t="shared" si="207"/>
        <v>0</v>
      </c>
      <c r="L230" s="128">
        <f t="shared" si="208"/>
        <v>0</v>
      </c>
      <c r="M230" s="130"/>
      <c r="N230" s="131"/>
      <c r="O230" s="171">
        <f t="shared" si="209"/>
        <v>0</v>
      </c>
      <c r="P230" s="171">
        <f t="shared" si="210"/>
        <v>0</v>
      </c>
      <c r="Q230" s="130"/>
      <c r="R230" s="225">
        <f t="shared" si="211"/>
        <v>0</v>
      </c>
      <c r="S230" s="226">
        <f t="shared" si="206"/>
        <v>0</v>
      </c>
      <c r="T230" s="226">
        <f t="shared" si="206"/>
        <v>0</v>
      </c>
      <c r="U230" s="226">
        <f t="shared" si="206"/>
        <v>0</v>
      </c>
      <c r="V230" s="226">
        <f t="shared" si="206"/>
        <v>0</v>
      </c>
      <c r="W230" s="226">
        <f t="shared" si="206"/>
        <v>0</v>
      </c>
      <c r="X230" s="226">
        <f t="shared" si="206"/>
        <v>0</v>
      </c>
      <c r="Y230" s="226">
        <f t="shared" si="206"/>
        <v>0</v>
      </c>
      <c r="Z230" s="226">
        <f t="shared" si="206"/>
        <v>0</v>
      </c>
      <c r="AA230" s="226">
        <f t="shared" si="206"/>
        <v>0</v>
      </c>
      <c r="AB230" s="332"/>
      <c r="AC230" s="333"/>
      <c r="AD230" s="390"/>
      <c r="AE230" s="335"/>
      <c r="AF230" s="335"/>
      <c r="AG230" s="385"/>
      <c r="AH230" s="335"/>
      <c r="AI230" s="335"/>
      <c r="AJ230" s="335"/>
      <c r="AK230" s="335"/>
      <c r="AL230" s="335"/>
      <c r="AM230" s="335"/>
    </row>
    <row r="231" spans="1:39" s="346" customFormat="1" ht="27.75" hidden="1" customHeight="1" thickBot="1" x14ac:dyDescent="0.3">
      <c r="A231" s="108"/>
      <c r="B231" s="108"/>
      <c r="C231" s="109"/>
      <c r="D231" s="109"/>
      <c r="E231" s="110"/>
      <c r="F231" s="110"/>
      <c r="G231" s="111"/>
      <c r="H231" s="112" t="s">
        <v>906</v>
      </c>
      <c r="I231" s="113"/>
      <c r="J231" s="114"/>
      <c r="K231" s="115"/>
      <c r="L231" s="115"/>
      <c r="M231" s="116"/>
      <c r="N231" s="117"/>
      <c r="O231" s="115"/>
      <c r="P231" s="115"/>
      <c r="Q231" s="116"/>
      <c r="R231" s="118">
        <f>SUM(R219:R230)</f>
        <v>0</v>
      </c>
      <c r="S231" s="119">
        <f t="shared" ref="S231:AA231" si="212">SUM(S219:S230)</f>
        <v>0</v>
      </c>
      <c r="T231" s="119">
        <f t="shared" si="212"/>
        <v>0</v>
      </c>
      <c r="U231" s="119">
        <f t="shared" si="212"/>
        <v>0</v>
      </c>
      <c r="V231" s="119">
        <f t="shared" si="212"/>
        <v>0</v>
      </c>
      <c r="W231" s="119">
        <f t="shared" si="212"/>
        <v>0</v>
      </c>
      <c r="X231" s="119">
        <f t="shared" si="212"/>
        <v>0</v>
      </c>
      <c r="Y231" s="119">
        <f t="shared" si="212"/>
        <v>0</v>
      </c>
      <c r="Z231" s="119">
        <f t="shared" si="212"/>
        <v>0</v>
      </c>
      <c r="AA231" s="119">
        <f t="shared" si="212"/>
        <v>0</v>
      </c>
      <c r="AB231" s="332"/>
      <c r="AC231" s="333"/>
      <c r="AD231" s="390"/>
      <c r="AE231" s="335"/>
      <c r="AF231" s="335"/>
      <c r="AG231" s="385"/>
      <c r="AH231" s="335"/>
      <c r="AI231" s="335"/>
      <c r="AJ231" s="335"/>
      <c r="AK231" s="335"/>
      <c r="AL231" s="335"/>
      <c r="AM231" s="335"/>
    </row>
    <row r="232" spans="1:39" s="336" customFormat="1" ht="27.75" hidden="1" customHeight="1" thickTop="1" x14ac:dyDescent="0.25">
      <c r="A232" s="123"/>
      <c r="B232" s="123"/>
      <c r="C232" s="54"/>
      <c r="D232" s="54"/>
      <c r="E232" s="432"/>
      <c r="F232" s="433"/>
      <c r="G232" s="434"/>
      <c r="H232" s="435"/>
      <c r="I232" s="430"/>
      <c r="J232" s="129"/>
      <c r="K232" s="128">
        <f>IF(J232&gt;0, 1, 0)</f>
        <v>0</v>
      </c>
      <c r="L232" s="128">
        <f>J232-K232</f>
        <v>0</v>
      </c>
      <c r="M232" s="130"/>
      <c r="N232" s="131"/>
      <c r="O232" s="171">
        <f>IF(N232&gt;0, 1, 0)</f>
        <v>0</v>
      </c>
      <c r="P232" s="171">
        <f>N232-O232</f>
        <v>0</v>
      </c>
      <c r="Q232" s="395"/>
      <c r="R232" s="225">
        <f>(K232*M232*$R$3)+(L232*M232*$R$6)+(O232*Q232*$R$7)+(P232*Q232*$R$8)</f>
        <v>0</v>
      </c>
      <c r="S232" s="226">
        <f t="shared" ref="S232:AA243" si="213">(L232*N232*$R$3)+(M232*N232*$R$6)+(P232*R232*$R$7)+(Q232*R232*$R$8)</f>
        <v>0</v>
      </c>
      <c r="T232" s="226">
        <f t="shared" si="213"/>
        <v>0</v>
      </c>
      <c r="U232" s="226">
        <f t="shared" si="213"/>
        <v>0</v>
      </c>
      <c r="V232" s="226">
        <f t="shared" si="213"/>
        <v>0</v>
      </c>
      <c r="W232" s="226">
        <f t="shared" si="213"/>
        <v>0</v>
      </c>
      <c r="X232" s="226">
        <f t="shared" si="213"/>
        <v>0</v>
      </c>
      <c r="Y232" s="226">
        <f t="shared" si="213"/>
        <v>0</v>
      </c>
      <c r="Z232" s="226">
        <f t="shared" si="213"/>
        <v>0</v>
      </c>
      <c r="AA232" s="226">
        <f t="shared" si="213"/>
        <v>0</v>
      </c>
      <c r="AB232" s="332"/>
      <c r="AC232" s="333"/>
      <c r="AD232" s="390"/>
      <c r="AE232" s="335"/>
      <c r="AF232" s="335"/>
      <c r="AG232" s="385"/>
      <c r="AH232" s="335"/>
      <c r="AI232" s="335"/>
      <c r="AJ232" s="335"/>
      <c r="AK232" s="335"/>
      <c r="AL232" s="335"/>
      <c r="AM232" s="335"/>
    </row>
    <row r="233" spans="1:39" s="336" customFormat="1" ht="27.75" hidden="1" customHeight="1" x14ac:dyDescent="0.25">
      <c r="A233" s="123"/>
      <c r="B233" s="123"/>
      <c r="C233" s="54"/>
      <c r="D233" s="54"/>
      <c r="E233" s="87"/>
      <c r="F233" s="87"/>
      <c r="G233" s="170"/>
      <c r="H233" s="59"/>
      <c r="I233" s="70"/>
      <c r="J233" s="129"/>
      <c r="K233" s="128">
        <f t="shared" ref="K233:K243" si="214">IF(J233&gt;0, 1, 0)</f>
        <v>0</v>
      </c>
      <c r="L233" s="128">
        <f t="shared" ref="L233:L243" si="215">J233-K233</f>
        <v>0</v>
      </c>
      <c r="M233" s="130"/>
      <c r="N233" s="131"/>
      <c r="O233" s="171">
        <f t="shared" ref="O233:O243" si="216">IF(N233&gt;0, 1, 0)</f>
        <v>0</v>
      </c>
      <c r="P233" s="171">
        <f t="shared" ref="P233:P243" si="217">N233-O233</f>
        <v>0</v>
      </c>
      <c r="Q233" s="130"/>
      <c r="R233" s="225">
        <f t="shared" ref="R233:R243" si="218">(K233*M233*$R$3)+(L233*M233*$R$6)+(O233*Q233*$R$7)+(P233*Q233*$R$8)</f>
        <v>0</v>
      </c>
      <c r="S233" s="226">
        <f t="shared" si="213"/>
        <v>0</v>
      </c>
      <c r="T233" s="226">
        <f t="shared" si="213"/>
        <v>0</v>
      </c>
      <c r="U233" s="226">
        <f t="shared" si="213"/>
        <v>0</v>
      </c>
      <c r="V233" s="226">
        <f t="shared" si="213"/>
        <v>0</v>
      </c>
      <c r="W233" s="226">
        <f t="shared" si="213"/>
        <v>0</v>
      </c>
      <c r="X233" s="226">
        <f t="shared" si="213"/>
        <v>0</v>
      </c>
      <c r="Y233" s="226">
        <f t="shared" si="213"/>
        <v>0</v>
      </c>
      <c r="Z233" s="226">
        <f t="shared" si="213"/>
        <v>0</v>
      </c>
      <c r="AA233" s="226">
        <f t="shared" si="213"/>
        <v>0</v>
      </c>
      <c r="AB233" s="332"/>
      <c r="AC233" s="333"/>
      <c r="AD233" s="390"/>
      <c r="AE233" s="335"/>
      <c r="AF233" s="335"/>
      <c r="AG233" s="385"/>
      <c r="AH233" s="335"/>
      <c r="AI233" s="335"/>
      <c r="AJ233" s="335"/>
      <c r="AK233" s="335"/>
      <c r="AL233" s="335"/>
      <c r="AM233" s="335"/>
    </row>
    <row r="234" spans="1:39" s="336" customFormat="1" ht="27.75" hidden="1" customHeight="1" x14ac:dyDescent="0.25">
      <c r="A234" s="123"/>
      <c r="B234" s="123"/>
      <c r="C234" s="54"/>
      <c r="D234" s="54"/>
      <c r="E234" s="87"/>
      <c r="F234" s="87"/>
      <c r="G234" s="170"/>
      <c r="H234" s="59"/>
      <c r="I234" s="70"/>
      <c r="J234" s="129"/>
      <c r="K234" s="128">
        <f t="shared" si="214"/>
        <v>0</v>
      </c>
      <c r="L234" s="128">
        <f t="shared" si="215"/>
        <v>0</v>
      </c>
      <c r="M234" s="130"/>
      <c r="N234" s="131"/>
      <c r="O234" s="171">
        <f t="shared" si="216"/>
        <v>0</v>
      </c>
      <c r="P234" s="171">
        <f t="shared" si="217"/>
        <v>0</v>
      </c>
      <c r="Q234" s="130"/>
      <c r="R234" s="225">
        <f t="shared" si="218"/>
        <v>0</v>
      </c>
      <c r="S234" s="226">
        <f t="shared" si="213"/>
        <v>0</v>
      </c>
      <c r="T234" s="226">
        <f t="shared" si="213"/>
        <v>0</v>
      </c>
      <c r="U234" s="226">
        <f t="shared" si="213"/>
        <v>0</v>
      </c>
      <c r="V234" s="226">
        <f t="shared" si="213"/>
        <v>0</v>
      </c>
      <c r="W234" s="226">
        <f t="shared" si="213"/>
        <v>0</v>
      </c>
      <c r="X234" s="226">
        <f t="shared" si="213"/>
        <v>0</v>
      </c>
      <c r="Y234" s="226">
        <f t="shared" si="213"/>
        <v>0</v>
      </c>
      <c r="Z234" s="226">
        <f t="shared" si="213"/>
        <v>0</v>
      </c>
      <c r="AA234" s="226">
        <f t="shared" si="213"/>
        <v>0</v>
      </c>
      <c r="AB234" s="332"/>
      <c r="AC234" s="333"/>
      <c r="AD234" s="390"/>
      <c r="AE234" s="335"/>
      <c r="AF234" s="335"/>
      <c r="AG234" s="385"/>
      <c r="AH234" s="335"/>
      <c r="AI234" s="335"/>
      <c r="AJ234" s="335"/>
      <c r="AK234" s="335"/>
      <c r="AL234" s="335"/>
      <c r="AM234" s="335"/>
    </row>
    <row r="235" spans="1:39" s="336" customFormat="1" ht="27.75" hidden="1" customHeight="1" x14ac:dyDescent="0.25">
      <c r="A235" s="123"/>
      <c r="B235" s="123"/>
      <c r="C235" s="54"/>
      <c r="D235" s="54"/>
      <c r="E235" s="87"/>
      <c r="F235" s="87"/>
      <c r="G235" s="170"/>
      <c r="H235" s="59"/>
      <c r="I235" s="70"/>
      <c r="J235" s="129"/>
      <c r="K235" s="128">
        <f t="shared" si="214"/>
        <v>0</v>
      </c>
      <c r="L235" s="128">
        <f t="shared" si="215"/>
        <v>0</v>
      </c>
      <c r="M235" s="130"/>
      <c r="N235" s="131"/>
      <c r="O235" s="171">
        <f t="shared" si="216"/>
        <v>0</v>
      </c>
      <c r="P235" s="171">
        <f t="shared" si="217"/>
        <v>0</v>
      </c>
      <c r="Q235" s="130"/>
      <c r="R235" s="225">
        <f t="shared" si="218"/>
        <v>0</v>
      </c>
      <c r="S235" s="226">
        <f t="shared" si="213"/>
        <v>0</v>
      </c>
      <c r="T235" s="226">
        <f t="shared" si="213"/>
        <v>0</v>
      </c>
      <c r="U235" s="226">
        <f t="shared" si="213"/>
        <v>0</v>
      </c>
      <c r="V235" s="226">
        <f t="shared" si="213"/>
        <v>0</v>
      </c>
      <c r="W235" s="226">
        <f t="shared" si="213"/>
        <v>0</v>
      </c>
      <c r="X235" s="226">
        <f t="shared" si="213"/>
        <v>0</v>
      </c>
      <c r="Y235" s="226">
        <f t="shared" si="213"/>
        <v>0</v>
      </c>
      <c r="Z235" s="226">
        <f t="shared" si="213"/>
        <v>0</v>
      </c>
      <c r="AA235" s="226">
        <f t="shared" si="213"/>
        <v>0</v>
      </c>
      <c r="AB235" s="332"/>
      <c r="AC235" s="333"/>
      <c r="AD235" s="390"/>
      <c r="AE235" s="335"/>
      <c r="AF235" s="335"/>
      <c r="AG235" s="385"/>
      <c r="AH235" s="335"/>
      <c r="AI235" s="335"/>
      <c r="AJ235" s="335"/>
      <c r="AK235" s="335"/>
      <c r="AL235" s="335"/>
      <c r="AM235" s="335"/>
    </row>
    <row r="236" spans="1:39" s="336" customFormat="1" ht="27.75" hidden="1" customHeight="1" x14ac:dyDescent="0.25">
      <c r="A236" s="123"/>
      <c r="B236" s="123"/>
      <c r="C236" s="54"/>
      <c r="D236" s="54"/>
      <c r="E236" s="87"/>
      <c r="F236" s="87"/>
      <c r="G236" s="88"/>
      <c r="H236" s="59"/>
      <c r="I236" s="70"/>
      <c r="J236" s="129"/>
      <c r="K236" s="128">
        <f t="shared" si="214"/>
        <v>0</v>
      </c>
      <c r="L236" s="128">
        <f t="shared" si="215"/>
        <v>0</v>
      </c>
      <c r="M236" s="130"/>
      <c r="N236" s="131"/>
      <c r="O236" s="171">
        <f t="shared" si="216"/>
        <v>0</v>
      </c>
      <c r="P236" s="171">
        <f t="shared" si="217"/>
        <v>0</v>
      </c>
      <c r="Q236" s="130"/>
      <c r="R236" s="225">
        <f t="shared" si="218"/>
        <v>0</v>
      </c>
      <c r="S236" s="226">
        <f t="shared" si="213"/>
        <v>0</v>
      </c>
      <c r="T236" s="226">
        <f t="shared" si="213"/>
        <v>0</v>
      </c>
      <c r="U236" s="226">
        <f t="shared" si="213"/>
        <v>0</v>
      </c>
      <c r="V236" s="226">
        <f t="shared" si="213"/>
        <v>0</v>
      </c>
      <c r="W236" s="226">
        <f t="shared" si="213"/>
        <v>0</v>
      </c>
      <c r="X236" s="226">
        <f t="shared" si="213"/>
        <v>0</v>
      </c>
      <c r="Y236" s="226">
        <f t="shared" si="213"/>
        <v>0</v>
      </c>
      <c r="Z236" s="226">
        <f t="shared" si="213"/>
        <v>0</v>
      </c>
      <c r="AA236" s="226">
        <f t="shared" si="213"/>
        <v>0</v>
      </c>
      <c r="AB236" s="332"/>
      <c r="AC236" s="333"/>
      <c r="AD236" s="390"/>
      <c r="AE236" s="335"/>
      <c r="AF236" s="335"/>
      <c r="AG236" s="385"/>
      <c r="AH236" s="335"/>
      <c r="AI236" s="335"/>
      <c r="AJ236" s="335"/>
      <c r="AK236" s="335"/>
      <c r="AL236" s="335"/>
      <c r="AM236" s="335"/>
    </row>
    <row r="237" spans="1:39" s="336" customFormat="1" ht="27.75" hidden="1" customHeight="1" x14ac:dyDescent="0.25">
      <c r="A237" s="123"/>
      <c r="B237" s="123"/>
      <c r="C237" s="54"/>
      <c r="D237" s="54"/>
      <c r="E237" s="87"/>
      <c r="F237" s="87"/>
      <c r="G237" s="88"/>
      <c r="H237" s="59"/>
      <c r="I237" s="70"/>
      <c r="J237" s="129"/>
      <c r="K237" s="128">
        <f t="shared" si="214"/>
        <v>0</v>
      </c>
      <c r="L237" s="128">
        <f t="shared" si="215"/>
        <v>0</v>
      </c>
      <c r="M237" s="130"/>
      <c r="N237" s="131"/>
      <c r="O237" s="171">
        <f t="shared" si="216"/>
        <v>0</v>
      </c>
      <c r="P237" s="171">
        <f t="shared" si="217"/>
        <v>0</v>
      </c>
      <c r="Q237" s="130"/>
      <c r="R237" s="225">
        <f t="shared" si="218"/>
        <v>0</v>
      </c>
      <c r="S237" s="226">
        <f t="shared" si="213"/>
        <v>0</v>
      </c>
      <c r="T237" s="226">
        <f t="shared" si="213"/>
        <v>0</v>
      </c>
      <c r="U237" s="226">
        <f t="shared" si="213"/>
        <v>0</v>
      </c>
      <c r="V237" s="226">
        <f t="shared" si="213"/>
        <v>0</v>
      </c>
      <c r="W237" s="226">
        <f t="shared" si="213"/>
        <v>0</v>
      </c>
      <c r="X237" s="226">
        <f t="shared" si="213"/>
        <v>0</v>
      </c>
      <c r="Y237" s="226">
        <f t="shared" si="213"/>
        <v>0</v>
      </c>
      <c r="Z237" s="226">
        <f t="shared" si="213"/>
        <v>0</v>
      </c>
      <c r="AA237" s="226">
        <f t="shared" si="213"/>
        <v>0</v>
      </c>
      <c r="AB237" s="332"/>
      <c r="AC237" s="333"/>
      <c r="AD237" s="390"/>
      <c r="AE237" s="335"/>
      <c r="AF237" s="335"/>
      <c r="AG237" s="385"/>
      <c r="AH237" s="335"/>
      <c r="AI237" s="335"/>
      <c r="AJ237" s="335"/>
      <c r="AK237" s="335"/>
      <c r="AL237" s="335"/>
      <c r="AM237" s="335"/>
    </row>
    <row r="238" spans="1:39" s="336" customFormat="1" ht="27.75" hidden="1" customHeight="1" x14ac:dyDescent="0.25">
      <c r="A238" s="123"/>
      <c r="B238" s="123"/>
      <c r="C238" s="54"/>
      <c r="D238" s="54"/>
      <c r="E238" s="87"/>
      <c r="F238" s="87"/>
      <c r="G238" s="88"/>
      <c r="H238" s="59"/>
      <c r="I238" s="70"/>
      <c r="J238" s="129"/>
      <c r="K238" s="128">
        <f t="shared" si="214"/>
        <v>0</v>
      </c>
      <c r="L238" s="128">
        <f t="shared" si="215"/>
        <v>0</v>
      </c>
      <c r="M238" s="130"/>
      <c r="N238" s="131"/>
      <c r="O238" s="171">
        <f t="shared" si="216"/>
        <v>0</v>
      </c>
      <c r="P238" s="171">
        <f t="shared" si="217"/>
        <v>0</v>
      </c>
      <c r="Q238" s="130"/>
      <c r="R238" s="225">
        <f t="shared" si="218"/>
        <v>0</v>
      </c>
      <c r="S238" s="226">
        <f t="shared" si="213"/>
        <v>0</v>
      </c>
      <c r="T238" s="226">
        <f t="shared" si="213"/>
        <v>0</v>
      </c>
      <c r="U238" s="226">
        <f t="shared" si="213"/>
        <v>0</v>
      </c>
      <c r="V238" s="226">
        <f t="shared" si="213"/>
        <v>0</v>
      </c>
      <c r="W238" s="226">
        <f t="shared" si="213"/>
        <v>0</v>
      </c>
      <c r="X238" s="226">
        <f t="shared" si="213"/>
        <v>0</v>
      </c>
      <c r="Y238" s="226">
        <f t="shared" si="213"/>
        <v>0</v>
      </c>
      <c r="Z238" s="226">
        <f t="shared" si="213"/>
        <v>0</v>
      </c>
      <c r="AA238" s="226">
        <f t="shared" si="213"/>
        <v>0</v>
      </c>
      <c r="AB238" s="332"/>
      <c r="AC238" s="333"/>
      <c r="AD238" s="390"/>
      <c r="AE238" s="335"/>
      <c r="AF238" s="335"/>
      <c r="AG238" s="385"/>
      <c r="AH238" s="335"/>
      <c r="AI238" s="335"/>
      <c r="AJ238" s="335"/>
      <c r="AK238" s="335"/>
      <c r="AL238" s="335"/>
      <c r="AM238" s="335"/>
    </row>
    <row r="239" spans="1:39" s="336" customFormat="1" ht="27.75" hidden="1" customHeight="1" x14ac:dyDescent="0.25">
      <c r="A239" s="123"/>
      <c r="B239" s="123"/>
      <c r="C239" s="54"/>
      <c r="D239" s="54"/>
      <c r="E239" s="87"/>
      <c r="F239" s="87"/>
      <c r="G239" s="88"/>
      <c r="H239" s="89"/>
      <c r="I239" s="90"/>
      <c r="J239" s="129"/>
      <c r="K239" s="128">
        <f t="shared" si="214"/>
        <v>0</v>
      </c>
      <c r="L239" s="128">
        <f t="shared" si="215"/>
        <v>0</v>
      </c>
      <c r="M239" s="130"/>
      <c r="N239" s="131"/>
      <c r="O239" s="171">
        <f t="shared" si="216"/>
        <v>0</v>
      </c>
      <c r="P239" s="171">
        <f t="shared" si="217"/>
        <v>0</v>
      </c>
      <c r="Q239" s="130"/>
      <c r="R239" s="225">
        <f t="shared" si="218"/>
        <v>0</v>
      </c>
      <c r="S239" s="226">
        <f t="shared" si="213"/>
        <v>0</v>
      </c>
      <c r="T239" s="226">
        <f t="shared" si="213"/>
        <v>0</v>
      </c>
      <c r="U239" s="226">
        <f t="shared" si="213"/>
        <v>0</v>
      </c>
      <c r="V239" s="226">
        <f t="shared" si="213"/>
        <v>0</v>
      </c>
      <c r="W239" s="226">
        <f t="shared" si="213"/>
        <v>0</v>
      </c>
      <c r="X239" s="226">
        <f t="shared" si="213"/>
        <v>0</v>
      </c>
      <c r="Y239" s="226">
        <f t="shared" si="213"/>
        <v>0</v>
      </c>
      <c r="Z239" s="226">
        <f t="shared" si="213"/>
        <v>0</v>
      </c>
      <c r="AA239" s="226">
        <f t="shared" si="213"/>
        <v>0</v>
      </c>
      <c r="AB239" s="332"/>
      <c r="AC239" s="333"/>
      <c r="AD239" s="390"/>
      <c r="AE239" s="335"/>
      <c r="AF239" s="335"/>
      <c r="AG239" s="385"/>
      <c r="AH239" s="335"/>
      <c r="AI239" s="335"/>
      <c r="AJ239" s="335"/>
      <c r="AK239" s="335"/>
      <c r="AL239" s="335"/>
      <c r="AM239" s="335"/>
    </row>
    <row r="240" spans="1:39" s="336" customFormat="1" ht="27.75" hidden="1" customHeight="1" x14ac:dyDescent="0.25">
      <c r="A240" s="123"/>
      <c r="B240" s="123"/>
      <c r="C240" s="54"/>
      <c r="D240" s="54"/>
      <c r="E240" s="87"/>
      <c r="F240" s="87"/>
      <c r="G240" s="88"/>
      <c r="H240" s="59"/>
      <c r="I240" s="70"/>
      <c r="J240" s="129"/>
      <c r="K240" s="128">
        <f t="shared" si="214"/>
        <v>0</v>
      </c>
      <c r="L240" s="128">
        <f t="shared" si="215"/>
        <v>0</v>
      </c>
      <c r="M240" s="130"/>
      <c r="N240" s="131"/>
      <c r="O240" s="171">
        <f t="shared" si="216"/>
        <v>0</v>
      </c>
      <c r="P240" s="171">
        <f t="shared" si="217"/>
        <v>0</v>
      </c>
      <c r="Q240" s="130"/>
      <c r="R240" s="225">
        <f t="shared" si="218"/>
        <v>0</v>
      </c>
      <c r="S240" s="226">
        <f t="shared" si="213"/>
        <v>0</v>
      </c>
      <c r="T240" s="226">
        <f t="shared" si="213"/>
        <v>0</v>
      </c>
      <c r="U240" s="226">
        <f t="shared" si="213"/>
        <v>0</v>
      </c>
      <c r="V240" s="226">
        <f t="shared" si="213"/>
        <v>0</v>
      </c>
      <c r="W240" s="226">
        <f t="shared" si="213"/>
        <v>0</v>
      </c>
      <c r="X240" s="226">
        <f t="shared" si="213"/>
        <v>0</v>
      </c>
      <c r="Y240" s="226">
        <f t="shared" si="213"/>
        <v>0</v>
      </c>
      <c r="Z240" s="226">
        <f t="shared" si="213"/>
        <v>0</v>
      </c>
      <c r="AA240" s="226">
        <f t="shared" si="213"/>
        <v>0</v>
      </c>
      <c r="AB240" s="332"/>
      <c r="AC240" s="333"/>
      <c r="AD240" s="390"/>
      <c r="AE240" s="335"/>
      <c r="AF240" s="335"/>
      <c r="AG240" s="385"/>
      <c r="AH240" s="335"/>
      <c r="AI240" s="335"/>
      <c r="AJ240" s="335"/>
      <c r="AK240" s="335"/>
      <c r="AL240" s="335"/>
      <c r="AM240" s="335"/>
    </row>
    <row r="241" spans="1:39" s="336" customFormat="1" ht="27.75" hidden="1" customHeight="1" x14ac:dyDescent="0.25">
      <c r="A241" s="123"/>
      <c r="B241" s="123"/>
      <c r="C241" s="54"/>
      <c r="D241" s="54"/>
      <c r="E241" s="87"/>
      <c r="F241" s="87"/>
      <c r="G241" s="88"/>
      <c r="H241" s="59"/>
      <c r="I241" s="70"/>
      <c r="J241" s="129"/>
      <c r="K241" s="128">
        <f t="shared" si="214"/>
        <v>0</v>
      </c>
      <c r="L241" s="128">
        <f t="shared" si="215"/>
        <v>0</v>
      </c>
      <c r="M241" s="130"/>
      <c r="N241" s="131"/>
      <c r="O241" s="171">
        <f t="shared" si="216"/>
        <v>0</v>
      </c>
      <c r="P241" s="171">
        <f t="shared" si="217"/>
        <v>0</v>
      </c>
      <c r="Q241" s="130"/>
      <c r="R241" s="225">
        <f t="shared" si="218"/>
        <v>0</v>
      </c>
      <c r="S241" s="226">
        <f t="shared" si="213"/>
        <v>0</v>
      </c>
      <c r="T241" s="226">
        <f t="shared" si="213"/>
        <v>0</v>
      </c>
      <c r="U241" s="226">
        <f t="shared" si="213"/>
        <v>0</v>
      </c>
      <c r="V241" s="226">
        <f t="shared" si="213"/>
        <v>0</v>
      </c>
      <c r="W241" s="226">
        <f t="shared" si="213"/>
        <v>0</v>
      </c>
      <c r="X241" s="226">
        <f t="shared" si="213"/>
        <v>0</v>
      </c>
      <c r="Y241" s="226">
        <f t="shared" si="213"/>
        <v>0</v>
      </c>
      <c r="Z241" s="226">
        <f t="shared" si="213"/>
        <v>0</v>
      </c>
      <c r="AA241" s="226">
        <f t="shared" si="213"/>
        <v>0</v>
      </c>
      <c r="AB241" s="332"/>
      <c r="AC241" s="333"/>
      <c r="AD241" s="390"/>
      <c r="AE241" s="335"/>
      <c r="AF241" s="335"/>
      <c r="AG241" s="385"/>
      <c r="AH241" s="335"/>
      <c r="AI241" s="335"/>
      <c r="AJ241" s="335"/>
      <c r="AK241" s="335"/>
      <c r="AL241" s="335"/>
      <c r="AM241" s="335"/>
    </row>
    <row r="242" spans="1:39" s="93" customFormat="1" ht="27.75" hidden="1" customHeight="1" x14ac:dyDescent="0.25">
      <c r="A242" s="123"/>
      <c r="B242" s="123"/>
      <c r="C242" s="54"/>
      <c r="D242" s="54"/>
      <c r="E242" s="87"/>
      <c r="F242" s="87"/>
      <c r="G242" s="88"/>
      <c r="H242" s="59"/>
      <c r="I242" s="70"/>
      <c r="J242" s="129"/>
      <c r="K242" s="128">
        <f t="shared" si="214"/>
        <v>0</v>
      </c>
      <c r="L242" s="128">
        <f t="shared" si="215"/>
        <v>0</v>
      </c>
      <c r="M242" s="130"/>
      <c r="N242" s="131"/>
      <c r="O242" s="171">
        <f t="shared" si="216"/>
        <v>0</v>
      </c>
      <c r="P242" s="171">
        <f t="shared" si="217"/>
        <v>0</v>
      </c>
      <c r="Q242" s="130"/>
      <c r="R242" s="225">
        <f t="shared" si="218"/>
        <v>0</v>
      </c>
      <c r="S242" s="226">
        <f t="shared" si="213"/>
        <v>0</v>
      </c>
      <c r="T242" s="226">
        <f t="shared" si="213"/>
        <v>0</v>
      </c>
      <c r="U242" s="226">
        <f t="shared" si="213"/>
        <v>0</v>
      </c>
      <c r="V242" s="226">
        <f t="shared" si="213"/>
        <v>0</v>
      </c>
      <c r="W242" s="226">
        <f t="shared" si="213"/>
        <v>0</v>
      </c>
      <c r="X242" s="226">
        <f t="shared" si="213"/>
        <v>0</v>
      </c>
      <c r="Y242" s="226">
        <f t="shared" si="213"/>
        <v>0</v>
      </c>
      <c r="Z242" s="226">
        <f t="shared" si="213"/>
        <v>0</v>
      </c>
      <c r="AA242" s="226">
        <f t="shared" si="213"/>
        <v>0</v>
      </c>
      <c r="AB242" s="332"/>
      <c r="AC242" s="333"/>
      <c r="AD242" s="91"/>
      <c r="AE242" s="92"/>
      <c r="AF242" s="92"/>
      <c r="AG242" s="385"/>
      <c r="AH242" s="92"/>
      <c r="AI242" s="92"/>
      <c r="AJ242" s="92"/>
      <c r="AK242" s="92"/>
      <c r="AL242" s="92"/>
      <c r="AM242" s="92"/>
    </row>
    <row r="243" spans="1:39" s="336" customFormat="1" ht="27.75" hidden="1" customHeight="1" x14ac:dyDescent="0.25">
      <c r="A243" s="123"/>
      <c r="B243" s="123"/>
      <c r="C243" s="54"/>
      <c r="D243" s="54"/>
      <c r="E243" s="87"/>
      <c r="F243" s="87"/>
      <c r="G243" s="88"/>
      <c r="H243" s="89"/>
      <c r="I243" s="90"/>
      <c r="J243" s="129"/>
      <c r="K243" s="128">
        <f t="shared" si="214"/>
        <v>0</v>
      </c>
      <c r="L243" s="128">
        <f t="shared" si="215"/>
        <v>0</v>
      </c>
      <c r="M243" s="130"/>
      <c r="N243" s="131"/>
      <c r="O243" s="171">
        <f t="shared" si="216"/>
        <v>0</v>
      </c>
      <c r="P243" s="171">
        <f t="shared" si="217"/>
        <v>0</v>
      </c>
      <c r="Q243" s="130"/>
      <c r="R243" s="225">
        <f t="shared" si="218"/>
        <v>0</v>
      </c>
      <c r="S243" s="226">
        <f t="shared" si="213"/>
        <v>0</v>
      </c>
      <c r="T243" s="226">
        <f t="shared" si="213"/>
        <v>0</v>
      </c>
      <c r="U243" s="226">
        <f t="shared" si="213"/>
        <v>0</v>
      </c>
      <c r="V243" s="226">
        <f t="shared" si="213"/>
        <v>0</v>
      </c>
      <c r="W243" s="226">
        <f t="shared" si="213"/>
        <v>0</v>
      </c>
      <c r="X243" s="226">
        <f t="shared" si="213"/>
        <v>0</v>
      </c>
      <c r="Y243" s="226">
        <f t="shared" si="213"/>
        <v>0</v>
      </c>
      <c r="Z243" s="226">
        <f t="shared" si="213"/>
        <v>0</v>
      </c>
      <c r="AA243" s="226">
        <f t="shared" si="213"/>
        <v>0</v>
      </c>
      <c r="AB243" s="332"/>
      <c r="AC243" s="333"/>
      <c r="AD243" s="390"/>
      <c r="AE243" s="335"/>
      <c r="AF243" s="335"/>
      <c r="AG243" s="385"/>
      <c r="AH243" s="335"/>
      <c r="AI243" s="335"/>
      <c r="AJ243" s="335"/>
      <c r="AK243" s="335"/>
      <c r="AL243" s="335"/>
      <c r="AM243" s="335"/>
    </row>
    <row r="244" spans="1:39" s="346" customFormat="1" ht="27.75" hidden="1" customHeight="1" thickBot="1" x14ac:dyDescent="0.3">
      <c r="A244" s="108"/>
      <c r="B244" s="108"/>
      <c r="C244" s="109"/>
      <c r="D244" s="109"/>
      <c r="E244" s="110"/>
      <c r="F244" s="110"/>
      <c r="G244" s="111"/>
      <c r="H244" s="112" t="s">
        <v>906</v>
      </c>
      <c r="I244" s="113"/>
      <c r="J244" s="114"/>
      <c r="K244" s="115"/>
      <c r="L244" s="115"/>
      <c r="M244" s="116"/>
      <c r="N244" s="117"/>
      <c r="O244" s="115"/>
      <c r="P244" s="115"/>
      <c r="Q244" s="116"/>
      <c r="R244" s="118">
        <f>SUM(R232:R243)</f>
        <v>0</v>
      </c>
      <c r="S244" s="119">
        <f t="shared" ref="S244:AA244" si="219">SUM(S232:S243)</f>
        <v>0</v>
      </c>
      <c r="T244" s="119">
        <f t="shared" si="219"/>
        <v>0</v>
      </c>
      <c r="U244" s="119">
        <f t="shared" si="219"/>
        <v>0</v>
      </c>
      <c r="V244" s="119">
        <f t="shared" si="219"/>
        <v>0</v>
      </c>
      <c r="W244" s="119">
        <f t="shared" si="219"/>
        <v>0</v>
      </c>
      <c r="X244" s="119">
        <f t="shared" si="219"/>
        <v>0</v>
      </c>
      <c r="Y244" s="119">
        <f t="shared" si="219"/>
        <v>0</v>
      </c>
      <c r="Z244" s="119">
        <f t="shared" si="219"/>
        <v>0</v>
      </c>
      <c r="AA244" s="119">
        <f t="shared" si="219"/>
        <v>0</v>
      </c>
      <c r="AB244" s="332"/>
      <c r="AC244" s="333"/>
      <c r="AD244" s="390"/>
      <c r="AE244" s="335"/>
      <c r="AF244" s="335"/>
      <c r="AG244" s="385"/>
      <c r="AH244" s="335"/>
      <c r="AI244" s="335"/>
      <c r="AJ244" s="335"/>
      <c r="AK244" s="335"/>
      <c r="AL244" s="335"/>
      <c r="AM244" s="335"/>
    </row>
    <row r="245" spans="1:39" s="336" customFormat="1" ht="27.75" hidden="1" customHeight="1" thickTop="1" x14ac:dyDescent="0.25">
      <c r="A245" s="123"/>
      <c r="B245" s="123"/>
      <c r="C245" s="54"/>
      <c r="D245" s="54"/>
      <c r="E245" s="432"/>
      <c r="F245" s="433"/>
      <c r="G245" s="434"/>
      <c r="H245" s="435"/>
      <c r="I245" s="430"/>
      <c r="J245" s="129"/>
      <c r="K245" s="128">
        <f>IF(J245&gt;0, 1, 0)</f>
        <v>0</v>
      </c>
      <c r="L245" s="128">
        <f>J245-K245</f>
        <v>0</v>
      </c>
      <c r="M245" s="130"/>
      <c r="N245" s="131"/>
      <c r="O245" s="171">
        <f>IF(N245&gt;0, 1, 0)</f>
        <v>0</v>
      </c>
      <c r="P245" s="171">
        <f>N245-O245</f>
        <v>0</v>
      </c>
      <c r="Q245" s="395"/>
      <c r="R245" s="225">
        <f>(K245*M245*$R$3)+(L245*M245*$R$6)+(O245*Q245*$R$7)+(P245*Q245*$R$8)</f>
        <v>0</v>
      </c>
      <c r="S245" s="226">
        <f t="shared" ref="S245:AA256" si="220">(L245*N245*$R$3)+(M245*N245*$R$6)+(P245*R245*$R$7)+(Q245*R245*$R$8)</f>
        <v>0</v>
      </c>
      <c r="T245" s="226">
        <f t="shared" si="220"/>
        <v>0</v>
      </c>
      <c r="U245" s="226">
        <f t="shared" si="220"/>
        <v>0</v>
      </c>
      <c r="V245" s="226">
        <f t="shared" si="220"/>
        <v>0</v>
      </c>
      <c r="W245" s="226">
        <f t="shared" si="220"/>
        <v>0</v>
      </c>
      <c r="X245" s="226">
        <f t="shared" si="220"/>
        <v>0</v>
      </c>
      <c r="Y245" s="226">
        <f t="shared" si="220"/>
        <v>0</v>
      </c>
      <c r="Z245" s="226">
        <f t="shared" si="220"/>
        <v>0</v>
      </c>
      <c r="AA245" s="226">
        <f t="shared" si="220"/>
        <v>0</v>
      </c>
      <c r="AB245" s="332"/>
      <c r="AC245" s="333"/>
      <c r="AD245" s="390"/>
      <c r="AE245" s="335"/>
      <c r="AF245" s="335"/>
      <c r="AG245" s="385"/>
      <c r="AH245" s="335"/>
      <c r="AI245" s="335"/>
      <c r="AJ245" s="335"/>
      <c r="AK245" s="335"/>
      <c r="AL245" s="335"/>
      <c r="AM245" s="335"/>
    </row>
    <row r="246" spans="1:39" s="336" customFormat="1" ht="27.75" hidden="1" customHeight="1" x14ac:dyDescent="0.25">
      <c r="A246" s="123"/>
      <c r="B246" s="123"/>
      <c r="C246" s="54"/>
      <c r="D246" s="54"/>
      <c r="E246" s="87"/>
      <c r="F246" s="87"/>
      <c r="G246" s="170"/>
      <c r="H246" s="59"/>
      <c r="I246" s="70"/>
      <c r="J246" s="129"/>
      <c r="K246" s="128">
        <f t="shared" ref="K246:K256" si="221">IF(J246&gt;0, 1, 0)</f>
        <v>0</v>
      </c>
      <c r="L246" s="128">
        <f t="shared" ref="L246:L256" si="222">J246-K246</f>
        <v>0</v>
      </c>
      <c r="M246" s="130"/>
      <c r="N246" s="131"/>
      <c r="O246" s="171">
        <f t="shared" ref="O246:O256" si="223">IF(N246&gt;0, 1, 0)</f>
        <v>0</v>
      </c>
      <c r="P246" s="171">
        <f t="shared" ref="P246:P256" si="224">N246-O246</f>
        <v>0</v>
      </c>
      <c r="Q246" s="130"/>
      <c r="R246" s="225">
        <f t="shared" ref="R246:R256" si="225">(K246*M246*$R$3)+(L246*M246*$R$6)+(O246*Q246*$R$7)+(P246*Q246*$R$8)</f>
        <v>0</v>
      </c>
      <c r="S246" s="226">
        <f t="shared" si="220"/>
        <v>0</v>
      </c>
      <c r="T246" s="226">
        <f t="shared" si="220"/>
        <v>0</v>
      </c>
      <c r="U246" s="226">
        <f t="shared" si="220"/>
        <v>0</v>
      </c>
      <c r="V246" s="226">
        <f t="shared" si="220"/>
        <v>0</v>
      </c>
      <c r="W246" s="226">
        <f t="shared" si="220"/>
        <v>0</v>
      </c>
      <c r="X246" s="226">
        <f t="shared" si="220"/>
        <v>0</v>
      </c>
      <c r="Y246" s="226">
        <f t="shared" si="220"/>
        <v>0</v>
      </c>
      <c r="Z246" s="226">
        <f t="shared" si="220"/>
        <v>0</v>
      </c>
      <c r="AA246" s="226">
        <f t="shared" si="220"/>
        <v>0</v>
      </c>
      <c r="AB246" s="332"/>
      <c r="AC246" s="333"/>
      <c r="AD246" s="390"/>
      <c r="AE246" s="335"/>
      <c r="AF246" s="335"/>
      <c r="AG246" s="385"/>
      <c r="AH246" s="335"/>
      <c r="AI246" s="335"/>
      <c r="AJ246" s="335"/>
      <c r="AK246" s="335"/>
      <c r="AL246" s="335"/>
      <c r="AM246" s="335"/>
    </row>
    <row r="247" spans="1:39" s="336" customFormat="1" ht="27.75" hidden="1" customHeight="1" x14ac:dyDescent="0.25">
      <c r="A247" s="123"/>
      <c r="B247" s="123"/>
      <c r="C247" s="54"/>
      <c r="D247" s="54"/>
      <c r="E247" s="87"/>
      <c r="F247" s="87"/>
      <c r="G247" s="170"/>
      <c r="H247" s="59"/>
      <c r="I247" s="70"/>
      <c r="J247" s="129"/>
      <c r="K247" s="128">
        <f t="shared" si="221"/>
        <v>0</v>
      </c>
      <c r="L247" s="128">
        <f t="shared" si="222"/>
        <v>0</v>
      </c>
      <c r="M247" s="130"/>
      <c r="N247" s="131"/>
      <c r="O247" s="171">
        <f t="shared" si="223"/>
        <v>0</v>
      </c>
      <c r="P247" s="171">
        <f t="shared" si="224"/>
        <v>0</v>
      </c>
      <c r="Q247" s="130"/>
      <c r="R247" s="225">
        <f t="shared" si="225"/>
        <v>0</v>
      </c>
      <c r="S247" s="226">
        <f t="shared" si="220"/>
        <v>0</v>
      </c>
      <c r="T247" s="226">
        <f t="shared" si="220"/>
        <v>0</v>
      </c>
      <c r="U247" s="226">
        <f t="shared" si="220"/>
        <v>0</v>
      </c>
      <c r="V247" s="226">
        <f t="shared" si="220"/>
        <v>0</v>
      </c>
      <c r="W247" s="226">
        <f t="shared" si="220"/>
        <v>0</v>
      </c>
      <c r="X247" s="226">
        <f t="shared" si="220"/>
        <v>0</v>
      </c>
      <c r="Y247" s="226">
        <f t="shared" si="220"/>
        <v>0</v>
      </c>
      <c r="Z247" s="226">
        <f t="shared" si="220"/>
        <v>0</v>
      </c>
      <c r="AA247" s="226">
        <f t="shared" si="220"/>
        <v>0</v>
      </c>
      <c r="AB247" s="332"/>
      <c r="AC247" s="333"/>
      <c r="AD247" s="390"/>
      <c r="AE247" s="335"/>
      <c r="AF247" s="335"/>
      <c r="AG247" s="385"/>
      <c r="AH247" s="335"/>
      <c r="AI247" s="335"/>
      <c r="AJ247" s="335"/>
      <c r="AK247" s="335"/>
      <c r="AL247" s="335"/>
      <c r="AM247" s="335"/>
    </row>
    <row r="248" spans="1:39" s="336" customFormat="1" ht="27.75" hidden="1" customHeight="1" x14ac:dyDescent="0.25">
      <c r="A248" s="123"/>
      <c r="B248" s="123"/>
      <c r="C248" s="54"/>
      <c r="D248" s="54"/>
      <c r="E248" s="87"/>
      <c r="F248" s="87"/>
      <c r="G248" s="170"/>
      <c r="H248" s="59"/>
      <c r="I248" s="70"/>
      <c r="J248" s="129"/>
      <c r="K248" s="128">
        <f t="shared" si="221"/>
        <v>0</v>
      </c>
      <c r="L248" s="128">
        <f t="shared" si="222"/>
        <v>0</v>
      </c>
      <c r="M248" s="130"/>
      <c r="N248" s="131"/>
      <c r="O248" s="171">
        <f t="shared" si="223"/>
        <v>0</v>
      </c>
      <c r="P248" s="171">
        <f t="shared" si="224"/>
        <v>0</v>
      </c>
      <c r="Q248" s="130"/>
      <c r="R248" s="225">
        <f t="shared" si="225"/>
        <v>0</v>
      </c>
      <c r="S248" s="226">
        <f t="shared" si="220"/>
        <v>0</v>
      </c>
      <c r="T248" s="226">
        <f t="shared" si="220"/>
        <v>0</v>
      </c>
      <c r="U248" s="226">
        <f t="shared" si="220"/>
        <v>0</v>
      </c>
      <c r="V248" s="226">
        <f t="shared" si="220"/>
        <v>0</v>
      </c>
      <c r="W248" s="226">
        <f t="shared" si="220"/>
        <v>0</v>
      </c>
      <c r="X248" s="226">
        <f t="shared" si="220"/>
        <v>0</v>
      </c>
      <c r="Y248" s="226">
        <f t="shared" si="220"/>
        <v>0</v>
      </c>
      <c r="Z248" s="226">
        <f t="shared" si="220"/>
        <v>0</v>
      </c>
      <c r="AA248" s="226">
        <f t="shared" si="220"/>
        <v>0</v>
      </c>
      <c r="AB248" s="332"/>
      <c r="AC248" s="333"/>
      <c r="AD248" s="390"/>
      <c r="AE248" s="335"/>
      <c r="AF248" s="335"/>
      <c r="AG248" s="385"/>
      <c r="AH248" s="335"/>
      <c r="AI248" s="335"/>
      <c r="AJ248" s="335"/>
      <c r="AK248" s="335"/>
      <c r="AL248" s="335"/>
      <c r="AM248" s="335"/>
    </row>
    <row r="249" spans="1:39" s="336" customFormat="1" ht="27.75" hidden="1" customHeight="1" x14ac:dyDescent="0.25">
      <c r="A249" s="123"/>
      <c r="B249" s="123"/>
      <c r="C249" s="54"/>
      <c r="D249" s="54"/>
      <c r="E249" s="87"/>
      <c r="F249" s="87"/>
      <c r="G249" s="88"/>
      <c r="H249" s="59"/>
      <c r="I249" s="70"/>
      <c r="J249" s="129"/>
      <c r="K249" s="128">
        <f t="shared" si="221"/>
        <v>0</v>
      </c>
      <c r="L249" s="128">
        <f t="shared" si="222"/>
        <v>0</v>
      </c>
      <c r="M249" s="130"/>
      <c r="N249" s="131"/>
      <c r="O249" s="171">
        <f t="shared" si="223"/>
        <v>0</v>
      </c>
      <c r="P249" s="171">
        <f t="shared" si="224"/>
        <v>0</v>
      </c>
      <c r="Q249" s="130"/>
      <c r="R249" s="225">
        <f t="shared" si="225"/>
        <v>0</v>
      </c>
      <c r="S249" s="226">
        <f t="shared" si="220"/>
        <v>0</v>
      </c>
      <c r="T249" s="226">
        <f t="shared" si="220"/>
        <v>0</v>
      </c>
      <c r="U249" s="226">
        <f t="shared" si="220"/>
        <v>0</v>
      </c>
      <c r="V249" s="226">
        <f t="shared" si="220"/>
        <v>0</v>
      </c>
      <c r="W249" s="226">
        <f t="shared" si="220"/>
        <v>0</v>
      </c>
      <c r="X249" s="226">
        <f t="shared" si="220"/>
        <v>0</v>
      </c>
      <c r="Y249" s="226">
        <f t="shared" si="220"/>
        <v>0</v>
      </c>
      <c r="Z249" s="226">
        <f t="shared" si="220"/>
        <v>0</v>
      </c>
      <c r="AA249" s="226">
        <f t="shared" si="220"/>
        <v>0</v>
      </c>
      <c r="AB249" s="332"/>
      <c r="AC249" s="333"/>
      <c r="AD249" s="390"/>
      <c r="AE249" s="335"/>
      <c r="AF249" s="335"/>
      <c r="AG249" s="385"/>
      <c r="AH249" s="335"/>
      <c r="AI249" s="335"/>
      <c r="AJ249" s="335"/>
      <c r="AK249" s="335"/>
      <c r="AL249" s="335"/>
      <c r="AM249" s="335"/>
    </row>
    <row r="250" spans="1:39" s="336" customFormat="1" ht="27.75" hidden="1" customHeight="1" x14ac:dyDescent="0.25">
      <c r="A250" s="123"/>
      <c r="B250" s="123"/>
      <c r="C250" s="54"/>
      <c r="D250" s="54"/>
      <c r="E250" s="87"/>
      <c r="F250" s="87"/>
      <c r="G250" s="88"/>
      <c r="H250" s="59"/>
      <c r="I250" s="70"/>
      <c r="J250" s="129"/>
      <c r="K250" s="128">
        <f t="shared" si="221"/>
        <v>0</v>
      </c>
      <c r="L250" s="128">
        <f t="shared" si="222"/>
        <v>0</v>
      </c>
      <c r="M250" s="130"/>
      <c r="N250" s="131"/>
      <c r="O250" s="171">
        <f t="shared" si="223"/>
        <v>0</v>
      </c>
      <c r="P250" s="171">
        <f t="shared" si="224"/>
        <v>0</v>
      </c>
      <c r="Q250" s="130"/>
      <c r="R250" s="225">
        <f t="shared" si="225"/>
        <v>0</v>
      </c>
      <c r="S250" s="226">
        <f t="shared" si="220"/>
        <v>0</v>
      </c>
      <c r="T250" s="226">
        <f t="shared" si="220"/>
        <v>0</v>
      </c>
      <c r="U250" s="226">
        <f t="shared" si="220"/>
        <v>0</v>
      </c>
      <c r="V250" s="226">
        <f t="shared" si="220"/>
        <v>0</v>
      </c>
      <c r="W250" s="226">
        <f t="shared" si="220"/>
        <v>0</v>
      </c>
      <c r="X250" s="226">
        <f t="shared" si="220"/>
        <v>0</v>
      </c>
      <c r="Y250" s="226">
        <f t="shared" si="220"/>
        <v>0</v>
      </c>
      <c r="Z250" s="226">
        <f t="shared" si="220"/>
        <v>0</v>
      </c>
      <c r="AA250" s="226">
        <f t="shared" si="220"/>
        <v>0</v>
      </c>
      <c r="AB250" s="332"/>
      <c r="AC250" s="333"/>
      <c r="AD250" s="390"/>
      <c r="AE250" s="335"/>
      <c r="AF250" s="335"/>
      <c r="AG250" s="385"/>
      <c r="AH250" s="335"/>
      <c r="AI250" s="335"/>
      <c r="AJ250" s="335"/>
      <c r="AK250" s="335"/>
      <c r="AL250" s="335"/>
      <c r="AM250" s="335"/>
    </row>
    <row r="251" spans="1:39" s="336" customFormat="1" ht="27.75" hidden="1" customHeight="1" x14ac:dyDescent="0.25">
      <c r="A251" s="123"/>
      <c r="B251" s="123"/>
      <c r="C251" s="54"/>
      <c r="D251" s="54"/>
      <c r="E251" s="87"/>
      <c r="F251" s="87"/>
      <c r="G251" s="88"/>
      <c r="H251" s="59"/>
      <c r="I251" s="70"/>
      <c r="J251" s="129"/>
      <c r="K251" s="128">
        <f t="shared" si="221"/>
        <v>0</v>
      </c>
      <c r="L251" s="128">
        <f t="shared" si="222"/>
        <v>0</v>
      </c>
      <c r="M251" s="130"/>
      <c r="N251" s="131"/>
      <c r="O251" s="171">
        <f t="shared" si="223"/>
        <v>0</v>
      </c>
      <c r="P251" s="171">
        <f t="shared" si="224"/>
        <v>0</v>
      </c>
      <c r="Q251" s="130"/>
      <c r="R251" s="225">
        <f t="shared" si="225"/>
        <v>0</v>
      </c>
      <c r="S251" s="226">
        <f t="shared" si="220"/>
        <v>0</v>
      </c>
      <c r="T251" s="226">
        <f t="shared" si="220"/>
        <v>0</v>
      </c>
      <c r="U251" s="226">
        <f t="shared" si="220"/>
        <v>0</v>
      </c>
      <c r="V251" s="226">
        <f t="shared" si="220"/>
        <v>0</v>
      </c>
      <c r="W251" s="226">
        <f t="shared" si="220"/>
        <v>0</v>
      </c>
      <c r="X251" s="226">
        <f t="shared" si="220"/>
        <v>0</v>
      </c>
      <c r="Y251" s="226">
        <f t="shared" si="220"/>
        <v>0</v>
      </c>
      <c r="Z251" s="226">
        <f t="shared" si="220"/>
        <v>0</v>
      </c>
      <c r="AA251" s="226">
        <f t="shared" si="220"/>
        <v>0</v>
      </c>
      <c r="AB251" s="332"/>
      <c r="AC251" s="333"/>
      <c r="AD251" s="390"/>
      <c r="AE251" s="335"/>
      <c r="AF251" s="335"/>
      <c r="AG251" s="385"/>
      <c r="AH251" s="335"/>
      <c r="AI251" s="335"/>
      <c r="AJ251" s="335"/>
      <c r="AK251" s="335"/>
      <c r="AL251" s="335"/>
      <c r="AM251" s="335"/>
    </row>
    <row r="252" spans="1:39" s="336" customFormat="1" ht="27.75" hidden="1" customHeight="1" x14ac:dyDescent="0.25">
      <c r="A252" s="123"/>
      <c r="B252" s="123"/>
      <c r="C252" s="54"/>
      <c r="D252" s="54"/>
      <c r="E252" s="87"/>
      <c r="F252" s="87"/>
      <c r="G252" s="88"/>
      <c r="H252" s="89"/>
      <c r="I252" s="90"/>
      <c r="J252" s="129"/>
      <c r="K252" s="128">
        <f t="shared" si="221"/>
        <v>0</v>
      </c>
      <c r="L252" s="128">
        <f t="shared" si="222"/>
        <v>0</v>
      </c>
      <c r="M252" s="130"/>
      <c r="N252" s="131"/>
      <c r="O252" s="171">
        <f t="shared" si="223"/>
        <v>0</v>
      </c>
      <c r="P252" s="171">
        <f t="shared" si="224"/>
        <v>0</v>
      </c>
      <c r="Q252" s="130"/>
      <c r="R252" s="225">
        <f t="shared" si="225"/>
        <v>0</v>
      </c>
      <c r="S252" s="226">
        <f t="shared" si="220"/>
        <v>0</v>
      </c>
      <c r="T252" s="226">
        <f t="shared" si="220"/>
        <v>0</v>
      </c>
      <c r="U252" s="226">
        <f t="shared" si="220"/>
        <v>0</v>
      </c>
      <c r="V252" s="226">
        <f t="shared" si="220"/>
        <v>0</v>
      </c>
      <c r="W252" s="226">
        <f t="shared" si="220"/>
        <v>0</v>
      </c>
      <c r="X252" s="226">
        <f t="shared" si="220"/>
        <v>0</v>
      </c>
      <c r="Y252" s="226">
        <f t="shared" si="220"/>
        <v>0</v>
      </c>
      <c r="Z252" s="226">
        <f t="shared" si="220"/>
        <v>0</v>
      </c>
      <c r="AA252" s="226">
        <f t="shared" si="220"/>
        <v>0</v>
      </c>
      <c r="AB252" s="332"/>
      <c r="AC252" s="333"/>
      <c r="AD252" s="390"/>
      <c r="AE252" s="335"/>
      <c r="AF252" s="335"/>
      <c r="AG252" s="385"/>
      <c r="AH252" s="335"/>
      <c r="AI252" s="335"/>
      <c r="AJ252" s="335"/>
      <c r="AK252" s="335"/>
      <c r="AL252" s="335"/>
      <c r="AM252" s="335"/>
    </row>
    <row r="253" spans="1:39" s="336" customFormat="1" ht="27.75" hidden="1" customHeight="1" x14ac:dyDescent="0.25">
      <c r="A253" s="123"/>
      <c r="B253" s="123"/>
      <c r="C253" s="54"/>
      <c r="D253" s="54"/>
      <c r="E253" s="87"/>
      <c r="F253" s="87"/>
      <c r="G253" s="88"/>
      <c r="H253" s="59"/>
      <c r="I253" s="70"/>
      <c r="J253" s="129"/>
      <c r="K253" s="128">
        <f t="shared" si="221"/>
        <v>0</v>
      </c>
      <c r="L253" s="128">
        <f t="shared" si="222"/>
        <v>0</v>
      </c>
      <c r="M253" s="130"/>
      <c r="N253" s="131"/>
      <c r="O253" s="171">
        <f t="shared" si="223"/>
        <v>0</v>
      </c>
      <c r="P253" s="171">
        <f t="shared" si="224"/>
        <v>0</v>
      </c>
      <c r="Q253" s="130"/>
      <c r="R253" s="225">
        <f t="shared" si="225"/>
        <v>0</v>
      </c>
      <c r="S253" s="226">
        <f t="shared" si="220"/>
        <v>0</v>
      </c>
      <c r="T253" s="226">
        <f t="shared" si="220"/>
        <v>0</v>
      </c>
      <c r="U253" s="226">
        <f t="shared" si="220"/>
        <v>0</v>
      </c>
      <c r="V253" s="226">
        <f t="shared" si="220"/>
        <v>0</v>
      </c>
      <c r="W253" s="226">
        <f t="shared" si="220"/>
        <v>0</v>
      </c>
      <c r="X253" s="226">
        <f t="shared" si="220"/>
        <v>0</v>
      </c>
      <c r="Y253" s="226">
        <f t="shared" si="220"/>
        <v>0</v>
      </c>
      <c r="Z253" s="226">
        <f t="shared" si="220"/>
        <v>0</v>
      </c>
      <c r="AA253" s="226">
        <f t="shared" si="220"/>
        <v>0</v>
      </c>
      <c r="AB253" s="332"/>
      <c r="AC253" s="333"/>
      <c r="AD253" s="390"/>
      <c r="AE253" s="335"/>
      <c r="AF253" s="335"/>
      <c r="AG253" s="385"/>
      <c r="AH253" s="335"/>
      <c r="AI253" s="335"/>
      <c r="AJ253" s="335"/>
      <c r="AK253" s="335"/>
      <c r="AL253" s="335"/>
      <c r="AM253" s="335"/>
    </row>
    <row r="254" spans="1:39" s="336" customFormat="1" ht="27.75" hidden="1" customHeight="1" x14ac:dyDescent="0.25">
      <c r="A254" s="123"/>
      <c r="B254" s="123"/>
      <c r="C254" s="54"/>
      <c r="D254" s="54"/>
      <c r="E254" s="87"/>
      <c r="F254" s="87"/>
      <c r="G254" s="88"/>
      <c r="H254" s="59"/>
      <c r="I254" s="70"/>
      <c r="J254" s="129"/>
      <c r="K254" s="128">
        <f t="shared" si="221"/>
        <v>0</v>
      </c>
      <c r="L254" s="128">
        <f t="shared" si="222"/>
        <v>0</v>
      </c>
      <c r="M254" s="130"/>
      <c r="N254" s="131"/>
      <c r="O254" s="171">
        <f t="shared" si="223"/>
        <v>0</v>
      </c>
      <c r="P254" s="171">
        <f t="shared" si="224"/>
        <v>0</v>
      </c>
      <c r="Q254" s="130"/>
      <c r="R254" s="225">
        <f t="shared" si="225"/>
        <v>0</v>
      </c>
      <c r="S254" s="226">
        <f t="shared" si="220"/>
        <v>0</v>
      </c>
      <c r="T254" s="226">
        <f t="shared" si="220"/>
        <v>0</v>
      </c>
      <c r="U254" s="226">
        <f t="shared" si="220"/>
        <v>0</v>
      </c>
      <c r="V254" s="226">
        <f t="shared" si="220"/>
        <v>0</v>
      </c>
      <c r="W254" s="226">
        <f t="shared" si="220"/>
        <v>0</v>
      </c>
      <c r="X254" s="226">
        <f t="shared" si="220"/>
        <v>0</v>
      </c>
      <c r="Y254" s="226">
        <f t="shared" si="220"/>
        <v>0</v>
      </c>
      <c r="Z254" s="226">
        <f t="shared" si="220"/>
        <v>0</v>
      </c>
      <c r="AA254" s="226">
        <f t="shared" si="220"/>
        <v>0</v>
      </c>
      <c r="AB254" s="332"/>
      <c r="AC254" s="333"/>
      <c r="AD254" s="390"/>
      <c r="AE254" s="335"/>
      <c r="AF254" s="335"/>
      <c r="AG254" s="385"/>
      <c r="AH254" s="335"/>
      <c r="AI254" s="335"/>
      <c r="AJ254" s="335"/>
      <c r="AK254" s="335"/>
      <c r="AL254" s="335"/>
      <c r="AM254" s="335"/>
    </row>
    <row r="255" spans="1:39" s="93" customFormat="1" ht="27.75" hidden="1" customHeight="1" x14ac:dyDescent="0.25">
      <c r="A255" s="123"/>
      <c r="B255" s="123"/>
      <c r="C255" s="54"/>
      <c r="D255" s="54"/>
      <c r="E255" s="87"/>
      <c r="F255" s="87"/>
      <c r="G255" s="88"/>
      <c r="H255" s="59"/>
      <c r="I255" s="70"/>
      <c r="J255" s="129"/>
      <c r="K255" s="128">
        <f t="shared" si="221"/>
        <v>0</v>
      </c>
      <c r="L255" s="128">
        <f t="shared" si="222"/>
        <v>0</v>
      </c>
      <c r="M255" s="130"/>
      <c r="N255" s="131"/>
      <c r="O255" s="171">
        <f t="shared" si="223"/>
        <v>0</v>
      </c>
      <c r="P255" s="171">
        <f t="shared" si="224"/>
        <v>0</v>
      </c>
      <c r="Q255" s="130"/>
      <c r="R255" s="225">
        <f t="shared" si="225"/>
        <v>0</v>
      </c>
      <c r="S255" s="226">
        <f t="shared" si="220"/>
        <v>0</v>
      </c>
      <c r="T255" s="226">
        <f t="shared" si="220"/>
        <v>0</v>
      </c>
      <c r="U255" s="226">
        <f t="shared" si="220"/>
        <v>0</v>
      </c>
      <c r="V255" s="226">
        <f t="shared" si="220"/>
        <v>0</v>
      </c>
      <c r="W255" s="226">
        <f t="shared" si="220"/>
        <v>0</v>
      </c>
      <c r="X255" s="226">
        <f t="shared" si="220"/>
        <v>0</v>
      </c>
      <c r="Y255" s="226">
        <f t="shared" si="220"/>
        <v>0</v>
      </c>
      <c r="Z255" s="226">
        <f t="shared" si="220"/>
        <v>0</v>
      </c>
      <c r="AA255" s="226">
        <f t="shared" si="220"/>
        <v>0</v>
      </c>
      <c r="AB255" s="332"/>
      <c r="AC255" s="333"/>
      <c r="AD255" s="91"/>
      <c r="AE255" s="92"/>
      <c r="AF255" s="92"/>
      <c r="AG255" s="385"/>
      <c r="AH255" s="92"/>
      <c r="AI255" s="92"/>
      <c r="AJ255" s="92"/>
      <c r="AK255" s="92"/>
      <c r="AL255" s="92"/>
      <c r="AM255" s="92"/>
    </row>
    <row r="256" spans="1:39" s="336" customFormat="1" ht="27.75" hidden="1" customHeight="1" x14ac:dyDescent="0.25">
      <c r="A256" s="123"/>
      <c r="B256" s="123"/>
      <c r="C256" s="54"/>
      <c r="D256" s="54"/>
      <c r="E256" s="87"/>
      <c r="F256" s="87"/>
      <c r="G256" s="88"/>
      <c r="H256" s="89"/>
      <c r="I256" s="90"/>
      <c r="J256" s="129"/>
      <c r="K256" s="128">
        <f t="shared" si="221"/>
        <v>0</v>
      </c>
      <c r="L256" s="128">
        <f t="shared" si="222"/>
        <v>0</v>
      </c>
      <c r="M256" s="130"/>
      <c r="N256" s="131"/>
      <c r="O256" s="171">
        <f t="shared" si="223"/>
        <v>0</v>
      </c>
      <c r="P256" s="171">
        <f t="shared" si="224"/>
        <v>0</v>
      </c>
      <c r="Q256" s="130"/>
      <c r="R256" s="225">
        <f t="shared" si="225"/>
        <v>0</v>
      </c>
      <c r="S256" s="226">
        <f t="shared" si="220"/>
        <v>0</v>
      </c>
      <c r="T256" s="226">
        <f t="shared" si="220"/>
        <v>0</v>
      </c>
      <c r="U256" s="226">
        <f t="shared" si="220"/>
        <v>0</v>
      </c>
      <c r="V256" s="226">
        <f t="shared" si="220"/>
        <v>0</v>
      </c>
      <c r="W256" s="226">
        <f t="shared" si="220"/>
        <v>0</v>
      </c>
      <c r="X256" s="226">
        <f t="shared" si="220"/>
        <v>0</v>
      </c>
      <c r="Y256" s="226">
        <f t="shared" si="220"/>
        <v>0</v>
      </c>
      <c r="Z256" s="226">
        <f t="shared" si="220"/>
        <v>0</v>
      </c>
      <c r="AA256" s="226">
        <f t="shared" si="220"/>
        <v>0</v>
      </c>
      <c r="AB256" s="332"/>
      <c r="AC256" s="333"/>
      <c r="AD256" s="390"/>
      <c r="AE256" s="335"/>
      <c r="AF256" s="335"/>
      <c r="AG256" s="385"/>
      <c r="AH256" s="335"/>
      <c r="AI256" s="335"/>
      <c r="AJ256" s="335"/>
      <c r="AK256" s="335"/>
      <c r="AL256" s="335"/>
      <c r="AM256" s="335"/>
    </row>
    <row r="257" spans="1:39" s="346" customFormat="1" ht="27.75" hidden="1" customHeight="1" thickBot="1" x14ac:dyDescent="0.3">
      <c r="A257" s="108"/>
      <c r="B257" s="108"/>
      <c r="C257" s="109"/>
      <c r="D257" s="109"/>
      <c r="E257" s="110"/>
      <c r="F257" s="110"/>
      <c r="G257" s="111"/>
      <c r="H257" s="112" t="s">
        <v>906</v>
      </c>
      <c r="I257" s="113"/>
      <c r="J257" s="114"/>
      <c r="K257" s="115"/>
      <c r="L257" s="115"/>
      <c r="M257" s="116"/>
      <c r="N257" s="117"/>
      <c r="O257" s="115"/>
      <c r="P257" s="115"/>
      <c r="Q257" s="116"/>
      <c r="R257" s="118">
        <f>SUM(R245:R256)</f>
        <v>0</v>
      </c>
      <c r="S257" s="119">
        <f t="shared" ref="S257:AA257" si="226">SUM(S245:S256)</f>
        <v>0</v>
      </c>
      <c r="T257" s="119">
        <f t="shared" si="226"/>
        <v>0</v>
      </c>
      <c r="U257" s="119">
        <f t="shared" si="226"/>
        <v>0</v>
      </c>
      <c r="V257" s="119">
        <f t="shared" si="226"/>
        <v>0</v>
      </c>
      <c r="W257" s="119">
        <f t="shared" si="226"/>
        <v>0</v>
      </c>
      <c r="X257" s="119">
        <f t="shared" si="226"/>
        <v>0</v>
      </c>
      <c r="Y257" s="119">
        <f t="shared" si="226"/>
        <v>0</v>
      </c>
      <c r="Z257" s="119">
        <f t="shared" si="226"/>
        <v>0</v>
      </c>
      <c r="AA257" s="119">
        <f t="shared" si="226"/>
        <v>0</v>
      </c>
      <c r="AB257" s="332"/>
      <c r="AC257" s="333"/>
      <c r="AD257" s="390"/>
      <c r="AE257" s="335"/>
      <c r="AF257" s="335"/>
      <c r="AG257" s="385"/>
      <c r="AH257" s="335"/>
      <c r="AI257" s="335"/>
      <c r="AJ257" s="335"/>
      <c r="AK257" s="335"/>
      <c r="AL257" s="335"/>
      <c r="AM257" s="335"/>
    </row>
    <row r="258" spans="1:39" s="336" customFormat="1" ht="27.75" hidden="1" customHeight="1" thickTop="1" x14ac:dyDescent="0.25">
      <c r="A258" s="123"/>
      <c r="B258" s="123"/>
      <c r="C258" s="54"/>
      <c r="D258" s="54"/>
      <c r="E258" s="432"/>
      <c r="F258" s="433"/>
      <c r="G258" s="434"/>
      <c r="H258" s="435"/>
      <c r="I258" s="430"/>
      <c r="J258" s="129"/>
      <c r="K258" s="128">
        <f>IF(J258&gt;0, 1, 0)</f>
        <v>0</v>
      </c>
      <c r="L258" s="128">
        <f>J258-K258</f>
        <v>0</v>
      </c>
      <c r="M258" s="130"/>
      <c r="N258" s="131"/>
      <c r="O258" s="171">
        <f>IF(N258&gt;0, 1, 0)</f>
        <v>0</v>
      </c>
      <c r="P258" s="171">
        <f>N258-O258</f>
        <v>0</v>
      </c>
      <c r="Q258" s="395"/>
      <c r="R258" s="225">
        <f>(K258*M258*$R$3)+(L258*M258*$R$6)+(O258*Q258*$R$7)+(P258*Q258*$R$8)</f>
        <v>0</v>
      </c>
      <c r="S258" s="226">
        <f t="shared" ref="S258:AA269" si="227">(L258*N258*$R$3)+(M258*N258*$R$6)+(P258*R258*$R$7)+(Q258*R258*$R$8)</f>
        <v>0</v>
      </c>
      <c r="T258" s="226">
        <f t="shared" si="227"/>
        <v>0</v>
      </c>
      <c r="U258" s="226">
        <f t="shared" si="227"/>
        <v>0</v>
      </c>
      <c r="V258" s="226">
        <f t="shared" si="227"/>
        <v>0</v>
      </c>
      <c r="W258" s="226">
        <f t="shared" si="227"/>
        <v>0</v>
      </c>
      <c r="X258" s="226">
        <f t="shared" si="227"/>
        <v>0</v>
      </c>
      <c r="Y258" s="226">
        <f t="shared" si="227"/>
        <v>0</v>
      </c>
      <c r="Z258" s="226">
        <f t="shared" si="227"/>
        <v>0</v>
      </c>
      <c r="AA258" s="226">
        <f t="shared" si="227"/>
        <v>0</v>
      </c>
      <c r="AB258" s="332"/>
      <c r="AC258" s="333"/>
      <c r="AD258" s="390"/>
      <c r="AE258" s="335"/>
      <c r="AF258" s="335"/>
      <c r="AG258" s="385"/>
      <c r="AH258" s="335"/>
      <c r="AI258" s="335"/>
      <c r="AJ258" s="335"/>
      <c r="AK258" s="335"/>
      <c r="AL258" s="335"/>
      <c r="AM258" s="335"/>
    </row>
    <row r="259" spans="1:39" s="336" customFormat="1" ht="27.75" hidden="1" customHeight="1" x14ac:dyDescent="0.25">
      <c r="A259" s="123"/>
      <c r="B259" s="123"/>
      <c r="C259" s="54"/>
      <c r="D259" s="54"/>
      <c r="E259" s="87"/>
      <c r="F259" s="87"/>
      <c r="G259" s="170"/>
      <c r="H259" s="59"/>
      <c r="I259" s="70"/>
      <c r="J259" s="129"/>
      <c r="K259" s="128">
        <f t="shared" ref="K259:K269" si="228">IF(J259&gt;0, 1, 0)</f>
        <v>0</v>
      </c>
      <c r="L259" s="128">
        <f t="shared" ref="L259:L269" si="229">J259-K259</f>
        <v>0</v>
      </c>
      <c r="M259" s="130"/>
      <c r="N259" s="131"/>
      <c r="O259" s="171">
        <f t="shared" ref="O259:O269" si="230">IF(N259&gt;0, 1, 0)</f>
        <v>0</v>
      </c>
      <c r="P259" s="171">
        <f t="shared" ref="P259:P269" si="231">N259-O259</f>
        <v>0</v>
      </c>
      <c r="Q259" s="130"/>
      <c r="R259" s="225">
        <f t="shared" ref="R259:R269" si="232">(K259*M259*$R$3)+(L259*M259*$R$6)+(O259*Q259*$R$7)+(P259*Q259*$R$8)</f>
        <v>0</v>
      </c>
      <c r="S259" s="226">
        <f t="shared" si="227"/>
        <v>0</v>
      </c>
      <c r="T259" s="226">
        <f t="shared" si="227"/>
        <v>0</v>
      </c>
      <c r="U259" s="226">
        <f t="shared" si="227"/>
        <v>0</v>
      </c>
      <c r="V259" s="226">
        <f t="shared" si="227"/>
        <v>0</v>
      </c>
      <c r="W259" s="226">
        <f t="shared" si="227"/>
        <v>0</v>
      </c>
      <c r="X259" s="226">
        <f t="shared" si="227"/>
        <v>0</v>
      </c>
      <c r="Y259" s="226">
        <f t="shared" si="227"/>
        <v>0</v>
      </c>
      <c r="Z259" s="226">
        <f t="shared" si="227"/>
        <v>0</v>
      </c>
      <c r="AA259" s="226">
        <f t="shared" si="227"/>
        <v>0</v>
      </c>
      <c r="AB259" s="332"/>
      <c r="AC259" s="333"/>
      <c r="AD259" s="390"/>
      <c r="AE259" s="335"/>
      <c r="AF259" s="335"/>
      <c r="AG259" s="385"/>
      <c r="AH259" s="335"/>
      <c r="AI259" s="335"/>
      <c r="AJ259" s="335"/>
      <c r="AK259" s="335"/>
      <c r="AL259" s="335"/>
      <c r="AM259" s="335"/>
    </row>
    <row r="260" spans="1:39" s="336" customFormat="1" ht="27.75" hidden="1" customHeight="1" x14ac:dyDescent="0.25">
      <c r="A260" s="123"/>
      <c r="B260" s="123"/>
      <c r="C260" s="54"/>
      <c r="D260" s="54"/>
      <c r="E260" s="87"/>
      <c r="F260" s="87"/>
      <c r="G260" s="170"/>
      <c r="H260" s="59"/>
      <c r="I260" s="70"/>
      <c r="J260" s="129"/>
      <c r="K260" s="128">
        <f t="shared" si="228"/>
        <v>0</v>
      </c>
      <c r="L260" s="128">
        <f t="shared" si="229"/>
        <v>0</v>
      </c>
      <c r="M260" s="130"/>
      <c r="N260" s="131"/>
      <c r="O260" s="171">
        <f t="shared" si="230"/>
        <v>0</v>
      </c>
      <c r="P260" s="171">
        <f t="shared" si="231"/>
        <v>0</v>
      </c>
      <c r="Q260" s="130"/>
      <c r="R260" s="225">
        <f t="shared" si="232"/>
        <v>0</v>
      </c>
      <c r="S260" s="226">
        <f t="shared" si="227"/>
        <v>0</v>
      </c>
      <c r="T260" s="226">
        <f t="shared" si="227"/>
        <v>0</v>
      </c>
      <c r="U260" s="226">
        <f t="shared" si="227"/>
        <v>0</v>
      </c>
      <c r="V260" s="226">
        <f t="shared" si="227"/>
        <v>0</v>
      </c>
      <c r="W260" s="226">
        <f t="shared" si="227"/>
        <v>0</v>
      </c>
      <c r="X260" s="226">
        <f t="shared" si="227"/>
        <v>0</v>
      </c>
      <c r="Y260" s="226">
        <f t="shared" si="227"/>
        <v>0</v>
      </c>
      <c r="Z260" s="226">
        <f t="shared" si="227"/>
        <v>0</v>
      </c>
      <c r="AA260" s="226">
        <f t="shared" si="227"/>
        <v>0</v>
      </c>
      <c r="AB260" s="332"/>
      <c r="AC260" s="333"/>
      <c r="AD260" s="390"/>
      <c r="AE260" s="335"/>
      <c r="AF260" s="335"/>
      <c r="AG260" s="385"/>
      <c r="AH260" s="335"/>
      <c r="AI260" s="335"/>
      <c r="AJ260" s="335"/>
      <c r="AK260" s="335"/>
      <c r="AL260" s="335"/>
      <c r="AM260" s="335"/>
    </row>
    <row r="261" spans="1:39" s="336" customFormat="1" ht="27.75" hidden="1" customHeight="1" x14ac:dyDescent="0.25">
      <c r="A261" s="123"/>
      <c r="B261" s="123"/>
      <c r="C261" s="54"/>
      <c r="D261" s="54"/>
      <c r="E261" s="87"/>
      <c r="F261" s="87"/>
      <c r="G261" s="170"/>
      <c r="H261" s="59"/>
      <c r="I261" s="70"/>
      <c r="J261" s="129"/>
      <c r="K261" s="128">
        <f t="shared" si="228"/>
        <v>0</v>
      </c>
      <c r="L261" s="128">
        <f t="shared" si="229"/>
        <v>0</v>
      </c>
      <c r="M261" s="130"/>
      <c r="N261" s="131"/>
      <c r="O261" s="171">
        <f t="shared" si="230"/>
        <v>0</v>
      </c>
      <c r="P261" s="171">
        <f t="shared" si="231"/>
        <v>0</v>
      </c>
      <c r="Q261" s="130"/>
      <c r="R261" s="225">
        <f t="shared" si="232"/>
        <v>0</v>
      </c>
      <c r="S261" s="226">
        <f t="shared" si="227"/>
        <v>0</v>
      </c>
      <c r="T261" s="226">
        <f t="shared" si="227"/>
        <v>0</v>
      </c>
      <c r="U261" s="226">
        <f t="shared" si="227"/>
        <v>0</v>
      </c>
      <c r="V261" s="226">
        <f t="shared" si="227"/>
        <v>0</v>
      </c>
      <c r="W261" s="226">
        <f t="shared" si="227"/>
        <v>0</v>
      </c>
      <c r="X261" s="226">
        <f t="shared" si="227"/>
        <v>0</v>
      </c>
      <c r="Y261" s="226">
        <f t="shared" si="227"/>
        <v>0</v>
      </c>
      <c r="Z261" s="226">
        <f t="shared" si="227"/>
        <v>0</v>
      </c>
      <c r="AA261" s="226">
        <f t="shared" si="227"/>
        <v>0</v>
      </c>
      <c r="AB261" s="332"/>
      <c r="AC261" s="333"/>
      <c r="AD261" s="390"/>
      <c r="AE261" s="335"/>
      <c r="AF261" s="335"/>
      <c r="AG261" s="385"/>
      <c r="AH261" s="335"/>
      <c r="AI261" s="335"/>
      <c r="AJ261" s="335"/>
      <c r="AK261" s="335"/>
      <c r="AL261" s="335"/>
      <c r="AM261" s="335"/>
    </row>
    <row r="262" spans="1:39" s="336" customFormat="1" ht="27.75" hidden="1" customHeight="1" x14ac:dyDescent="0.25">
      <c r="A262" s="123"/>
      <c r="B262" s="123"/>
      <c r="C262" s="54"/>
      <c r="D262" s="54"/>
      <c r="E262" s="87"/>
      <c r="F262" s="87"/>
      <c r="G262" s="88"/>
      <c r="H262" s="59"/>
      <c r="I262" s="70"/>
      <c r="J262" s="129"/>
      <c r="K262" s="128">
        <f t="shared" si="228"/>
        <v>0</v>
      </c>
      <c r="L262" s="128">
        <f t="shared" si="229"/>
        <v>0</v>
      </c>
      <c r="M262" s="130"/>
      <c r="N262" s="131"/>
      <c r="O262" s="171">
        <f t="shared" si="230"/>
        <v>0</v>
      </c>
      <c r="P262" s="171">
        <f t="shared" si="231"/>
        <v>0</v>
      </c>
      <c r="Q262" s="130"/>
      <c r="R262" s="225">
        <f t="shared" si="232"/>
        <v>0</v>
      </c>
      <c r="S262" s="226">
        <f t="shared" si="227"/>
        <v>0</v>
      </c>
      <c r="T262" s="226">
        <f t="shared" si="227"/>
        <v>0</v>
      </c>
      <c r="U262" s="226">
        <f t="shared" si="227"/>
        <v>0</v>
      </c>
      <c r="V262" s="226">
        <f t="shared" si="227"/>
        <v>0</v>
      </c>
      <c r="W262" s="226">
        <f t="shared" si="227"/>
        <v>0</v>
      </c>
      <c r="X262" s="226">
        <f t="shared" si="227"/>
        <v>0</v>
      </c>
      <c r="Y262" s="226">
        <f t="shared" si="227"/>
        <v>0</v>
      </c>
      <c r="Z262" s="226">
        <f t="shared" si="227"/>
        <v>0</v>
      </c>
      <c r="AA262" s="226">
        <f t="shared" si="227"/>
        <v>0</v>
      </c>
      <c r="AB262" s="332"/>
      <c r="AC262" s="333"/>
      <c r="AD262" s="390"/>
      <c r="AE262" s="335"/>
      <c r="AF262" s="335"/>
      <c r="AG262" s="385"/>
      <c r="AH262" s="335"/>
      <c r="AI262" s="335"/>
      <c r="AJ262" s="335"/>
      <c r="AK262" s="335"/>
      <c r="AL262" s="335"/>
      <c r="AM262" s="335"/>
    </row>
    <row r="263" spans="1:39" s="336" customFormat="1" ht="27.75" hidden="1" customHeight="1" x14ac:dyDescent="0.25">
      <c r="A263" s="123"/>
      <c r="B263" s="123"/>
      <c r="C263" s="54"/>
      <c r="D263" s="54"/>
      <c r="E263" s="87"/>
      <c r="F263" s="87"/>
      <c r="G263" s="88"/>
      <c r="H263" s="59"/>
      <c r="I263" s="70"/>
      <c r="J263" s="129"/>
      <c r="K263" s="128">
        <f t="shared" si="228"/>
        <v>0</v>
      </c>
      <c r="L263" s="128">
        <f t="shared" si="229"/>
        <v>0</v>
      </c>
      <c r="M263" s="130"/>
      <c r="N263" s="131"/>
      <c r="O263" s="171">
        <f t="shared" si="230"/>
        <v>0</v>
      </c>
      <c r="P263" s="171">
        <f t="shared" si="231"/>
        <v>0</v>
      </c>
      <c r="Q263" s="130"/>
      <c r="R263" s="225">
        <f t="shared" si="232"/>
        <v>0</v>
      </c>
      <c r="S263" s="226">
        <f t="shared" si="227"/>
        <v>0</v>
      </c>
      <c r="T263" s="226">
        <f t="shared" si="227"/>
        <v>0</v>
      </c>
      <c r="U263" s="226">
        <f t="shared" si="227"/>
        <v>0</v>
      </c>
      <c r="V263" s="226">
        <f t="shared" si="227"/>
        <v>0</v>
      </c>
      <c r="W263" s="226">
        <f t="shared" si="227"/>
        <v>0</v>
      </c>
      <c r="X263" s="226">
        <f t="shared" si="227"/>
        <v>0</v>
      </c>
      <c r="Y263" s="226">
        <f t="shared" si="227"/>
        <v>0</v>
      </c>
      <c r="Z263" s="226">
        <f t="shared" si="227"/>
        <v>0</v>
      </c>
      <c r="AA263" s="226">
        <f t="shared" si="227"/>
        <v>0</v>
      </c>
      <c r="AB263" s="332"/>
      <c r="AC263" s="333"/>
      <c r="AD263" s="390"/>
      <c r="AE263" s="335"/>
      <c r="AF263" s="335"/>
      <c r="AG263" s="385"/>
      <c r="AH263" s="335"/>
      <c r="AI263" s="335"/>
      <c r="AJ263" s="335"/>
      <c r="AK263" s="335"/>
      <c r="AL263" s="335"/>
      <c r="AM263" s="335"/>
    </row>
    <row r="264" spans="1:39" s="336" customFormat="1" ht="27.75" hidden="1" customHeight="1" x14ac:dyDescent="0.25">
      <c r="A264" s="123"/>
      <c r="B264" s="123"/>
      <c r="C264" s="54"/>
      <c r="D264" s="54"/>
      <c r="E264" s="87"/>
      <c r="F264" s="87"/>
      <c r="G264" s="88"/>
      <c r="H264" s="59"/>
      <c r="I264" s="70"/>
      <c r="J264" s="129"/>
      <c r="K264" s="128">
        <f t="shared" si="228"/>
        <v>0</v>
      </c>
      <c r="L264" s="128">
        <f t="shared" si="229"/>
        <v>0</v>
      </c>
      <c r="M264" s="130"/>
      <c r="N264" s="131"/>
      <c r="O264" s="171">
        <f t="shared" si="230"/>
        <v>0</v>
      </c>
      <c r="P264" s="171">
        <f t="shared" si="231"/>
        <v>0</v>
      </c>
      <c r="Q264" s="130"/>
      <c r="R264" s="225">
        <f t="shared" si="232"/>
        <v>0</v>
      </c>
      <c r="S264" s="226">
        <f t="shared" si="227"/>
        <v>0</v>
      </c>
      <c r="T264" s="226">
        <f t="shared" si="227"/>
        <v>0</v>
      </c>
      <c r="U264" s="226">
        <f t="shared" si="227"/>
        <v>0</v>
      </c>
      <c r="V264" s="226">
        <f t="shared" si="227"/>
        <v>0</v>
      </c>
      <c r="W264" s="226">
        <f t="shared" si="227"/>
        <v>0</v>
      </c>
      <c r="X264" s="226">
        <f t="shared" si="227"/>
        <v>0</v>
      </c>
      <c r="Y264" s="226">
        <f t="shared" si="227"/>
        <v>0</v>
      </c>
      <c r="Z264" s="226">
        <f t="shared" si="227"/>
        <v>0</v>
      </c>
      <c r="AA264" s="226">
        <f t="shared" si="227"/>
        <v>0</v>
      </c>
      <c r="AB264" s="332"/>
      <c r="AC264" s="333"/>
      <c r="AD264" s="390"/>
      <c r="AE264" s="335"/>
      <c r="AF264" s="335"/>
      <c r="AG264" s="385"/>
      <c r="AH264" s="335"/>
      <c r="AI264" s="335"/>
      <c r="AJ264" s="335"/>
      <c r="AK264" s="335"/>
      <c r="AL264" s="335"/>
      <c r="AM264" s="335"/>
    </row>
    <row r="265" spans="1:39" s="336" customFormat="1" ht="27.75" hidden="1" customHeight="1" x14ac:dyDescent="0.25">
      <c r="A265" s="123"/>
      <c r="B265" s="123"/>
      <c r="C265" s="54"/>
      <c r="D265" s="54"/>
      <c r="E265" s="87"/>
      <c r="F265" s="87"/>
      <c r="G265" s="88"/>
      <c r="H265" s="89"/>
      <c r="I265" s="90"/>
      <c r="J265" s="129"/>
      <c r="K265" s="128">
        <f t="shared" si="228"/>
        <v>0</v>
      </c>
      <c r="L265" s="128">
        <f t="shared" si="229"/>
        <v>0</v>
      </c>
      <c r="M265" s="130"/>
      <c r="N265" s="131"/>
      <c r="O265" s="171">
        <f t="shared" si="230"/>
        <v>0</v>
      </c>
      <c r="P265" s="171">
        <f t="shared" si="231"/>
        <v>0</v>
      </c>
      <c r="Q265" s="130"/>
      <c r="R265" s="225">
        <f t="shared" si="232"/>
        <v>0</v>
      </c>
      <c r="S265" s="226">
        <f t="shared" si="227"/>
        <v>0</v>
      </c>
      <c r="T265" s="226">
        <f t="shared" si="227"/>
        <v>0</v>
      </c>
      <c r="U265" s="226">
        <f t="shared" si="227"/>
        <v>0</v>
      </c>
      <c r="V265" s="226">
        <f t="shared" si="227"/>
        <v>0</v>
      </c>
      <c r="W265" s="226">
        <f t="shared" si="227"/>
        <v>0</v>
      </c>
      <c r="X265" s="226">
        <f t="shared" si="227"/>
        <v>0</v>
      </c>
      <c r="Y265" s="226">
        <f t="shared" si="227"/>
        <v>0</v>
      </c>
      <c r="Z265" s="226">
        <f t="shared" si="227"/>
        <v>0</v>
      </c>
      <c r="AA265" s="226">
        <f t="shared" si="227"/>
        <v>0</v>
      </c>
      <c r="AB265" s="332"/>
      <c r="AC265" s="333"/>
      <c r="AD265" s="390"/>
      <c r="AE265" s="335"/>
      <c r="AF265" s="335"/>
      <c r="AG265" s="385"/>
      <c r="AH265" s="335"/>
      <c r="AI265" s="335"/>
      <c r="AJ265" s="335"/>
      <c r="AK265" s="335"/>
      <c r="AL265" s="335"/>
      <c r="AM265" s="335"/>
    </row>
    <row r="266" spans="1:39" s="336" customFormat="1" ht="27.75" hidden="1" customHeight="1" x14ac:dyDescent="0.25">
      <c r="A266" s="123"/>
      <c r="B266" s="123"/>
      <c r="C266" s="54"/>
      <c r="D266" s="54"/>
      <c r="E266" s="87"/>
      <c r="F266" s="87"/>
      <c r="G266" s="88"/>
      <c r="H266" s="59"/>
      <c r="I266" s="70"/>
      <c r="J266" s="129"/>
      <c r="K266" s="128">
        <f t="shared" si="228"/>
        <v>0</v>
      </c>
      <c r="L266" s="128">
        <f t="shared" si="229"/>
        <v>0</v>
      </c>
      <c r="M266" s="130"/>
      <c r="N266" s="131"/>
      <c r="O266" s="171">
        <f t="shared" si="230"/>
        <v>0</v>
      </c>
      <c r="P266" s="171">
        <f t="shared" si="231"/>
        <v>0</v>
      </c>
      <c r="Q266" s="130"/>
      <c r="R266" s="225">
        <f t="shared" si="232"/>
        <v>0</v>
      </c>
      <c r="S266" s="226">
        <f t="shared" si="227"/>
        <v>0</v>
      </c>
      <c r="T266" s="226">
        <f t="shared" si="227"/>
        <v>0</v>
      </c>
      <c r="U266" s="226">
        <f t="shared" si="227"/>
        <v>0</v>
      </c>
      <c r="V266" s="226">
        <f t="shared" si="227"/>
        <v>0</v>
      </c>
      <c r="W266" s="226">
        <f t="shared" si="227"/>
        <v>0</v>
      </c>
      <c r="X266" s="226">
        <f t="shared" si="227"/>
        <v>0</v>
      </c>
      <c r="Y266" s="226">
        <f t="shared" si="227"/>
        <v>0</v>
      </c>
      <c r="Z266" s="226">
        <f t="shared" si="227"/>
        <v>0</v>
      </c>
      <c r="AA266" s="226">
        <f t="shared" si="227"/>
        <v>0</v>
      </c>
      <c r="AB266" s="332"/>
      <c r="AC266" s="333"/>
      <c r="AD266" s="390"/>
      <c r="AE266" s="335"/>
      <c r="AF266" s="335"/>
      <c r="AG266" s="385"/>
      <c r="AH266" s="335"/>
      <c r="AI266" s="335"/>
      <c r="AJ266" s="335"/>
      <c r="AK266" s="335"/>
      <c r="AL266" s="335"/>
      <c r="AM266" s="335"/>
    </row>
    <row r="267" spans="1:39" s="336" customFormat="1" ht="27.75" hidden="1" customHeight="1" x14ac:dyDescent="0.25">
      <c r="A267" s="123"/>
      <c r="B267" s="123"/>
      <c r="C267" s="54"/>
      <c r="D267" s="54"/>
      <c r="E267" s="87"/>
      <c r="F267" s="87"/>
      <c r="G267" s="88"/>
      <c r="H267" s="59"/>
      <c r="I267" s="70"/>
      <c r="J267" s="129"/>
      <c r="K267" s="128">
        <f t="shared" si="228"/>
        <v>0</v>
      </c>
      <c r="L267" s="128">
        <f t="shared" si="229"/>
        <v>0</v>
      </c>
      <c r="M267" s="130"/>
      <c r="N267" s="131"/>
      <c r="O267" s="171">
        <f t="shared" si="230"/>
        <v>0</v>
      </c>
      <c r="P267" s="171">
        <f t="shared" si="231"/>
        <v>0</v>
      </c>
      <c r="Q267" s="130"/>
      <c r="R267" s="225">
        <f t="shared" si="232"/>
        <v>0</v>
      </c>
      <c r="S267" s="226">
        <f t="shared" si="227"/>
        <v>0</v>
      </c>
      <c r="T267" s="226">
        <f t="shared" si="227"/>
        <v>0</v>
      </c>
      <c r="U267" s="226">
        <f t="shared" si="227"/>
        <v>0</v>
      </c>
      <c r="V267" s="226">
        <f t="shared" si="227"/>
        <v>0</v>
      </c>
      <c r="W267" s="226">
        <f t="shared" si="227"/>
        <v>0</v>
      </c>
      <c r="X267" s="226">
        <f t="shared" si="227"/>
        <v>0</v>
      </c>
      <c r="Y267" s="226">
        <f t="shared" si="227"/>
        <v>0</v>
      </c>
      <c r="Z267" s="226">
        <f t="shared" si="227"/>
        <v>0</v>
      </c>
      <c r="AA267" s="226">
        <f t="shared" si="227"/>
        <v>0</v>
      </c>
      <c r="AB267" s="332"/>
      <c r="AC267" s="333"/>
      <c r="AD267" s="390"/>
      <c r="AE267" s="335"/>
      <c r="AF267" s="335"/>
      <c r="AG267" s="385"/>
      <c r="AH267" s="335"/>
      <c r="AI267" s="335"/>
      <c r="AJ267" s="335"/>
      <c r="AK267" s="335"/>
      <c r="AL267" s="335"/>
      <c r="AM267" s="335"/>
    </row>
    <row r="268" spans="1:39" s="93" customFormat="1" ht="27.75" hidden="1" customHeight="1" x14ac:dyDescent="0.25">
      <c r="A268" s="123"/>
      <c r="B268" s="123"/>
      <c r="C268" s="54"/>
      <c r="D268" s="54"/>
      <c r="E268" s="87"/>
      <c r="F268" s="87"/>
      <c r="G268" s="88"/>
      <c r="H268" s="59"/>
      <c r="I268" s="70"/>
      <c r="J268" s="129"/>
      <c r="K268" s="128">
        <f t="shared" si="228"/>
        <v>0</v>
      </c>
      <c r="L268" s="128">
        <f t="shared" si="229"/>
        <v>0</v>
      </c>
      <c r="M268" s="130"/>
      <c r="N268" s="131"/>
      <c r="O268" s="171">
        <f t="shared" si="230"/>
        <v>0</v>
      </c>
      <c r="P268" s="171">
        <f t="shared" si="231"/>
        <v>0</v>
      </c>
      <c r="Q268" s="130"/>
      <c r="R268" s="225">
        <f t="shared" si="232"/>
        <v>0</v>
      </c>
      <c r="S268" s="226">
        <f t="shared" si="227"/>
        <v>0</v>
      </c>
      <c r="T268" s="226">
        <f t="shared" si="227"/>
        <v>0</v>
      </c>
      <c r="U268" s="226">
        <f t="shared" si="227"/>
        <v>0</v>
      </c>
      <c r="V268" s="226">
        <f t="shared" si="227"/>
        <v>0</v>
      </c>
      <c r="W268" s="226">
        <f t="shared" si="227"/>
        <v>0</v>
      </c>
      <c r="X268" s="226">
        <f t="shared" si="227"/>
        <v>0</v>
      </c>
      <c r="Y268" s="226">
        <f t="shared" si="227"/>
        <v>0</v>
      </c>
      <c r="Z268" s="226">
        <f t="shared" si="227"/>
        <v>0</v>
      </c>
      <c r="AA268" s="226">
        <f t="shared" si="227"/>
        <v>0</v>
      </c>
      <c r="AB268" s="332"/>
      <c r="AC268" s="333"/>
      <c r="AD268" s="91"/>
      <c r="AE268" s="92"/>
      <c r="AF268" s="92"/>
      <c r="AG268" s="385"/>
      <c r="AH268" s="92"/>
      <c r="AI268" s="92"/>
      <c r="AJ268" s="92"/>
      <c r="AK268" s="92"/>
      <c r="AL268" s="92"/>
      <c r="AM268" s="92"/>
    </row>
    <row r="269" spans="1:39" s="336" customFormat="1" ht="27.75" hidden="1" customHeight="1" x14ac:dyDescent="0.25">
      <c r="A269" s="123"/>
      <c r="B269" s="123"/>
      <c r="C269" s="54"/>
      <c r="D269" s="54"/>
      <c r="E269" s="87"/>
      <c r="F269" s="87"/>
      <c r="G269" s="88"/>
      <c r="H269" s="89"/>
      <c r="I269" s="90"/>
      <c r="J269" s="129"/>
      <c r="K269" s="128">
        <f t="shared" si="228"/>
        <v>0</v>
      </c>
      <c r="L269" s="128">
        <f t="shared" si="229"/>
        <v>0</v>
      </c>
      <c r="M269" s="130"/>
      <c r="N269" s="131"/>
      <c r="O269" s="171">
        <f t="shared" si="230"/>
        <v>0</v>
      </c>
      <c r="P269" s="171">
        <f t="shared" si="231"/>
        <v>0</v>
      </c>
      <c r="Q269" s="130"/>
      <c r="R269" s="225">
        <f t="shared" si="232"/>
        <v>0</v>
      </c>
      <c r="S269" s="226">
        <f t="shared" si="227"/>
        <v>0</v>
      </c>
      <c r="T269" s="226">
        <f t="shared" si="227"/>
        <v>0</v>
      </c>
      <c r="U269" s="226">
        <f t="shared" si="227"/>
        <v>0</v>
      </c>
      <c r="V269" s="226">
        <f t="shared" si="227"/>
        <v>0</v>
      </c>
      <c r="W269" s="226">
        <f t="shared" si="227"/>
        <v>0</v>
      </c>
      <c r="X269" s="226">
        <f t="shared" si="227"/>
        <v>0</v>
      </c>
      <c r="Y269" s="226">
        <f t="shared" si="227"/>
        <v>0</v>
      </c>
      <c r="Z269" s="226">
        <f t="shared" si="227"/>
        <v>0</v>
      </c>
      <c r="AA269" s="226">
        <f t="shared" si="227"/>
        <v>0</v>
      </c>
      <c r="AB269" s="332"/>
      <c r="AC269" s="333"/>
      <c r="AD269" s="390"/>
      <c r="AE269" s="335"/>
      <c r="AF269" s="335"/>
      <c r="AG269" s="385"/>
      <c r="AH269" s="335"/>
      <c r="AI269" s="335"/>
      <c r="AJ269" s="335"/>
      <c r="AK269" s="335"/>
      <c r="AL269" s="335"/>
      <c r="AM269" s="335"/>
    </row>
    <row r="270" spans="1:39" s="346" customFormat="1" ht="27.75" hidden="1" customHeight="1" x14ac:dyDescent="0.25">
      <c r="A270" s="227"/>
      <c r="B270" s="227"/>
      <c r="C270" s="228"/>
      <c r="D270" s="228"/>
      <c r="E270" s="229"/>
      <c r="F270" s="229"/>
      <c r="G270" s="230"/>
      <c r="H270" s="231" t="s">
        <v>906</v>
      </c>
      <c r="I270" s="232"/>
      <c r="J270" s="233"/>
      <c r="K270" s="234"/>
      <c r="L270" s="234"/>
      <c r="M270" s="235"/>
      <c r="N270" s="236"/>
      <c r="O270" s="234"/>
      <c r="P270" s="234"/>
      <c r="Q270" s="235"/>
      <c r="R270" s="237">
        <f>SUM(R258:R269)</f>
        <v>0</v>
      </c>
      <c r="S270" s="238">
        <f t="shared" ref="S270:AA270" si="233">SUM(S258:S269)</f>
        <v>0</v>
      </c>
      <c r="T270" s="238">
        <f t="shared" si="233"/>
        <v>0</v>
      </c>
      <c r="U270" s="238">
        <f t="shared" si="233"/>
        <v>0</v>
      </c>
      <c r="V270" s="238">
        <f t="shared" si="233"/>
        <v>0</v>
      </c>
      <c r="W270" s="238">
        <f t="shared" si="233"/>
        <v>0</v>
      </c>
      <c r="X270" s="238">
        <f t="shared" si="233"/>
        <v>0</v>
      </c>
      <c r="Y270" s="238">
        <f t="shared" si="233"/>
        <v>0</v>
      </c>
      <c r="Z270" s="238">
        <f t="shared" si="233"/>
        <v>0</v>
      </c>
      <c r="AA270" s="238">
        <f t="shared" si="233"/>
        <v>0</v>
      </c>
      <c r="AB270" s="332"/>
      <c r="AC270" s="333"/>
      <c r="AD270" s="390"/>
      <c r="AE270" s="335"/>
      <c r="AF270" s="335"/>
      <c r="AG270" s="385"/>
      <c r="AH270" s="335"/>
      <c r="AI270" s="335"/>
      <c r="AJ270" s="335"/>
      <c r="AK270" s="335"/>
      <c r="AL270" s="335"/>
      <c r="AM270" s="335"/>
    </row>
    <row r="271" spans="1:39" ht="27.75" customHeight="1" thickTop="1" x14ac:dyDescent="0.25">
      <c r="A271" s="239"/>
      <c r="B271" s="239"/>
      <c r="C271" s="240"/>
      <c r="D271" s="240"/>
      <c r="E271" s="241"/>
      <c r="F271" s="241"/>
      <c r="G271" s="242"/>
      <c r="H271" s="243"/>
      <c r="I271" s="244"/>
      <c r="J271" s="245"/>
      <c r="K271" s="240"/>
      <c r="L271" s="246"/>
      <c r="M271" s="247"/>
      <c r="N271" s="248"/>
      <c r="O271" s="240"/>
      <c r="P271" s="246"/>
      <c r="Q271" s="247"/>
      <c r="R271" s="249">
        <f t="shared" ref="R271:AA271" si="234">R270+R257+R244+R231+R218+R205+R192+R179+R166+R153+R140+R129+R115+R101+R89+R75+R62+R47+R34+R21</f>
        <v>4511.8</v>
      </c>
      <c r="S271" s="250">
        <f t="shared" si="234"/>
        <v>842</v>
      </c>
      <c r="T271" s="250">
        <f t="shared" si="234"/>
        <v>758</v>
      </c>
      <c r="U271" s="250">
        <f t="shared" si="234"/>
        <v>1017.6</v>
      </c>
      <c r="V271" s="250">
        <f t="shared" si="234"/>
        <v>975</v>
      </c>
      <c r="W271" s="250">
        <f t="shared" si="234"/>
        <v>230.09999999999997</v>
      </c>
      <c r="X271" s="250">
        <f t="shared" si="234"/>
        <v>292.49999999999994</v>
      </c>
      <c r="Y271" s="250">
        <f t="shared" si="234"/>
        <v>1817</v>
      </c>
      <c r="Z271" s="250">
        <f t="shared" si="234"/>
        <v>988.1</v>
      </c>
      <c r="AA271" s="250">
        <f t="shared" si="234"/>
        <v>1310.0999999999999</v>
      </c>
      <c r="AB271" s="332"/>
      <c r="AC271" s="333"/>
      <c r="AD271" s="75"/>
      <c r="AG271" s="385"/>
    </row>
    <row r="272" spans="1:39" s="4" customFormat="1" x14ac:dyDescent="0.25">
      <c r="A272" s="255"/>
      <c r="B272" s="255"/>
      <c r="E272" s="256"/>
      <c r="F272" s="256"/>
      <c r="G272" s="257"/>
      <c r="H272" s="258"/>
      <c r="I272" s="259"/>
      <c r="J272" s="255"/>
      <c r="M272" s="255"/>
      <c r="N272" s="255"/>
      <c r="Q272" s="255"/>
      <c r="R272" s="260"/>
      <c r="AD272" s="254"/>
      <c r="AG272" s="436"/>
    </row>
    <row r="273" spans="1:33" s="4" customFormat="1" x14ac:dyDescent="0.25">
      <c r="A273" s="255"/>
      <c r="B273" s="255"/>
      <c r="E273" s="256"/>
      <c r="F273" s="256"/>
      <c r="G273" s="257"/>
      <c r="H273" s="258"/>
      <c r="I273" s="259"/>
      <c r="J273" s="255"/>
      <c r="M273" s="255"/>
      <c r="N273" s="255"/>
      <c r="Q273" s="255"/>
      <c r="R273" s="260"/>
      <c r="AD273" s="254"/>
      <c r="AG273" s="436"/>
    </row>
    <row r="274" spans="1:33" s="4" customFormat="1" x14ac:dyDescent="0.25">
      <c r="A274" s="255"/>
      <c r="B274" s="255"/>
      <c r="E274" s="256"/>
      <c r="F274" s="256"/>
      <c r="G274" s="257"/>
      <c r="H274" s="258"/>
      <c r="I274" s="259"/>
      <c r="J274" s="255"/>
      <c r="M274" s="255"/>
      <c r="N274" s="255"/>
      <c r="Q274" s="255"/>
      <c r="R274" s="260"/>
      <c r="AD274" s="254"/>
      <c r="AG274" s="436"/>
    </row>
    <row r="275" spans="1:33" s="4" customFormat="1" x14ac:dyDescent="0.25">
      <c r="A275" s="255"/>
      <c r="B275" s="255"/>
      <c r="E275" s="256"/>
      <c r="F275" s="256"/>
      <c r="G275" s="257"/>
      <c r="H275" s="258"/>
      <c r="I275" s="259"/>
      <c r="J275" s="255"/>
      <c r="M275" s="255"/>
      <c r="N275" s="255"/>
      <c r="Q275" s="255"/>
      <c r="R275" s="260"/>
      <c r="AD275" s="254"/>
      <c r="AG275" s="436"/>
    </row>
    <row r="276" spans="1:33" s="4" customFormat="1" x14ac:dyDescent="0.25">
      <c r="A276" s="255"/>
      <c r="B276" s="255"/>
      <c r="E276" s="256"/>
      <c r="F276" s="256"/>
      <c r="G276" s="257"/>
      <c r="H276" s="258"/>
      <c r="I276" s="259"/>
      <c r="J276" s="255"/>
      <c r="M276" s="255"/>
      <c r="N276" s="255"/>
      <c r="Q276" s="255"/>
      <c r="R276" s="260"/>
      <c r="AD276" s="254"/>
      <c r="AG276" s="436"/>
    </row>
    <row r="277" spans="1:33" s="4" customFormat="1" x14ac:dyDescent="0.25">
      <c r="A277" s="255"/>
      <c r="B277" s="255"/>
      <c r="E277" s="256"/>
      <c r="F277" s="256"/>
      <c r="G277" s="257"/>
      <c r="H277" s="258"/>
      <c r="I277" s="259"/>
      <c r="J277" s="255"/>
      <c r="M277" s="255"/>
      <c r="N277" s="255"/>
      <c r="Q277" s="255"/>
      <c r="R277" s="260"/>
      <c r="AD277" s="254"/>
      <c r="AG277" s="436"/>
    </row>
    <row r="278" spans="1:33" s="4" customFormat="1" x14ac:dyDescent="0.25">
      <c r="A278" s="255"/>
      <c r="B278" s="255"/>
      <c r="E278" s="256"/>
      <c r="F278" s="256"/>
      <c r="G278" s="257"/>
      <c r="H278" s="258"/>
      <c r="I278" s="259"/>
      <c r="J278" s="255"/>
      <c r="M278" s="255"/>
      <c r="N278" s="255"/>
      <c r="Q278" s="255"/>
      <c r="R278" s="260"/>
      <c r="AD278" s="254"/>
      <c r="AG278" s="436"/>
    </row>
    <row r="279" spans="1:33" s="4" customFormat="1" x14ac:dyDescent="0.25">
      <c r="A279" s="255"/>
      <c r="B279" s="255"/>
      <c r="E279" s="256"/>
      <c r="F279" s="256"/>
      <c r="G279" s="257"/>
      <c r="H279" s="258"/>
      <c r="I279" s="259"/>
      <c r="J279" s="255"/>
      <c r="M279" s="255"/>
      <c r="N279" s="255"/>
      <c r="Q279" s="255"/>
      <c r="R279" s="260"/>
      <c r="AD279" s="254"/>
      <c r="AG279" s="436"/>
    </row>
    <row r="280" spans="1:33" s="4" customFormat="1" x14ac:dyDescent="0.25">
      <c r="A280" s="255"/>
      <c r="B280" s="255"/>
      <c r="E280" s="256"/>
      <c r="F280" s="256"/>
      <c r="G280" s="257"/>
      <c r="H280" s="258"/>
      <c r="I280" s="259"/>
      <c r="J280" s="255"/>
      <c r="M280" s="255"/>
      <c r="N280" s="255"/>
      <c r="Q280" s="255"/>
      <c r="R280" s="260"/>
      <c r="AD280" s="254"/>
      <c r="AG280" s="436"/>
    </row>
    <row r="281" spans="1:33" s="4" customFormat="1" x14ac:dyDescent="0.25">
      <c r="A281" s="255"/>
      <c r="B281" s="255"/>
      <c r="E281" s="256"/>
      <c r="F281" s="256"/>
      <c r="G281" s="257"/>
      <c r="H281" s="258"/>
      <c r="I281" s="259"/>
      <c r="J281" s="255"/>
      <c r="M281" s="255"/>
      <c r="N281" s="255"/>
      <c r="Q281" s="255"/>
      <c r="R281" s="260"/>
      <c r="AD281" s="254"/>
      <c r="AG281" s="436"/>
    </row>
    <row r="282" spans="1:33" s="4" customFormat="1" x14ac:dyDescent="0.25">
      <c r="A282" s="255"/>
      <c r="B282" s="255"/>
      <c r="E282" s="256"/>
      <c r="F282" s="256"/>
      <c r="G282" s="257"/>
      <c r="H282" s="258"/>
      <c r="I282" s="259"/>
      <c r="J282" s="255"/>
      <c r="M282" s="255"/>
      <c r="N282" s="255"/>
      <c r="Q282" s="255"/>
      <c r="R282" s="260"/>
      <c r="AD282" s="254"/>
      <c r="AG282" s="436"/>
    </row>
    <row r="283" spans="1:33" s="4" customFormat="1" x14ac:dyDescent="0.25">
      <c r="A283" s="255"/>
      <c r="B283" s="255"/>
      <c r="E283" s="256"/>
      <c r="F283" s="256"/>
      <c r="G283" s="257"/>
      <c r="H283" s="258"/>
      <c r="I283" s="259"/>
      <c r="J283" s="255"/>
      <c r="M283" s="255"/>
      <c r="N283" s="255"/>
      <c r="Q283" s="255"/>
      <c r="R283" s="260"/>
      <c r="AD283" s="254"/>
      <c r="AG283" s="436"/>
    </row>
    <row r="284" spans="1:33" s="4" customFormat="1" x14ac:dyDescent="0.25">
      <c r="A284" s="255"/>
      <c r="B284" s="255"/>
      <c r="E284" s="256"/>
      <c r="F284" s="256"/>
      <c r="G284" s="257"/>
      <c r="H284" s="258"/>
      <c r="I284" s="259"/>
      <c r="J284" s="255"/>
      <c r="M284" s="255"/>
      <c r="N284" s="255"/>
      <c r="Q284" s="255"/>
      <c r="R284" s="260"/>
      <c r="AD284" s="254"/>
      <c r="AG284" s="436"/>
    </row>
    <row r="285" spans="1:33" s="4" customFormat="1" x14ac:dyDescent="0.25">
      <c r="A285" s="255"/>
      <c r="B285" s="255"/>
      <c r="E285" s="256"/>
      <c r="F285" s="256"/>
      <c r="G285" s="257"/>
      <c r="H285" s="258"/>
      <c r="I285" s="259"/>
      <c r="J285" s="255"/>
      <c r="M285" s="255"/>
      <c r="N285" s="255"/>
      <c r="Q285" s="255"/>
      <c r="R285" s="260"/>
      <c r="AD285" s="254"/>
      <c r="AG285" s="436"/>
    </row>
    <row r="286" spans="1:33" s="4" customFormat="1" x14ac:dyDescent="0.25">
      <c r="A286" s="255"/>
      <c r="B286" s="255"/>
      <c r="E286" s="256"/>
      <c r="F286" s="256"/>
      <c r="G286" s="257"/>
      <c r="H286" s="258"/>
      <c r="I286" s="259"/>
      <c r="J286" s="255"/>
      <c r="M286" s="255"/>
      <c r="N286" s="255"/>
      <c r="Q286" s="255"/>
      <c r="R286" s="260"/>
      <c r="AD286" s="254"/>
      <c r="AG286" s="436"/>
    </row>
    <row r="287" spans="1:33" s="4" customFormat="1" x14ac:dyDescent="0.25">
      <c r="A287" s="255"/>
      <c r="B287" s="255"/>
      <c r="E287" s="256"/>
      <c r="F287" s="256"/>
      <c r="G287" s="257"/>
      <c r="H287" s="258"/>
      <c r="I287" s="259"/>
      <c r="J287" s="255"/>
      <c r="M287" s="255"/>
      <c r="N287" s="255"/>
      <c r="Q287" s="255"/>
      <c r="R287" s="260"/>
      <c r="AD287" s="254"/>
      <c r="AG287" s="436"/>
    </row>
    <row r="288" spans="1:33" s="4" customFormat="1" x14ac:dyDescent="0.25">
      <c r="A288" s="255"/>
      <c r="B288" s="255"/>
      <c r="E288" s="256"/>
      <c r="F288" s="256"/>
      <c r="G288" s="257"/>
      <c r="H288" s="258"/>
      <c r="I288" s="259"/>
      <c r="J288" s="255"/>
      <c r="M288" s="255"/>
      <c r="N288" s="255"/>
      <c r="Q288" s="255"/>
      <c r="R288" s="260"/>
      <c r="AD288" s="254"/>
      <c r="AG288" s="436"/>
    </row>
    <row r="289" spans="1:33" s="4" customFormat="1" x14ac:dyDescent="0.25">
      <c r="A289" s="255"/>
      <c r="B289" s="255"/>
      <c r="E289" s="256"/>
      <c r="F289" s="256"/>
      <c r="G289" s="257"/>
      <c r="H289" s="258"/>
      <c r="I289" s="259"/>
      <c r="J289" s="255"/>
      <c r="M289" s="255"/>
      <c r="N289" s="255"/>
      <c r="Q289" s="255"/>
      <c r="R289" s="260"/>
      <c r="AD289" s="254"/>
      <c r="AG289" s="436"/>
    </row>
    <row r="290" spans="1:33" s="4" customFormat="1" x14ac:dyDescent="0.25">
      <c r="A290" s="255"/>
      <c r="B290" s="255"/>
      <c r="E290" s="256"/>
      <c r="F290" s="256"/>
      <c r="G290" s="257"/>
      <c r="H290" s="258"/>
      <c r="I290" s="259"/>
      <c r="J290" s="255"/>
      <c r="M290" s="255"/>
      <c r="N290" s="255"/>
      <c r="Q290" s="255"/>
      <c r="R290" s="260"/>
      <c r="AD290" s="254"/>
      <c r="AG290" s="436"/>
    </row>
    <row r="291" spans="1:33" s="4" customFormat="1" x14ac:dyDescent="0.25">
      <c r="A291" s="255"/>
      <c r="B291" s="255"/>
      <c r="E291" s="256"/>
      <c r="F291" s="256"/>
      <c r="G291" s="257"/>
      <c r="H291" s="258"/>
      <c r="I291" s="259"/>
      <c r="J291" s="255"/>
      <c r="M291" s="255"/>
      <c r="N291" s="255"/>
      <c r="Q291" s="255"/>
      <c r="R291" s="260"/>
      <c r="AD291" s="254"/>
      <c r="AG291" s="436"/>
    </row>
    <row r="292" spans="1:33" s="4" customFormat="1" x14ac:dyDescent="0.25">
      <c r="A292" s="255"/>
      <c r="B292" s="255"/>
      <c r="E292" s="256"/>
      <c r="F292" s="256"/>
      <c r="G292" s="257"/>
      <c r="H292" s="258"/>
      <c r="I292" s="259"/>
      <c r="J292" s="255"/>
      <c r="M292" s="255"/>
      <c r="N292" s="255"/>
      <c r="Q292" s="255"/>
      <c r="R292" s="260"/>
      <c r="AD292" s="254"/>
      <c r="AG292" s="436"/>
    </row>
    <row r="293" spans="1:33" s="4" customFormat="1" x14ac:dyDescent="0.25">
      <c r="A293" s="255"/>
      <c r="B293" s="255"/>
      <c r="E293" s="256"/>
      <c r="F293" s="256"/>
      <c r="G293" s="257"/>
      <c r="H293" s="258"/>
      <c r="I293" s="259"/>
      <c r="J293" s="255"/>
      <c r="M293" s="255"/>
      <c r="N293" s="255"/>
      <c r="Q293" s="255"/>
      <c r="R293" s="260"/>
      <c r="AD293" s="254"/>
      <c r="AG293" s="436"/>
    </row>
    <row r="294" spans="1:33" s="4" customFormat="1" x14ac:dyDescent="0.25">
      <c r="A294" s="255"/>
      <c r="B294" s="255"/>
      <c r="E294" s="256"/>
      <c r="F294" s="256"/>
      <c r="G294" s="257"/>
      <c r="H294" s="258"/>
      <c r="I294" s="259"/>
      <c r="J294" s="255"/>
      <c r="M294" s="255"/>
      <c r="N294" s="255"/>
      <c r="Q294" s="255"/>
      <c r="R294" s="260"/>
      <c r="AD294" s="254"/>
      <c r="AG294" s="436"/>
    </row>
    <row r="295" spans="1:33" s="4" customFormat="1" x14ac:dyDescent="0.25">
      <c r="A295" s="255"/>
      <c r="B295" s="255"/>
      <c r="E295" s="256"/>
      <c r="F295" s="256"/>
      <c r="G295" s="257"/>
      <c r="H295" s="258"/>
      <c r="I295" s="259"/>
      <c r="J295" s="255"/>
      <c r="M295" s="255"/>
      <c r="N295" s="255"/>
      <c r="Q295" s="255"/>
      <c r="R295" s="260"/>
      <c r="AD295" s="254"/>
      <c r="AG295" s="436"/>
    </row>
    <row r="296" spans="1:33" s="4" customFormat="1" x14ac:dyDescent="0.25">
      <c r="A296" s="255"/>
      <c r="B296" s="255"/>
      <c r="E296" s="256"/>
      <c r="F296" s="256"/>
      <c r="G296" s="257"/>
      <c r="H296" s="258"/>
      <c r="I296" s="259"/>
      <c r="J296" s="255"/>
      <c r="M296" s="255"/>
      <c r="N296" s="255"/>
      <c r="Q296" s="255"/>
      <c r="R296" s="260"/>
      <c r="AD296" s="254"/>
      <c r="AG296" s="436"/>
    </row>
    <row r="297" spans="1:33" s="4" customFormat="1" x14ac:dyDescent="0.25">
      <c r="A297" s="255"/>
      <c r="B297" s="255"/>
      <c r="E297" s="256"/>
      <c r="F297" s="256"/>
      <c r="G297" s="257"/>
      <c r="H297" s="258"/>
      <c r="I297" s="259"/>
      <c r="J297" s="255"/>
      <c r="M297" s="255"/>
      <c r="N297" s="255"/>
      <c r="Q297" s="255"/>
      <c r="R297" s="260"/>
      <c r="AD297" s="254"/>
      <c r="AG297" s="436"/>
    </row>
    <row r="298" spans="1:33" s="4" customFormat="1" x14ac:dyDescent="0.25">
      <c r="A298" s="255"/>
      <c r="B298" s="255"/>
      <c r="E298" s="256"/>
      <c r="F298" s="256"/>
      <c r="G298" s="257"/>
      <c r="H298" s="258"/>
      <c r="I298" s="259"/>
      <c r="J298" s="255"/>
      <c r="M298" s="255"/>
      <c r="N298" s="255"/>
      <c r="Q298" s="255"/>
      <c r="R298" s="260"/>
      <c r="AD298" s="254"/>
      <c r="AG298" s="436"/>
    </row>
    <row r="299" spans="1:33" s="4" customFormat="1" x14ac:dyDescent="0.25">
      <c r="A299" s="255"/>
      <c r="B299" s="255"/>
      <c r="E299" s="256"/>
      <c r="F299" s="256"/>
      <c r="G299" s="257"/>
      <c r="H299" s="258"/>
      <c r="I299" s="259"/>
      <c r="J299" s="255"/>
      <c r="M299" s="255"/>
      <c r="N299" s="255"/>
      <c r="Q299" s="255"/>
      <c r="R299" s="260"/>
      <c r="AD299" s="254"/>
      <c r="AG299" s="436"/>
    </row>
    <row r="300" spans="1:33" s="4" customFormat="1" x14ac:dyDescent="0.25">
      <c r="A300" s="255"/>
      <c r="B300" s="255"/>
      <c r="E300" s="256"/>
      <c r="F300" s="256"/>
      <c r="G300" s="257"/>
      <c r="H300" s="258"/>
      <c r="I300" s="259"/>
      <c r="J300" s="255"/>
      <c r="M300" s="255"/>
      <c r="N300" s="255"/>
      <c r="Q300" s="255"/>
      <c r="R300" s="260"/>
      <c r="AD300" s="254"/>
      <c r="AG300" s="436"/>
    </row>
    <row r="301" spans="1:33" s="4" customFormat="1" x14ac:dyDescent="0.25">
      <c r="A301" s="255"/>
      <c r="B301" s="255"/>
      <c r="E301" s="256"/>
      <c r="F301" s="256"/>
      <c r="G301" s="257"/>
      <c r="H301" s="258"/>
      <c r="I301" s="259"/>
      <c r="J301" s="255"/>
      <c r="M301" s="255"/>
      <c r="N301" s="255"/>
      <c r="Q301" s="255"/>
      <c r="R301" s="260"/>
      <c r="AD301" s="254"/>
      <c r="AG301" s="436"/>
    </row>
    <row r="302" spans="1:33" s="4" customFormat="1" x14ac:dyDescent="0.25">
      <c r="A302" s="255"/>
      <c r="B302" s="255"/>
      <c r="E302" s="256"/>
      <c r="F302" s="256"/>
      <c r="G302" s="257"/>
      <c r="H302" s="258"/>
      <c r="I302" s="259"/>
      <c r="J302" s="255"/>
      <c r="M302" s="255"/>
      <c r="N302" s="255"/>
      <c r="Q302" s="255"/>
      <c r="R302" s="260"/>
      <c r="AD302" s="254"/>
      <c r="AG302" s="436"/>
    </row>
    <row r="303" spans="1:33" s="4" customFormat="1" x14ac:dyDescent="0.25">
      <c r="A303" s="255"/>
      <c r="B303" s="255"/>
      <c r="E303" s="256"/>
      <c r="F303" s="256"/>
      <c r="G303" s="257"/>
      <c r="H303" s="258"/>
      <c r="I303" s="259"/>
      <c r="J303" s="255"/>
      <c r="M303" s="255"/>
      <c r="N303" s="255"/>
      <c r="Q303" s="255"/>
      <c r="R303" s="260"/>
      <c r="AD303" s="254"/>
      <c r="AG303" s="436"/>
    </row>
    <row r="304" spans="1:33" s="4" customFormat="1" x14ac:dyDescent="0.25">
      <c r="A304" s="255"/>
      <c r="B304" s="255"/>
      <c r="E304" s="256"/>
      <c r="F304" s="256"/>
      <c r="G304" s="257"/>
      <c r="H304" s="258"/>
      <c r="I304" s="259"/>
      <c r="J304" s="255"/>
      <c r="M304" s="255"/>
      <c r="N304" s="255"/>
      <c r="Q304" s="255"/>
      <c r="R304" s="260"/>
      <c r="AD304" s="254"/>
      <c r="AG304" s="436"/>
    </row>
    <row r="305" spans="1:33" s="4" customFormat="1" x14ac:dyDescent="0.25">
      <c r="A305" s="255"/>
      <c r="B305" s="255"/>
      <c r="E305" s="256"/>
      <c r="F305" s="256"/>
      <c r="G305" s="257"/>
      <c r="H305" s="258"/>
      <c r="I305" s="259"/>
      <c r="J305" s="255"/>
      <c r="M305" s="255"/>
      <c r="N305" s="255"/>
      <c r="Q305" s="255"/>
      <c r="R305" s="260"/>
      <c r="AD305" s="254"/>
      <c r="AG305" s="436"/>
    </row>
    <row r="306" spans="1:33" s="4" customFormat="1" x14ac:dyDescent="0.25">
      <c r="A306" s="255"/>
      <c r="B306" s="255"/>
      <c r="E306" s="256"/>
      <c r="F306" s="256"/>
      <c r="G306" s="257"/>
      <c r="H306" s="258"/>
      <c r="I306" s="259"/>
      <c r="J306" s="255"/>
      <c r="M306" s="255"/>
      <c r="N306" s="255"/>
      <c r="Q306" s="255"/>
      <c r="R306" s="260"/>
      <c r="AD306" s="254"/>
      <c r="AG306" s="436"/>
    </row>
    <row r="307" spans="1:33" s="4" customFormat="1" x14ac:dyDescent="0.25">
      <c r="A307" s="255"/>
      <c r="B307" s="255"/>
      <c r="E307" s="256"/>
      <c r="F307" s="256"/>
      <c r="G307" s="257"/>
      <c r="H307" s="258"/>
      <c r="I307" s="259"/>
      <c r="J307" s="255"/>
      <c r="M307" s="255"/>
      <c r="N307" s="255"/>
      <c r="Q307" s="255"/>
      <c r="R307" s="260"/>
      <c r="AD307" s="254"/>
      <c r="AG307" s="436"/>
    </row>
    <row r="308" spans="1:33" s="4" customFormat="1" x14ac:dyDescent="0.25">
      <c r="A308" s="255"/>
      <c r="B308" s="255"/>
      <c r="E308" s="256"/>
      <c r="F308" s="256"/>
      <c r="G308" s="257"/>
      <c r="H308" s="258"/>
      <c r="I308" s="259"/>
      <c r="J308" s="255"/>
      <c r="M308" s="255"/>
      <c r="N308" s="255"/>
      <c r="Q308" s="255"/>
      <c r="R308" s="260"/>
      <c r="AD308" s="254"/>
      <c r="AG308" s="436"/>
    </row>
    <row r="309" spans="1:33" s="4" customFormat="1" x14ac:dyDescent="0.25">
      <c r="A309" s="255"/>
      <c r="B309" s="255"/>
      <c r="E309" s="256"/>
      <c r="F309" s="256"/>
      <c r="G309" s="257"/>
      <c r="H309" s="258"/>
      <c r="I309" s="259"/>
      <c r="J309" s="255"/>
      <c r="M309" s="255"/>
      <c r="N309" s="255"/>
      <c r="Q309" s="255"/>
      <c r="R309" s="260"/>
      <c r="AD309" s="254"/>
      <c r="AG309" s="436"/>
    </row>
    <row r="310" spans="1:33" s="4" customFormat="1" x14ac:dyDescent="0.25">
      <c r="A310" s="255"/>
      <c r="B310" s="255"/>
      <c r="E310" s="256"/>
      <c r="F310" s="256"/>
      <c r="G310" s="257"/>
      <c r="H310" s="258"/>
      <c r="I310" s="259"/>
      <c r="J310" s="255"/>
      <c r="M310" s="255"/>
      <c r="N310" s="255"/>
      <c r="Q310" s="255"/>
      <c r="R310" s="260"/>
      <c r="AD310" s="254"/>
      <c r="AG310" s="436"/>
    </row>
    <row r="311" spans="1:33" s="4" customFormat="1" x14ac:dyDescent="0.25">
      <c r="A311" s="255"/>
      <c r="B311" s="255"/>
      <c r="E311" s="256"/>
      <c r="F311" s="256"/>
      <c r="G311" s="257"/>
      <c r="H311" s="258"/>
      <c r="I311" s="259"/>
      <c r="J311" s="255"/>
      <c r="M311" s="255"/>
      <c r="N311" s="255"/>
      <c r="Q311" s="255"/>
      <c r="R311" s="260"/>
      <c r="AD311" s="254"/>
      <c r="AG311" s="436"/>
    </row>
    <row r="312" spans="1:33" s="4" customFormat="1" x14ac:dyDescent="0.25">
      <c r="A312" s="255"/>
      <c r="B312" s="255"/>
      <c r="E312" s="256"/>
      <c r="F312" s="256"/>
      <c r="G312" s="257"/>
      <c r="H312" s="258"/>
      <c r="I312" s="259"/>
      <c r="J312" s="255"/>
      <c r="M312" s="255"/>
      <c r="N312" s="255"/>
      <c r="Q312" s="255"/>
      <c r="R312" s="260"/>
      <c r="AD312" s="254"/>
      <c r="AG312" s="436"/>
    </row>
    <row r="313" spans="1:33" s="4" customFormat="1" x14ac:dyDescent="0.25">
      <c r="A313" s="255"/>
      <c r="B313" s="255"/>
      <c r="E313" s="256"/>
      <c r="F313" s="256"/>
      <c r="G313" s="257"/>
      <c r="H313" s="258"/>
      <c r="I313" s="259"/>
      <c r="J313" s="255"/>
      <c r="M313" s="255"/>
      <c r="N313" s="255"/>
      <c r="Q313" s="255"/>
      <c r="R313" s="260"/>
      <c r="AD313" s="254"/>
      <c r="AG313" s="436"/>
    </row>
    <row r="314" spans="1:33" s="4" customFormat="1" x14ac:dyDescent="0.25">
      <c r="A314" s="255"/>
      <c r="B314" s="255"/>
      <c r="E314" s="256"/>
      <c r="F314" s="256"/>
      <c r="G314" s="257"/>
      <c r="H314" s="258"/>
      <c r="I314" s="259"/>
      <c r="J314" s="255"/>
      <c r="M314" s="255"/>
      <c r="N314" s="255"/>
      <c r="Q314" s="255"/>
      <c r="R314" s="260"/>
      <c r="AD314" s="254"/>
      <c r="AG314" s="436"/>
    </row>
    <row r="315" spans="1:33" s="4" customFormat="1" x14ac:dyDescent="0.25">
      <c r="A315" s="255"/>
      <c r="B315" s="255"/>
      <c r="E315" s="256"/>
      <c r="F315" s="256"/>
      <c r="G315" s="257"/>
      <c r="H315" s="258"/>
      <c r="I315" s="259"/>
      <c r="J315" s="255"/>
      <c r="M315" s="255"/>
      <c r="N315" s="255"/>
      <c r="Q315" s="255"/>
      <c r="R315" s="260"/>
      <c r="AD315" s="254"/>
      <c r="AG315" s="436"/>
    </row>
    <row r="316" spans="1:33" s="4" customFormat="1" x14ac:dyDescent="0.25">
      <c r="A316" s="255"/>
      <c r="B316" s="255"/>
      <c r="E316" s="256"/>
      <c r="F316" s="256"/>
      <c r="G316" s="257"/>
      <c r="H316" s="258"/>
      <c r="I316" s="259"/>
      <c r="J316" s="255"/>
      <c r="M316" s="255"/>
      <c r="N316" s="255"/>
      <c r="Q316" s="255"/>
      <c r="R316" s="260"/>
      <c r="AD316" s="254"/>
      <c r="AG316" s="436"/>
    </row>
    <row r="317" spans="1:33" s="4" customFormat="1" x14ac:dyDescent="0.25">
      <c r="A317" s="255"/>
      <c r="B317" s="255"/>
      <c r="E317" s="256"/>
      <c r="F317" s="256"/>
      <c r="G317" s="257"/>
      <c r="H317" s="258"/>
      <c r="I317" s="259"/>
      <c r="J317" s="255"/>
      <c r="M317" s="255"/>
      <c r="N317" s="255"/>
      <c r="Q317" s="255"/>
      <c r="R317" s="260"/>
      <c r="AD317" s="254"/>
      <c r="AG317" s="436"/>
    </row>
    <row r="318" spans="1:33" s="4" customFormat="1" x14ac:dyDescent="0.25">
      <c r="A318" s="255"/>
      <c r="B318" s="255"/>
      <c r="E318" s="256"/>
      <c r="F318" s="256"/>
      <c r="G318" s="257"/>
      <c r="H318" s="258"/>
      <c r="I318" s="259"/>
      <c r="J318" s="255"/>
      <c r="M318" s="255"/>
      <c r="N318" s="255"/>
      <c r="Q318" s="255"/>
      <c r="R318" s="260"/>
      <c r="AD318" s="254"/>
      <c r="AG318" s="436"/>
    </row>
    <row r="319" spans="1:33" s="4" customFormat="1" x14ac:dyDescent="0.25">
      <c r="A319" s="255"/>
      <c r="B319" s="255"/>
      <c r="E319" s="256"/>
      <c r="F319" s="256"/>
      <c r="G319" s="257"/>
      <c r="H319" s="258"/>
      <c r="I319" s="259"/>
      <c r="J319" s="255"/>
      <c r="M319" s="255"/>
      <c r="N319" s="255"/>
      <c r="Q319" s="255"/>
      <c r="R319" s="260"/>
      <c r="AD319" s="254"/>
      <c r="AG319" s="436"/>
    </row>
    <row r="320" spans="1:33" s="4" customFormat="1" x14ac:dyDescent="0.25">
      <c r="A320" s="255"/>
      <c r="B320" s="255"/>
      <c r="E320" s="256"/>
      <c r="F320" s="256"/>
      <c r="G320" s="257"/>
      <c r="H320" s="258"/>
      <c r="I320" s="259"/>
      <c r="J320" s="255"/>
      <c r="M320" s="255"/>
      <c r="N320" s="255"/>
      <c r="Q320" s="255"/>
      <c r="R320" s="260"/>
      <c r="AD320" s="254"/>
      <c r="AG320" s="436"/>
    </row>
    <row r="321" spans="1:33" s="4" customFormat="1" x14ac:dyDescent="0.25">
      <c r="A321" s="255"/>
      <c r="B321" s="255"/>
      <c r="E321" s="256"/>
      <c r="F321" s="256"/>
      <c r="G321" s="257"/>
      <c r="H321" s="258"/>
      <c r="I321" s="259"/>
      <c r="J321" s="255"/>
      <c r="M321" s="255"/>
      <c r="N321" s="255"/>
      <c r="Q321" s="255"/>
      <c r="R321" s="260"/>
      <c r="AD321" s="254"/>
      <c r="AG321" s="436"/>
    </row>
    <row r="322" spans="1:33" s="4" customFormat="1" x14ac:dyDescent="0.25">
      <c r="A322" s="255"/>
      <c r="B322" s="255"/>
      <c r="E322" s="256"/>
      <c r="F322" s="256"/>
      <c r="G322" s="257"/>
      <c r="H322" s="258"/>
      <c r="I322" s="259"/>
      <c r="J322" s="255"/>
      <c r="M322" s="255"/>
      <c r="N322" s="255"/>
      <c r="Q322" s="255"/>
      <c r="R322" s="260"/>
      <c r="AD322" s="254"/>
      <c r="AG322" s="436"/>
    </row>
    <row r="323" spans="1:33" s="4" customFormat="1" x14ac:dyDescent="0.25">
      <c r="A323" s="255"/>
      <c r="B323" s="255"/>
      <c r="E323" s="256"/>
      <c r="F323" s="256"/>
      <c r="G323" s="257"/>
      <c r="H323" s="258"/>
      <c r="I323" s="259"/>
      <c r="J323" s="255"/>
      <c r="M323" s="255"/>
      <c r="N323" s="255"/>
      <c r="Q323" s="255"/>
      <c r="R323" s="260"/>
      <c r="AD323" s="254"/>
      <c r="AG323" s="436"/>
    </row>
    <row r="324" spans="1:33" s="4" customFormat="1" x14ac:dyDescent="0.25">
      <c r="A324" s="255"/>
      <c r="B324" s="255"/>
      <c r="E324" s="256"/>
      <c r="F324" s="256"/>
      <c r="G324" s="257"/>
      <c r="H324" s="258"/>
      <c r="I324" s="259"/>
      <c r="J324" s="255"/>
      <c r="M324" s="255"/>
      <c r="N324" s="255"/>
      <c r="Q324" s="255"/>
      <c r="R324" s="260"/>
      <c r="AD324" s="254"/>
      <c r="AG324" s="436"/>
    </row>
    <row r="325" spans="1:33" s="4" customFormat="1" x14ac:dyDescent="0.25">
      <c r="A325" s="255"/>
      <c r="B325" s="255"/>
      <c r="E325" s="256"/>
      <c r="F325" s="256"/>
      <c r="G325" s="257"/>
      <c r="H325" s="258"/>
      <c r="I325" s="259"/>
      <c r="J325" s="255"/>
      <c r="M325" s="255"/>
      <c r="N325" s="255"/>
      <c r="Q325" s="255"/>
      <c r="R325" s="260"/>
      <c r="AD325" s="254"/>
      <c r="AG325" s="436"/>
    </row>
    <row r="326" spans="1:33" s="4" customFormat="1" x14ac:dyDescent="0.25">
      <c r="A326" s="255"/>
      <c r="B326" s="255"/>
      <c r="E326" s="256"/>
      <c r="F326" s="256"/>
      <c r="G326" s="257"/>
      <c r="H326" s="258"/>
      <c r="I326" s="259"/>
      <c r="J326" s="255"/>
      <c r="M326" s="255"/>
      <c r="N326" s="255"/>
      <c r="Q326" s="255"/>
      <c r="R326" s="260"/>
      <c r="AD326" s="254"/>
      <c r="AG326" s="436"/>
    </row>
    <row r="327" spans="1:33" s="4" customFormat="1" x14ac:dyDescent="0.25">
      <c r="A327" s="255"/>
      <c r="B327" s="255"/>
      <c r="E327" s="256"/>
      <c r="F327" s="256"/>
      <c r="G327" s="257"/>
      <c r="H327" s="258"/>
      <c r="I327" s="259"/>
      <c r="J327" s="255"/>
      <c r="M327" s="255"/>
      <c r="N327" s="255"/>
      <c r="Q327" s="255"/>
      <c r="R327" s="260"/>
      <c r="AD327" s="254"/>
      <c r="AG327" s="436"/>
    </row>
    <row r="328" spans="1:33" s="4" customFormat="1" x14ac:dyDescent="0.25">
      <c r="A328" s="255"/>
      <c r="B328" s="255"/>
      <c r="E328" s="256"/>
      <c r="F328" s="256"/>
      <c r="G328" s="257"/>
      <c r="H328" s="258"/>
      <c r="I328" s="259"/>
      <c r="J328" s="255"/>
      <c r="M328" s="255"/>
      <c r="N328" s="255"/>
      <c r="Q328" s="255"/>
      <c r="R328" s="260"/>
      <c r="AD328" s="254"/>
      <c r="AG328" s="436"/>
    </row>
    <row r="329" spans="1:33" s="4" customFormat="1" x14ac:dyDescent="0.25">
      <c r="A329" s="255"/>
      <c r="B329" s="255"/>
      <c r="E329" s="256"/>
      <c r="F329" s="256"/>
      <c r="G329" s="257"/>
      <c r="H329" s="258"/>
      <c r="I329" s="259"/>
      <c r="J329" s="255"/>
      <c r="M329" s="255"/>
      <c r="N329" s="255"/>
      <c r="Q329" s="255"/>
      <c r="R329" s="260"/>
      <c r="AD329" s="254"/>
      <c r="AG329" s="436"/>
    </row>
    <row r="330" spans="1:33" s="4" customFormat="1" x14ac:dyDescent="0.25">
      <c r="A330" s="255"/>
      <c r="B330" s="255"/>
      <c r="E330" s="256"/>
      <c r="F330" s="256"/>
      <c r="G330" s="257"/>
      <c r="H330" s="258"/>
      <c r="I330" s="259"/>
      <c r="J330" s="255"/>
      <c r="M330" s="255"/>
      <c r="N330" s="255"/>
      <c r="Q330" s="255"/>
      <c r="R330" s="260"/>
      <c r="AD330" s="254"/>
      <c r="AG330" s="436"/>
    </row>
    <row r="331" spans="1:33" s="4" customFormat="1" x14ac:dyDescent="0.25">
      <c r="A331" s="255"/>
      <c r="B331" s="255"/>
      <c r="E331" s="256"/>
      <c r="F331" s="256"/>
      <c r="G331" s="257"/>
      <c r="H331" s="258"/>
      <c r="I331" s="259"/>
      <c r="J331" s="255"/>
      <c r="M331" s="255"/>
      <c r="N331" s="255"/>
      <c r="Q331" s="255"/>
      <c r="R331" s="260"/>
      <c r="AD331" s="254"/>
      <c r="AG331" s="436"/>
    </row>
    <row r="332" spans="1:33" s="4" customFormat="1" x14ac:dyDescent="0.25">
      <c r="A332" s="255"/>
      <c r="B332" s="255"/>
      <c r="E332" s="256"/>
      <c r="F332" s="256"/>
      <c r="G332" s="257"/>
      <c r="H332" s="258"/>
      <c r="I332" s="259"/>
      <c r="J332" s="255"/>
      <c r="M332" s="255"/>
      <c r="N332" s="255"/>
      <c r="Q332" s="255"/>
      <c r="R332" s="260"/>
      <c r="AD332" s="254"/>
      <c r="AG332" s="436"/>
    </row>
    <row r="333" spans="1:33" s="4" customFormat="1" x14ac:dyDescent="0.25">
      <c r="A333" s="255"/>
      <c r="B333" s="255"/>
      <c r="E333" s="256"/>
      <c r="F333" s="256"/>
      <c r="G333" s="257"/>
      <c r="H333" s="258"/>
      <c r="I333" s="259"/>
      <c r="J333" s="255"/>
      <c r="M333" s="255"/>
      <c r="N333" s="255"/>
      <c r="Q333" s="255"/>
      <c r="R333" s="260"/>
      <c r="AD333" s="254"/>
      <c r="AG333" s="436"/>
    </row>
    <row r="334" spans="1:33" s="4" customFormat="1" x14ac:dyDescent="0.25">
      <c r="A334" s="255"/>
      <c r="B334" s="255"/>
      <c r="E334" s="256"/>
      <c r="F334" s="256"/>
      <c r="G334" s="257"/>
      <c r="H334" s="258"/>
      <c r="I334" s="259"/>
      <c r="J334" s="255"/>
      <c r="M334" s="255"/>
      <c r="N334" s="255"/>
      <c r="Q334" s="255"/>
      <c r="R334" s="260"/>
      <c r="AD334" s="254"/>
      <c r="AG334" s="436"/>
    </row>
    <row r="335" spans="1:33" s="4" customFormat="1" x14ac:dyDescent="0.25">
      <c r="A335" s="255"/>
      <c r="B335" s="255"/>
      <c r="E335" s="256"/>
      <c r="F335" s="256"/>
      <c r="G335" s="257"/>
      <c r="H335" s="258"/>
      <c r="I335" s="259"/>
      <c r="J335" s="255"/>
      <c r="M335" s="255"/>
      <c r="N335" s="255"/>
      <c r="Q335" s="255"/>
      <c r="R335" s="260"/>
      <c r="AD335" s="254"/>
      <c r="AG335" s="436"/>
    </row>
    <row r="336" spans="1:33" s="4" customFormat="1" x14ac:dyDescent="0.25">
      <c r="A336" s="255"/>
      <c r="B336" s="255"/>
      <c r="E336" s="256"/>
      <c r="F336" s="256"/>
      <c r="G336" s="257"/>
      <c r="H336" s="258"/>
      <c r="I336" s="259"/>
      <c r="J336" s="255"/>
      <c r="M336" s="255"/>
      <c r="N336" s="255"/>
      <c r="Q336" s="255"/>
      <c r="R336" s="260"/>
      <c r="AD336" s="254"/>
      <c r="AG336" s="436"/>
    </row>
    <row r="337" spans="1:33" s="4" customFormat="1" x14ac:dyDescent="0.25">
      <c r="A337" s="255"/>
      <c r="B337" s="255"/>
      <c r="E337" s="256"/>
      <c r="F337" s="256"/>
      <c r="G337" s="257"/>
      <c r="H337" s="258"/>
      <c r="I337" s="259"/>
      <c r="J337" s="255"/>
      <c r="M337" s="255"/>
      <c r="N337" s="255"/>
      <c r="Q337" s="255"/>
      <c r="R337" s="260"/>
      <c r="AD337" s="254"/>
      <c r="AG337" s="436"/>
    </row>
    <row r="338" spans="1:33" s="4" customFormat="1" x14ac:dyDescent="0.25">
      <c r="A338" s="255"/>
      <c r="B338" s="255"/>
      <c r="E338" s="256"/>
      <c r="F338" s="256"/>
      <c r="G338" s="257"/>
      <c r="H338" s="258"/>
      <c r="I338" s="259"/>
      <c r="J338" s="255"/>
      <c r="M338" s="255"/>
      <c r="N338" s="255"/>
      <c r="Q338" s="255"/>
      <c r="R338" s="260"/>
      <c r="AD338" s="254"/>
      <c r="AG338" s="436"/>
    </row>
    <row r="339" spans="1:33" s="4" customFormat="1" x14ac:dyDescent="0.25">
      <c r="A339" s="255"/>
      <c r="B339" s="255"/>
      <c r="E339" s="256"/>
      <c r="F339" s="256"/>
      <c r="G339" s="257"/>
      <c r="H339" s="258"/>
      <c r="I339" s="259"/>
      <c r="J339" s="255"/>
      <c r="M339" s="255"/>
      <c r="N339" s="255"/>
      <c r="Q339" s="255"/>
      <c r="R339" s="260"/>
      <c r="AD339" s="254"/>
      <c r="AG339" s="436"/>
    </row>
    <row r="340" spans="1:33" s="4" customFormat="1" x14ac:dyDescent="0.25">
      <c r="A340" s="255"/>
      <c r="B340" s="255"/>
      <c r="E340" s="256"/>
      <c r="F340" s="256"/>
      <c r="G340" s="257"/>
      <c r="H340" s="258"/>
      <c r="I340" s="259"/>
      <c r="J340" s="255"/>
      <c r="M340" s="255"/>
      <c r="N340" s="255"/>
      <c r="Q340" s="255"/>
      <c r="R340" s="260"/>
      <c r="AD340" s="254"/>
      <c r="AG340" s="436"/>
    </row>
    <row r="341" spans="1:33" s="4" customFormat="1" x14ac:dyDescent="0.25">
      <c r="A341" s="255"/>
      <c r="B341" s="255"/>
      <c r="E341" s="256"/>
      <c r="F341" s="256"/>
      <c r="G341" s="257"/>
      <c r="H341" s="258"/>
      <c r="I341" s="259"/>
      <c r="J341" s="255"/>
      <c r="M341" s="255"/>
      <c r="N341" s="255"/>
      <c r="Q341" s="255"/>
      <c r="R341" s="260"/>
      <c r="AD341" s="254"/>
      <c r="AG341" s="436"/>
    </row>
    <row r="342" spans="1:33" s="4" customFormat="1" x14ac:dyDescent="0.25">
      <c r="A342" s="255"/>
      <c r="B342" s="255"/>
      <c r="E342" s="256"/>
      <c r="F342" s="256"/>
      <c r="G342" s="257"/>
      <c r="H342" s="258"/>
      <c r="I342" s="259"/>
      <c r="J342" s="255"/>
      <c r="M342" s="255"/>
      <c r="N342" s="255"/>
      <c r="Q342" s="255"/>
      <c r="R342" s="260"/>
      <c r="AD342" s="254"/>
      <c r="AG342" s="436"/>
    </row>
    <row r="343" spans="1:33" s="4" customFormat="1" x14ac:dyDescent="0.25">
      <c r="A343" s="255"/>
      <c r="B343" s="255"/>
      <c r="E343" s="256"/>
      <c r="F343" s="256"/>
      <c r="G343" s="257"/>
      <c r="H343" s="258"/>
      <c r="I343" s="259"/>
      <c r="J343" s="255"/>
      <c r="M343" s="255"/>
      <c r="N343" s="255"/>
      <c r="Q343" s="255"/>
      <c r="R343" s="260"/>
      <c r="AD343" s="254"/>
      <c r="AG343" s="436"/>
    </row>
    <row r="344" spans="1:33" s="4" customFormat="1" x14ac:dyDescent="0.25">
      <c r="A344" s="255"/>
      <c r="B344" s="255"/>
      <c r="E344" s="256"/>
      <c r="F344" s="256"/>
      <c r="G344" s="257"/>
      <c r="H344" s="258"/>
      <c r="I344" s="259"/>
      <c r="J344" s="255"/>
      <c r="M344" s="255"/>
      <c r="N344" s="255"/>
      <c r="Q344" s="255"/>
      <c r="R344" s="260"/>
      <c r="AD344" s="254"/>
      <c r="AG344" s="436"/>
    </row>
    <row r="345" spans="1:33" s="4" customFormat="1" x14ac:dyDescent="0.25">
      <c r="A345" s="255"/>
      <c r="B345" s="255"/>
      <c r="E345" s="256"/>
      <c r="F345" s="256"/>
      <c r="G345" s="257"/>
      <c r="H345" s="258"/>
      <c r="I345" s="259"/>
      <c r="J345" s="255"/>
      <c r="M345" s="255"/>
      <c r="N345" s="255"/>
      <c r="Q345" s="255"/>
      <c r="R345" s="260"/>
      <c r="AD345" s="254"/>
      <c r="AG345" s="436"/>
    </row>
    <row r="346" spans="1:33" s="4" customFormat="1" x14ac:dyDescent="0.25">
      <c r="A346" s="255"/>
      <c r="B346" s="255"/>
      <c r="E346" s="256"/>
      <c r="F346" s="256"/>
      <c r="G346" s="257"/>
      <c r="H346" s="258"/>
      <c r="I346" s="259"/>
      <c r="J346" s="255"/>
      <c r="M346" s="255"/>
      <c r="N346" s="255"/>
      <c r="Q346" s="255"/>
      <c r="R346" s="260"/>
      <c r="AD346" s="254"/>
      <c r="AG346" s="436"/>
    </row>
    <row r="347" spans="1:33" s="4" customFormat="1" x14ac:dyDescent="0.25">
      <c r="A347" s="255"/>
      <c r="B347" s="255"/>
      <c r="E347" s="256"/>
      <c r="F347" s="256"/>
      <c r="G347" s="257"/>
      <c r="H347" s="258"/>
      <c r="I347" s="259"/>
      <c r="J347" s="255"/>
      <c r="M347" s="255"/>
      <c r="N347" s="255"/>
      <c r="Q347" s="255"/>
      <c r="R347" s="260"/>
      <c r="AD347" s="254"/>
      <c r="AG347" s="436"/>
    </row>
    <row r="348" spans="1:33" s="4" customFormat="1" x14ac:dyDescent="0.25">
      <c r="A348" s="255"/>
      <c r="B348" s="255"/>
      <c r="E348" s="256"/>
      <c r="F348" s="256"/>
      <c r="G348" s="257"/>
      <c r="H348" s="258"/>
      <c r="I348" s="259"/>
      <c r="J348" s="255"/>
      <c r="M348" s="255"/>
      <c r="N348" s="255"/>
      <c r="Q348" s="255"/>
      <c r="R348" s="260"/>
      <c r="AD348" s="254"/>
      <c r="AG348" s="436"/>
    </row>
    <row r="349" spans="1:33" s="4" customFormat="1" x14ac:dyDescent="0.25">
      <c r="A349" s="255"/>
      <c r="B349" s="255"/>
      <c r="E349" s="256"/>
      <c r="F349" s="256"/>
      <c r="G349" s="257"/>
      <c r="H349" s="258"/>
      <c r="I349" s="259"/>
      <c r="J349" s="255"/>
      <c r="M349" s="255"/>
      <c r="N349" s="255"/>
      <c r="Q349" s="255"/>
      <c r="R349" s="260"/>
      <c r="AD349" s="254"/>
      <c r="AG349" s="436"/>
    </row>
    <row r="350" spans="1:33" s="4" customFormat="1" x14ac:dyDescent="0.25">
      <c r="A350" s="255"/>
      <c r="B350" s="255"/>
      <c r="E350" s="256"/>
      <c r="F350" s="256"/>
      <c r="G350" s="257"/>
      <c r="H350" s="258"/>
      <c r="I350" s="259"/>
      <c r="J350" s="255"/>
      <c r="M350" s="255"/>
      <c r="N350" s="255"/>
      <c r="Q350" s="255"/>
      <c r="R350" s="260"/>
      <c r="AD350" s="254"/>
      <c r="AG350" s="436"/>
    </row>
    <row r="351" spans="1:33" s="4" customFormat="1" x14ac:dyDescent="0.25">
      <c r="A351" s="255"/>
      <c r="B351" s="255"/>
      <c r="E351" s="256"/>
      <c r="F351" s="256"/>
      <c r="G351" s="257"/>
      <c r="H351" s="258"/>
      <c r="I351" s="259"/>
      <c r="J351" s="255"/>
      <c r="M351" s="255"/>
      <c r="N351" s="255"/>
      <c r="Q351" s="255"/>
      <c r="R351" s="260"/>
      <c r="AD351" s="254"/>
      <c r="AG351" s="436"/>
    </row>
    <row r="352" spans="1:33" s="4" customFormat="1" x14ac:dyDescent="0.25">
      <c r="A352" s="255"/>
      <c r="B352" s="255"/>
      <c r="E352" s="256"/>
      <c r="F352" s="256"/>
      <c r="G352" s="257"/>
      <c r="H352" s="258"/>
      <c r="I352" s="259"/>
      <c r="J352" s="255"/>
      <c r="M352" s="255"/>
      <c r="N352" s="255"/>
      <c r="Q352" s="255"/>
      <c r="R352" s="260"/>
      <c r="AD352" s="254"/>
      <c r="AG352" s="436"/>
    </row>
    <row r="353" spans="1:33" s="4" customFormat="1" x14ac:dyDescent="0.25">
      <c r="A353" s="255"/>
      <c r="B353" s="255"/>
      <c r="E353" s="256"/>
      <c r="F353" s="256"/>
      <c r="G353" s="257"/>
      <c r="H353" s="258"/>
      <c r="I353" s="259"/>
      <c r="J353" s="255"/>
      <c r="M353" s="255"/>
      <c r="N353" s="255"/>
      <c r="Q353" s="255"/>
      <c r="R353" s="260"/>
      <c r="AD353" s="254"/>
      <c r="AG353" s="436"/>
    </row>
    <row r="354" spans="1:33" s="4" customFormat="1" x14ac:dyDescent="0.25">
      <c r="A354" s="255"/>
      <c r="B354" s="255"/>
      <c r="E354" s="256"/>
      <c r="F354" s="256"/>
      <c r="G354" s="257"/>
      <c r="H354" s="258"/>
      <c r="I354" s="259"/>
      <c r="J354" s="255"/>
      <c r="M354" s="255"/>
      <c r="N354" s="255"/>
      <c r="Q354" s="255"/>
      <c r="R354" s="260"/>
      <c r="AD354" s="254"/>
      <c r="AG354" s="436"/>
    </row>
    <row r="355" spans="1:33" s="4" customFormat="1" x14ac:dyDescent="0.25">
      <c r="A355" s="255"/>
      <c r="B355" s="255"/>
      <c r="E355" s="256"/>
      <c r="F355" s="256"/>
      <c r="G355" s="257"/>
      <c r="H355" s="258"/>
      <c r="I355" s="259"/>
      <c r="J355" s="255"/>
      <c r="M355" s="255"/>
      <c r="N355" s="255"/>
      <c r="Q355" s="255"/>
      <c r="R355" s="260"/>
      <c r="AD355" s="254"/>
      <c r="AG355" s="436"/>
    </row>
    <row r="356" spans="1:33" s="4" customFormat="1" x14ac:dyDescent="0.25">
      <c r="A356" s="255"/>
      <c r="B356" s="255"/>
      <c r="E356" s="256"/>
      <c r="F356" s="256"/>
      <c r="G356" s="257"/>
      <c r="H356" s="258"/>
      <c r="I356" s="259"/>
      <c r="J356" s="255"/>
      <c r="M356" s="255"/>
      <c r="N356" s="255"/>
      <c r="Q356" s="255"/>
      <c r="R356" s="260"/>
      <c r="AD356" s="254"/>
      <c r="AG356" s="436"/>
    </row>
    <row r="357" spans="1:33" s="4" customFormat="1" x14ac:dyDescent="0.25">
      <c r="A357" s="255"/>
      <c r="B357" s="255"/>
      <c r="E357" s="256"/>
      <c r="F357" s="256"/>
      <c r="G357" s="257"/>
      <c r="H357" s="258"/>
      <c r="I357" s="259"/>
      <c r="J357" s="255"/>
      <c r="M357" s="255"/>
      <c r="N357" s="255"/>
      <c r="Q357" s="255"/>
      <c r="R357" s="260"/>
      <c r="AD357" s="254"/>
      <c r="AG357" s="436"/>
    </row>
    <row r="358" spans="1:33" s="4" customFormat="1" x14ac:dyDescent="0.25">
      <c r="A358" s="255"/>
      <c r="B358" s="255"/>
      <c r="E358" s="256"/>
      <c r="F358" s="256"/>
      <c r="G358" s="257"/>
      <c r="H358" s="258"/>
      <c r="I358" s="259"/>
      <c r="J358" s="255"/>
      <c r="M358" s="255"/>
      <c r="N358" s="255"/>
      <c r="Q358" s="255"/>
      <c r="R358" s="260"/>
      <c r="AD358" s="254"/>
      <c r="AG358" s="436"/>
    </row>
    <row r="359" spans="1:33" s="4" customFormat="1" x14ac:dyDescent="0.25">
      <c r="A359" s="255"/>
      <c r="B359" s="255"/>
      <c r="E359" s="256"/>
      <c r="F359" s="256"/>
      <c r="G359" s="257"/>
      <c r="H359" s="258"/>
      <c r="I359" s="259"/>
      <c r="J359" s="255"/>
      <c r="M359" s="255"/>
      <c r="N359" s="255"/>
      <c r="Q359" s="255"/>
      <c r="R359" s="260"/>
      <c r="AD359" s="254"/>
      <c r="AG359" s="436"/>
    </row>
    <row r="360" spans="1:33" s="4" customFormat="1" x14ac:dyDescent="0.25">
      <c r="A360" s="255"/>
      <c r="B360" s="255"/>
      <c r="E360" s="256"/>
      <c r="F360" s="256"/>
      <c r="G360" s="257"/>
      <c r="H360" s="258"/>
      <c r="I360" s="259"/>
      <c r="J360" s="255"/>
      <c r="M360" s="255"/>
      <c r="N360" s="255"/>
      <c r="Q360" s="255"/>
      <c r="R360" s="260"/>
      <c r="AD360" s="254"/>
      <c r="AG360" s="436"/>
    </row>
    <row r="361" spans="1:33" s="4" customFormat="1" x14ac:dyDescent="0.25">
      <c r="A361" s="255"/>
      <c r="B361" s="255"/>
      <c r="E361" s="256"/>
      <c r="F361" s="256"/>
      <c r="G361" s="257"/>
      <c r="H361" s="258"/>
      <c r="I361" s="259"/>
      <c r="J361" s="255"/>
      <c r="M361" s="255"/>
      <c r="N361" s="255"/>
      <c r="Q361" s="255"/>
      <c r="R361" s="260"/>
      <c r="AD361" s="254"/>
      <c r="AG361" s="436"/>
    </row>
    <row r="362" spans="1:33" s="4" customFormat="1" x14ac:dyDescent="0.25">
      <c r="A362" s="255"/>
      <c r="B362" s="255"/>
      <c r="E362" s="256"/>
      <c r="F362" s="256"/>
      <c r="G362" s="257"/>
      <c r="H362" s="258"/>
      <c r="I362" s="259"/>
      <c r="J362" s="255"/>
      <c r="M362" s="255"/>
      <c r="N362" s="255"/>
      <c r="Q362" s="255"/>
      <c r="R362" s="260"/>
      <c r="AD362" s="254"/>
      <c r="AG362" s="436"/>
    </row>
    <row r="363" spans="1:33" s="4" customFormat="1" x14ac:dyDescent="0.25">
      <c r="A363" s="255"/>
      <c r="B363" s="255"/>
      <c r="E363" s="256"/>
      <c r="F363" s="256"/>
      <c r="G363" s="257"/>
      <c r="H363" s="258"/>
      <c r="I363" s="259"/>
      <c r="J363" s="255"/>
      <c r="M363" s="255"/>
      <c r="N363" s="255"/>
      <c r="Q363" s="255"/>
      <c r="R363" s="260"/>
      <c r="AD363" s="254"/>
      <c r="AG363" s="436"/>
    </row>
    <row r="364" spans="1:33" s="4" customFormat="1" x14ac:dyDescent="0.25">
      <c r="A364" s="255"/>
      <c r="B364" s="255"/>
      <c r="E364" s="256"/>
      <c r="F364" s="256"/>
      <c r="G364" s="257"/>
      <c r="H364" s="258"/>
      <c r="I364" s="259"/>
      <c r="J364" s="255"/>
      <c r="M364" s="255"/>
      <c r="N364" s="255"/>
      <c r="Q364" s="255"/>
      <c r="R364" s="260"/>
      <c r="AD364" s="254"/>
      <c r="AG364" s="436"/>
    </row>
    <row r="365" spans="1:33" s="4" customFormat="1" x14ac:dyDescent="0.25">
      <c r="A365" s="255"/>
      <c r="B365" s="255"/>
      <c r="E365" s="256"/>
      <c r="F365" s="256"/>
      <c r="G365" s="257"/>
      <c r="H365" s="258"/>
      <c r="I365" s="259"/>
      <c r="J365" s="255"/>
      <c r="M365" s="255"/>
      <c r="N365" s="255"/>
      <c r="Q365" s="255"/>
      <c r="R365" s="260"/>
      <c r="AD365" s="254"/>
      <c r="AG365" s="436"/>
    </row>
    <row r="366" spans="1:33" s="4" customFormat="1" x14ac:dyDescent="0.25">
      <c r="A366" s="255"/>
      <c r="B366" s="255"/>
      <c r="E366" s="256"/>
      <c r="F366" s="256"/>
      <c r="G366" s="257"/>
      <c r="H366" s="258"/>
      <c r="I366" s="259"/>
      <c r="J366" s="255"/>
      <c r="M366" s="255"/>
      <c r="N366" s="255"/>
      <c r="Q366" s="255"/>
      <c r="R366" s="260"/>
      <c r="AD366" s="254"/>
      <c r="AG366" s="436"/>
    </row>
    <row r="367" spans="1:33" s="4" customFormat="1" x14ac:dyDescent="0.25">
      <c r="A367" s="255"/>
      <c r="B367" s="255"/>
      <c r="E367" s="256"/>
      <c r="F367" s="256"/>
      <c r="G367" s="257"/>
      <c r="H367" s="258"/>
      <c r="I367" s="259"/>
      <c r="J367" s="255"/>
      <c r="M367" s="255"/>
      <c r="N367" s="255"/>
      <c r="Q367" s="255"/>
      <c r="R367" s="260"/>
      <c r="AD367" s="254"/>
      <c r="AG367" s="436"/>
    </row>
    <row r="368" spans="1:33" s="4" customFormat="1" x14ac:dyDescent="0.25">
      <c r="A368" s="255"/>
      <c r="B368" s="255"/>
      <c r="E368" s="256"/>
      <c r="F368" s="256"/>
      <c r="G368" s="257"/>
      <c r="H368" s="258"/>
      <c r="I368" s="259"/>
      <c r="J368" s="255"/>
      <c r="M368" s="255"/>
      <c r="N368" s="255"/>
      <c r="Q368" s="255"/>
      <c r="R368" s="260"/>
      <c r="AD368" s="254"/>
      <c r="AG368" s="436"/>
    </row>
    <row r="369" spans="1:33" s="4" customFormat="1" x14ac:dyDescent="0.25">
      <c r="A369" s="255"/>
      <c r="B369" s="255"/>
      <c r="E369" s="256"/>
      <c r="F369" s="256"/>
      <c r="G369" s="257"/>
      <c r="H369" s="258"/>
      <c r="I369" s="259"/>
      <c r="J369" s="255"/>
      <c r="M369" s="255"/>
      <c r="N369" s="255"/>
      <c r="Q369" s="255"/>
      <c r="R369" s="260"/>
      <c r="AD369" s="254"/>
      <c r="AG369" s="436"/>
    </row>
    <row r="370" spans="1:33" s="4" customFormat="1" x14ac:dyDescent="0.25">
      <c r="A370" s="255"/>
      <c r="B370" s="255"/>
      <c r="E370" s="256"/>
      <c r="F370" s="256"/>
      <c r="G370" s="257"/>
      <c r="H370" s="258"/>
      <c r="I370" s="259"/>
      <c r="J370" s="255"/>
      <c r="M370" s="255"/>
      <c r="N370" s="255"/>
      <c r="Q370" s="255"/>
      <c r="R370" s="260"/>
      <c r="AD370" s="254"/>
      <c r="AG370" s="436"/>
    </row>
    <row r="371" spans="1:33" s="4" customFormat="1" x14ac:dyDescent="0.25">
      <c r="A371" s="255"/>
      <c r="B371" s="255"/>
      <c r="E371" s="256"/>
      <c r="F371" s="256"/>
      <c r="G371" s="257"/>
      <c r="H371" s="258"/>
      <c r="I371" s="259"/>
      <c r="J371" s="255"/>
      <c r="M371" s="255"/>
      <c r="N371" s="255"/>
      <c r="Q371" s="255"/>
      <c r="R371" s="260"/>
      <c r="AD371" s="254"/>
      <c r="AG371" s="436"/>
    </row>
    <row r="372" spans="1:33" s="4" customFormat="1" x14ac:dyDescent="0.25">
      <c r="A372" s="255"/>
      <c r="B372" s="255"/>
      <c r="E372" s="256"/>
      <c r="F372" s="256"/>
      <c r="G372" s="257"/>
      <c r="H372" s="258"/>
      <c r="I372" s="259"/>
      <c r="J372" s="255"/>
      <c r="M372" s="255"/>
      <c r="N372" s="255"/>
      <c r="Q372" s="255"/>
      <c r="R372" s="260"/>
      <c r="AD372" s="254"/>
      <c r="AG372" s="436"/>
    </row>
    <row r="373" spans="1:33" s="4" customFormat="1" x14ac:dyDescent="0.25">
      <c r="A373" s="255"/>
      <c r="B373" s="255"/>
      <c r="E373" s="256"/>
      <c r="F373" s="256"/>
      <c r="G373" s="257"/>
      <c r="H373" s="258"/>
      <c r="I373" s="259"/>
      <c r="J373" s="255"/>
      <c r="M373" s="255"/>
      <c r="N373" s="255"/>
      <c r="Q373" s="255"/>
      <c r="R373" s="260"/>
      <c r="AD373" s="254"/>
      <c r="AG373" s="436"/>
    </row>
    <row r="374" spans="1:33" s="4" customFormat="1" x14ac:dyDescent="0.25">
      <c r="A374" s="255"/>
      <c r="B374" s="255"/>
      <c r="E374" s="256"/>
      <c r="F374" s="256"/>
      <c r="G374" s="257"/>
      <c r="H374" s="258"/>
      <c r="I374" s="259"/>
      <c r="J374" s="255"/>
      <c r="M374" s="255"/>
      <c r="N374" s="255"/>
      <c r="Q374" s="255"/>
      <c r="R374" s="260"/>
      <c r="AD374" s="254"/>
      <c r="AG374" s="436"/>
    </row>
    <row r="375" spans="1:33" s="4" customFormat="1" x14ac:dyDescent="0.25">
      <c r="A375" s="255"/>
      <c r="B375" s="255"/>
      <c r="E375" s="256"/>
      <c r="F375" s="256"/>
      <c r="G375" s="257"/>
      <c r="H375" s="258"/>
      <c r="I375" s="259"/>
      <c r="J375" s="255"/>
      <c r="M375" s="255"/>
      <c r="N375" s="255"/>
      <c r="Q375" s="255"/>
      <c r="R375" s="260"/>
      <c r="AD375" s="254"/>
      <c r="AG375" s="436"/>
    </row>
    <row r="376" spans="1:33" s="4" customFormat="1" x14ac:dyDescent="0.25">
      <c r="A376" s="255"/>
      <c r="B376" s="255"/>
      <c r="E376" s="256"/>
      <c r="F376" s="256"/>
      <c r="G376" s="257"/>
      <c r="H376" s="258"/>
      <c r="I376" s="259"/>
      <c r="J376" s="255"/>
      <c r="M376" s="255"/>
      <c r="N376" s="255"/>
      <c r="Q376" s="255"/>
      <c r="R376" s="260"/>
      <c r="AD376" s="254"/>
      <c r="AG376" s="436"/>
    </row>
    <row r="377" spans="1:33" s="4" customFormat="1" x14ac:dyDescent="0.25">
      <c r="A377" s="255"/>
      <c r="B377" s="255"/>
      <c r="E377" s="256"/>
      <c r="F377" s="256"/>
      <c r="G377" s="257"/>
      <c r="H377" s="258"/>
      <c r="I377" s="259"/>
      <c r="J377" s="255"/>
      <c r="M377" s="255"/>
      <c r="N377" s="255"/>
      <c r="Q377" s="255"/>
      <c r="R377" s="260"/>
      <c r="AD377" s="254"/>
      <c r="AG377" s="436"/>
    </row>
    <row r="378" spans="1:33" s="4" customFormat="1" x14ac:dyDescent="0.25">
      <c r="A378" s="255"/>
      <c r="B378" s="255"/>
      <c r="E378" s="256"/>
      <c r="F378" s="256"/>
      <c r="G378" s="257"/>
      <c r="H378" s="258"/>
      <c r="I378" s="259"/>
      <c r="J378" s="255"/>
      <c r="M378" s="255"/>
      <c r="N378" s="255"/>
      <c r="Q378" s="255"/>
      <c r="R378" s="260"/>
      <c r="AD378" s="254"/>
      <c r="AG378" s="436"/>
    </row>
    <row r="379" spans="1:33" s="4" customFormat="1" x14ac:dyDescent="0.25">
      <c r="A379" s="255"/>
      <c r="B379" s="255"/>
      <c r="E379" s="256"/>
      <c r="F379" s="256"/>
      <c r="G379" s="257"/>
      <c r="H379" s="258"/>
      <c r="I379" s="259"/>
      <c r="J379" s="255"/>
      <c r="M379" s="255"/>
      <c r="N379" s="255"/>
      <c r="Q379" s="255"/>
      <c r="R379" s="260"/>
      <c r="AD379" s="254"/>
      <c r="AG379" s="436"/>
    </row>
    <row r="380" spans="1:33" s="4" customFormat="1" x14ac:dyDescent="0.25">
      <c r="A380" s="255"/>
      <c r="B380" s="255"/>
      <c r="E380" s="256"/>
      <c r="F380" s="256"/>
      <c r="G380" s="257"/>
      <c r="H380" s="258"/>
      <c r="I380" s="259"/>
      <c r="J380" s="255"/>
      <c r="M380" s="255"/>
      <c r="N380" s="255"/>
      <c r="Q380" s="255"/>
      <c r="R380" s="260"/>
      <c r="AD380" s="254"/>
      <c r="AG380" s="436"/>
    </row>
    <row r="381" spans="1:33" s="4" customFormat="1" x14ac:dyDescent="0.25">
      <c r="A381" s="255"/>
      <c r="B381" s="255"/>
      <c r="E381" s="256"/>
      <c r="F381" s="256"/>
      <c r="G381" s="257"/>
      <c r="H381" s="258"/>
      <c r="I381" s="259"/>
      <c r="J381" s="255"/>
      <c r="M381" s="255"/>
      <c r="N381" s="255"/>
      <c r="Q381" s="255"/>
      <c r="R381" s="260"/>
      <c r="AD381" s="254"/>
      <c r="AG381" s="436"/>
    </row>
    <row r="382" spans="1:33" s="4" customFormat="1" x14ac:dyDescent="0.25">
      <c r="A382" s="255"/>
      <c r="B382" s="255"/>
      <c r="E382" s="256"/>
      <c r="F382" s="256"/>
      <c r="G382" s="257"/>
      <c r="H382" s="258"/>
      <c r="I382" s="259"/>
      <c r="J382" s="255"/>
      <c r="M382" s="255"/>
      <c r="N382" s="255"/>
      <c r="Q382" s="255"/>
      <c r="R382" s="260"/>
      <c r="AD382" s="254"/>
      <c r="AG382" s="436"/>
    </row>
    <row r="383" spans="1:33" s="4" customFormat="1" x14ac:dyDescent="0.25">
      <c r="A383" s="255"/>
      <c r="B383" s="255"/>
      <c r="E383" s="256"/>
      <c r="F383" s="256"/>
      <c r="G383" s="257"/>
      <c r="H383" s="258"/>
      <c r="I383" s="259"/>
      <c r="J383" s="255"/>
      <c r="M383" s="255"/>
      <c r="N383" s="255"/>
      <c r="Q383" s="255"/>
      <c r="R383" s="260"/>
      <c r="AD383" s="254"/>
      <c r="AG383" s="436"/>
    </row>
    <row r="384" spans="1:33" s="4" customFormat="1" x14ac:dyDescent="0.25">
      <c r="A384" s="255"/>
      <c r="B384" s="255"/>
      <c r="E384" s="256"/>
      <c r="F384" s="256"/>
      <c r="G384" s="257"/>
      <c r="H384" s="258"/>
      <c r="I384" s="259"/>
      <c r="J384" s="255"/>
      <c r="M384" s="255"/>
      <c r="N384" s="255"/>
      <c r="Q384" s="255"/>
      <c r="R384" s="260"/>
      <c r="AD384" s="254"/>
      <c r="AG384" s="436"/>
    </row>
    <row r="385" spans="1:33" s="4" customFormat="1" x14ac:dyDescent="0.25">
      <c r="A385" s="255"/>
      <c r="B385" s="255"/>
      <c r="E385" s="256"/>
      <c r="F385" s="256"/>
      <c r="G385" s="257"/>
      <c r="H385" s="258"/>
      <c r="I385" s="259"/>
      <c r="J385" s="255"/>
      <c r="M385" s="255"/>
      <c r="N385" s="255"/>
      <c r="Q385" s="255"/>
      <c r="R385" s="260"/>
      <c r="AD385" s="254"/>
      <c r="AG385" s="436"/>
    </row>
    <row r="386" spans="1:33" s="4" customFormat="1" x14ac:dyDescent="0.25">
      <c r="A386" s="255"/>
      <c r="B386" s="255"/>
      <c r="E386" s="256"/>
      <c r="F386" s="256"/>
      <c r="G386" s="257"/>
      <c r="H386" s="258"/>
      <c r="I386" s="259"/>
      <c r="J386" s="255"/>
      <c r="M386" s="255"/>
      <c r="N386" s="255"/>
      <c r="Q386" s="255"/>
      <c r="R386" s="260"/>
      <c r="AD386" s="254"/>
      <c r="AG386" s="436"/>
    </row>
    <row r="387" spans="1:33" s="4" customFormat="1" x14ac:dyDescent="0.25">
      <c r="A387" s="255"/>
      <c r="B387" s="255"/>
      <c r="E387" s="256"/>
      <c r="F387" s="256"/>
      <c r="G387" s="257"/>
      <c r="H387" s="258"/>
      <c r="I387" s="259"/>
      <c r="J387" s="255"/>
      <c r="M387" s="255"/>
      <c r="N387" s="255"/>
      <c r="Q387" s="255"/>
      <c r="R387" s="260"/>
      <c r="AD387" s="254"/>
      <c r="AG387" s="436"/>
    </row>
    <row r="388" spans="1:33" s="4" customFormat="1" x14ac:dyDescent="0.25">
      <c r="A388" s="255"/>
      <c r="B388" s="255"/>
      <c r="E388" s="256"/>
      <c r="F388" s="256"/>
      <c r="G388" s="257"/>
      <c r="H388" s="258"/>
      <c r="I388" s="259"/>
      <c r="J388" s="255"/>
      <c r="M388" s="255"/>
      <c r="N388" s="255"/>
      <c r="Q388" s="255"/>
      <c r="R388" s="260"/>
      <c r="AD388" s="254"/>
      <c r="AG388" s="436"/>
    </row>
    <row r="389" spans="1:33" s="4" customFormat="1" x14ac:dyDescent="0.25">
      <c r="A389" s="255"/>
      <c r="B389" s="255"/>
      <c r="E389" s="256"/>
      <c r="F389" s="256"/>
      <c r="G389" s="257"/>
      <c r="H389" s="258"/>
      <c r="I389" s="259"/>
      <c r="J389" s="255"/>
      <c r="M389" s="255"/>
      <c r="N389" s="255"/>
      <c r="Q389" s="255"/>
      <c r="R389" s="260"/>
      <c r="AD389" s="254"/>
      <c r="AG389" s="436"/>
    </row>
    <row r="390" spans="1:33" s="4" customFormat="1" x14ac:dyDescent="0.25">
      <c r="A390" s="255"/>
      <c r="B390" s="255"/>
      <c r="E390" s="256"/>
      <c r="F390" s="256"/>
      <c r="G390" s="257"/>
      <c r="H390" s="258"/>
      <c r="I390" s="259"/>
      <c r="J390" s="255"/>
      <c r="M390" s="255"/>
      <c r="N390" s="255"/>
      <c r="Q390" s="255"/>
      <c r="R390" s="260"/>
      <c r="AD390" s="254"/>
      <c r="AG390" s="436"/>
    </row>
    <row r="391" spans="1:33" s="4" customFormat="1" x14ac:dyDescent="0.25">
      <c r="A391" s="255"/>
      <c r="B391" s="255"/>
      <c r="E391" s="256"/>
      <c r="F391" s="256"/>
      <c r="G391" s="257"/>
      <c r="H391" s="258"/>
      <c r="I391" s="259"/>
      <c r="J391" s="255"/>
      <c r="M391" s="255"/>
      <c r="N391" s="255"/>
      <c r="Q391" s="255"/>
      <c r="R391" s="260"/>
      <c r="AD391" s="254"/>
      <c r="AG391" s="436"/>
    </row>
    <row r="392" spans="1:33" s="4" customFormat="1" x14ac:dyDescent="0.25">
      <c r="A392" s="255"/>
      <c r="B392" s="255"/>
      <c r="E392" s="256"/>
      <c r="F392" s="256"/>
      <c r="G392" s="257"/>
      <c r="H392" s="258"/>
      <c r="I392" s="259"/>
      <c r="J392" s="255"/>
      <c r="M392" s="255"/>
      <c r="N392" s="255"/>
      <c r="Q392" s="255"/>
      <c r="R392" s="260"/>
      <c r="AD392" s="254"/>
      <c r="AG392" s="436"/>
    </row>
    <row r="393" spans="1:33" s="4" customFormat="1" x14ac:dyDescent="0.25">
      <c r="A393" s="255"/>
      <c r="B393" s="255"/>
      <c r="E393" s="256"/>
      <c r="F393" s="256"/>
      <c r="G393" s="257"/>
      <c r="H393" s="258"/>
      <c r="I393" s="259"/>
      <c r="J393" s="255"/>
      <c r="M393" s="255"/>
      <c r="N393" s="255"/>
      <c r="Q393" s="255"/>
      <c r="R393" s="260"/>
      <c r="AD393" s="254"/>
      <c r="AG393" s="436"/>
    </row>
    <row r="394" spans="1:33" s="4" customFormat="1" x14ac:dyDescent="0.25">
      <c r="A394" s="255"/>
      <c r="B394" s="255"/>
      <c r="E394" s="256"/>
      <c r="F394" s="256"/>
      <c r="G394" s="257"/>
      <c r="H394" s="258"/>
      <c r="I394" s="259"/>
      <c r="J394" s="255"/>
      <c r="M394" s="255"/>
      <c r="N394" s="255"/>
      <c r="Q394" s="255"/>
      <c r="R394" s="260"/>
      <c r="AD394" s="254"/>
      <c r="AG394" s="436"/>
    </row>
    <row r="395" spans="1:33" s="4" customFormat="1" x14ac:dyDescent="0.25">
      <c r="A395" s="255"/>
      <c r="B395" s="255"/>
      <c r="E395" s="256"/>
      <c r="F395" s="256"/>
      <c r="G395" s="257"/>
      <c r="H395" s="258"/>
      <c r="I395" s="259"/>
      <c r="J395" s="255"/>
      <c r="M395" s="255"/>
      <c r="N395" s="255"/>
      <c r="Q395" s="255"/>
      <c r="R395" s="260"/>
      <c r="AD395" s="254"/>
      <c r="AG395" s="436"/>
    </row>
    <row r="396" spans="1:33" s="4" customFormat="1" x14ac:dyDescent="0.25">
      <c r="A396" s="255"/>
      <c r="B396" s="255"/>
      <c r="E396" s="256"/>
      <c r="F396" s="256"/>
      <c r="G396" s="257"/>
      <c r="H396" s="258"/>
      <c r="I396" s="259"/>
      <c r="J396" s="255"/>
      <c r="M396" s="255"/>
      <c r="N396" s="255"/>
      <c r="Q396" s="255"/>
      <c r="R396" s="260"/>
      <c r="AD396" s="254"/>
      <c r="AG396" s="436"/>
    </row>
    <row r="397" spans="1:33" s="4" customFormat="1" x14ac:dyDescent="0.25">
      <c r="A397" s="255"/>
      <c r="B397" s="255"/>
      <c r="E397" s="256"/>
      <c r="F397" s="256"/>
      <c r="G397" s="257"/>
      <c r="H397" s="258"/>
      <c r="I397" s="259"/>
      <c r="J397" s="255"/>
      <c r="M397" s="255"/>
      <c r="N397" s="255"/>
      <c r="Q397" s="255"/>
      <c r="R397" s="260"/>
      <c r="AD397" s="254"/>
      <c r="AG397" s="436"/>
    </row>
    <row r="398" spans="1:33" s="4" customFormat="1" x14ac:dyDescent="0.25">
      <c r="A398" s="255"/>
      <c r="B398" s="255"/>
      <c r="E398" s="256"/>
      <c r="F398" s="256"/>
      <c r="G398" s="257"/>
      <c r="H398" s="258"/>
      <c r="I398" s="259"/>
      <c r="J398" s="255"/>
      <c r="M398" s="255"/>
      <c r="N398" s="255"/>
      <c r="Q398" s="255"/>
      <c r="R398" s="260"/>
      <c r="AD398" s="254"/>
      <c r="AG398" s="436"/>
    </row>
    <row r="399" spans="1:33" s="4" customFormat="1" x14ac:dyDescent="0.25">
      <c r="A399" s="255"/>
      <c r="B399" s="255"/>
      <c r="E399" s="256"/>
      <c r="F399" s="256"/>
      <c r="G399" s="257"/>
      <c r="H399" s="258"/>
      <c r="I399" s="259"/>
      <c r="J399" s="255"/>
      <c r="M399" s="255"/>
      <c r="N399" s="255"/>
      <c r="Q399" s="255"/>
      <c r="R399" s="260"/>
      <c r="AD399" s="254"/>
      <c r="AG399" s="436"/>
    </row>
    <row r="400" spans="1:33" s="4" customFormat="1" x14ac:dyDescent="0.25">
      <c r="A400" s="255"/>
      <c r="B400" s="255"/>
      <c r="E400" s="256"/>
      <c r="F400" s="256"/>
      <c r="G400" s="257"/>
      <c r="H400" s="258"/>
      <c r="I400" s="259"/>
      <c r="J400" s="255"/>
      <c r="M400" s="255"/>
      <c r="N400" s="255"/>
      <c r="Q400" s="255"/>
      <c r="R400" s="260"/>
      <c r="AD400" s="254"/>
      <c r="AG400" s="436"/>
    </row>
    <row r="401" spans="1:33" s="4" customFormat="1" x14ac:dyDescent="0.25">
      <c r="A401" s="255"/>
      <c r="B401" s="255"/>
      <c r="E401" s="256"/>
      <c r="F401" s="256"/>
      <c r="G401" s="257"/>
      <c r="H401" s="258"/>
      <c r="I401" s="259"/>
      <c r="J401" s="255"/>
      <c r="M401" s="255"/>
      <c r="N401" s="255"/>
      <c r="Q401" s="255"/>
      <c r="R401" s="260"/>
      <c r="AD401" s="254"/>
      <c r="AG401" s="436"/>
    </row>
    <row r="402" spans="1:33" s="4" customFormat="1" x14ac:dyDescent="0.25">
      <c r="A402" s="255"/>
      <c r="B402" s="255"/>
      <c r="E402" s="256"/>
      <c r="F402" s="256"/>
      <c r="G402" s="257"/>
      <c r="H402" s="258"/>
      <c r="I402" s="259"/>
      <c r="J402" s="255"/>
      <c r="M402" s="255"/>
      <c r="N402" s="255"/>
      <c r="Q402" s="255"/>
      <c r="R402" s="260"/>
      <c r="AD402" s="254"/>
      <c r="AG402" s="436"/>
    </row>
    <row r="403" spans="1:33" s="4" customFormat="1" x14ac:dyDescent="0.25">
      <c r="A403" s="255"/>
      <c r="B403" s="255"/>
      <c r="E403" s="256"/>
      <c r="F403" s="256"/>
      <c r="G403" s="257"/>
      <c r="H403" s="258"/>
      <c r="I403" s="259"/>
      <c r="J403" s="255"/>
      <c r="M403" s="255"/>
      <c r="N403" s="255"/>
      <c r="Q403" s="255"/>
      <c r="R403" s="260"/>
      <c r="AD403" s="254"/>
      <c r="AG403" s="436"/>
    </row>
    <row r="404" spans="1:33" s="4" customFormat="1" x14ac:dyDescent="0.25">
      <c r="A404" s="255"/>
      <c r="B404" s="255"/>
      <c r="E404" s="256"/>
      <c r="F404" s="256"/>
      <c r="G404" s="257"/>
      <c r="H404" s="258"/>
      <c r="I404" s="259"/>
      <c r="J404" s="255"/>
      <c r="M404" s="255"/>
      <c r="N404" s="255"/>
      <c r="Q404" s="255"/>
      <c r="R404" s="260"/>
      <c r="AD404" s="254"/>
      <c r="AG404" s="436"/>
    </row>
    <row r="405" spans="1:33" s="4" customFormat="1" x14ac:dyDescent="0.25">
      <c r="A405" s="255"/>
      <c r="B405" s="255"/>
      <c r="E405" s="256"/>
      <c r="F405" s="256"/>
      <c r="G405" s="257"/>
      <c r="H405" s="258"/>
      <c r="I405" s="259"/>
      <c r="J405" s="255"/>
      <c r="M405" s="255"/>
      <c r="N405" s="255"/>
      <c r="Q405" s="255"/>
      <c r="R405" s="260"/>
      <c r="AD405" s="254"/>
      <c r="AG405" s="436"/>
    </row>
    <row r="406" spans="1:33" s="4" customFormat="1" x14ac:dyDescent="0.25">
      <c r="A406" s="255"/>
      <c r="B406" s="255"/>
      <c r="E406" s="256"/>
      <c r="F406" s="256"/>
      <c r="G406" s="257"/>
      <c r="H406" s="258"/>
      <c r="I406" s="259"/>
      <c r="J406" s="255"/>
      <c r="M406" s="255"/>
      <c r="N406" s="255"/>
      <c r="Q406" s="255"/>
      <c r="R406" s="260"/>
      <c r="AD406" s="254"/>
      <c r="AG406" s="436"/>
    </row>
    <row r="407" spans="1:33" s="4" customFormat="1" x14ac:dyDescent="0.25">
      <c r="A407" s="255"/>
      <c r="B407" s="255"/>
      <c r="E407" s="256"/>
      <c r="F407" s="256"/>
      <c r="G407" s="257"/>
      <c r="H407" s="258"/>
      <c r="I407" s="259"/>
      <c r="J407" s="255"/>
      <c r="M407" s="255"/>
      <c r="N407" s="255"/>
      <c r="Q407" s="255"/>
      <c r="R407" s="260"/>
      <c r="AD407" s="254"/>
      <c r="AG407" s="436"/>
    </row>
    <row r="408" spans="1:33" s="4" customFormat="1" x14ac:dyDescent="0.25">
      <c r="A408" s="255"/>
      <c r="B408" s="255"/>
      <c r="E408" s="256"/>
      <c r="F408" s="256"/>
      <c r="G408" s="257"/>
      <c r="H408" s="258"/>
      <c r="I408" s="259"/>
      <c r="J408" s="255"/>
      <c r="M408" s="255"/>
      <c r="N408" s="255"/>
      <c r="Q408" s="255"/>
      <c r="R408" s="260"/>
      <c r="AD408" s="254"/>
      <c r="AG408" s="436"/>
    </row>
    <row r="409" spans="1:33" s="4" customFormat="1" x14ac:dyDescent="0.25">
      <c r="A409" s="255"/>
      <c r="B409" s="255"/>
      <c r="E409" s="256"/>
      <c r="F409" s="256"/>
      <c r="G409" s="257"/>
      <c r="H409" s="258"/>
      <c r="I409" s="259"/>
      <c r="J409" s="255"/>
      <c r="M409" s="255"/>
      <c r="N409" s="255"/>
      <c r="Q409" s="255"/>
      <c r="R409" s="260"/>
      <c r="AD409" s="254"/>
      <c r="AG409" s="436"/>
    </row>
    <row r="410" spans="1:33" s="4" customFormat="1" x14ac:dyDescent="0.25">
      <c r="A410" s="255"/>
      <c r="B410" s="255"/>
      <c r="E410" s="256"/>
      <c r="F410" s="256"/>
      <c r="G410" s="257"/>
      <c r="H410" s="258"/>
      <c r="I410" s="259"/>
      <c r="J410" s="255"/>
      <c r="M410" s="255"/>
      <c r="N410" s="255"/>
      <c r="Q410" s="255"/>
      <c r="R410" s="260"/>
      <c r="AD410" s="254"/>
      <c r="AG410" s="436"/>
    </row>
    <row r="411" spans="1:33" s="4" customFormat="1" x14ac:dyDescent="0.25">
      <c r="A411" s="255"/>
      <c r="B411" s="255"/>
      <c r="E411" s="256"/>
      <c r="F411" s="256"/>
      <c r="G411" s="257"/>
      <c r="H411" s="258"/>
      <c r="I411" s="259"/>
      <c r="J411" s="255"/>
      <c r="M411" s="255"/>
      <c r="N411" s="255"/>
      <c r="Q411" s="255"/>
      <c r="R411" s="260"/>
      <c r="AD411" s="254"/>
      <c r="AG411" s="436"/>
    </row>
    <row r="412" spans="1:33" s="4" customFormat="1" x14ac:dyDescent="0.25">
      <c r="A412" s="255"/>
      <c r="B412" s="255"/>
      <c r="E412" s="256"/>
      <c r="F412" s="256"/>
      <c r="G412" s="257"/>
      <c r="H412" s="258"/>
      <c r="I412" s="259"/>
      <c r="J412" s="255"/>
      <c r="M412" s="255"/>
      <c r="N412" s="255"/>
      <c r="Q412" s="255"/>
      <c r="R412" s="260"/>
      <c r="AD412" s="254"/>
      <c r="AG412" s="436"/>
    </row>
    <row r="413" spans="1:33" s="4" customFormat="1" x14ac:dyDescent="0.25">
      <c r="A413" s="255"/>
      <c r="B413" s="255"/>
      <c r="E413" s="256"/>
      <c r="F413" s="256"/>
      <c r="G413" s="257"/>
      <c r="H413" s="258"/>
      <c r="I413" s="259"/>
      <c r="J413" s="255"/>
      <c r="M413" s="255"/>
      <c r="N413" s="255"/>
      <c r="Q413" s="255"/>
      <c r="R413" s="260"/>
      <c r="AD413" s="254"/>
      <c r="AG413" s="436"/>
    </row>
    <row r="414" spans="1:33" s="4" customFormat="1" x14ac:dyDescent="0.25">
      <c r="A414" s="255"/>
      <c r="B414" s="255"/>
      <c r="E414" s="256"/>
      <c r="F414" s="256"/>
      <c r="G414" s="257"/>
      <c r="H414" s="258"/>
      <c r="I414" s="259"/>
      <c r="J414" s="255"/>
      <c r="M414" s="255"/>
      <c r="N414" s="255"/>
      <c r="Q414" s="255"/>
      <c r="R414" s="260"/>
      <c r="AD414" s="254"/>
      <c r="AG414" s="436"/>
    </row>
    <row r="415" spans="1:33" s="4" customFormat="1" x14ac:dyDescent="0.25">
      <c r="A415" s="255"/>
      <c r="B415" s="255"/>
      <c r="E415" s="256"/>
      <c r="F415" s="256"/>
      <c r="G415" s="257"/>
      <c r="H415" s="258"/>
      <c r="I415" s="259"/>
      <c r="J415" s="255"/>
      <c r="M415" s="255"/>
      <c r="N415" s="255"/>
      <c r="Q415" s="255"/>
      <c r="R415" s="260"/>
      <c r="AD415" s="254"/>
      <c r="AG415" s="436"/>
    </row>
    <row r="416" spans="1:33" s="4" customFormat="1" x14ac:dyDescent="0.25">
      <c r="A416" s="255"/>
      <c r="B416" s="255"/>
      <c r="E416" s="256"/>
      <c r="F416" s="256"/>
      <c r="G416" s="257"/>
      <c r="H416" s="258"/>
      <c r="I416" s="259"/>
      <c r="J416" s="255"/>
      <c r="M416" s="255"/>
      <c r="N416" s="255"/>
      <c r="Q416" s="255"/>
      <c r="R416" s="260"/>
      <c r="AD416" s="254"/>
      <c r="AG416" s="436"/>
    </row>
    <row r="417" spans="1:33" s="4" customFormat="1" x14ac:dyDescent="0.25">
      <c r="A417" s="255"/>
      <c r="B417" s="255"/>
      <c r="E417" s="256"/>
      <c r="F417" s="256"/>
      <c r="G417" s="257"/>
      <c r="H417" s="258"/>
      <c r="I417" s="259"/>
      <c r="J417" s="255"/>
      <c r="M417" s="255"/>
      <c r="N417" s="255"/>
      <c r="Q417" s="255"/>
      <c r="R417" s="260"/>
      <c r="AD417" s="254"/>
      <c r="AG417" s="436"/>
    </row>
    <row r="418" spans="1:33" s="4" customFormat="1" x14ac:dyDescent="0.25">
      <c r="A418" s="255"/>
      <c r="B418" s="255"/>
      <c r="E418" s="256"/>
      <c r="F418" s="256"/>
      <c r="G418" s="257"/>
      <c r="H418" s="258"/>
      <c r="I418" s="259"/>
      <c r="J418" s="255"/>
      <c r="M418" s="255"/>
      <c r="N418" s="255"/>
      <c r="Q418" s="255"/>
      <c r="R418" s="260"/>
      <c r="AD418" s="254"/>
      <c r="AG418" s="436"/>
    </row>
    <row r="419" spans="1:33" s="4" customFormat="1" x14ac:dyDescent="0.25">
      <c r="A419" s="255"/>
      <c r="B419" s="255"/>
      <c r="E419" s="256"/>
      <c r="F419" s="256"/>
      <c r="G419" s="257"/>
      <c r="H419" s="258"/>
      <c r="I419" s="259"/>
      <c r="J419" s="255"/>
      <c r="M419" s="255"/>
      <c r="N419" s="255"/>
      <c r="Q419" s="255"/>
      <c r="R419" s="260"/>
      <c r="AD419" s="254"/>
      <c r="AG419" s="436"/>
    </row>
    <row r="420" spans="1:33" s="4" customFormat="1" x14ac:dyDescent="0.25">
      <c r="A420" s="255"/>
      <c r="B420" s="255"/>
      <c r="E420" s="256"/>
      <c r="F420" s="256"/>
      <c r="G420" s="257"/>
      <c r="H420" s="258"/>
      <c r="I420" s="259"/>
      <c r="J420" s="255"/>
      <c r="M420" s="255"/>
      <c r="N420" s="255"/>
      <c r="Q420" s="255"/>
      <c r="R420" s="260"/>
      <c r="AD420" s="254"/>
      <c r="AG420" s="436"/>
    </row>
    <row r="421" spans="1:33" s="4" customFormat="1" x14ac:dyDescent="0.25">
      <c r="A421" s="255"/>
      <c r="B421" s="255"/>
      <c r="E421" s="256"/>
      <c r="F421" s="256"/>
      <c r="G421" s="257"/>
      <c r="H421" s="258"/>
      <c r="I421" s="259"/>
      <c r="J421" s="255"/>
      <c r="M421" s="255"/>
      <c r="N421" s="255"/>
      <c r="Q421" s="255"/>
      <c r="R421" s="260"/>
      <c r="AD421" s="254"/>
      <c r="AG421" s="436"/>
    </row>
    <row r="422" spans="1:33" s="4" customFormat="1" x14ac:dyDescent="0.25">
      <c r="A422" s="255"/>
      <c r="B422" s="255"/>
      <c r="E422" s="256"/>
      <c r="F422" s="256"/>
      <c r="G422" s="257"/>
      <c r="H422" s="258"/>
      <c r="I422" s="259"/>
      <c r="J422" s="255"/>
      <c r="M422" s="255"/>
      <c r="N422" s="255"/>
      <c r="Q422" s="255"/>
      <c r="R422" s="260"/>
      <c r="AD422" s="254"/>
      <c r="AG422" s="436"/>
    </row>
    <row r="423" spans="1:33" s="4" customFormat="1" x14ac:dyDescent="0.25">
      <c r="A423" s="255"/>
      <c r="B423" s="255"/>
      <c r="E423" s="256"/>
      <c r="F423" s="256"/>
      <c r="G423" s="257"/>
      <c r="H423" s="258"/>
      <c r="I423" s="259"/>
      <c r="J423" s="255"/>
      <c r="M423" s="255"/>
      <c r="N423" s="255"/>
      <c r="Q423" s="255"/>
      <c r="R423" s="260"/>
      <c r="AD423" s="254"/>
      <c r="AG423" s="436"/>
    </row>
    <row r="424" spans="1:33" s="4" customFormat="1" x14ac:dyDescent="0.25">
      <c r="A424" s="255"/>
      <c r="B424" s="255"/>
      <c r="E424" s="256"/>
      <c r="F424" s="256"/>
      <c r="G424" s="257"/>
      <c r="H424" s="258"/>
      <c r="I424" s="259"/>
      <c r="J424" s="255"/>
      <c r="M424" s="255"/>
      <c r="N424" s="255"/>
      <c r="Q424" s="255"/>
      <c r="R424" s="260"/>
      <c r="AD424" s="254"/>
      <c r="AG424" s="436"/>
    </row>
    <row r="425" spans="1:33" s="4" customFormat="1" x14ac:dyDescent="0.25">
      <c r="A425" s="255"/>
      <c r="B425" s="255"/>
      <c r="E425" s="256"/>
      <c r="F425" s="256"/>
      <c r="G425" s="257"/>
      <c r="H425" s="258"/>
      <c r="I425" s="259"/>
      <c r="J425" s="255"/>
      <c r="M425" s="255"/>
      <c r="N425" s="255"/>
      <c r="Q425" s="255"/>
      <c r="R425" s="260"/>
      <c r="AD425" s="254"/>
      <c r="AG425" s="436"/>
    </row>
    <row r="426" spans="1:33" s="4" customFormat="1" x14ac:dyDescent="0.25">
      <c r="A426" s="255"/>
      <c r="B426" s="255"/>
      <c r="E426" s="256"/>
      <c r="F426" s="256"/>
      <c r="G426" s="257"/>
      <c r="H426" s="258"/>
      <c r="I426" s="259"/>
      <c r="J426" s="255"/>
      <c r="M426" s="255"/>
      <c r="N426" s="255"/>
      <c r="Q426" s="255"/>
      <c r="R426" s="260"/>
      <c r="AD426" s="254"/>
      <c r="AG426" s="436"/>
    </row>
    <row r="427" spans="1:33" s="4" customFormat="1" x14ac:dyDescent="0.25">
      <c r="A427" s="255"/>
      <c r="B427" s="255"/>
      <c r="E427" s="256"/>
      <c r="F427" s="256"/>
      <c r="G427" s="257"/>
      <c r="H427" s="258"/>
      <c r="I427" s="259"/>
      <c r="J427" s="255"/>
      <c r="M427" s="255"/>
      <c r="N427" s="255"/>
      <c r="Q427" s="255"/>
      <c r="R427" s="260"/>
      <c r="AD427" s="254"/>
      <c r="AG427" s="436"/>
    </row>
    <row r="428" spans="1:33" s="4" customFormat="1" x14ac:dyDescent="0.25">
      <c r="A428" s="255"/>
      <c r="B428" s="255"/>
      <c r="E428" s="256"/>
      <c r="F428" s="256"/>
      <c r="G428" s="257"/>
      <c r="H428" s="258"/>
      <c r="I428" s="259"/>
      <c r="J428" s="255"/>
      <c r="M428" s="255"/>
      <c r="N428" s="255"/>
      <c r="Q428" s="255"/>
      <c r="R428" s="260"/>
      <c r="AD428" s="254"/>
      <c r="AG428" s="436"/>
    </row>
    <row r="429" spans="1:33" s="4" customFormat="1" x14ac:dyDescent="0.25">
      <c r="A429" s="255"/>
      <c r="B429" s="255"/>
      <c r="E429" s="256"/>
      <c r="F429" s="256"/>
      <c r="G429" s="257"/>
      <c r="H429" s="258"/>
      <c r="I429" s="259"/>
      <c r="J429" s="255"/>
      <c r="M429" s="255"/>
      <c r="N429" s="255"/>
      <c r="Q429" s="255"/>
      <c r="R429" s="260"/>
      <c r="AD429" s="254"/>
      <c r="AG429" s="436"/>
    </row>
    <row r="430" spans="1:33" s="4" customFormat="1" x14ac:dyDescent="0.25">
      <c r="A430" s="255"/>
      <c r="B430" s="255"/>
      <c r="E430" s="256"/>
      <c r="F430" s="256"/>
      <c r="G430" s="257"/>
      <c r="H430" s="258"/>
      <c r="I430" s="259"/>
      <c r="J430" s="255"/>
      <c r="M430" s="255"/>
      <c r="N430" s="255"/>
      <c r="Q430" s="255"/>
      <c r="R430" s="260"/>
      <c r="AD430" s="254"/>
      <c r="AG430" s="436"/>
    </row>
    <row r="431" spans="1:33" s="4" customFormat="1" x14ac:dyDescent="0.25">
      <c r="A431" s="255"/>
      <c r="B431" s="255"/>
      <c r="E431" s="256"/>
      <c r="F431" s="256"/>
      <c r="G431" s="257"/>
      <c r="H431" s="258"/>
      <c r="I431" s="259"/>
      <c r="J431" s="255"/>
      <c r="M431" s="255"/>
      <c r="N431" s="255"/>
      <c r="Q431" s="255"/>
      <c r="R431" s="260"/>
      <c r="AD431" s="254"/>
      <c r="AG431" s="436"/>
    </row>
    <row r="432" spans="1:33" s="4" customFormat="1" x14ac:dyDescent="0.25">
      <c r="A432" s="255"/>
      <c r="B432" s="255"/>
      <c r="E432" s="256"/>
      <c r="F432" s="256"/>
      <c r="G432" s="257"/>
      <c r="H432" s="258"/>
      <c r="I432" s="259"/>
      <c r="J432" s="255"/>
      <c r="M432" s="255"/>
      <c r="N432" s="255"/>
      <c r="Q432" s="255"/>
      <c r="R432" s="260"/>
      <c r="AD432" s="254"/>
      <c r="AG432" s="436"/>
    </row>
    <row r="433" spans="1:33" s="4" customFormat="1" x14ac:dyDescent="0.25">
      <c r="A433" s="255"/>
      <c r="B433" s="255"/>
      <c r="E433" s="256"/>
      <c r="F433" s="256"/>
      <c r="G433" s="257"/>
      <c r="H433" s="258"/>
      <c r="I433" s="259"/>
      <c r="J433" s="255"/>
      <c r="M433" s="255"/>
      <c r="N433" s="255"/>
      <c r="Q433" s="255"/>
      <c r="R433" s="260"/>
      <c r="AD433" s="254"/>
      <c r="AG433" s="436"/>
    </row>
    <row r="434" spans="1:33" s="4" customFormat="1" x14ac:dyDescent="0.25">
      <c r="A434" s="255"/>
      <c r="B434" s="255"/>
      <c r="E434" s="256"/>
      <c r="F434" s="256"/>
      <c r="G434" s="257"/>
      <c r="H434" s="258"/>
      <c r="I434" s="259"/>
      <c r="J434" s="255"/>
      <c r="M434" s="255"/>
      <c r="N434" s="255"/>
      <c r="Q434" s="255"/>
      <c r="R434" s="260"/>
      <c r="AD434" s="254"/>
      <c r="AG434" s="436"/>
    </row>
    <row r="435" spans="1:33" s="4" customFormat="1" x14ac:dyDescent="0.25">
      <c r="A435" s="255"/>
      <c r="B435" s="255"/>
      <c r="E435" s="256"/>
      <c r="F435" s="256"/>
      <c r="G435" s="257"/>
      <c r="H435" s="258"/>
      <c r="I435" s="259"/>
      <c r="J435" s="255"/>
      <c r="M435" s="255"/>
      <c r="N435" s="255"/>
      <c r="Q435" s="255"/>
      <c r="R435" s="260"/>
      <c r="AD435" s="254"/>
      <c r="AG435" s="436"/>
    </row>
    <row r="436" spans="1:33" s="4" customFormat="1" x14ac:dyDescent="0.25">
      <c r="A436" s="255"/>
      <c r="B436" s="255"/>
      <c r="E436" s="256"/>
      <c r="F436" s="256"/>
      <c r="G436" s="257"/>
      <c r="H436" s="258"/>
      <c r="I436" s="259"/>
      <c r="J436" s="255"/>
      <c r="M436" s="255"/>
      <c r="N436" s="255"/>
      <c r="Q436" s="255"/>
      <c r="R436" s="260"/>
      <c r="AD436" s="254"/>
      <c r="AG436" s="436"/>
    </row>
    <row r="437" spans="1:33" s="4" customFormat="1" x14ac:dyDescent="0.25">
      <c r="A437" s="255"/>
      <c r="B437" s="255"/>
      <c r="E437" s="256"/>
      <c r="F437" s="256"/>
      <c r="G437" s="257"/>
      <c r="H437" s="258"/>
      <c r="I437" s="259"/>
      <c r="J437" s="255"/>
      <c r="M437" s="255"/>
      <c r="N437" s="255"/>
      <c r="Q437" s="255"/>
      <c r="R437" s="260"/>
      <c r="AD437" s="254"/>
      <c r="AG437" s="436"/>
    </row>
    <row r="438" spans="1:33" s="4" customFormat="1" x14ac:dyDescent="0.25">
      <c r="A438" s="255"/>
      <c r="B438" s="255"/>
      <c r="E438" s="256"/>
      <c r="F438" s="256"/>
      <c r="G438" s="257"/>
      <c r="H438" s="258"/>
      <c r="I438" s="259"/>
      <c r="J438" s="255"/>
      <c r="M438" s="255"/>
      <c r="N438" s="255"/>
      <c r="Q438" s="255"/>
      <c r="R438" s="260"/>
      <c r="AD438" s="254"/>
      <c r="AG438" s="436"/>
    </row>
    <row r="439" spans="1:33" s="4" customFormat="1" x14ac:dyDescent="0.25">
      <c r="A439" s="255"/>
      <c r="B439" s="255"/>
      <c r="E439" s="256"/>
      <c r="F439" s="256"/>
      <c r="G439" s="257"/>
      <c r="H439" s="258"/>
      <c r="I439" s="259"/>
      <c r="J439" s="255"/>
      <c r="M439" s="255"/>
      <c r="N439" s="255"/>
      <c r="Q439" s="255"/>
      <c r="R439" s="260"/>
      <c r="AD439" s="254"/>
      <c r="AG439" s="436"/>
    </row>
    <row r="440" spans="1:33" s="4" customFormat="1" x14ac:dyDescent="0.25">
      <c r="A440" s="255"/>
      <c r="B440" s="255"/>
      <c r="E440" s="256"/>
      <c r="F440" s="256"/>
      <c r="G440" s="257"/>
      <c r="H440" s="258"/>
      <c r="I440" s="259"/>
      <c r="J440" s="255"/>
      <c r="M440" s="255"/>
      <c r="N440" s="255"/>
      <c r="Q440" s="255"/>
      <c r="R440" s="260"/>
      <c r="AD440" s="254"/>
      <c r="AG440" s="436"/>
    </row>
    <row r="441" spans="1:33" s="4" customFormat="1" x14ac:dyDescent="0.25">
      <c r="A441" s="255"/>
      <c r="B441" s="255"/>
      <c r="E441" s="256"/>
      <c r="F441" s="256"/>
      <c r="G441" s="257"/>
      <c r="H441" s="258"/>
      <c r="I441" s="259"/>
      <c r="J441" s="255"/>
      <c r="M441" s="255"/>
      <c r="N441" s="255"/>
      <c r="Q441" s="255"/>
      <c r="R441" s="260"/>
      <c r="AD441" s="254"/>
      <c r="AG441" s="436"/>
    </row>
    <row r="442" spans="1:33" s="4" customFormat="1" x14ac:dyDescent="0.25">
      <c r="A442" s="255"/>
      <c r="B442" s="255"/>
      <c r="E442" s="256"/>
      <c r="F442" s="256"/>
      <c r="G442" s="257"/>
      <c r="H442" s="258"/>
      <c r="I442" s="259"/>
      <c r="J442" s="255"/>
      <c r="M442" s="255"/>
      <c r="N442" s="255"/>
      <c r="Q442" s="255"/>
      <c r="R442" s="260"/>
      <c r="AD442" s="254"/>
      <c r="AG442" s="436"/>
    </row>
    <row r="443" spans="1:33" s="4" customFormat="1" x14ac:dyDescent="0.25">
      <c r="A443" s="255"/>
      <c r="B443" s="255"/>
      <c r="E443" s="256"/>
      <c r="F443" s="256"/>
      <c r="G443" s="257"/>
      <c r="H443" s="258"/>
      <c r="I443" s="259"/>
      <c r="J443" s="255"/>
      <c r="M443" s="255"/>
      <c r="N443" s="255"/>
      <c r="Q443" s="255"/>
      <c r="R443" s="260"/>
      <c r="AD443" s="254"/>
      <c r="AG443" s="436"/>
    </row>
    <row r="444" spans="1:33" s="4" customFormat="1" x14ac:dyDescent="0.25">
      <c r="A444" s="255"/>
      <c r="B444" s="255"/>
      <c r="E444" s="256"/>
      <c r="F444" s="256"/>
      <c r="G444" s="257"/>
      <c r="H444" s="258"/>
      <c r="I444" s="259"/>
      <c r="J444" s="255"/>
      <c r="M444" s="255"/>
      <c r="N444" s="255"/>
      <c r="Q444" s="255"/>
      <c r="R444" s="260"/>
      <c r="AD444" s="254"/>
      <c r="AG444" s="436"/>
    </row>
    <row r="445" spans="1:33" s="4" customFormat="1" x14ac:dyDescent="0.25">
      <c r="A445" s="255"/>
      <c r="B445" s="255"/>
      <c r="E445" s="256"/>
      <c r="F445" s="256"/>
      <c r="G445" s="257"/>
      <c r="H445" s="258"/>
      <c r="I445" s="259"/>
      <c r="J445" s="255"/>
      <c r="M445" s="255"/>
      <c r="N445" s="255"/>
      <c r="Q445" s="255"/>
      <c r="R445" s="260"/>
      <c r="AD445" s="254"/>
      <c r="AG445" s="436"/>
    </row>
    <row r="446" spans="1:33" s="4" customFormat="1" x14ac:dyDescent="0.25">
      <c r="A446" s="255"/>
      <c r="B446" s="255"/>
      <c r="E446" s="256"/>
      <c r="F446" s="256"/>
      <c r="G446" s="257"/>
      <c r="H446" s="258"/>
      <c r="I446" s="259"/>
      <c r="J446" s="255"/>
      <c r="M446" s="255"/>
      <c r="N446" s="255"/>
      <c r="Q446" s="255"/>
      <c r="R446" s="260"/>
      <c r="AD446" s="254"/>
      <c r="AG446" s="436"/>
    </row>
    <row r="447" spans="1:33" s="4" customFormat="1" x14ac:dyDescent="0.25">
      <c r="A447" s="255"/>
      <c r="B447" s="255"/>
      <c r="E447" s="256"/>
      <c r="F447" s="256"/>
      <c r="G447" s="257"/>
      <c r="H447" s="258"/>
      <c r="I447" s="259"/>
      <c r="J447" s="255"/>
      <c r="M447" s="255"/>
      <c r="N447" s="255"/>
      <c r="Q447" s="255"/>
      <c r="R447" s="260"/>
      <c r="AD447" s="254"/>
      <c r="AG447" s="436"/>
    </row>
    <row r="448" spans="1:33" s="4" customFormat="1" x14ac:dyDescent="0.25">
      <c r="A448" s="255"/>
      <c r="B448" s="255"/>
      <c r="E448" s="256"/>
      <c r="F448" s="256"/>
      <c r="G448" s="257"/>
      <c r="H448" s="258"/>
      <c r="I448" s="259"/>
      <c r="J448" s="255"/>
      <c r="M448" s="255"/>
      <c r="N448" s="255"/>
      <c r="Q448" s="255"/>
      <c r="R448" s="260"/>
      <c r="AD448" s="254"/>
      <c r="AG448" s="436"/>
    </row>
    <row r="449" spans="1:33" s="4" customFormat="1" x14ac:dyDescent="0.25">
      <c r="A449" s="255"/>
      <c r="B449" s="255"/>
      <c r="E449" s="256"/>
      <c r="F449" s="256"/>
      <c r="G449" s="257"/>
      <c r="H449" s="258"/>
      <c r="I449" s="259"/>
      <c r="J449" s="255"/>
      <c r="M449" s="255"/>
      <c r="N449" s="255"/>
      <c r="Q449" s="255"/>
      <c r="R449" s="260"/>
      <c r="AD449" s="254"/>
      <c r="AG449" s="436"/>
    </row>
    <row r="450" spans="1:33" s="4" customFormat="1" x14ac:dyDescent="0.25">
      <c r="A450" s="255"/>
      <c r="B450" s="255"/>
      <c r="E450" s="256"/>
      <c r="F450" s="256"/>
      <c r="G450" s="257"/>
      <c r="H450" s="258"/>
      <c r="I450" s="259"/>
      <c r="J450" s="255"/>
      <c r="M450" s="255"/>
      <c r="N450" s="255"/>
      <c r="Q450" s="255"/>
      <c r="R450" s="260"/>
      <c r="AD450" s="254"/>
      <c r="AG450" s="436"/>
    </row>
    <row r="451" spans="1:33" s="4" customFormat="1" x14ac:dyDescent="0.25">
      <c r="A451" s="255"/>
      <c r="B451" s="255"/>
      <c r="E451" s="256"/>
      <c r="F451" s="256"/>
      <c r="G451" s="257"/>
      <c r="H451" s="258"/>
      <c r="I451" s="259"/>
      <c r="J451" s="255"/>
      <c r="M451" s="255"/>
      <c r="N451" s="255"/>
      <c r="Q451" s="255"/>
      <c r="R451" s="260"/>
      <c r="AD451" s="254"/>
      <c r="AG451" s="436"/>
    </row>
    <row r="452" spans="1:33" s="4" customFormat="1" x14ac:dyDescent="0.25">
      <c r="A452" s="255"/>
      <c r="B452" s="255"/>
      <c r="E452" s="256"/>
      <c r="F452" s="256"/>
      <c r="G452" s="257"/>
      <c r="H452" s="258"/>
      <c r="I452" s="259"/>
      <c r="J452" s="255"/>
      <c r="M452" s="255"/>
      <c r="N452" s="255"/>
      <c r="Q452" s="255"/>
      <c r="R452" s="260"/>
      <c r="AD452" s="254"/>
      <c r="AG452" s="436"/>
    </row>
    <row r="453" spans="1:33" s="4" customFormat="1" x14ac:dyDescent="0.25">
      <c r="A453" s="255"/>
      <c r="B453" s="255"/>
      <c r="E453" s="256"/>
      <c r="F453" s="256"/>
      <c r="G453" s="257"/>
      <c r="H453" s="258"/>
      <c r="I453" s="259"/>
      <c r="J453" s="255"/>
      <c r="M453" s="255"/>
      <c r="N453" s="255"/>
      <c r="Q453" s="255"/>
      <c r="R453" s="260"/>
      <c r="AD453" s="254"/>
      <c r="AG453" s="436"/>
    </row>
    <row r="454" spans="1:33" s="4" customFormat="1" x14ac:dyDescent="0.25">
      <c r="A454" s="255"/>
      <c r="B454" s="255"/>
      <c r="E454" s="256"/>
      <c r="F454" s="256"/>
      <c r="G454" s="257"/>
      <c r="H454" s="258"/>
      <c r="I454" s="259"/>
      <c r="J454" s="255"/>
      <c r="M454" s="255"/>
      <c r="N454" s="255"/>
      <c r="Q454" s="255"/>
      <c r="R454" s="260"/>
      <c r="AD454" s="254"/>
      <c r="AG454" s="436"/>
    </row>
    <row r="455" spans="1:33" s="4" customFormat="1" x14ac:dyDescent="0.25">
      <c r="A455" s="255"/>
      <c r="B455" s="255"/>
      <c r="E455" s="256"/>
      <c r="F455" s="256"/>
      <c r="G455" s="257"/>
      <c r="H455" s="258"/>
      <c r="I455" s="259"/>
      <c r="J455" s="255"/>
      <c r="M455" s="255"/>
      <c r="N455" s="255"/>
      <c r="Q455" s="255"/>
      <c r="R455" s="260"/>
      <c r="AD455" s="254"/>
      <c r="AG455" s="436"/>
    </row>
    <row r="456" spans="1:33" s="4" customFormat="1" x14ac:dyDescent="0.25">
      <c r="A456" s="255"/>
      <c r="B456" s="255"/>
      <c r="E456" s="256"/>
      <c r="F456" s="256"/>
      <c r="G456" s="257"/>
      <c r="H456" s="258"/>
      <c r="I456" s="259"/>
      <c r="J456" s="255"/>
      <c r="M456" s="255"/>
      <c r="N456" s="255"/>
      <c r="Q456" s="255"/>
      <c r="R456" s="260"/>
      <c r="AD456" s="254"/>
      <c r="AG456" s="436"/>
    </row>
    <row r="457" spans="1:33" s="4" customFormat="1" x14ac:dyDescent="0.25">
      <c r="A457" s="255"/>
      <c r="B457" s="255"/>
      <c r="E457" s="256"/>
      <c r="F457" s="256"/>
      <c r="G457" s="257"/>
      <c r="H457" s="258"/>
      <c r="I457" s="259"/>
      <c r="J457" s="255"/>
      <c r="M457" s="255"/>
      <c r="N457" s="255"/>
      <c r="Q457" s="255"/>
      <c r="R457" s="260"/>
      <c r="AD457" s="254"/>
      <c r="AG457" s="436"/>
    </row>
    <row r="458" spans="1:33" s="4" customFormat="1" x14ac:dyDescent="0.25">
      <c r="A458" s="255"/>
      <c r="B458" s="255"/>
      <c r="E458" s="256"/>
      <c r="F458" s="256"/>
      <c r="G458" s="257"/>
      <c r="H458" s="258"/>
      <c r="I458" s="259"/>
      <c r="J458" s="255"/>
      <c r="M458" s="255"/>
      <c r="N458" s="255"/>
      <c r="Q458" s="255"/>
      <c r="R458" s="260"/>
      <c r="AD458" s="254"/>
      <c r="AG458" s="436"/>
    </row>
    <row r="459" spans="1:33" s="4" customFormat="1" x14ac:dyDescent="0.25">
      <c r="A459" s="255"/>
      <c r="B459" s="255"/>
      <c r="E459" s="256"/>
      <c r="F459" s="256"/>
      <c r="G459" s="257"/>
      <c r="H459" s="258"/>
      <c r="I459" s="259"/>
      <c r="J459" s="255"/>
      <c r="M459" s="255"/>
      <c r="N459" s="255"/>
      <c r="Q459" s="255"/>
      <c r="R459" s="260"/>
      <c r="AD459" s="254"/>
      <c r="AG459" s="436"/>
    </row>
    <row r="460" spans="1:33" s="4" customFormat="1" x14ac:dyDescent="0.25">
      <c r="A460" s="255"/>
      <c r="B460" s="255"/>
      <c r="E460" s="256"/>
      <c r="F460" s="256"/>
      <c r="G460" s="257"/>
      <c r="H460" s="258"/>
      <c r="I460" s="259"/>
      <c r="J460" s="255"/>
      <c r="M460" s="255"/>
      <c r="N460" s="255"/>
      <c r="Q460" s="255"/>
      <c r="R460" s="260"/>
      <c r="AD460" s="254"/>
      <c r="AG460" s="436"/>
    </row>
    <row r="461" spans="1:33" s="4" customFormat="1" x14ac:dyDescent="0.25">
      <c r="A461" s="255"/>
      <c r="B461" s="255"/>
      <c r="E461" s="256"/>
      <c r="F461" s="256"/>
      <c r="G461" s="257"/>
      <c r="H461" s="258"/>
      <c r="I461" s="259"/>
      <c r="J461" s="255"/>
      <c r="M461" s="255"/>
      <c r="N461" s="255"/>
      <c r="Q461" s="255"/>
      <c r="R461" s="260"/>
      <c r="AD461" s="254"/>
      <c r="AG461" s="436"/>
    </row>
    <row r="462" spans="1:33" s="4" customFormat="1" x14ac:dyDescent="0.25">
      <c r="A462" s="255"/>
      <c r="B462" s="255"/>
      <c r="E462" s="256"/>
      <c r="F462" s="256"/>
      <c r="G462" s="257"/>
      <c r="H462" s="258"/>
      <c r="I462" s="259"/>
      <c r="J462" s="255"/>
      <c r="M462" s="255"/>
      <c r="N462" s="255"/>
      <c r="Q462" s="255"/>
      <c r="R462" s="260"/>
      <c r="AD462" s="254"/>
      <c r="AG462" s="436"/>
    </row>
    <row r="463" spans="1:33" s="4" customFormat="1" x14ac:dyDescent="0.25">
      <c r="A463" s="255"/>
      <c r="B463" s="255"/>
      <c r="E463" s="256"/>
      <c r="F463" s="256"/>
      <c r="G463" s="257"/>
      <c r="H463" s="258"/>
      <c r="I463" s="259"/>
      <c r="J463" s="255"/>
      <c r="M463" s="255"/>
      <c r="N463" s="255"/>
      <c r="Q463" s="255"/>
      <c r="R463" s="260"/>
      <c r="AD463" s="254"/>
      <c r="AG463" s="436"/>
    </row>
    <row r="464" spans="1:33" s="4" customFormat="1" x14ac:dyDescent="0.25">
      <c r="A464" s="255"/>
      <c r="B464" s="255"/>
      <c r="E464" s="256"/>
      <c r="F464" s="256"/>
      <c r="G464" s="257"/>
      <c r="H464" s="258"/>
      <c r="I464" s="259"/>
      <c r="J464" s="255"/>
      <c r="M464" s="255"/>
      <c r="N464" s="255"/>
      <c r="Q464" s="255"/>
      <c r="R464" s="260"/>
      <c r="AD464" s="254"/>
      <c r="AG464" s="436"/>
    </row>
    <row r="465" spans="1:33" s="4" customFormat="1" x14ac:dyDescent="0.25">
      <c r="A465" s="255"/>
      <c r="B465" s="255"/>
      <c r="E465" s="256"/>
      <c r="F465" s="256"/>
      <c r="G465" s="257"/>
      <c r="H465" s="258"/>
      <c r="I465" s="259"/>
      <c r="J465" s="255"/>
      <c r="M465" s="255"/>
      <c r="N465" s="255"/>
      <c r="Q465" s="255"/>
      <c r="R465" s="260"/>
      <c r="AD465" s="254"/>
      <c r="AG465" s="436"/>
    </row>
    <row r="466" spans="1:33" s="4" customFormat="1" x14ac:dyDescent="0.25">
      <c r="A466" s="255"/>
      <c r="B466" s="255"/>
      <c r="E466" s="256"/>
      <c r="F466" s="256"/>
      <c r="G466" s="257"/>
      <c r="H466" s="258"/>
      <c r="I466" s="259"/>
      <c r="J466" s="255"/>
      <c r="M466" s="255"/>
      <c r="N466" s="255"/>
      <c r="Q466" s="255"/>
      <c r="R466" s="260"/>
      <c r="AD466" s="254"/>
      <c r="AG466" s="436"/>
    </row>
    <row r="467" spans="1:33" s="4" customFormat="1" x14ac:dyDescent="0.25">
      <c r="A467" s="255"/>
      <c r="B467" s="255"/>
      <c r="E467" s="256"/>
      <c r="F467" s="256"/>
      <c r="G467" s="257"/>
      <c r="H467" s="258"/>
      <c r="I467" s="259"/>
      <c r="J467" s="255"/>
      <c r="M467" s="255"/>
      <c r="N467" s="255"/>
      <c r="Q467" s="255"/>
      <c r="R467" s="260"/>
      <c r="AD467" s="254"/>
      <c r="AG467" s="436"/>
    </row>
    <row r="468" spans="1:33" s="4" customFormat="1" x14ac:dyDescent="0.25">
      <c r="A468" s="255"/>
      <c r="B468" s="255"/>
      <c r="E468" s="256"/>
      <c r="F468" s="256"/>
      <c r="G468" s="257"/>
      <c r="H468" s="258"/>
      <c r="I468" s="259"/>
      <c r="J468" s="255"/>
      <c r="M468" s="255"/>
      <c r="N468" s="255"/>
      <c r="Q468" s="255"/>
      <c r="R468" s="260"/>
      <c r="AD468" s="254"/>
      <c r="AG468" s="436"/>
    </row>
    <row r="469" spans="1:33" s="4" customFormat="1" x14ac:dyDescent="0.25">
      <c r="A469" s="255"/>
      <c r="B469" s="255"/>
      <c r="E469" s="256"/>
      <c r="F469" s="256"/>
      <c r="G469" s="257"/>
      <c r="H469" s="258"/>
      <c r="I469" s="259"/>
      <c r="J469" s="255"/>
      <c r="M469" s="255"/>
      <c r="N469" s="255"/>
      <c r="Q469" s="255"/>
      <c r="R469" s="260"/>
      <c r="AD469" s="254"/>
      <c r="AG469" s="436"/>
    </row>
    <row r="470" spans="1:33" s="4" customFormat="1" x14ac:dyDescent="0.25">
      <c r="A470" s="255"/>
      <c r="B470" s="255"/>
      <c r="E470" s="256"/>
      <c r="F470" s="256"/>
      <c r="G470" s="257"/>
      <c r="H470" s="258"/>
      <c r="I470" s="259"/>
      <c r="J470" s="255"/>
      <c r="M470" s="255"/>
      <c r="N470" s="255"/>
      <c r="Q470" s="255"/>
      <c r="R470" s="260"/>
      <c r="AD470" s="254"/>
      <c r="AG470" s="436"/>
    </row>
    <row r="471" spans="1:33" s="4" customFormat="1" x14ac:dyDescent="0.25">
      <c r="A471" s="255"/>
      <c r="B471" s="255"/>
      <c r="E471" s="256"/>
      <c r="F471" s="256"/>
      <c r="G471" s="257"/>
      <c r="H471" s="258"/>
      <c r="I471" s="259"/>
      <c r="J471" s="255"/>
      <c r="M471" s="255"/>
      <c r="N471" s="255"/>
      <c r="Q471" s="255"/>
      <c r="R471" s="260"/>
      <c r="AD471" s="254"/>
      <c r="AG471" s="436"/>
    </row>
    <row r="472" spans="1:33" s="4" customFormat="1" x14ac:dyDescent="0.25">
      <c r="A472" s="255"/>
      <c r="B472" s="255"/>
      <c r="E472" s="256"/>
      <c r="F472" s="256"/>
      <c r="G472" s="257"/>
      <c r="H472" s="258"/>
      <c r="I472" s="259"/>
      <c r="J472" s="255"/>
      <c r="M472" s="255"/>
      <c r="N472" s="255"/>
      <c r="Q472" s="255"/>
      <c r="R472" s="260"/>
      <c r="AD472" s="254"/>
      <c r="AG472" s="436"/>
    </row>
    <row r="473" spans="1:33" s="4" customFormat="1" x14ac:dyDescent="0.25">
      <c r="A473" s="255"/>
      <c r="B473" s="255"/>
      <c r="E473" s="256"/>
      <c r="F473" s="256"/>
      <c r="G473" s="257"/>
      <c r="H473" s="258"/>
      <c r="I473" s="259"/>
      <c r="J473" s="255"/>
      <c r="M473" s="255"/>
      <c r="N473" s="255"/>
      <c r="Q473" s="255"/>
      <c r="R473" s="260"/>
      <c r="AD473" s="254"/>
      <c r="AG473" s="436"/>
    </row>
    <row r="474" spans="1:33" s="4" customFormat="1" x14ac:dyDescent="0.25">
      <c r="A474" s="255"/>
      <c r="B474" s="255"/>
      <c r="E474" s="256"/>
      <c r="F474" s="256"/>
      <c r="G474" s="257"/>
      <c r="H474" s="258"/>
      <c r="I474" s="259"/>
      <c r="J474" s="255"/>
      <c r="M474" s="255"/>
      <c r="N474" s="255"/>
      <c r="Q474" s="255"/>
      <c r="R474" s="260"/>
      <c r="AD474" s="254"/>
      <c r="AG474" s="436"/>
    </row>
    <row r="475" spans="1:33" s="4" customFormat="1" x14ac:dyDescent="0.25">
      <c r="A475" s="255"/>
      <c r="B475" s="255"/>
      <c r="E475" s="256"/>
      <c r="F475" s="256"/>
      <c r="G475" s="257"/>
      <c r="H475" s="258"/>
      <c r="I475" s="259"/>
      <c r="J475" s="255"/>
      <c r="M475" s="255"/>
      <c r="N475" s="255"/>
      <c r="Q475" s="255"/>
      <c r="R475" s="260"/>
      <c r="AD475" s="254"/>
      <c r="AG475" s="436"/>
    </row>
    <row r="476" spans="1:33" s="4" customFormat="1" x14ac:dyDescent="0.25">
      <c r="A476" s="255"/>
      <c r="B476" s="255"/>
      <c r="E476" s="256"/>
      <c r="F476" s="256"/>
      <c r="G476" s="257"/>
      <c r="H476" s="258"/>
      <c r="I476" s="259"/>
      <c r="J476" s="255"/>
      <c r="M476" s="255"/>
      <c r="N476" s="255"/>
      <c r="Q476" s="255"/>
      <c r="R476" s="260"/>
      <c r="AD476" s="254"/>
      <c r="AG476" s="436"/>
    </row>
    <row r="477" spans="1:33" s="4" customFormat="1" x14ac:dyDescent="0.25">
      <c r="A477" s="255"/>
      <c r="B477" s="255"/>
      <c r="E477" s="256"/>
      <c r="F477" s="256"/>
      <c r="G477" s="257"/>
      <c r="H477" s="258"/>
      <c r="I477" s="259"/>
      <c r="J477" s="255"/>
      <c r="M477" s="255"/>
      <c r="N477" s="255"/>
      <c r="Q477" s="255"/>
      <c r="R477" s="260"/>
      <c r="AD477" s="254"/>
      <c r="AG477" s="436"/>
    </row>
    <row r="478" spans="1:33" s="4" customFormat="1" x14ac:dyDescent="0.25">
      <c r="A478" s="255"/>
      <c r="B478" s="255"/>
      <c r="E478" s="256"/>
      <c r="F478" s="256"/>
      <c r="G478" s="257"/>
      <c r="H478" s="258"/>
      <c r="I478" s="259"/>
      <c r="J478" s="255"/>
      <c r="M478" s="255"/>
      <c r="N478" s="255"/>
      <c r="Q478" s="255"/>
      <c r="R478" s="260"/>
      <c r="AD478" s="254"/>
      <c r="AG478" s="436"/>
    </row>
    <row r="479" spans="1:33" s="4" customFormat="1" x14ac:dyDescent="0.25">
      <c r="A479" s="255"/>
      <c r="B479" s="255"/>
      <c r="E479" s="256"/>
      <c r="F479" s="256"/>
      <c r="G479" s="257"/>
      <c r="H479" s="258"/>
      <c r="I479" s="259"/>
      <c r="J479" s="255"/>
      <c r="M479" s="255"/>
      <c r="N479" s="255"/>
      <c r="Q479" s="255"/>
      <c r="R479" s="260"/>
      <c r="AD479" s="254"/>
      <c r="AG479" s="436"/>
    </row>
    <row r="480" spans="1:33" s="4" customFormat="1" x14ac:dyDescent="0.25">
      <c r="A480" s="255"/>
      <c r="B480" s="255"/>
      <c r="E480" s="256"/>
      <c r="F480" s="256"/>
      <c r="G480" s="257"/>
      <c r="H480" s="258"/>
      <c r="I480" s="259"/>
      <c r="J480" s="255"/>
      <c r="M480" s="255"/>
      <c r="N480" s="255"/>
      <c r="Q480" s="255"/>
      <c r="R480" s="260"/>
      <c r="AD480" s="254"/>
      <c r="AG480" s="436"/>
    </row>
    <row r="481" spans="1:33" s="4" customFormat="1" x14ac:dyDescent="0.25">
      <c r="A481" s="255"/>
      <c r="B481" s="255"/>
      <c r="E481" s="256"/>
      <c r="F481" s="256"/>
      <c r="G481" s="257"/>
      <c r="H481" s="258"/>
      <c r="I481" s="259"/>
      <c r="J481" s="255"/>
      <c r="M481" s="255"/>
      <c r="N481" s="255"/>
      <c r="Q481" s="255"/>
      <c r="R481" s="260"/>
      <c r="AD481" s="254"/>
      <c r="AG481" s="436"/>
    </row>
    <row r="482" spans="1:33" s="4" customFormat="1" x14ac:dyDescent="0.25">
      <c r="A482" s="255"/>
      <c r="B482" s="255"/>
      <c r="E482" s="256"/>
      <c r="F482" s="256"/>
      <c r="G482" s="257"/>
      <c r="H482" s="258"/>
      <c r="I482" s="259"/>
      <c r="J482" s="255"/>
      <c r="M482" s="255"/>
      <c r="N482" s="255"/>
      <c r="Q482" s="255"/>
      <c r="R482" s="260"/>
      <c r="AD482" s="254"/>
      <c r="AG482" s="436"/>
    </row>
    <row r="483" spans="1:33" s="4" customFormat="1" x14ac:dyDescent="0.25">
      <c r="A483" s="255"/>
      <c r="B483" s="255"/>
      <c r="E483" s="256"/>
      <c r="F483" s="256"/>
      <c r="G483" s="257"/>
      <c r="H483" s="258"/>
      <c r="I483" s="259"/>
      <c r="J483" s="255"/>
      <c r="M483" s="255"/>
      <c r="N483" s="255"/>
      <c r="Q483" s="255"/>
      <c r="R483" s="260"/>
      <c r="AD483" s="254"/>
      <c r="AG483" s="436"/>
    </row>
    <row r="484" spans="1:33" s="4" customFormat="1" x14ac:dyDescent="0.25">
      <c r="A484" s="255"/>
      <c r="B484" s="255"/>
      <c r="E484" s="256"/>
      <c r="F484" s="256"/>
      <c r="G484" s="257"/>
      <c r="H484" s="258"/>
      <c r="I484" s="259"/>
      <c r="J484" s="255"/>
      <c r="M484" s="255"/>
      <c r="N484" s="255"/>
      <c r="Q484" s="255"/>
      <c r="R484" s="260"/>
      <c r="AD484" s="254"/>
      <c r="AG484" s="436"/>
    </row>
    <row r="485" spans="1:33" s="4" customFormat="1" x14ac:dyDescent="0.25">
      <c r="A485" s="255"/>
      <c r="B485" s="255"/>
      <c r="E485" s="256"/>
      <c r="F485" s="256"/>
      <c r="G485" s="257"/>
      <c r="H485" s="258"/>
      <c r="I485" s="259"/>
      <c r="J485" s="255"/>
      <c r="M485" s="255"/>
      <c r="N485" s="255"/>
      <c r="Q485" s="255"/>
      <c r="R485" s="260"/>
      <c r="AD485" s="254"/>
      <c r="AG485" s="436"/>
    </row>
    <row r="486" spans="1:33" s="4" customFormat="1" x14ac:dyDescent="0.25">
      <c r="A486" s="255"/>
      <c r="B486" s="255"/>
      <c r="E486" s="256"/>
      <c r="F486" s="256"/>
      <c r="G486" s="257"/>
      <c r="H486" s="258"/>
      <c r="I486" s="259"/>
      <c r="J486" s="255"/>
      <c r="M486" s="255"/>
      <c r="N486" s="255"/>
      <c r="Q486" s="255"/>
      <c r="R486" s="260"/>
      <c r="AD486" s="254"/>
      <c r="AG486" s="436"/>
    </row>
    <row r="487" spans="1:33" s="4" customFormat="1" x14ac:dyDescent="0.25">
      <c r="A487" s="255"/>
      <c r="B487" s="255"/>
      <c r="E487" s="256"/>
      <c r="F487" s="256"/>
      <c r="G487" s="257"/>
      <c r="H487" s="258"/>
      <c r="I487" s="259"/>
      <c r="J487" s="255"/>
      <c r="M487" s="255"/>
      <c r="N487" s="255"/>
      <c r="Q487" s="255"/>
      <c r="R487" s="260"/>
      <c r="AD487" s="254"/>
      <c r="AG487" s="436"/>
    </row>
    <row r="488" spans="1:33" s="4" customFormat="1" x14ac:dyDescent="0.25">
      <c r="A488" s="255"/>
      <c r="B488" s="255"/>
      <c r="E488" s="256"/>
      <c r="F488" s="256"/>
      <c r="G488" s="257"/>
      <c r="H488" s="258"/>
      <c r="I488" s="259"/>
      <c r="J488" s="255"/>
      <c r="M488" s="255"/>
      <c r="N488" s="255"/>
      <c r="Q488" s="255"/>
      <c r="R488" s="260"/>
      <c r="AD488" s="254"/>
      <c r="AG488" s="436"/>
    </row>
    <row r="489" spans="1:33" s="4" customFormat="1" x14ac:dyDescent="0.25">
      <c r="A489" s="255"/>
      <c r="B489" s="255"/>
      <c r="E489" s="256"/>
      <c r="F489" s="256"/>
      <c r="G489" s="257"/>
      <c r="H489" s="258"/>
      <c r="I489" s="259"/>
      <c r="J489" s="255"/>
      <c r="M489" s="255"/>
      <c r="N489" s="255"/>
      <c r="Q489" s="255"/>
      <c r="R489" s="260"/>
      <c r="AD489" s="254"/>
      <c r="AG489" s="436"/>
    </row>
    <row r="490" spans="1:33" s="4" customFormat="1" x14ac:dyDescent="0.25">
      <c r="A490" s="255"/>
      <c r="B490" s="255"/>
      <c r="E490" s="256"/>
      <c r="F490" s="256"/>
      <c r="G490" s="257"/>
      <c r="H490" s="258"/>
      <c r="I490" s="259"/>
      <c r="J490" s="255"/>
      <c r="M490" s="255"/>
      <c r="N490" s="255"/>
      <c r="Q490" s="255"/>
      <c r="R490" s="260"/>
      <c r="AD490" s="254"/>
      <c r="AG490" s="436"/>
    </row>
    <row r="491" spans="1:33" s="4" customFormat="1" x14ac:dyDescent="0.25">
      <c r="A491" s="255"/>
      <c r="B491" s="255"/>
      <c r="E491" s="256"/>
      <c r="F491" s="256"/>
      <c r="G491" s="257"/>
      <c r="H491" s="258"/>
      <c r="I491" s="259"/>
      <c r="J491" s="255"/>
      <c r="M491" s="255"/>
      <c r="N491" s="255"/>
      <c r="Q491" s="255"/>
      <c r="R491" s="260"/>
      <c r="AD491" s="254"/>
      <c r="AG491" s="436"/>
    </row>
    <row r="492" spans="1:33" s="4" customFormat="1" x14ac:dyDescent="0.25">
      <c r="A492" s="255"/>
      <c r="B492" s="255"/>
      <c r="E492" s="256"/>
      <c r="F492" s="256"/>
      <c r="G492" s="257"/>
      <c r="H492" s="258"/>
      <c r="I492" s="259"/>
      <c r="J492" s="255"/>
      <c r="M492" s="255"/>
      <c r="N492" s="255"/>
      <c r="Q492" s="255"/>
      <c r="R492" s="260"/>
      <c r="AD492" s="254"/>
      <c r="AG492" s="436"/>
    </row>
    <row r="493" spans="1:33" s="4" customFormat="1" x14ac:dyDescent="0.25">
      <c r="A493" s="255"/>
      <c r="B493" s="255"/>
      <c r="E493" s="256"/>
      <c r="F493" s="256"/>
      <c r="G493" s="257"/>
      <c r="H493" s="258"/>
      <c r="I493" s="259"/>
      <c r="J493" s="255"/>
      <c r="M493" s="255"/>
      <c r="N493" s="255"/>
      <c r="Q493" s="255"/>
      <c r="R493" s="260"/>
      <c r="AD493" s="254"/>
      <c r="AG493" s="436"/>
    </row>
    <row r="494" spans="1:33" s="4" customFormat="1" x14ac:dyDescent="0.25">
      <c r="A494" s="255"/>
      <c r="B494" s="255"/>
      <c r="E494" s="256"/>
      <c r="F494" s="256"/>
      <c r="G494" s="257"/>
      <c r="H494" s="258"/>
      <c r="I494" s="259"/>
      <c r="J494" s="255"/>
      <c r="M494" s="255"/>
      <c r="N494" s="255"/>
      <c r="Q494" s="255"/>
      <c r="R494" s="260"/>
      <c r="AD494" s="254"/>
      <c r="AG494" s="436"/>
    </row>
    <row r="495" spans="1:33" s="4" customFormat="1" x14ac:dyDescent="0.25">
      <c r="A495" s="255"/>
      <c r="B495" s="255"/>
      <c r="E495" s="256"/>
      <c r="F495" s="256"/>
      <c r="G495" s="257"/>
      <c r="H495" s="258"/>
      <c r="I495" s="259"/>
      <c r="J495" s="255"/>
      <c r="M495" s="255"/>
      <c r="N495" s="255"/>
      <c r="Q495" s="255"/>
      <c r="R495" s="260"/>
      <c r="AD495" s="254"/>
      <c r="AG495" s="436"/>
    </row>
    <row r="496" spans="1:33" s="4" customFormat="1" x14ac:dyDescent="0.25">
      <c r="A496" s="255"/>
      <c r="B496" s="255"/>
      <c r="E496" s="256"/>
      <c r="F496" s="256"/>
      <c r="G496" s="257"/>
      <c r="H496" s="258"/>
      <c r="I496" s="259"/>
      <c r="J496" s="255"/>
      <c r="M496" s="255"/>
      <c r="N496" s="255"/>
      <c r="Q496" s="255"/>
      <c r="R496" s="260"/>
      <c r="AD496" s="254"/>
      <c r="AG496" s="436"/>
    </row>
    <row r="497" spans="1:33" s="4" customFormat="1" x14ac:dyDescent="0.25">
      <c r="A497" s="255"/>
      <c r="B497" s="255"/>
      <c r="E497" s="256"/>
      <c r="F497" s="256"/>
      <c r="G497" s="257"/>
      <c r="H497" s="258"/>
      <c r="I497" s="259"/>
      <c r="J497" s="255"/>
      <c r="M497" s="255"/>
      <c r="N497" s="255"/>
      <c r="Q497" s="255"/>
      <c r="R497" s="260"/>
      <c r="AD497" s="254"/>
      <c r="AG497" s="436"/>
    </row>
    <row r="498" spans="1:33" s="4" customFormat="1" x14ac:dyDescent="0.25">
      <c r="A498" s="255"/>
      <c r="B498" s="255"/>
      <c r="E498" s="256"/>
      <c r="F498" s="256"/>
      <c r="G498" s="257"/>
      <c r="H498" s="258"/>
      <c r="I498" s="259"/>
      <c r="J498" s="255"/>
      <c r="M498" s="255"/>
      <c r="N498" s="255"/>
      <c r="Q498" s="255"/>
      <c r="R498" s="260"/>
      <c r="AD498" s="254"/>
      <c r="AG498" s="436"/>
    </row>
    <row r="499" spans="1:33" s="4" customFormat="1" x14ac:dyDescent="0.25">
      <c r="A499" s="255"/>
      <c r="B499" s="255"/>
      <c r="E499" s="256"/>
      <c r="F499" s="256"/>
      <c r="G499" s="257"/>
      <c r="H499" s="258"/>
      <c r="I499" s="259"/>
      <c r="J499" s="255"/>
      <c r="M499" s="255"/>
      <c r="N499" s="255"/>
      <c r="Q499" s="255"/>
      <c r="R499" s="260"/>
      <c r="AD499" s="254"/>
      <c r="AG499" s="436"/>
    </row>
    <row r="500" spans="1:33" s="4" customFormat="1" x14ac:dyDescent="0.25">
      <c r="A500" s="255"/>
      <c r="B500" s="255"/>
      <c r="E500" s="256"/>
      <c r="F500" s="256"/>
      <c r="G500" s="257"/>
      <c r="H500" s="258"/>
      <c r="I500" s="259"/>
      <c r="J500" s="255"/>
      <c r="M500" s="255"/>
      <c r="N500" s="255"/>
      <c r="Q500" s="255"/>
      <c r="R500" s="260"/>
      <c r="AD500" s="254"/>
      <c r="AG500" s="436"/>
    </row>
    <row r="501" spans="1:33" s="4" customFormat="1" x14ac:dyDescent="0.25">
      <c r="A501" s="255"/>
      <c r="B501" s="255"/>
      <c r="E501" s="256"/>
      <c r="F501" s="256"/>
      <c r="G501" s="257"/>
      <c r="H501" s="258"/>
      <c r="I501" s="259"/>
      <c r="J501" s="255"/>
      <c r="M501" s="255"/>
      <c r="N501" s="255"/>
      <c r="Q501" s="255"/>
      <c r="R501" s="260"/>
      <c r="AD501" s="254"/>
      <c r="AG501" s="436"/>
    </row>
    <row r="502" spans="1:33" s="4" customFormat="1" x14ac:dyDescent="0.25">
      <c r="A502" s="255"/>
      <c r="B502" s="255"/>
      <c r="E502" s="256"/>
      <c r="F502" s="256"/>
      <c r="G502" s="257"/>
      <c r="H502" s="258"/>
      <c r="I502" s="259"/>
      <c r="J502" s="255"/>
      <c r="M502" s="255"/>
      <c r="N502" s="255"/>
      <c r="Q502" s="255"/>
      <c r="R502" s="260"/>
      <c r="AD502" s="254"/>
      <c r="AG502" s="436"/>
    </row>
    <row r="503" spans="1:33" s="4" customFormat="1" x14ac:dyDescent="0.25">
      <c r="A503" s="255"/>
      <c r="B503" s="255"/>
      <c r="E503" s="256"/>
      <c r="F503" s="256"/>
      <c r="G503" s="257"/>
      <c r="H503" s="258"/>
      <c r="I503" s="259"/>
      <c r="J503" s="255"/>
      <c r="M503" s="255"/>
      <c r="N503" s="255"/>
      <c r="Q503" s="255"/>
      <c r="R503" s="260"/>
      <c r="AD503" s="254"/>
      <c r="AG503" s="436"/>
    </row>
    <row r="504" spans="1:33" s="4" customFormat="1" x14ac:dyDescent="0.25">
      <c r="A504" s="255"/>
      <c r="B504" s="255"/>
      <c r="E504" s="256"/>
      <c r="F504" s="256"/>
      <c r="G504" s="257"/>
      <c r="H504" s="258"/>
      <c r="I504" s="259"/>
      <c r="J504" s="255"/>
      <c r="M504" s="255"/>
      <c r="N504" s="255"/>
      <c r="Q504" s="255"/>
      <c r="R504" s="260"/>
      <c r="AD504" s="254"/>
      <c r="AG504" s="436"/>
    </row>
    <row r="505" spans="1:33" s="4" customFormat="1" x14ac:dyDescent="0.25">
      <c r="A505" s="255"/>
      <c r="B505" s="255"/>
      <c r="E505" s="256"/>
      <c r="F505" s="256"/>
      <c r="G505" s="257"/>
      <c r="H505" s="258"/>
      <c r="I505" s="259"/>
      <c r="J505" s="255"/>
      <c r="M505" s="255"/>
      <c r="N505" s="255"/>
      <c r="Q505" s="255"/>
      <c r="R505" s="260"/>
      <c r="AD505" s="254"/>
      <c r="AG505" s="436"/>
    </row>
    <row r="506" spans="1:33" s="4" customFormat="1" x14ac:dyDescent="0.25">
      <c r="A506" s="255"/>
      <c r="B506" s="255"/>
      <c r="E506" s="256"/>
      <c r="F506" s="256"/>
      <c r="G506" s="257"/>
      <c r="H506" s="258"/>
      <c r="I506" s="259"/>
      <c r="J506" s="255"/>
      <c r="M506" s="255"/>
      <c r="N506" s="255"/>
      <c r="Q506" s="255"/>
      <c r="R506" s="260"/>
      <c r="AD506" s="254"/>
      <c r="AG506" s="436"/>
    </row>
    <row r="507" spans="1:33" s="4" customFormat="1" x14ac:dyDescent="0.25">
      <c r="A507" s="255"/>
      <c r="B507" s="255"/>
      <c r="E507" s="256"/>
      <c r="F507" s="256"/>
      <c r="G507" s="257"/>
      <c r="H507" s="258"/>
      <c r="I507" s="259"/>
      <c r="J507" s="255"/>
      <c r="M507" s="255"/>
      <c r="N507" s="255"/>
      <c r="Q507" s="255"/>
      <c r="R507" s="260"/>
      <c r="AD507" s="254"/>
      <c r="AG507" s="436"/>
    </row>
    <row r="508" spans="1:33" s="4" customFormat="1" x14ac:dyDescent="0.25">
      <c r="A508" s="255"/>
      <c r="B508" s="255"/>
      <c r="E508" s="256"/>
      <c r="F508" s="256"/>
      <c r="G508" s="257"/>
      <c r="H508" s="258"/>
      <c r="I508" s="259"/>
      <c r="J508" s="255"/>
      <c r="M508" s="255"/>
      <c r="N508" s="255"/>
      <c r="Q508" s="255"/>
      <c r="R508" s="260"/>
      <c r="AD508" s="254"/>
      <c r="AG508" s="436"/>
    </row>
    <row r="509" spans="1:33" s="4" customFormat="1" x14ac:dyDescent="0.25">
      <c r="A509" s="255"/>
      <c r="B509" s="255"/>
      <c r="E509" s="256"/>
      <c r="F509" s="256"/>
      <c r="G509" s="257"/>
      <c r="H509" s="258"/>
      <c r="I509" s="259"/>
      <c r="J509" s="255"/>
      <c r="M509" s="255"/>
      <c r="N509" s="255"/>
      <c r="Q509" s="255"/>
      <c r="R509" s="260"/>
      <c r="AD509" s="254"/>
      <c r="AG509" s="436"/>
    </row>
    <row r="510" spans="1:33" s="4" customFormat="1" x14ac:dyDescent="0.25">
      <c r="A510" s="255"/>
      <c r="B510" s="255"/>
      <c r="E510" s="256"/>
      <c r="F510" s="256"/>
      <c r="G510" s="257"/>
      <c r="H510" s="258"/>
      <c r="I510" s="259"/>
      <c r="J510" s="255"/>
      <c r="M510" s="255"/>
      <c r="N510" s="255"/>
      <c r="Q510" s="255"/>
      <c r="R510" s="260"/>
      <c r="AD510" s="254"/>
      <c r="AG510" s="436"/>
    </row>
    <row r="511" spans="1:33" s="4" customFormat="1" x14ac:dyDescent="0.25">
      <c r="A511" s="255"/>
      <c r="B511" s="255"/>
      <c r="E511" s="256"/>
      <c r="F511" s="256"/>
      <c r="G511" s="257"/>
      <c r="H511" s="258"/>
      <c r="I511" s="259"/>
      <c r="J511" s="255"/>
      <c r="M511" s="255"/>
      <c r="N511" s="255"/>
      <c r="Q511" s="255"/>
      <c r="R511" s="260"/>
      <c r="AD511" s="254"/>
      <c r="AG511" s="436"/>
    </row>
    <row r="512" spans="1:33" s="4" customFormat="1" x14ac:dyDescent="0.25">
      <c r="A512" s="255"/>
      <c r="B512" s="255"/>
      <c r="E512" s="256"/>
      <c r="F512" s="256"/>
      <c r="G512" s="257"/>
      <c r="H512" s="258"/>
      <c r="I512" s="259"/>
      <c r="J512" s="255"/>
      <c r="M512" s="255"/>
      <c r="N512" s="255"/>
      <c r="Q512" s="255"/>
      <c r="R512" s="260"/>
      <c r="AD512" s="254"/>
      <c r="AG512" s="436"/>
    </row>
    <row r="513" spans="1:33" s="4" customFormat="1" x14ac:dyDescent="0.25">
      <c r="A513" s="255"/>
      <c r="B513" s="255"/>
      <c r="E513" s="256"/>
      <c r="F513" s="256"/>
      <c r="G513" s="257"/>
      <c r="H513" s="258"/>
      <c r="I513" s="259"/>
      <c r="J513" s="255"/>
      <c r="M513" s="255"/>
      <c r="N513" s="255"/>
      <c r="Q513" s="255"/>
      <c r="R513" s="260"/>
      <c r="AD513" s="254"/>
      <c r="AG513" s="436"/>
    </row>
    <row r="514" spans="1:33" s="4" customFormat="1" x14ac:dyDescent="0.25">
      <c r="A514" s="255"/>
      <c r="B514" s="255"/>
      <c r="E514" s="256"/>
      <c r="F514" s="256"/>
      <c r="G514" s="257"/>
      <c r="H514" s="258"/>
      <c r="I514" s="259"/>
      <c r="J514" s="255"/>
      <c r="M514" s="255"/>
      <c r="N514" s="255"/>
      <c r="Q514" s="255"/>
      <c r="R514" s="260"/>
      <c r="AD514" s="254"/>
      <c r="AG514" s="436"/>
    </row>
    <row r="515" spans="1:33" s="4" customFormat="1" x14ac:dyDescent="0.25">
      <c r="A515" s="255"/>
      <c r="B515" s="255"/>
      <c r="E515" s="256"/>
      <c r="F515" s="256"/>
      <c r="G515" s="257"/>
      <c r="H515" s="258"/>
      <c r="I515" s="259"/>
      <c r="J515" s="255"/>
      <c r="M515" s="255"/>
      <c r="N515" s="255"/>
      <c r="Q515" s="255"/>
      <c r="R515" s="260"/>
      <c r="AD515" s="254"/>
      <c r="AG515" s="436"/>
    </row>
    <row r="516" spans="1:33" s="4" customFormat="1" x14ac:dyDescent="0.25">
      <c r="A516" s="255"/>
      <c r="B516" s="255"/>
      <c r="E516" s="256"/>
      <c r="F516" s="256"/>
      <c r="G516" s="257"/>
      <c r="H516" s="258"/>
      <c r="I516" s="259"/>
      <c r="J516" s="255"/>
      <c r="M516" s="255"/>
      <c r="N516" s="255"/>
      <c r="Q516" s="255"/>
      <c r="R516" s="260"/>
      <c r="AD516" s="254"/>
      <c r="AG516" s="436"/>
    </row>
    <row r="517" spans="1:33" s="4" customFormat="1" x14ac:dyDescent="0.25">
      <c r="A517" s="255"/>
      <c r="B517" s="255"/>
      <c r="E517" s="256"/>
      <c r="F517" s="256"/>
      <c r="G517" s="257"/>
      <c r="H517" s="258"/>
      <c r="I517" s="259"/>
      <c r="J517" s="255"/>
      <c r="M517" s="255"/>
      <c r="N517" s="255"/>
      <c r="Q517" s="255"/>
      <c r="R517" s="260"/>
      <c r="AD517" s="254"/>
      <c r="AG517" s="436"/>
    </row>
    <row r="518" spans="1:33" s="4" customFormat="1" x14ac:dyDescent="0.25">
      <c r="A518" s="255"/>
      <c r="B518" s="255"/>
      <c r="E518" s="256"/>
      <c r="F518" s="256"/>
      <c r="G518" s="257"/>
      <c r="H518" s="258"/>
      <c r="I518" s="259"/>
      <c r="J518" s="255"/>
      <c r="M518" s="255"/>
      <c r="N518" s="255"/>
      <c r="Q518" s="255"/>
      <c r="R518" s="260"/>
      <c r="AD518" s="254"/>
      <c r="AG518" s="436"/>
    </row>
    <row r="519" spans="1:33" s="4" customFormat="1" x14ac:dyDescent="0.25">
      <c r="A519" s="255"/>
      <c r="B519" s="255"/>
      <c r="E519" s="256"/>
      <c r="F519" s="256"/>
      <c r="G519" s="257"/>
      <c r="H519" s="258"/>
      <c r="I519" s="259"/>
      <c r="J519" s="255"/>
      <c r="M519" s="255"/>
      <c r="N519" s="255"/>
      <c r="Q519" s="255"/>
      <c r="R519" s="260"/>
      <c r="AD519" s="254"/>
      <c r="AG519" s="436"/>
    </row>
    <row r="520" spans="1:33" s="4" customFormat="1" x14ac:dyDescent="0.25">
      <c r="A520" s="255"/>
      <c r="B520" s="255"/>
      <c r="E520" s="256"/>
      <c r="F520" s="256"/>
      <c r="G520" s="257"/>
      <c r="H520" s="258"/>
      <c r="I520" s="259"/>
      <c r="J520" s="255"/>
      <c r="M520" s="255"/>
      <c r="N520" s="255"/>
      <c r="Q520" s="255"/>
      <c r="R520" s="260"/>
      <c r="AD520" s="254"/>
      <c r="AG520" s="436"/>
    </row>
    <row r="521" spans="1:33" s="4" customFormat="1" x14ac:dyDescent="0.25">
      <c r="A521" s="255"/>
      <c r="B521" s="255"/>
      <c r="E521" s="256"/>
      <c r="F521" s="256"/>
      <c r="G521" s="257"/>
      <c r="H521" s="258"/>
      <c r="I521" s="259"/>
      <c r="J521" s="255"/>
      <c r="M521" s="255"/>
      <c r="N521" s="255"/>
      <c r="Q521" s="255"/>
      <c r="R521" s="260"/>
      <c r="AD521" s="254"/>
      <c r="AG521" s="436"/>
    </row>
    <row r="522" spans="1:33" s="4" customFormat="1" x14ac:dyDescent="0.25">
      <c r="A522" s="255"/>
      <c r="B522" s="255"/>
      <c r="E522" s="256"/>
      <c r="F522" s="256"/>
      <c r="G522" s="257"/>
      <c r="H522" s="258"/>
      <c r="I522" s="259"/>
      <c r="J522" s="255"/>
      <c r="M522" s="255"/>
      <c r="N522" s="255"/>
      <c r="Q522" s="255"/>
      <c r="R522" s="260"/>
      <c r="AD522" s="254"/>
      <c r="AG522" s="436"/>
    </row>
    <row r="523" spans="1:33" s="4" customFormat="1" x14ac:dyDescent="0.25">
      <c r="A523" s="255"/>
      <c r="B523" s="255"/>
      <c r="E523" s="256"/>
      <c r="F523" s="256"/>
      <c r="G523" s="257"/>
      <c r="H523" s="258"/>
      <c r="I523" s="259"/>
      <c r="J523" s="255"/>
      <c r="M523" s="255"/>
      <c r="N523" s="255"/>
      <c r="Q523" s="255"/>
      <c r="R523" s="260"/>
      <c r="AD523" s="254"/>
      <c r="AG523" s="436"/>
    </row>
    <row r="524" spans="1:33" s="4" customFormat="1" x14ac:dyDescent="0.25">
      <c r="A524" s="255"/>
      <c r="B524" s="255"/>
      <c r="E524" s="256"/>
      <c r="F524" s="256"/>
      <c r="G524" s="257"/>
      <c r="H524" s="258"/>
      <c r="I524" s="259"/>
      <c r="J524" s="255"/>
      <c r="M524" s="255"/>
      <c r="N524" s="255"/>
      <c r="Q524" s="255"/>
      <c r="R524" s="260"/>
      <c r="AD524" s="254"/>
      <c r="AG524" s="436"/>
    </row>
    <row r="525" spans="1:33" s="4" customFormat="1" x14ac:dyDescent="0.25">
      <c r="A525" s="255"/>
      <c r="B525" s="255"/>
      <c r="E525" s="256"/>
      <c r="F525" s="256"/>
      <c r="G525" s="257"/>
      <c r="H525" s="258"/>
      <c r="I525" s="259"/>
      <c r="J525" s="255"/>
      <c r="M525" s="255"/>
      <c r="N525" s="255"/>
      <c r="Q525" s="255"/>
      <c r="R525" s="260"/>
      <c r="AD525" s="254"/>
      <c r="AG525" s="436"/>
    </row>
    <row r="526" spans="1:33" s="4" customFormat="1" x14ac:dyDescent="0.25">
      <c r="A526" s="255"/>
      <c r="B526" s="255"/>
      <c r="E526" s="256"/>
      <c r="F526" s="256"/>
      <c r="G526" s="257"/>
      <c r="H526" s="258"/>
      <c r="I526" s="259"/>
      <c r="J526" s="255"/>
      <c r="M526" s="255"/>
      <c r="N526" s="255"/>
      <c r="Q526" s="255"/>
      <c r="R526" s="260"/>
      <c r="AD526" s="254"/>
      <c r="AG526" s="436"/>
    </row>
    <row r="527" spans="1:33" s="4" customFormat="1" x14ac:dyDescent="0.25">
      <c r="A527" s="255"/>
      <c r="B527" s="255"/>
      <c r="E527" s="256"/>
      <c r="F527" s="256"/>
      <c r="G527" s="257"/>
      <c r="H527" s="258"/>
      <c r="I527" s="259"/>
      <c r="J527" s="255"/>
      <c r="M527" s="255"/>
      <c r="N527" s="255"/>
      <c r="Q527" s="255"/>
      <c r="R527" s="260"/>
      <c r="AD527" s="254"/>
      <c r="AG527" s="436"/>
    </row>
    <row r="528" spans="1:33" s="4" customFormat="1" x14ac:dyDescent="0.25">
      <c r="A528" s="255"/>
      <c r="B528" s="255"/>
      <c r="E528" s="256"/>
      <c r="F528" s="256"/>
      <c r="G528" s="257"/>
      <c r="H528" s="258"/>
      <c r="I528" s="259"/>
      <c r="J528" s="255"/>
      <c r="M528" s="255"/>
      <c r="N528" s="255"/>
      <c r="Q528" s="255"/>
      <c r="R528" s="260"/>
      <c r="AD528" s="254"/>
      <c r="AG528" s="436"/>
    </row>
    <row r="529" spans="1:33" s="4" customFormat="1" x14ac:dyDescent="0.25">
      <c r="A529" s="255"/>
      <c r="B529" s="255"/>
      <c r="E529" s="256"/>
      <c r="F529" s="256"/>
      <c r="G529" s="257"/>
      <c r="H529" s="258"/>
      <c r="I529" s="259"/>
      <c r="J529" s="255"/>
      <c r="M529" s="255"/>
      <c r="N529" s="255"/>
      <c r="Q529" s="255"/>
      <c r="R529" s="260"/>
      <c r="AD529" s="254"/>
      <c r="AG529" s="436"/>
    </row>
    <row r="530" spans="1:33" s="4" customFormat="1" x14ac:dyDescent="0.25">
      <c r="A530" s="255"/>
      <c r="B530" s="255"/>
      <c r="E530" s="256"/>
      <c r="F530" s="256"/>
      <c r="G530" s="257"/>
      <c r="H530" s="258"/>
      <c r="I530" s="259"/>
      <c r="J530" s="255"/>
      <c r="M530" s="255"/>
      <c r="N530" s="255"/>
      <c r="Q530" s="255"/>
      <c r="R530" s="260"/>
      <c r="AD530" s="254"/>
      <c r="AG530" s="436"/>
    </row>
    <row r="531" spans="1:33" s="4" customFormat="1" x14ac:dyDescent="0.25">
      <c r="A531" s="255"/>
      <c r="B531" s="255"/>
      <c r="E531" s="256"/>
      <c r="F531" s="256"/>
      <c r="G531" s="257"/>
      <c r="H531" s="258"/>
      <c r="I531" s="259"/>
      <c r="J531" s="255"/>
      <c r="M531" s="255"/>
      <c r="N531" s="255"/>
      <c r="Q531" s="255"/>
      <c r="R531" s="260"/>
      <c r="AD531" s="254"/>
      <c r="AG531" s="436"/>
    </row>
    <row r="532" spans="1:33" s="4" customFormat="1" x14ac:dyDescent="0.25">
      <c r="A532" s="255"/>
      <c r="B532" s="255"/>
      <c r="E532" s="256"/>
      <c r="F532" s="256"/>
      <c r="G532" s="257"/>
      <c r="H532" s="258"/>
      <c r="I532" s="259"/>
      <c r="J532" s="255"/>
      <c r="M532" s="255"/>
      <c r="N532" s="255"/>
      <c r="Q532" s="255"/>
      <c r="R532" s="260"/>
      <c r="AD532" s="254"/>
      <c r="AG532" s="436"/>
    </row>
    <row r="533" spans="1:33" s="4" customFormat="1" x14ac:dyDescent="0.25">
      <c r="A533" s="255"/>
      <c r="B533" s="255"/>
      <c r="E533" s="256"/>
      <c r="F533" s="256"/>
      <c r="G533" s="257"/>
      <c r="H533" s="258"/>
      <c r="I533" s="259"/>
      <c r="J533" s="255"/>
      <c r="M533" s="255"/>
      <c r="N533" s="255"/>
      <c r="Q533" s="255"/>
      <c r="R533" s="260"/>
      <c r="AD533" s="254"/>
      <c r="AG533" s="436"/>
    </row>
    <row r="534" spans="1:33" s="4" customFormat="1" x14ac:dyDescent="0.25">
      <c r="A534" s="255"/>
      <c r="B534" s="255"/>
      <c r="E534" s="256"/>
      <c r="F534" s="256"/>
      <c r="G534" s="257"/>
      <c r="H534" s="258"/>
      <c r="I534" s="259"/>
      <c r="J534" s="255"/>
      <c r="M534" s="255"/>
      <c r="N534" s="255"/>
      <c r="Q534" s="255"/>
      <c r="R534" s="260"/>
      <c r="AD534" s="254"/>
      <c r="AG534" s="436"/>
    </row>
    <row r="535" spans="1:33" s="4" customFormat="1" x14ac:dyDescent="0.25">
      <c r="A535" s="255"/>
      <c r="B535" s="255"/>
      <c r="E535" s="256"/>
      <c r="F535" s="256"/>
      <c r="G535" s="257"/>
      <c r="H535" s="258"/>
      <c r="I535" s="259"/>
      <c r="J535" s="255"/>
      <c r="M535" s="255"/>
      <c r="N535" s="255"/>
      <c r="Q535" s="255"/>
      <c r="R535" s="260"/>
      <c r="AD535" s="254"/>
      <c r="AG535" s="436"/>
    </row>
    <row r="536" spans="1:33" s="4" customFormat="1" x14ac:dyDescent="0.25">
      <c r="A536" s="255"/>
      <c r="B536" s="255"/>
      <c r="E536" s="256"/>
      <c r="F536" s="256"/>
      <c r="G536" s="257"/>
      <c r="H536" s="258"/>
      <c r="I536" s="259"/>
      <c r="J536" s="255"/>
      <c r="M536" s="255"/>
      <c r="N536" s="255"/>
      <c r="Q536" s="255"/>
      <c r="R536" s="260"/>
      <c r="AD536" s="254"/>
      <c r="AG536" s="436"/>
    </row>
    <row r="537" spans="1:33" s="4" customFormat="1" x14ac:dyDescent="0.25">
      <c r="A537" s="255"/>
      <c r="B537" s="255"/>
      <c r="E537" s="256"/>
      <c r="F537" s="256"/>
      <c r="G537" s="257"/>
      <c r="H537" s="258"/>
      <c r="I537" s="259"/>
      <c r="J537" s="255"/>
      <c r="M537" s="255"/>
      <c r="N537" s="255"/>
      <c r="Q537" s="255"/>
      <c r="R537" s="260"/>
      <c r="AD537" s="254"/>
      <c r="AG537" s="436"/>
    </row>
    <row r="538" spans="1:33" s="4" customFormat="1" x14ac:dyDescent="0.25">
      <c r="A538" s="255"/>
      <c r="B538" s="255"/>
      <c r="E538" s="256"/>
      <c r="F538" s="256"/>
      <c r="G538" s="257"/>
      <c r="H538" s="258"/>
      <c r="I538" s="259"/>
      <c r="J538" s="255"/>
      <c r="M538" s="255"/>
      <c r="N538" s="255"/>
      <c r="Q538" s="255"/>
      <c r="R538" s="260"/>
      <c r="AD538" s="254"/>
      <c r="AG538" s="436"/>
    </row>
    <row r="539" spans="1:33" s="4" customFormat="1" x14ac:dyDescent="0.25">
      <c r="A539" s="255"/>
      <c r="B539" s="255"/>
      <c r="E539" s="256"/>
      <c r="F539" s="256"/>
      <c r="G539" s="257"/>
      <c r="H539" s="258"/>
      <c r="I539" s="259"/>
      <c r="J539" s="255"/>
      <c r="M539" s="255"/>
      <c r="N539" s="255"/>
      <c r="Q539" s="255"/>
      <c r="R539" s="260"/>
      <c r="AD539" s="254"/>
      <c r="AG539" s="436"/>
    </row>
    <row r="540" spans="1:33" s="4" customFormat="1" x14ac:dyDescent="0.25">
      <c r="A540" s="255"/>
      <c r="B540" s="255"/>
      <c r="E540" s="256"/>
      <c r="F540" s="256"/>
      <c r="G540" s="257"/>
      <c r="H540" s="258"/>
      <c r="I540" s="259"/>
      <c r="J540" s="255"/>
      <c r="M540" s="255"/>
      <c r="N540" s="255"/>
      <c r="Q540" s="255"/>
      <c r="R540" s="260"/>
      <c r="AD540" s="254"/>
      <c r="AG540" s="436"/>
    </row>
    <row r="541" spans="1:33" s="4" customFormat="1" x14ac:dyDescent="0.25">
      <c r="A541" s="255"/>
      <c r="B541" s="255"/>
      <c r="E541" s="256"/>
      <c r="F541" s="256"/>
      <c r="G541" s="257"/>
      <c r="H541" s="258"/>
      <c r="I541" s="259"/>
      <c r="J541" s="255"/>
      <c r="M541" s="255"/>
      <c r="N541" s="255"/>
      <c r="Q541" s="255"/>
      <c r="R541" s="260"/>
      <c r="AD541" s="254"/>
      <c r="AG541" s="436"/>
    </row>
    <row r="542" spans="1:33" s="4" customFormat="1" x14ac:dyDescent="0.25">
      <c r="A542" s="255"/>
      <c r="B542" s="255"/>
      <c r="E542" s="256"/>
      <c r="F542" s="256"/>
      <c r="G542" s="257"/>
      <c r="H542" s="258"/>
      <c r="I542" s="259"/>
      <c r="J542" s="255"/>
      <c r="M542" s="255"/>
      <c r="N542" s="255"/>
      <c r="Q542" s="255"/>
      <c r="R542" s="260"/>
      <c r="AD542" s="254"/>
      <c r="AG542" s="436"/>
    </row>
    <row r="543" spans="1:33" s="4" customFormat="1" x14ac:dyDescent="0.25">
      <c r="A543" s="255"/>
      <c r="B543" s="255"/>
      <c r="E543" s="256"/>
      <c r="F543" s="256"/>
      <c r="G543" s="257"/>
      <c r="H543" s="258"/>
      <c r="I543" s="259"/>
      <c r="J543" s="255"/>
      <c r="M543" s="255"/>
      <c r="N543" s="255"/>
      <c r="Q543" s="255"/>
      <c r="R543" s="260"/>
      <c r="AD543" s="254"/>
      <c r="AG543" s="436"/>
    </row>
    <row r="544" spans="1:33" s="4" customFormat="1" x14ac:dyDescent="0.25">
      <c r="A544" s="255"/>
      <c r="B544" s="255"/>
      <c r="E544" s="256"/>
      <c r="F544" s="256"/>
      <c r="G544" s="257"/>
      <c r="H544" s="258"/>
      <c r="I544" s="259"/>
      <c r="J544" s="255"/>
      <c r="M544" s="255"/>
      <c r="N544" s="255"/>
      <c r="Q544" s="255"/>
      <c r="R544" s="260"/>
      <c r="AD544" s="254"/>
      <c r="AG544" s="436"/>
    </row>
    <row r="545" spans="1:33" s="4" customFormat="1" x14ac:dyDescent="0.25">
      <c r="A545" s="255"/>
      <c r="B545" s="255"/>
      <c r="E545" s="256"/>
      <c r="F545" s="256"/>
      <c r="G545" s="257"/>
      <c r="H545" s="258"/>
      <c r="I545" s="259"/>
      <c r="J545" s="255"/>
      <c r="M545" s="255"/>
      <c r="N545" s="255"/>
      <c r="Q545" s="255"/>
      <c r="R545" s="260"/>
      <c r="AD545" s="254"/>
      <c r="AG545" s="436"/>
    </row>
    <row r="546" spans="1:33" s="4" customFormat="1" x14ac:dyDescent="0.25">
      <c r="A546" s="255"/>
      <c r="B546" s="255"/>
      <c r="E546" s="256"/>
      <c r="F546" s="256"/>
      <c r="G546" s="257"/>
      <c r="H546" s="258"/>
      <c r="I546" s="259"/>
      <c r="J546" s="255"/>
      <c r="M546" s="255"/>
      <c r="N546" s="255"/>
      <c r="Q546" s="255"/>
      <c r="R546" s="260"/>
      <c r="AD546" s="254"/>
      <c r="AG546" s="436"/>
    </row>
    <row r="547" spans="1:33" s="4" customFormat="1" x14ac:dyDescent="0.25">
      <c r="A547" s="255"/>
      <c r="B547" s="255"/>
      <c r="E547" s="256"/>
      <c r="F547" s="256"/>
      <c r="G547" s="257"/>
      <c r="H547" s="258"/>
      <c r="I547" s="259"/>
      <c r="J547" s="255"/>
      <c r="M547" s="255"/>
      <c r="N547" s="255"/>
      <c r="Q547" s="255"/>
      <c r="R547" s="260"/>
      <c r="AD547" s="254"/>
      <c r="AG547" s="436"/>
    </row>
    <row r="548" spans="1:33" s="4" customFormat="1" x14ac:dyDescent="0.25">
      <c r="A548" s="255"/>
      <c r="B548" s="255"/>
      <c r="E548" s="256"/>
      <c r="F548" s="256"/>
      <c r="G548" s="257"/>
      <c r="H548" s="258"/>
      <c r="I548" s="259"/>
      <c r="J548" s="255"/>
      <c r="M548" s="255"/>
      <c r="N548" s="255"/>
      <c r="Q548" s="255"/>
      <c r="R548" s="260"/>
      <c r="AD548" s="254"/>
      <c r="AG548" s="436"/>
    </row>
    <row r="549" spans="1:33" s="4" customFormat="1" x14ac:dyDescent="0.25">
      <c r="A549" s="255"/>
      <c r="B549" s="255"/>
      <c r="E549" s="256"/>
      <c r="F549" s="256"/>
      <c r="G549" s="257"/>
      <c r="H549" s="258"/>
      <c r="I549" s="259"/>
      <c r="J549" s="255"/>
      <c r="M549" s="255"/>
      <c r="N549" s="255"/>
      <c r="Q549" s="255"/>
      <c r="R549" s="260"/>
      <c r="AD549" s="254"/>
      <c r="AG549" s="436"/>
    </row>
    <row r="550" spans="1:33" s="4" customFormat="1" x14ac:dyDescent="0.25">
      <c r="A550" s="255"/>
      <c r="B550" s="255"/>
      <c r="E550" s="256"/>
      <c r="F550" s="256"/>
      <c r="G550" s="257"/>
      <c r="H550" s="258"/>
      <c r="I550" s="259"/>
      <c r="J550" s="255"/>
      <c r="M550" s="255"/>
      <c r="N550" s="255"/>
      <c r="Q550" s="255"/>
      <c r="R550" s="260"/>
      <c r="AD550" s="254"/>
      <c r="AG550" s="436"/>
    </row>
    <row r="551" spans="1:33" s="4" customFormat="1" x14ac:dyDescent="0.25">
      <c r="A551" s="255"/>
      <c r="B551" s="255"/>
      <c r="E551" s="256"/>
      <c r="F551" s="256"/>
      <c r="G551" s="257"/>
      <c r="H551" s="258"/>
      <c r="I551" s="259"/>
      <c r="J551" s="255"/>
      <c r="M551" s="255"/>
      <c r="N551" s="255"/>
      <c r="Q551" s="255"/>
      <c r="R551" s="260"/>
      <c r="AD551" s="254"/>
      <c r="AG551" s="436"/>
    </row>
    <row r="552" spans="1:33" s="4" customFormat="1" x14ac:dyDescent="0.25">
      <c r="A552" s="255"/>
      <c r="B552" s="255"/>
      <c r="E552" s="256"/>
      <c r="F552" s="256"/>
      <c r="G552" s="257"/>
      <c r="H552" s="258"/>
      <c r="I552" s="259"/>
      <c r="J552" s="255"/>
      <c r="M552" s="255"/>
      <c r="N552" s="255"/>
      <c r="Q552" s="255"/>
      <c r="R552" s="260"/>
      <c r="AD552" s="254"/>
      <c r="AG552" s="436"/>
    </row>
    <row r="553" spans="1:33" s="4" customFormat="1" x14ac:dyDescent="0.25">
      <c r="A553" s="255"/>
      <c r="B553" s="255"/>
      <c r="E553" s="256"/>
      <c r="F553" s="256"/>
      <c r="G553" s="257"/>
      <c r="H553" s="258"/>
      <c r="I553" s="259"/>
      <c r="J553" s="255"/>
      <c r="M553" s="255"/>
      <c r="N553" s="255"/>
      <c r="Q553" s="255"/>
      <c r="R553" s="260"/>
      <c r="AD553" s="254"/>
      <c r="AG553" s="436"/>
    </row>
    <row r="554" spans="1:33" s="4" customFormat="1" x14ac:dyDescent="0.25">
      <c r="A554" s="255"/>
      <c r="B554" s="255"/>
      <c r="E554" s="256"/>
      <c r="F554" s="256"/>
      <c r="G554" s="257"/>
      <c r="H554" s="258"/>
      <c r="I554" s="259"/>
      <c r="J554" s="255"/>
      <c r="M554" s="255"/>
      <c r="N554" s="255"/>
      <c r="Q554" s="255"/>
      <c r="R554" s="260"/>
      <c r="AD554" s="254"/>
      <c r="AG554" s="436"/>
    </row>
    <row r="555" spans="1:33" s="4" customFormat="1" x14ac:dyDescent="0.25">
      <c r="A555" s="255"/>
      <c r="B555" s="255"/>
      <c r="E555" s="256"/>
      <c r="F555" s="256"/>
      <c r="G555" s="257"/>
      <c r="H555" s="258"/>
      <c r="I555" s="259"/>
      <c r="J555" s="255"/>
      <c r="M555" s="255"/>
      <c r="N555" s="255"/>
      <c r="Q555" s="255"/>
      <c r="R555" s="260"/>
      <c r="AD555" s="254"/>
      <c r="AG555" s="436"/>
    </row>
    <row r="556" spans="1:33" s="4" customFormat="1" x14ac:dyDescent="0.25">
      <c r="A556" s="255"/>
      <c r="B556" s="255"/>
      <c r="E556" s="256"/>
      <c r="F556" s="256"/>
      <c r="G556" s="257"/>
      <c r="H556" s="258"/>
      <c r="I556" s="259"/>
      <c r="J556" s="255"/>
      <c r="M556" s="255"/>
      <c r="N556" s="255"/>
      <c r="Q556" s="255"/>
      <c r="R556" s="260"/>
      <c r="AD556" s="254"/>
      <c r="AG556" s="436"/>
    </row>
    <row r="557" spans="1:33" s="4" customFormat="1" x14ac:dyDescent="0.25">
      <c r="A557" s="255"/>
      <c r="B557" s="255"/>
      <c r="E557" s="256"/>
      <c r="F557" s="256"/>
      <c r="G557" s="257"/>
      <c r="H557" s="258"/>
      <c r="I557" s="259"/>
      <c r="J557" s="255"/>
      <c r="M557" s="255"/>
      <c r="N557" s="255"/>
      <c r="Q557" s="255"/>
      <c r="R557" s="260"/>
      <c r="AD557" s="254"/>
      <c r="AG557" s="436"/>
    </row>
    <row r="558" spans="1:33" s="4" customFormat="1" x14ac:dyDescent="0.25">
      <c r="A558" s="255"/>
      <c r="B558" s="255"/>
      <c r="E558" s="256"/>
      <c r="F558" s="256"/>
      <c r="G558" s="257"/>
      <c r="H558" s="258"/>
      <c r="I558" s="259"/>
      <c r="J558" s="255"/>
      <c r="M558" s="255"/>
      <c r="N558" s="255"/>
      <c r="Q558" s="255"/>
      <c r="R558" s="260"/>
      <c r="AD558" s="254"/>
      <c r="AG558" s="436"/>
    </row>
    <row r="559" spans="1:33" s="4" customFormat="1" x14ac:dyDescent="0.25">
      <c r="A559" s="255"/>
      <c r="B559" s="255"/>
      <c r="E559" s="256"/>
      <c r="F559" s="256"/>
      <c r="G559" s="257"/>
      <c r="H559" s="258"/>
      <c r="I559" s="259"/>
      <c r="J559" s="255"/>
      <c r="M559" s="255"/>
      <c r="N559" s="255"/>
      <c r="Q559" s="255"/>
      <c r="R559" s="260"/>
      <c r="AD559" s="254"/>
      <c r="AG559" s="436"/>
    </row>
    <row r="560" spans="1:33" s="4" customFormat="1" x14ac:dyDescent="0.25">
      <c r="A560" s="255"/>
      <c r="B560" s="255"/>
      <c r="E560" s="256"/>
      <c r="F560" s="256"/>
      <c r="G560" s="257"/>
      <c r="H560" s="258"/>
      <c r="I560" s="259"/>
      <c r="J560" s="255"/>
      <c r="M560" s="255"/>
      <c r="N560" s="255"/>
      <c r="Q560" s="255"/>
      <c r="R560" s="260"/>
      <c r="AD560" s="254"/>
      <c r="AG560" s="436"/>
    </row>
    <row r="561" spans="1:33" s="4" customFormat="1" x14ac:dyDescent="0.25">
      <c r="A561" s="255"/>
      <c r="B561" s="255"/>
      <c r="E561" s="256"/>
      <c r="F561" s="256"/>
      <c r="G561" s="257"/>
      <c r="H561" s="258"/>
      <c r="I561" s="259"/>
      <c r="J561" s="255"/>
      <c r="M561" s="255"/>
      <c r="N561" s="255"/>
      <c r="Q561" s="255"/>
      <c r="R561" s="260"/>
      <c r="AD561" s="254"/>
      <c r="AG561" s="436"/>
    </row>
    <row r="562" spans="1:33" s="4" customFormat="1" x14ac:dyDescent="0.25">
      <c r="A562" s="255"/>
      <c r="B562" s="255"/>
      <c r="E562" s="256"/>
      <c r="F562" s="256"/>
      <c r="G562" s="257"/>
      <c r="H562" s="258"/>
      <c r="I562" s="259"/>
      <c r="J562" s="255"/>
      <c r="M562" s="255"/>
      <c r="N562" s="255"/>
      <c r="Q562" s="255"/>
      <c r="R562" s="260"/>
      <c r="AD562" s="254"/>
      <c r="AG562" s="436"/>
    </row>
    <row r="563" spans="1:33" s="4" customFormat="1" x14ac:dyDescent="0.25">
      <c r="A563" s="255"/>
      <c r="B563" s="255"/>
      <c r="E563" s="256"/>
      <c r="F563" s="256"/>
      <c r="G563" s="257"/>
      <c r="H563" s="258"/>
      <c r="I563" s="259"/>
      <c r="J563" s="255"/>
      <c r="M563" s="255"/>
      <c r="N563" s="255"/>
      <c r="Q563" s="255"/>
      <c r="R563" s="260"/>
      <c r="AD563" s="254"/>
      <c r="AG563" s="436"/>
    </row>
    <row r="564" spans="1:33" s="4" customFormat="1" x14ac:dyDescent="0.25">
      <c r="A564" s="255"/>
      <c r="B564" s="255"/>
      <c r="E564" s="256"/>
      <c r="F564" s="256"/>
      <c r="G564" s="257"/>
      <c r="H564" s="258"/>
      <c r="I564" s="259"/>
      <c r="J564" s="255"/>
      <c r="M564" s="255"/>
      <c r="N564" s="255"/>
      <c r="Q564" s="255"/>
      <c r="R564" s="260"/>
      <c r="AD564" s="254"/>
      <c r="AG564" s="436"/>
    </row>
    <row r="565" spans="1:33" s="4" customFormat="1" x14ac:dyDescent="0.25">
      <c r="A565" s="255"/>
      <c r="B565" s="255"/>
      <c r="E565" s="256"/>
      <c r="F565" s="256"/>
      <c r="G565" s="257"/>
      <c r="H565" s="258"/>
      <c r="I565" s="259"/>
      <c r="J565" s="255"/>
      <c r="M565" s="255"/>
      <c r="N565" s="255"/>
      <c r="Q565" s="255"/>
      <c r="R565" s="260"/>
      <c r="AD565" s="254"/>
      <c r="AG565" s="436"/>
    </row>
    <row r="566" spans="1:33" s="4" customFormat="1" x14ac:dyDescent="0.25">
      <c r="A566" s="255"/>
      <c r="B566" s="255"/>
      <c r="E566" s="256"/>
      <c r="F566" s="256"/>
      <c r="G566" s="257"/>
      <c r="H566" s="258"/>
      <c r="I566" s="259"/>
      <c r="J566" s="255"/>
      <c r="M566" s="255"/>
      <c r="N566" s="255"/>
      <c r="Q566" s="255"/>
      <c r="R566" s="260"/>
      <c r="AD566" s="254"/>
      <c r="AG566" s="436"/>
    </row>
    <row r="567" spans="1:33" s="4" customFormat="1" x14ac:dyDescent="0.25">
      <c r="A567" s="255"/>
      <c r="B567" s="255"/>
      <c r="E567" s="256"/>
      <c r="F567" s="256"/>
      <c r="G567" s="257"/>
      <c r="H567" s="258"/>
      <c r="I567" s="259"/>
      <c r="J567" s="255"/>
      <c r="M567" s="255"/>
      <c r="N567" s="255"/>
      <c r="Q567" s="255"/>
      <c r="R567" s="260"/>
      <c r="AD567" s="254"/>
      <c r="AG567" s="436"/>
    </row>
    <row r="568" spans="1:33" s="4" customFormat="1" x14ac:dyDescent="0.25">
      <c r="A568" s="255"/>
      <c r="B568" s="255"/>
      <c r="E568" s="256"/>
      <c r="F568" s="256"/>
      <c r="G568" s="257"/>
      <c r="H568" s="258"/>
      <c r="I568" s="259"/>
      <c r="J568" s="255"/>
      <c r="M568" s="255"/>
      <c r="N568" s="255"/>
      <c r="Q568" s="255"/>
      <c r="R568" s="260"/>
      <c r="AD568" s="254"/>
      <c r="AG568" s="436"/>
    </row>
    <row r="569" spans="1:33" s="4" customFormat="1" x14ac:dyDescent="0.25">
      <c r="A569" s="255"/>
      <c r="B569" s="255"/>
      <c r="E569" s="256"/>
      <c r="F569" s="256"/>
      <c r="G569" s="257"/>
      <c r="H569" s="258"/>
      <c r="I569" s="259"/>
      <c r="J569" s="255"/>
      <c r="M569" s="255"/>
      <c r="N569" s="255"/>
      <c r="Q569" s="255"/>
      <c r="R569" s="260"/>
      <c r="AD569" s="254"/>
      <c r="AG569" s="436"/>
    </row>
    <row r="570" spans="1:33" s="4" customFormat="1" x14ac:dyDescent="0.25">
      <c r="A570" s="255"/>
      <c r="B570" s="255"/>
      <c r="E570" s="256"/>
      <c r="F570" s="256"/>
      <c r="G570" s="257"/>
      <c r="H570" s="258"/>
      <c r="I570" s="259"/>
      <c r="J570" s="255"/>
      <c r="M570" s="255"/>
      <c r="N570" s="255"/>
      <c r="Q570" s="255"/>
      <c r="R570" s="260"/>
      <c r="AD570" s="254"/>
      <c r="AG570" s="436"/>
    </row>
    <row r="571" spans="1:33" s="4" customFormat="1" x14ac:dyDescent="0.25">
      <c r="A571" s="255"/>
      <c r="B571" s="255"/>
      <c r="E571" s="256"/>
      <c r="F571" s="256"/>
      <c r="G571" s="257"/>
      <c r="H571" s="258"/>
      <c r="I571" s="259"/>
      <c r="J571" s="255"/>
      <c r="M571" s="255"/>
      <c r="N571" s="255"/>
      <c r="Q571" s="255"/>
      <c r="R571" s="260"/>
      <c r="AD571" s="254"/>
      <c r="AG571" s="436"/>
    </row>
    <row r="572" spans="1:33" s="4" customFormat="1" x14ac:dyDescent="0.25">
      <c r="A572" s="255"/>
      <c r="B572" s="255"/>
      <c r="E572" s="256"/>
      <c r="F572" s="256"/>
      <c r="G572" s="257"/>
      <c r="H572" s="258"/>
      <c r="I572" s="259"/>
      <c r="J572" s="255"/>
      <c r="M572" s="255"/>
      <c r="N572" s="255"/>
      <c r="Q572" s="255"/>
      <c r="R572" s="260"/>
      <c r="AD572" s="254"/>
      <c r="AG572" s="436"/>
    </row>
    <row r="573" spans="1:33" s="4" customFormat="1" x14ac:dyDescent="0.25">
      <c r="A573" s="255"/>
      <c r="B573" s="255"/>
      <c r="E573" s="256"/>
      <c r="F573" s="256"/>
      <c r="G573" s="257"/>
      <c r="H573" s="258"/>
      <c r="I573" s="259"/>
      <c r="J573" s="255"/>
      <c r="M573" s="255"/>
      <c r="N573" s="255"/>
      <c r="Q573" s="255"/>
      <c r="R573" s="260"/>
      <c r="AD573" s="254"/>
      <c r="AG573" s="436"/>
    </row>
    <row r="574" spans="1:33" s="4" customFormat="1" x14ac:dyDescent="0.25">
      <c r="A574" s="255"/>
      <c r="B574" s="255"/>
      <c r="E574" s="256"/>
      <c r="F574" s="256"/>
      <c r="G574" s="257"/>
      <c r="H574" s="258"/>
      <c r="I574" s="259"/>
      <c r="J574" s="255"/>
      <c r="M574" s="255"/>
      <c r="N574" s="255"/>
      <c r="Q574" s="255"/>
      <c r="R574" s="260"/>
      <c r="AD574" s="254"/>
      <c r="AG574" s="436"/>
    </row>
    <row r="575" spans="1:33" s="4" customFormat="1" x14ac:dyDescent="0.25">
      <c r="A575" s="255"/>
      <c r="B575" s="255"/>
      <c r="E575" s="256"/>
      <c r="F575" s="256"/>
      <c r="G575" s="257"/>
      <c r="H575" s="258"/>
      <c r="I575" s="259"/>
      <c r="J575" s="255"/>
      <c r="M575" s="255"/>
      <c r="N575" s="255"/>
      <c r="Q575" s="255"/>
      <c r="R575" s="260"/>
      <c r="AD575" s="254"/>
      <c r="AG575" s="436"/>
    </row>
    <row r="576" spans="1:33" s="4" customFormat="1" x14ac:dyDescent="0.25">
      <c r="A576" s="255"/>
      <c r="B576" s="255"/>
      <c r="E576" s="256"/>
      <c r="F576" s="256"/>
      <c r="G576" s="257"/>
      <c r="H576" s="258"/>
      <c r="I576" s="259"/>
      <c r="J576" s="255"/>
      <c r="M576" s="255"/>
      <c r="N576" s="255"/>
      <c r="Q576" s="255"/>
      <c r="R576" s="260"/>
      <c r="AD576" s="254"/>
      <c r="AG576" s="436"/>
    </row>
    <row r="577" spans="1:33" s="4" customFormat="1" x14ac:dyDescent="0.25">
      <c r="A577" s="255"/>
      <c r="B577" s="255"/>
      <c r="E577" s="256"/>
      <c r="F577" s="256"/>
      <c r="G577" s="257"/>
      <c r="H577" s="258"/>
      <c r="I577" s="259"/>
      <c r="J577" s="255"/>
      <c r="M577" s="255"/>
      <c r="N577" s="255"/>
      <c r="Q577" s="255"/>
      <c r="R577" s="260"/>
      <c r="AD577" s="254"/>
      <c r="AG577" s="436"/>
    </row>
    <row r="578" spans="1:33" s="4" customFormat="1" x14ac:dyDescent="0.25">
      <c r="A578" s="255"/>
      <c r="B578" s="255"/>
      <c r="E578" s="256"/>
      <c r="F578" s="256"/>
      <c r="G578" s="257"/>
      <c r="H578" s="258"/>
      <c r="I578" s="259"/>
      <c r="J578" s="255"/>
      <c r="M578" s="255"/>
      <c r="N578" s="255"/>
      <c r="Q578" s="255"/>
      <c r="R578" s="260"/>
      <c r="AD578" s="254"/>
      <c r="AG578" s="436"/>
    </row>
    <row r="579" spans="1:33" s="4" customFormat="1" x14ac:dyDescent="0.25">
      <c r="A579" s="255"/>
      <c r="B579" s="255"/>
      <c r="E579" s="256"/>
      <c r="F579" s="256"/>
      <c r="G579" s="257"/>
      <c r="H579" s="258"/>
      <c r="I579" s="259"/>
      <c r="J579" s="255"/>
      <c r="M579" s="255"/>
      <c r="N579" s="255"/>
      <c r="Q579" s="255"/>
      <c r="R579" s="260"/>
      <c r="AD579" s="254"/>
      <c r="AG579" s="436"/>
    </row>
    <row r="580" spans="1:33" s="4" customFormat="1" x14ac:dyDescent="0.25">
      <c r="A580" s="255"/>
      <c r="B580" s="255"/>
      <c r="E580" s="256"/>
      <c r="F580" s="256"/>
      <c r="G580" s="257"/>
      <c r="H580" s="258"/>
      <c r="I580" s="259"/>
      <c r="J580" s="255"/>
      <c r="M580" s="255"/>
      <c r="N580" s="255"/>
      <c r="Q580" s="255"/>
      <c r="R580" s="260"/>
      <c r="AD580" s="254"/>
      <c r="AG580" s="436"/>
    </row>
    <row r="581" spans="1:33" s="4" customFormat="1" x14ac:dyDescent="0.25">
      <c r="A581" s="255"/>
      <c r="B581" s="255"/>
      <c r="E581" s="256"/>
      <c r="F581" s="256"/>
      <c r="G581" s="257"/>
      <c r="H581" s="258"/>
      <c r="I581" s="259"/>
      <c r="J581" s="255"/>
      <c r="M581" s="255"/>
      <c r="N581" s="255"/>
      <c r="Q581" s="255"/>
      <c r="R581" s="260"/>
      <c r="AD581" s="254"/>
      <c r="AG581" s="436"/>
    </row>
    <row r="582" spans="1:33" s="4" customFormat="1" x14ac:dyDescent="0.25">
      <c r="A582" s="255"/>
      <c r="B582" s="255"/>
      <c r="E582" s="256"/>
      <c r="F582" s="256"/>
      <c r="G582" s="257"/>
      <c r="H582" s="258"/>
      <c r="I582" s="259"/>
      <c r="J582" s="255"/>
      <c r="M582" s="255"/>
      <c r="N582" s="255"/>
      <c r="Q582" s="255"/>
      <c r="R582" s="260"/>
      <c r="AD582" s="254"/>
      <c r="AG582" s="436"/>
    </row>
    <row r="583" spans="1:33" s="4" customFormat="1" x14ac:dyDescent="0.25">
      <c r="A583" s="255"/>
      <c r="B583" s="255"/>
      <c r="E583" s="256"/>
      <c r="F583" s="256"/>
      <c r="G583" s="257"/>
      <c r="H583" s="258"/>
      <c r="I583" s="259"/>
      <c r="J583" s="255"/>
      <c r="M583" s="255"/>
      <c r="N583" s="255"/>
      <c r="Q583" s="255"/>
      <c r="R583" s="260"/>
      <c r="AD583" s="254"/>
      <c r="AG583" s="436"/>
    </row>
    <row r="584" spans="1:33" s="4" customFormat="1" x14ac:dyDescent="0.25">
      <c r="A584" s="255"/>
      <c r="B584" s="255"/>
      <c r="E584" s="256"/>
      <c r="F584" s="256"/>
      <c r="G584" s="257"/>
      <c r="H584" s="258"/>
      <c r="I584" s="259"/>
      <c r="J584" s="255"/>
      <c r="M584" s="255"/>
      <c r="N584" s="255"/>
      <c r="Q584" s="255"/>
      <c r="R584" s="260"/>
      <c r="AD584" s="254"/>
      <c r="AG584" s="436"/>
    </row>
    <row r="585" spans="1:33" s="4" customFormat="1" x14ac:dyDescent="0.25">
      <c r="A585" s="255"/>
      <c r="B585" s="255"/>
      <c r="E585" s="256"/>
      <c r="F585" s="256"/>
      <c r="G585" s="257"/>
      <c r="H585" s="258"/>
      <c r="I585" s="259"/>
      <c r="J585" s="255"/>
      <c r="M585" s="255"/>
      <c r="N585" s="255"/>
      <c r="Q585" s="255"/>
      <c r="R585" s="260"/>
      <c r="AD585" s="254"/>
      <c r="AG585" s="436"/>
    </row>
    <row r="586" spans="1:33" s="4" customFormat="1" x14ac:dyDescent="0.25">
      <c r="A586" s="255"/>
      <c r="B586" s="255"/>
      <c r="E586" s="256"/>
      <c r="F586" s="256"/>
      <c r="G586" s="257"/>
      <c r="H586" s="258"/>
      <c r="I586" s="259"/>
      <c r="J586" s="255"/>
      <c r="M586" s="255"/>
      <c r="N586" s="255"/>
      <c r="Q586" s="255"/>
      <c r="R586" s="260"/>
      <c r="AD586" s="254"/>
      <c r="AG586" s="436"/>
    </row>
    <row r="587" spans="1:33" s="4" customFormat="1" x14ac:dyDescent="0.25">
      <c r="A587" s="255"/>
      <c r="B587" s="255"/>
      <c r="E587" s="256"/>
      <c r="F587" s="256"/>
      <c r="G587" s="257"/>
      <c r="H587" s="258"/>
      <c r="I587" s="259"/>
      <c r="J587" s="255"/>
      <c r="M587" s="255"/>
      <c r="N587" s="255"/>
      <c r="Q587" s="255"/>
      <c r="R587" s="260"/>
      <c r="AD587" s="254"/>
      <c r="AG587" s="436"/>
    </row>
    <row r="588" spans="1:33" s="4" customFormat="1" x14ac:dyDescent="0.25">
      <c r="A588" s="255"/>
      <c r="B588" s="255"/>
      <c r="E588" s="256"/>
      <c r="F588" s="256"/>
      <c r="G588" s="257"/>
      <c r="H588" s="258"/>
      <c r="I588" s="259"/>
      <c r="J588" s="255"/>
      <c r="M588" s="255"/>
      <c r="N588" s="255"/>
      <c r="Q588" s="255"/>
      <c r="R588" s="260"/>
      <c r="AD588" s="254"/>
      <c r="AG588" s="436"/>
    </row>
    <row r="589" spans="1:33" s="4" customFormat="1" x14ac:dyDescent="0.25">
      <c r="A589" s="255"/>
      <c r="B589" s="255"/>
      <c r="E589" s="256"/>
      <c r="F589" s="256"/>
      <c r="G589" s="257"/>
      <c r="H589" s="258"/>
      <c r="I589" s="259"/>
      <c r="J589" s="255"/>
      <c r="M589" s="255"/>
      <c r="N589" s="255"/>
      <c r="Q589" s="255"/>
      <c r="R589" s="260"/>
      <c r="AD589" s="254"/>
      <c r="AG589" s="436"/>
    </row>
    <row r="590" spans="1:33" s="4" customFormat="1" x14ac:dyDescent="0.25">
      <c r="A590" s="255"/>
      <c r="B590" s="255"/>
      <c r="E590" s="256"/>
      <c r="F590" s="256"/>
      <c r="G590" s="257"/>
      <c r="H590" s="258"/>
      <c r="I590" s="259"/>
      <c r="J590" s="255"/>
      <c r="M590" s="255"/>
      <c r="N590" s="255"/>
      <c r="Q590" s="255"/>
      <c r="R590" s="260"/>
      <c r="AD590" s="254"/>
      <c r="AG590" s="436"/>
    </row>
    <row r="591" spans="1:33" s="4" customFormat="1" x14ac:dyDescent="0.25">
      <c r="A591" s="255"/>
      <c r="B591" s="255"/>
      <c r="E591" s="256"/>
      <c r="F591" s="256"/>
      <c r="G591" s="257"/>
      <c r="H591" s="258"/>
      <c r="I591" s="259"/>
      <c r="J591" s="255"/>
      <c r="M591" s="255"/>
      <c r="N591" s="255"/>
      <c r="Q591" s="255"/>
      <c r="R591" s="260"/>
      <c r="AD591" s="254"/>
      <c r="AG591" s="436"/>
    </row>
    <row r="592" spans="1:33" s="4" customFormat="1" x14ac:dyDescent="0.25">
      <c r="A592" s="255"/>
      <c r="B592" s="255"/>
      <c r="E592" s="256"/>
      <c r="F592" s="256"/>
      <c r="G592" s="257"/>
      <c r="H592" s="258"/>
      <c r="I592" s="259"/>
      <c r="J592" s="255"/>
      <c r="M592" s="255"/>
      <c r="N592" s="255"/>
      <c r="Q592" s="255"/>
      <c r="R592" s="260"/>
      <c r="AD592" s="254"/>
      <c r="AG592" s="436"/>
    </row>
    <row r="593" spans="1:33" s="4" customFormat="1" x14ac:dyDescent="0.25">
      <c r="A593" s="255"/>
      <c r="B593" s="255"/>
      <c r="E593" s="256"/>
      <c r="F593" s="256"/>
      <c r="G593" s="257"/>
      <c r="H593" s="258"/>
      <c r="I593" s="259"/>
      <c r="J593" s="255"/>
      <c r="M593" s="255"/>
      <c r="N593" s="255"/>
      <c r="Q593" s="255"/>
      <c r="R593" s="260"/>
      <c r="AD593" s="254"/>
      <c r="AG593" s="436"/>
    </row>
    <row r="594" spans="1:33" s="4" customFormat="1" x14ac:dyDescent="0.25">
      <c r="A594" s="255"/>
      <c r="B594" s="255"/>
      <c r="E594" s="256"/>
      <c r="F594" s="256"/>
      <c r="G594" s="257"/>
      <c r="H594" s="258"/>
      <c r="I594" s="259"/>
      <c r="J594" s="255"/>
      <c r="M594" s="255"/>
      <c r="N594" s="255"/>
      <c r="Q594" s="255"/>
      <c r="R594" s="260"/>
      <c r="AD594" s="254"/>
      <c r="AG594" s="436"/>
    </row>
    <row r="595" spans="1:33" s="4" customFormat="1" x14ac:dyDescent="0.25">
      <c r="A595" s="255"/>
      <c r="B595" s="255"/>
      <c r="E595" s="256"/>
      <c r="F595" s="256"/>
      <c r="G595" s="257"/>
      <c r="H595" s="258"/>
      <c r="I595" s="259"/>
      <c r="J595" s="255"/>
      <c r="M595" s="255"/>
      <c r="N595" s="255"/>
      <c r="Q595" s="255"/>
      <c r="R595" s="260"/>
      <c r="AD595" s="254"/>
      <c r="AG595" s="436"/>
    </row>
    <row r="596" spans="1:33" s="4" customFormat="1" x14ac:dyDescent="0.25">
      <c r="A596" s="255"/>
      <c r="B596" s="255"/>
      <c r="E596" s="256"/>
      <c r="F596" s="256"/>
      <c r="G596" s="257"/>
      <c r="H596" s="258"/>
      <c r="I596" s="259"/>
      <c r="J596" s="255"/>
      <c r="M596" s="255"/>
      <c r="N596" s="255"/>
      <c r="Q596" s="255"/>
      <c r="R596" s="260"/>
      <c r="AD596" s="254"/>
      <c r="AG596" s="436"/>
    </row>
    <row r="597" spans="1:33" s="4" customFormat="1" x14ac:dyDescent="0.25">
      <c r="A597" s="255"/>
      <c r="B597" s="255"/>
      <c r="E597" s="256"/>
      <c r="F597" s="256"/>
      <c r="G597" s="257"/>
      <c r="H597" s="258"/>
      <c r="I597" s="259"/>
      <c r="J597" s="255"/>
      <c r="M597" s="255"/>
      <c r="N597" s="255"/>
      <c r="Q597" s="255"/>
      <c r="R597" s="260"/>
      <c r="AD597" s="254"/>
      <c r="AG597" s="436"/>
    </row>
    <row r="598" spans="1:33" s="4" customFormat="1" x14ac:dyDescent="0.25">
      <c r="A598" s="255"/>
      <c r="B598" s="255"/>
      <c r="E598" s="256"/>
      <c r="F598" s="256"/>
      <c r="G598" s="257"/>
      <c r="H598" s="258"/>
      <c r="I598" s="259"/>
      <c r="J598" s="255"/>
      <c r="M598" s="255"/>
      <c r="N598" s="255"/>
      <c r="Q598" s="255"/>
      <c r="R598" s="260"/>
      <c r="AD598" s="254"/>
      <c r="AG598" s="436"/>
    </row>
    <row r="599" spans="1:33" s="4" customFormat="1" x14ac:dyDescent="0.25">
      <c r="A599" s="255"/>
      <c r="B599" s="255"/>
      <c r="E599" s="256"/>
      <c r="F599" s="256"/>
      <c r="G599" s="257"/>
      <c r="H599" s="258"/>
      <c r="I599" s="259"/>
      <c r="J599" s="255"/>
      <c r="M599" s="255"/>
      <c r="N599" s="255"/>
      <c r="Q599" s="255"/>
      <c r="R599" s="260"/>
      <c r="AD599" s="254"/>
      <c r="AG599" s="436"/>
    </row>
    <row r="600" spans="1:33" s="4" customFormat="1" x14ac:dyDescent="0.25">
      <c r="A600" s="255"/>
      <c r="B600" s="255"/>
      <c r="E600" s="256"/>
      <c r="F600" s="256"/>
      <c r="G600" s="257"/>
      <c r="H600" s="258"/>
      <c r="I600" s="259"/>
      <c r="J600" s="255"/>
      <c r="M600" s="255"/>
      <c r="N600" s="255"/>
      <c r="Q600" s="255"/>
      <c r="R600" s="260"/>
      <c r="AD600" s="254"/>
      <c r="AG600" s="436"/>
    </row>
    <row r="601" spans="1:33" s="4" customFormat="1" x14ac:dyDescent="0.25">
      <c r="A601" s="255"/>
      <c r="B601" s="255"/>
      <c r="E601" s="256"/>
      <c r="F601" s="256"/>
      <c r="G601" s="257"/>
      <c r="H601" s="258"/>
      <c r="I601" s="259"/>
      <c r="J601" s="255"/>
      <c r="M601" s="255"/>
      <c r="N601" s="255"/>
      <c r="Q601" s="255"/>
      <c r="R601" s="260"/>
      <c r="AD601" s="254"/>
      <c r="AG601" s="436"/>
    </row>
    <row r="602" spans="1:33" s="4" customFormat="1" x14ac:dyDescent="0.25">
      <c r="A602" s="255"/>
      <c r="B602" s="255"/>
      <c r="E602" s="256"/>
      <c r="F602" s="256"/>
      <c r="G602" s="257"/>
      <c r="H602" s="258"/>
      <c r="I602" s="259"/>
      <c r="J602" s="255"/>
      <c r="M602" s="255"/>
      <c r="N602" s="255"/>
      <c r="Q602" s="255"/>
      <c r="R602" s="260"/>
      <c r="AD602" s="254"/>
      <c r="AG602" s="436"/>
    </row>
    <row r="603" spans="1:33" s="4" customFormat="1" x14ac:dyDescent="0.25">
      <c r="A603" s="255"/>
      <c r="B603" s="255"/>
      <c r="E603" s="256"/>
      <c r="F603" s="256"/>
      <c r="G603" s="257"/>
      <c r="H603" s="258"/>
      <c r="I603" s="259"/>
      <c r="J603" s="255"/>
      <c r="M603" s="255"/>
      <c r="N603" s="255"/>
      <c r="Q603" s="255"/>
      <c r="R603" s="260"/>
      <c r="AD603" s="254"/>
      <c r="AG603" s="436"/>
    </row>
    <row r="604" spans="1:33" s="4" customFormat="1" x14ac:dyDescent="0.25">
      <c r="A604" s="255"/>
      <c r="B604" s="255"/>
      <c r="E604" s="256"/>
      <c r="F604" s="256"/>
      <c r="G604" s="257"/>
      <c r="H604" s="258"/>
      <c r="I604" s="259"/>
      <c r="J604" s="255"/>
      <c r="M604" s="255"/>
      <c r="N604" s="255"/>
      <c r="Q604" s="255"/>
      <c r="R604" s="260"/>
      <c r="AD604" s="254"/>
      <c r="AG604" s="436"/>
    </row>
    <row r="605" spans="1:33" s="4" customFormat="1" x14ac:dyDescent="0.25">
      <c r="A605" s="255"/>
      <c r="B605" s="255"/>
      <c r="E605" s="256"/>
      <c r="F605" s="256"/>
      <c r="G605" s="257"/>
      <c r="H605" s="258"/>
      <c r="I605" s="259"/>
      <c r="J605" s="255"/>
      <c r="M605" s="255"/>
      <c r="N605" s="255"/>
      <c r="Q605" s="255"/>
      <c r="R605" s="260"/>
      <c r="AD605" s="254"/>
      <c r="AG605" s="436"/>
    </row>
    <row r="606" spans="1:33" s="4" customFormat="1" x14ac:dyDescent="0.25">
      <c r="A606" s="255"/>
      <c r="B606" s="255"/>
      <c r="E606" s="256"/>
      <c r="F606" s="256"/>
      <c r="G606" s="257"/>
      <c r="H606" s="258"/>
      <c r="I606" s="259"/>
      <c r="J606" s="255"/>
      <c r="M606" s="255"/>
      <c r="N606" s="255"/>
      <c r="Q606" s="255"/>
      <c r="R606" s="260"/>
      <c r="AD606" s="254"/>
      <c r="AG606" s="436"/>
    </row>
    <row r="607" spans="1:33" s="4" customFormat="1" x14ac:dyDescent="0.25">
      <c r="A607" s="255"/>
      <c r="B607" s="255"/>
      <c r="E607" s="256"/>
      <c r="F607" s="256"/>
      <c r="G607" s="257"/>
      <c r="H607" s="258"/>
      <c r="I607" s="259"/>
      <c r="J607" s="255"/>
      <c r="M607" s="255"/>
      <c r="N607" s="255"/>
      <c r="Q607" s="255"/>
      <c r="R607" s="260"/>
      <c r="AD607" s="254"/>
      <c r="AG607" s="436"/>
    </row>
    <row r="608" spans="1:33" s="4" customFormat="1" x14ac:dyDescent="0.25">
      <c r="A608" s="255"/>
      <c r="B608" s="255"/>
      <c r="E608" s="256"/>
      <c r="F608" s="256"/>
      <c r="G608" s="257"/>
      <c r="H608" s="258"/>
      <c r="I608" s="259"/>
      <c r="J608" s="255"/>
      <c r="M608" s="255"/>
      <c r="N608" s="255"/>
      <c r="Q608" s="255"/>
      <c r="R608" s="260"/>
      <c r="AD608" s="254"/>
      <c r="AG608" s="436"/>
    </row>
    <row r="609" spans="1:33" s="4" customFormat="1" x14ac:dyDescent="0.25">
      <c r="A609" s="255"/>
      <c r="B609" s="255"/>
      <c r="E609" s="256"/>
      <c r="F609" s="256"/>
      <c r="G609" s="257"/>
      <c r="H609" s="258"/>
      <c r="I609" s="259"/>
      <c r="J609" s="255"/>
      <c r="M609" s="255"/>
      <c r="N609" s="255"/>
      <c r="Q609" s="255"/>
      <c r="R609" s="260"/>
      <c r="AD609" s="254"/>
      <c r="AG609" s="436"/>
    </row>
    <row r="610" spans="1:33" s="4" customFormat="1" x14ac:dyDescent="0.25">
      <c r="A610" s="255"/>
      <c r="B610" s="255"/>
      <c r="E610" s="256"/>
      <c r="F610" s="256"/>
      <c r="G610" s="257"/>
      <c r="H610" s="258"/>
      <c r="I610" s="259"/>
      <c r="J610" s="255"/>
      <c r="M610" s="255"/>
      <c r="N610" s="255"/>
      <c r="Q610" s="255"/>
      <c r="R610" s="260"/>
      <c r="AD610" s="254"/>
      <c r="AG610" s="436"/>
    </row>
    <row r="611" spans="1:33" s="4" customFormat="1" x14ac:dyDescent="0.25">
      <c r="A611" s="255"/>
      <c r="B611" s="255"/>
      <c r="E611" s="256"/>
      <c r="F611" s="256"/>
      <c r="G611" s="257"/>
      <c r="H611" s="258"/>
      <c r="I611" s="259"/>
      <c r="J611" s="255"/>
      <c r="M611" s="255"/>
      <c r="N611" s="255"/>
      <c r="Q611" s="255"/>
      <c r="R611" s="260"/>
      <c r="AD611" s="254"/>
      <c r="AG611" s="436"/>
    </row>
    <row r="612" spans="1:33" s="4" customFormat="1" x14ac:dyDescent="0.25">
      <c r="A612" s="255"/>
      <c r="B612" s="255"/>
      <c r="E612" s="256"/>
      <c r="F612" s="256"/>
      <c r="G612" s="257"/>
      <c r="H612" s="258"/>
      <c r="I612" s="259"/>
      <c r="J612" s="255"/>
      <c r="M612" s="255"/>
      <c r="N612" s="255"/>
      <c r="Q612" s="255"/>
      <c r="R612" s="260"/>
      <c r="AD612" s="254"/>
      <c r="AG612" s="436"/>
    </row>
    <row r="613" spans="1:33" s="4" customFormat="1" x14ac:dyDescent="0.25">
      <c r="A613" s="255"/>
      <c r="B613" s="255"/>
      <c r="E613" s="256"/>
      <c r="F613" s="256"/>
      <c r="G613" s="257"/>
      <c r="H613" s="258"/>
      <c r="I613" s="259"/>
      <c r="J613" s="255"/>
      <c r="M613" s="255"/>
      <c r="N613" s="255"/>
      <c r="Q613" s="255"/>
      <c r="R613" s="260"/>
      <c r="AD613" s="254"/>
      <c r="AG613" s="436"/>
    </row>
    <row r="614" spans="1:33" s="4" customFormat="1" x14ac:dyDescent="0.25">
      <c r="A614" s="255"/>
      <c r="B614" s="255"/>
      <c r="E614" s="256"/>
      <c r="F614" s="256"/>
      <c r="G614" s="257"/>
      <c r="H614" s="258"/>
      <c r="I614" s="259"/>
      <c r="J614" s="255"/>
      <c r="M614" s="255"/>
      <c r="N614" s="255"/>
      <c r="Q614" s="255"/>
      <c r="R614" s="260"/>
      <c r="AD614" s="254"/>
      <c r="AG614" s="436"/>
    </row>
    <row r="615" spans="1:33" s="4" customFormat="1" x14ac:dyDescent="0.25">
      <c r="A615" s="255"/>
      <c r="B615" s="255"/>
      <c r="E615" s="256"/>
      <c r="F615" s="256"/>
      <c r="G615" s="257"/>
      <c r="H615" s="258"/>
      <c r="I615" s="259"/>
      <c r="J615" s="255"/>
      <c r="M615" s="255"/>
      <c r="N615" s="255"/>
      <c r="Q615" s="255"/>
      <c r="R615" s="260"/>
      <c r="AD615" s="254"/>
      <c r="AG615" s="436"/>
    </row>
    <row r="616" spans="1:33" s="4" customFormat="1" x14ac:dyDescent="0.25">
      <c r="A616" s="255"/>
      <c r="B616" s="255"/>
      <c r="E616" s="256"/>
      <c r="F616" s="256"/>
      <c r="G616" s="257"/>
      <c r="H616" s="258"/>
      <c r="I616" s="259"/>
      <c r="J616" s="255"/>
      <c r="M616" s="255"/>
      <c r="N616" s="255"/>
      <c r="Q616" s="255"/>
      <c r="R616" s="260"/>
      <c r="AD616" s="254"/>
      <c r="AG616" s="436"/>
    </row>
    <row r="617" spans="1:33" s="4" customFormat="1" x14ac:dyDescent="0.25">
      <c r="A617" s="255"/>
      <c r="B617" s="255"/>
      <c r="E617" s="256"/>
      <c r="F617" s="256"/>
      <c r="G617" s="257"/>
      <c r="H617" s="258"/>
      <c r="I617" s="259"/>
      <c r="J617" s="255"/>
      <c r="M617" s="255"/>
      <c r="N617" s="255"/>
      <c r="Q617" s="255"/>
      <c r="R617" s="260"/>
      <c r="AD617" s="254"/>
      <c r="AG617" s="436"/>
    </row>
    <row r="618" spans="1:33" s="4" customFormat="1" x14ac:dyDescent="0.25">
      <c r="A618" s="255"/>
      <c r="B618" s="255"/>
      <c r="E618" s="256"/>
      <c r="F618" s="256"/>
      <c r="G618" s="257"/>
      <c r="H618" s="258"/>
      <c r="I618" s="259"/>
      <c r="J618" s="255"/>
      <c r="M618" s="255"/>
      <c r="N618" s="255"/>
      <c r="Q618" s="255"/>
      <c r="R618" s="260"/>
      <c r="AD618" s="254"/>
      <c r="AG618" s="436"/>
    </row>
    <row r="619" spans="1:33" s="4" customFormat="1" x14ac:dyDescent="0.25">
      <c r="A619" s="255"/>
      <c r="B619" s="255"/>
      <c r="E619" s="256"/>
      <c r="F619" s="256"/>
      <c r="G619" s="257"/>
      <c r="H619" s="258"/>
      <c r="I619" s="259"/>
      <c r="J619" s="255"/>
      <c r="M619" s="255"/>
      <c r="N619" s="255"/>
      <c r="Q619" s="255"/>
      <c r="R619" s="260"/>
      <c r="AD619" s="254"/>
      <c r="AG619" s="436"/>
    </row>
    <row r="620" spans="1:33" s="4" customFormat="1" x14ac:dyDescent="0.25">
      <c r="A620" s="255"/>
      <c r="B620" s="255"/>
      <c r="E620" s="256"/>
      <c r="F620" s="256"/>
      <c r="G620" s="257"/>
      <c r="H620" s="258"/>
      <c r="I620" s="259"/>
      <c r="J620" s="255"/>
      <c r="M620" s="255"/>
      <c r="N620" s="255"/>
      <c r="Q620" s="255"/>
      <c r="R620" s="260"/>
      <c r="AD620" s="254"/>
      <c r="AG620" s="436"/>
    </row>
    <row r="621" spans="1:33" s="4" customFormat="1" x14ac:dyDescent="0.25">
      <c r="A621" s="255"/>
      <c r="B621" s="255"/>
      <c r="E621" s="256"/>
      <c r="F621" s="256"/>
      <c r="G621" s="257"/>
      <c r="H621" s="258"/>
      <c r="I621" s="259"/>
      <c r="J621" s="255"/>
      <c r="M621" s="255"/>
      <c r="N621" s="255"/>
      <c r="Q621" s="255"/>
      <c r="R621" s="260"/>
      <c r="AD621" s="254"/>
      <c r="AG621" s="436"/>
    </row>
    <row r="622" spans="1:33" s="4" customFormat="1" x14ac:dyDescent="0.25">
      <c r="A622" s="255"/>
      <c r="B622" s="255"/>
      <c r="E622" s="256"/>
      <c r="F622" s="256"/>
      <c r="G622" s="257"/>
      <c r="H622" s="258"/>
      <c r="I622" s="259"/>
      <c r="J622" s="255"/>
      <c r="M622" s="255"/>
      <c r="N622" s="255"/>
      <c r="Q622" s="255"/>
      <c r="R622" s="260"/>
      <c r="AD622" s="254"/>
      <c r="AG622" s="436"/>
    </row>
    <row r="623" spans="1:33" s="4" customFormat="1" x14ac:dyDescent="0.25">
      <c r="A623" s="255"/>
      <c r="B623" s="255"/>
      <c r="E623" s="256"/>
      <c r="F623" s="256"/>
      <c r="G623" s="257"/>
      <c r="H623" s="258"/>
      <c r="I623" s="259"/>
      <c r="J623" s="255"/>
      <c r="M623" s="255"/>
      <c r="N623" s="255"/>
      <c r="Q623" s="255"/>
      <c r="R623" s="260"/>
      <c r="AD623" s="254"/>
      <c r="AG623" s="436"/>
    </row>
    <row r="624" spans="1:33" s="4" customFormat="1" x14ac:dyDescent="0.25">
      <c r="A624" s="255"/>
      <c r="B624" s="255"/>
      <c r="E624" s="256"/>
      <c r="F624" s="256"/>
      <c r="G624" s="257"/>
      <c r="H624" s="258"/>
      <c r="I624" s="259"/>
      <c r="J624" s="255"/>
      <c r="M624" s="255"/>
      <c r="N624" s="255"/>
      <c r="Q624" s="255"/>
      <c r="R624" s="260"/>
      <c r="AD624" s="254"/>
      <c r="AG624" s="436"/>
    </row>
    <row r="625" spans="1:33" s="4" customFormat="1" x14ac:dyDescent="0.25">
      <c r="A625" s="255"/>
      <c r="B625" s="255"/>
      <c r="E625" s="256"/>
      <c r="F625" s="256"/>
      <c r="G625" s="257"/>
      <c r="H625" s="258"/>
      <c r="I625" s="259"/>
      <c r="J625" s="255"/>
      <c r="M625" s="255"/>
      <c r="N625" s="255"/>
      <c r="Q625" s="255"/>
      <c r="R625" s="260"/>
      <c r="AD625" s="254"/>
      <c r="AG625" s="436"/>
    </row>
    <row r="626" spans="1:33" s="4" customFormat="1" x14ac:dyDescent="0.25">
      <c r="A626" s="255"/>
      <c r="B626" s="255"/>
      <c r="E626" s="256"/>
      <c r="F626" s="256"/>
      <c r="G626" s="257"/>
      <c r="H626" s="258"/>
      <c r="I626" s="259"/>
      <c r="J626" s="255"/>
      <c r="M626" s="255"/>
      <c r="N626" s="255"/>
      <c r="Q626" s="255"/>
      <c r="R626" s="260"/>
      <c r="AD626" s="254"/>
      <c r="AG626" s="436"/>
    </row>
    <row r="627" spans="1:33" s="4" customFormat="1" x14ac:dyDescent="0.25">
      <c r="A627" s="255"/>
      <c r="B627" s="255"/>
      <c r="E627" s="256"/>
      <c r="F627" s="256"/>
      <c r="G627" s="257"/>
      <c r="H627" s="258"/>
      <c r="I627" s="259"/>
      <c r="J627" s="255"/>
      <c r="M627" s="255"/>
      <c r="N627" s="255"/>
      <c r="Q627" s="255"/>
      <c r="R627" s="260"/>
      <c r="AD627" s="254"/>
      <c r="AG627" s="436"/>
    </row>
    <row r="628" spans="1:33" s="4" customFormat="1" x14ac:dyDescent="0.25">
      <c r="A628" s="255"/>
      <c r="B628" s="255"/>
      <c r="E628" s="256"/>
      <c r="F628" s="256"/>
      <c r="G628" s="257"/>
      <c r="H628" s="258"/>
      <c r="I628" s="259"/>
      <c r="J628" s="255"/>
      <c r="M628" s="255"/>
      <c r="N628" s="255"/>
      <c r="Q628" s="255"/>
      <c r="R628" s="260"/>
      <c r="AD628" s="254"/>
      <c r="AG628" s="436"/>
    </row>
    <row r="629" spans="1:33" s="4" customFormat="1" x14ac:dyDescent="0.25">
      <c r="A629" s="255"/>
      <c r="B629" s="255"/>
      <c r="E629" s="256"/>
      <c r="F629" s="256"/>
      <c r="G629" s="257"/>
      <c r="H629" s="258"/>
      <c r="I629" s="259"/>
      <c r="J629" s="255"/>
      <c r="M629" s="255"/>
      <c r="N629" s="255"/>
      <c r="Q629" s="255"/>
      <c r="R629" s="260"/>
      <c r="AD629" s="254"/>
      <c r="AG629" s="436"/>
    </row>
    <row r="630" spans="1:33" s="4" customFormat="1" x14ac:dyDescent="0.25">
      <c r="A630" s="255"/>
      <c r="B630" s="255"/>
      <c r="E630" s="256"/>
      <c r="F630" s="256"/>
      <c r="G630" s="257"/>
      <c r="H630" s="258"/>
      <c r="I630" s="259"/>
      <c r="J630" s="255"/>
      <c r="M630" s="255"/>
      <c r="N630" s="255"/>
      <c r="Q630" s="255"/>
      <c r="R630" s="260"/>
      <c r="AD630" s="254"/>
      <c r="AG630" s="436"/>
    </row>
    <row r="631" spans="1:33" s="4" customFormat="1" x14ac:dyDescent="0.25">
      <c r="A631" s="255"/>
      <c r="B631" s="255"/>
      <c r="E631" s="256"/>
      <c r="F631" s="256"/>
      <c r="G631" s="257"/>
      <c r="H631" s="258"/>
      <c r="I631" s="259"/>
      <c r="J631" s="255"/>
      <c r="M631" s="255"/>
      <c r="N631" s="255"/>
      <c r="Q631" s="255"/>
      <c r="R631" s="260"/>
      <c r="AD631" s="254"/>
      <c r="AG631" s="436"/>
    </row>
    <row r="632" spans="1:33" s="4" customFormat="1" x14ac:dyDescent="0.25">
      <c r="A632" s="255"/>
      <c r="B632" s="255"/>
      <c r="E632" s="256"/>
      <c r="F632" s="256"/>
      <c r="G632" s="257"/>
      <c r="H632" s="258"/>
      <c r="I632" s="259"/>
      <c r="J632" s="255"/>
      <c r="M632" s="255"/>
      <c r="N632" s="255"/>
      <c r="Q632" s="255"/>
      <c r="R632" s="260"/>
      <c r="AD632" s="254"/>
      <c r="AG632" s="436"/>
    </row>
    <row r="633" spans="1:33" s="4" customFormat="1" x14ac:dyDescent="0.25">
      <c r="A633" s="255"/>
      <c r="B633" s="255"/>
      <c r="E633" s="256"/>
      <c r="F633" s="256"/>
      <c r="G633" s="257"/>
      <c r="H633" s="258"/>
      <c r="I633" s="259"/>
      <c r="J633" s="255"/>
      <c r="M633" s="255"/>
      <c r="N633" s="255"/>
      <c r="Q633" s="255"/>
      <c r="R633" s="260"/>
      <c r="AD633" s="254"/>
      <c r="AG633" s="436"/>
    </row>
    <row r="634" spans="1:33" s="4" customFormat="1" x14ac:dyDescent="0.25">
      <c r="A634" s="255"/>
      <c r="B634" s="255"/>
      <c r="E634" s="256"/>
      <c r="F634" s="256"/>
      <c r="G634" s="257"/>
      <c r="H634" s="258"/>
      <c r="I634" s="259"/>
      <c r="J634" s="255"/>
      <c r="M634" s="255"/>
      <c r="N634" s="255"/>
      <c r="Q634" s="255"/>
      <c r="R634" s="260"/>
      <c r="AD634" s="254"/>
      <c r="AG634" s="436"/>
    </row>
    <row r="635" spans="1:33" s="4" customFormat="1" x14ac:dyDescent="0.25">
      <c r="A635" s="255"/>
      <c r="B635" s="255"/>
      <c r="E635" s="256"/>
      <c r="F635" s="256"/>
      <c r="G635" s="257"/>
      <c r="H635" s="258"/>
      <c r="I635" s="259"/>
      <c r="J635" s="255"/>
      <c r="M635" s="255"/>
      <c r="N635" s="255"/>
      <c r="Q635" s="255"/>
      <c r="R635" s="260"/>
      <c r="AD635" s="254"/>
      <c r="AG635" s="436"/>
    </row>
    <row r="636" spans="1:33" s="4" customFormat="1" x14ac:dyDescent="0.25">
      <c r="A636" s="255"/>
      <c r="B636" s="255"/>
      <c r="E636" s="256"/>
      <c r="F636" s="256"/>
      <c r="G636" s="257"/>
      <c r="H636" s="258"/>
      <c r="I636" s="259"/>
      <c r="J636" s="255"/>
      <c r="M636" s="255"/>
      <c r="N636" s="255"/>
      <c r="Q636" s="255"/>
      <c r="R636" s="260"/>
      <c r="AD636" s="254"/>
      <c r="AG636" s="436"/>
    </row>
    <row r="637" spans="1:33" s="4" customFormat="1" x14ac:dyDescent="0.25">
      <c r="A637" s="255"/>
      <c r="B637" s="255"/>
      <c r="E637" s="256"/>
      <c r="F637" s="256"/>
      <c r="G637" s="257"/>
      <c r="H637" s="258"/>
      <c r="I637" s="259"/>
      <c r="J637" s="255"/>
      <c r="M637" s="255"/>
      <c r="N637" s="255"/>
      <c r="Q637" s="255"/>
      <c r="R637" s="260"/>
      <c r="AD637" s="254"/>
      <c r="AG637" s="436"/>
    </row>
    <row r="638" spans="1:33" s="4" customFormat="1" x14ac:dyDescent="0.25">
      <c r="A638" s="255"/>
      <c r="B638" s="255"/>
      <c r="E638" s="256"/>
      <c r="F638" s="256"/>
      <c r="G638" s="257"/>
      <c r="H638" s="258"/>
      <c r="I638" s="259"/>
      <c r="J638" s="255"/>
      <c r="M638" s="255"/>
      <c r="N638" s="255"/>
      <c r="Q638" s="255"/>
      <c r="R638" s="260"/>
      <c r="AD638" s="254"/>
      <c r="AG638" s="436"/>
    </row>
    <row r="639" spans="1:33" s="4" customFormat="1" x14ac:dyDescent="0.25">
      <c r="A639" s="255"/>
      <c r="B639" s="255"/>
      <c r="E639" s="256"/>
      <c r="F639" s="256"/>
      <c r="G639" s="257"/>
      <c r="H639" s="258"/>
      <c r="I639" s="259"/>
      <c r="J639" s="255"/>
      <c r="M639" s="255"/>
      <c r="N639" s="255"/>
      <c r="Q639" s="255"/>
      <c r="R639" s="260"/>
      <c r="AD639" s="254"/>
      <c r="AG639" s="436"/>
    </row>
    <row r="640" spans="1:33" s="4" customFormat="1" x14ac:dyDescent="0.25">
      <c r="A640" s="255"/>
      <c r="B640" s="255"/>
      <c r="E640" s="256"/>
      <c r="F640" s="256"/>
      <c r="G640" s="257"/>
      <c r="H640" s="258"/>
      <c r="I640" s="259"/>
      <c r="J640" s="255"/>
      <c r="M640" s="255"/>
      <c r="N640" s="255"/>
      <c r="Q640" s="255"/>
      <c r="R640" s="260"/>
      <c r="AD640" s="254"/>
      <c r="AG640" s="436"/>
    </row>
    <row r="641" spans="1:33" s="4" customFormat="1" x14ac:dyDescent="0.25">
      <c r="A641" s="255"/>
      <c r="B641" s="255"/>
      <c r="E641" s="256"/>
      <c r="F641" s="256"/>
      <c r="G641" s="257"/>
      <c r="H641" s="258"/>
      <c r="I641" s="259"/>
      <c r="J641" s="255"/>
      <c r="M641" s="255"/>
      <c r="N641" s="255"/>
      <c r="Q641" s="255"/>
      <c r="R641" s="260"/>
      <c r="AD641" s="254"/>
      <c r="AG641" s="436"/>
    </row>
    <row r="642" spans="1:33" s="4" customFormat="1" x14ac:dyDescent="0.25">
      <c r="A642" s="255"/>
      <c r="B642" s="255"/>
      <c r="E642" s="256"/>
      <c r="F642" s="256"/>
      <c r="G642" s="257"/>
      <c r="H642" s="258"/>
      <c r="I642" s="259"/>
      <c r="J642" s="255"/>
      <c r="M642" s="255"/>
      <c r="N642" s="255"/>
      <c r="Q642" s="255"/>
      <c r="R642" s="260"/>
      <c r="AD642" s="254"/>
      <c r="AG642" s="436"/>
    </row>
    <row r="643" spans="1:33" s="4" customFormat="1" x14ac:dyDescent="0.25">
      <c r="A643" s="255"/>
      <c r="B643" s="255"/>
      <c r="E643" s="256"/>
      <c r="F643" s="256"/>
      <c r="G643" s="257"/>
      <c r="H643" s="258"/>
      <c r="I643" s="259"/>
      <c r="J643" s="255"/>
      <c r="M643" s="255"/>
      <c r="N643" s="255"/>
      <c r="Q643" s="255"/>
      <c r="R643" s="260"/>
      <c r="AD643" s="254"/>
      <c r="AG643" s="436"/>
    </row>
    <row r="644" spans="1:33" s="4" customFormat="1" x14ac:dyDescent="0.25">
      <c r="A644" s="255"/>
      <c r="B644" s="255"/>
      <c r="E644" s="256"/>
      <c r="F644" s="256"/>
      <c r="G644" s="257"/>
      <c r="H644" s="258"/>
      <c r="I644" s="259"/>
      <c r="J644" s="255"/>
      <c r="M644" s="255"/>
      <c r="N644" s="255"/>
      <c r="Q644" s="255"/>
      <c r="R644" s="260"/>
      <c r="AD644" s="254"/>
      <c r="AG644" s="436"/>
    </row>
    <row r="645" spans="1:33" s="4" customFormat="1" x14ac:dyDescent="0.25">
      <c r="A645" s="255"/>
      <c r="B645" s="255"/>
      <c r="E645" s="256"/>
      <c r="F645" s="256"/>
      <c r="G645" s="257"/>
      <c r="H645" s="258"/>
      <c r="I645" s="259"/>
      <c r="J645" s="255"/>
      <c r="M645" s="255"/>
      <c r="N645" s="255"/>
      <c r="Q645" s="255"/>
      <c r="R645" s="260"/>
      <c r="AD645" s="254"/>
      <c r="AG645" s="436"/>
    </row>
    <row r="646" spans="1:33" s="4" customFormat="1" x14ac:dyDescent="0.25">
      <c r="A646" s="255"/>
      <c r="B646" s="255"/>
      <c r="E646" s="256"/>
      <c r="F646" s="256"/>
      <c r="G646" s="257"/>
      <c r="H646" s="258"/>
      <c r="I646" s="259"/>
      <c r="J646" s="255"/>
      <c r="M646" s="255"/>
      <c r="N646" s="255"/>
      <c r="Q646" s="255"/>
      <c r="R646" s="260"/>
      <c r="AD646" s="254"/>
      <c r="AG646" s="436"/>
    </row>
    <row r="647" spans="1:33" s="4" customFormat="1" x14ac:dyDescent="0.25">
      <c r="A647" s="255"/>
      <c r="B647" s="255"/>
      <c r="E647" s="256"/>
      <c r="F647" s="256"/>
      <c r="G647" s="257"/>
      <c r="H647" s="258"/>
      <c r="I647" s="259"/>
      <c r="J647" s="255"/>
      <c r="M647" s="255"/>
      <c r="N647" s="255"/>
      <c r="Q647" s="255"/>
      <c r="R647" s="260"/>
      <c r="AD647" s="254"/>
      <c r="AG647" s="436"/>
    </row>
    <row r="648" spans="1:33" s="4" customFormat="1" x14ac:dyDescent="0.25">
      <c r="A648" s="255"/>
      <c r="B648" s="255"/>
      <c r="E648" s="256"/>
      <c r="F648" s="256"/>
      <c r="G648" s="257"/>
      <c r="H648" s="258"/>
      <c r="I648" s="259"/>
      <c r="J648" s="255"/>
      <c r="M648" s="255"/>
      <c r="N648" s="255"/>
      <c r="Q648" s="255"/>
      <c r="R648" s="260"/>
      <c r="AD648" s="254"/>
      <c r="AG648" s="436"/>
    </row>
    <row r="649" spans="1:33" s="4" customFormat="1" x14ac:dyDescent="0.25">
      <c r="A649" s="255"/>
      <c r="B649" s="255"/>
      <c r="E649" s="256"/>
      <c r="F649" s="256"/>
      <c r="G649" s="257"/>
      <c r="H649" s="258"/>
      <c r="I649" s="259"/>
      <c r="J649" s="255"/>
      <c r="M649" s="255"/>
      <c r="N649" s="255"/>
      <c r="Q649" s="255"/>
      <c r="R649" s="260"/>
      <c r="AD649" s="254"/>
      <c r="AG649" s="436"/>
    </row>
    <row r="650" spans="1:33" s="4" customFormat="1" x14ac:dyDescent="0.25">
      <c r="A650" s="255"/>
      <c r="B650" s="255"/>
      <c r="E650" s="256"/>
      <c r="F650" s="256"/>
      <c r="G650" s="257"/>
      <c r="H650" s="258"/>
      <c r="I650" s="259"/>
      <c r="J650" s="255"/>
      <c r="M650" s="255"/>
      <c r="N650" s="255"/>
      <c r="Q650" s="255"/>
      <c r="R650" s="260"/>
      <c r="AD650" s="254"/>
      <c r="AG650" s="436"/>
    </row>
    <row r="651" spans="1:33" s="4" customFormat="1" x14ac:dyDescent="0.25">
      <c r="A651" s="255"/>
      <c r="B651" s="255"/>
      <c r="E651" s="256"/>
      <c r="F651" s="256"/>
      <c r="G651" s="257"/>
      <c r="H651" s="258"/>
      <c r="I651" s="259"/>
      <c r="J651" s="255"/>
      <c r="M651" s="255"/>
      <c r="N651" s="255"/>
      <c r="Q651" s="255"/>
      <c r="R651" s="260"/>
      <c r="AD651" s="254"/>
      <c r="AG651" s="436"/>
    </row>
    <row r="652" spans="1:33" s="4" customFormat="1" x14ac:dyDescent="0.25">
      <c r="A652" s="255"/>
      <c r="B652" s="255"/>
      <c r="E652" s="256"/>
      <c r="F652" s="256"/>
      <c r="G652" s="257"/>
      <c r="H652" s="258"/>
      <c r="I652" s="259"/>
      <c r="J652" s="255"/>
      <c r="M652" s="255"/>
      <c r="N652" s="255"/>
      <c r="Q652" s="255"/>
      <c r="R652" s="260"/>
      <c r="AD652" s="254"/>
      <c r="AG652" s="436"/>
    </row>
    <row r="653" spans="1:33" s="4" customFormat="1" x14ac:dyDescent="0.25">
      <c r="A653" s="255"/>
      <c r="B653" s="255"/>
      <c r="E653" s="256"/>
      <c r="F653" s="256"/>
      <c r="G653" s="257"/>
      <c r="H653" s="258"/>
      <c r="I653" s="259"/>
      <c r="J653" s="255"/>
      <c r="M653" s="255"/>
      <c r="N653" s="255"/>
      <c r="Q653" s="255"/>
      <c r="R653" s="260"/>
      <c r="AD653" s="254"/>
      <c r="AG653" s="436"/>
    </row>
    <row r="654" spans="1:33" s="4" customFormat="1" x14ac:dyDescent="0.25">
      <c r="A654" s="255"/>
      <c r="B654" s="255"/>
      <c r="E654" s="256"/>
      <c r="F654" s="256"/>
      <c r="G654" s="257"/>
      <c r="H654" s="258"/>
      <c r="I654" s="259"/>
      <c r="J654" s="255"/>
      <c r="M654" s="255"/>
      <c r="N654" s="255"/>
      <c r="Q654" s="255"/>
      <c r="R654" s="260"/>
      <c r="AD654" s="254"/>
      <c r="AG654" s="436"/>
    </row>
    <row r="655" spans="1:33" s="4" customFormat="1" x14ac:dyDescent="0.25">
      <c r="A655" s="255"/>
      <c r="B655" s="255"/>
      <c r="E655" s="256"/>
      <c r="F655" s="256"/>
      <c r="G655" s="257"/>
      <c r="H655" s="258"/>
      <c r="I655" s="259"/>
      <c r="J655" s="255"/>
      <c r="M655" s="255"/>
      <c r="N655" s="255"/>
      <c r="Q655" s="255"/>
      <c r="R655" s="260"/>
      <c r="AD655" s="254"/>
      <c r="AG655" s="436"/>
    </row>
    <row r="656" spans="1:33" s="4" customFormat="1" x14ac:dyDescent="0.25">
      <c r="A656" s="255"/>
      <c r="B656" s="255"/>
      <c r="E656" s="256"/>
      <c r="F656" s="256"/>
      <c r="G656" s="257"/>
      <c r="H656" s="258"/>
      <c r="I656" s="259"/>
      <c r="J656" s="255"/>
      <c r="M656" s="255"/>
      <c r="N656" s="255"/>
      <c r="Q656" s="255"/>
      <c r="R656" s="260"/>
      <c r="AD656" s="254"/>
      <c r="AG656" s="436"/>
    </row>
    <row r="657" spans="1:33" s="4" customFormat="1" x14ac:dyDescent="0.25">
      <c r="A657" s="255"/>
      <c r="B657" s="255"/>
      <c r="E657" s="256"/>
      <c r="F657" s="256"/>
      <c r="G657" s="257"/>
      <c r="H657" s="258"/>
      <c r="I657" s="259"/>
      <c r="J657" s="255"/>
      <c r="M657" s="255"/>
      <c r="N657" s="255"/>
      <c r="Q657" s="255"/>
      <c r="R657" s="260"/>
      <c r="AD657" s="254"/>
      <c r="AG657" s="436"/>
    </row>
    <row r="658" spans="1:33" s="4" customFormat="1" x14ac:dyDescent="0.25">
      <c r="A658" s="255"/>
      <c r="B658" s="255"/>
      <c r="E658" s="256"/>
      <c r="F658" s="256"/>
      <c r="G658" s="257"/>
      <c r="H658" s="258"/>
      <c r="I658" s="259"/>
      <c r="J658" s="255"/>
      <c r="M658" s="255"/>
      <c r="N658" s="255"/>
      <c r="Q658" s="255"/>
      <c r="R658" s="260"/>
      <c r="AD658" s="254"/>
      <c r="AG658" s="436"/>
    </row>
    <row r="659" spans="1:33" s="4" customFormat="1" x14ac:dyDescent="0.25">
      <c r="A659" s="255"/>
      <c r="B659" s="255"/>
      <c r="E659" s="256"/>
      <c r="F659" s="256"/>
      <c r="G659" s="257"/>
      <c r="H659" s="258"/>
      <c r="I659" s="259"/>
      <c r="J659" s="255"/>
      <c r="M659" s="255"/>
      <c r="N659" s="255"/>
      <c r="Q659" s="255"/>
      <c r="R659" s="260"/>
      <c r="AD659" s="254"/>
      <c r="AG659" s="436"/>
    </row>
    <row r="660" spans="1:33" s="4" customFormat="1" x14ac:dyDescent="0.25">
      <c r="A660" s="255"/>
      <c r="B660" s="255"/>
      <c r="E660" s="256"/>
      <c r="F660" s="256"/>
      <c r="G660" s="257"/>
      <c r="H660" s="258"/>
      <c r="I660" s="259"/>
      <c r="J660" s="255"/>
      <c r="M660" s="255"/>
      <c r="N660" s="255"/>
      <c r="Q660" s="255"/>
      <c r="R660" s="260"/>
      <c r="AD660" s="254"/>
      <c r="AG660" s="436"/>
    </row>
    <row r="661" spans="1:33" s="4" customFormat="1" x14ac:dyDescent="0.25">
      <c r="A661" s="255"/>
      <c r="B661" s="255"/>
      <c r="E661" s="256"/>
      <c r="F661" s="256"/>
      <c r="G661" s="257"/>
      <c r="H661" s="258"/>
      <c r="I661" s="259"/>
      <c r="J661" s="255"/>
      <c r="M661" s="255"/>
      <c r="N661" s="255"/>
      <c r="Q661" s="255"/>
      <c r="R661" s="260"/>
      <c r="AD661" s="254"/>
      <c r="AG661" s="436"/>
    </row>
    <row r="662" spans="1:33" s="4" customFormat="1" x14ac:dyDescent="0.25">
      <c r="A662" s="255"/>
      <c r="B662" s="255"/>
      <c r="E662" s="256"/>
      <c r="F662" s="256"/>
      <c r="G662" s="257"/>
      <c r="H662" s="258"/>
      <c r="I662" s="259"/>
      <c r="J662" s="255"/>
      <c r="M662" s="255"/>
      <c r="N662" s="255"/>
      <c r="Q662" s="255"/>
      <c r="R662" s="260"/>
      <c r="AD662" s="254"/>
      <c r="AG662" s="436"/>
    </row>
    <row r="663" spans="1:33" s="4" customFormat="1" x14ac:dyDescent="0.25">
      <c r="A663" s="255"/>
      <c r="B663" s="255"/>
      <c r="E663" s="256"/>
      <c r="F663" s="256"/>
      <c r="G663" s="257"/>
      <c r="H663" s="258"/>
      <c r="I663" s="259"/>
      <c r="J663" s="255"/>
      <c r="M663" s="255"/>
      <c r="N663" s="255"/>
      <c r="Q663" s="255"/>
      <c r="R663" s="260"/>
      <c r="AD663" s="254"/>
      <c r="AG663" s="436"/>
    </row>
    <row r="664" spans="1:33" s="4" customFormat="1" x14ac:dyDescent="0.25">
      <c r="A664" s="255"/>
      <c r="B664" s="255"/>
      <c r="E664" s="256"/>
      <c r="F664" s="256"/>
      <c r="G664" s="257"/>
      <c r="H664" s="258"/>
      <c r="I664" s="259"/>
      <c r="J664" s="255"/>
      <c r="M664" s="255"/>
      <c r="N664" s="255"/>
      <c r="Q664" s="255"/>
      <c r="R664" s="260"/>
      <c r="AD664" s="254"/>
      <c r="AG664" s="436"/>
    </row>
    <row r="665" spans="1:33" s="4" customFormat="1" x14ac:dyDescent="0.25">
      <c r="A665" s="255"/>
      <c r="B665" s="255"/>
      <c r="E665" s="256"/>
      <c r="F665" s="256"/>
      <c r="G665" s="257"/>
      <c r="H665" s="258"/>
      <c r="I665" s="259"/>
      <c r="J665" s="255"/>
      <c r="M665" s="255"/>
      <c r="N665" s="255"/>
      <c r="Q665" s="255"/>
      <c r="R665" s="260"/>
      <c r="AD665" s="254"/>
      <c r="AG665" s="436"/>
    </row>
    <row r="666" spans="1:33" s="4" customFormat="1" x14ac:dyDescent="0.25">
      <c r="A666" s="255"/>
      <c r="B666" s="255"/>
      <c r="E666" s="256"/>
      <c r="F666" s="256"/>
      <c r="G666" s="257"/>
      <c r="H666" s="258"/>
      <c r="I666" s="259"/>
      <c r="J666" s="255"/>
      <c r="M666" s="255"/>
      <c r="N666" s="255"/>
      <c r="Q666" s="255"/>
      <c r="R666" s="260"/>
      <c r="AD666" s="254"/>
      <c r="AG666" s="436"/>
    </row>
    <row r="667" spans="1:33" s="4" customFormat="1" x14ac:dyDescent="0.25">
      <c r="A667" s="255"/>
      <c r="B667" s="255"/>
      <c r="E667" s="256"/>
      <c r="F667" s="256"/>
      <c r="G667" s="257"/>
      <c r="H667" s="258"/>
      <c r="I667" s="259"/>
      <c r="J667" s="255"/>
      <c r="M667" s="255"/>
      <c r="N667" s="255"/>
      <c r="Q667" s="255"/>
      <c r="R667" s="260"/>
      <c r="AD667" s="254"/>
      <c r="AG667" s="436"/>
    </row>
    <row r="668" spans="1:33" s="4" customFormat="1" x14ac:dyDescent="0.25">
      <c r="A668" s="255"/>
      <c r="B668" s="255"/>
      <c r="E668" s="256"/>
      <c r="F668" s="256"/>
      <c r="G668" s="257"/>
      <c r="H668" s="258"/>
      <c r="I668" s="259"/>
      <c r="J668" s="255"/>
      <c r="M668" s="255"/>
      <c r="N668" s="255"/>
      <c r="Q668" s="255"/>
      <c r="R668" s="260"/>
      <c r="AD668" s="254"/>
      <c r="AG668" s="436"/>
    </row>
    <row r="669" spans="1:33" s="4" customFormat="1" x14ac:dyDescent="0.25">
      <c r="A669" s="255"/>
      <c r="B669" s="255"/>
      <c r="E669" s="256"/>
      <c r="F669" s="256"/>
      <c r="G669" s="257"/>
      <c r="H669" s="258"/>
      <c r="I669" s="259"/>
      <c r="J669" s="255"/>
      <c r="M669" s="255"/>
      <c r="N669" s="255"/>
      <c r="Q669" s="255"/>
      <c r="R669" s="260"/>
      <c r="AD669" s="254"/>
      <c r="AG669" s="436"/>
    </row>
    <row r="670" spans="1:33" s="4" customFormat="1" x14ac:dyDescent="0.25">
      <c r="A670" s="255"/>
      <c r="B670" s="255"/>
      <c r="E670" s="256"/>
      <c r="F670" s="256"/>
      <c r="G670" s="257"/>
      <c r="H670" s="258"/>
      <c r="I670" s="259"/>
      <c r="J670" s="255"/>
      <c r="M670" s="255"/>
      <c r="N670" s="255"/>
      <c r="Q670" s="255"/>
      <c r="R670" s="260"/>
      <c r="AD670" s="254"/>
      <c r="AG670" s="436"/>
    </row>
    <row r="671" spans="1:33" s="4" customFormat="1" x14ac:dyDescent="0.25">
      <c r="A671" s="255"/>
      <c r="B671" s="255"/>
      <c r="E671" s="256"/>
      <c r="F671" s="256"/>
      <c r="G671" s="257"/>
      <c r="H671" s="258"/>
      <c r="I671" s="259"/>
      <c r="J671" s="255"/>
      <c r="M671" s="255"/>
      <c r="N671" s="255"/>
      <c r="Q671" s="255"/>
      <c r="R671" s="260"/>
      <c r="AD671" s="254"/>
      <c r="AG671" s="436"/>
    </row>
    <row r="672" spans="1:33" s="4" customFormat="1" x14ac:dyDescent="0.25">
      <c r="A672" s="255"/>
      <c r="B672" s="255"/>
      <c r="E672" s="256"/>
      <c r="F672" s="256"/>
      <c r="G672" s="257"/>
      <c r="H672" s="258"/>
      <c r="I672" s="259"/>
      <c r="J672" s="255"/>
      <c r="M672" s="255"/>
      <c r="N672" s="255"/>
      <c r="Q672" s="255"/>
      <c r="R672" s="260"/>
      <c r="AD672" s="254"/>
      <c r="AG672" s="436"/>
    </row>
    <row r="673" spans="1:33" s="4" customFormat="1" x14ac:dyDescent="0.25">
      <c r="A673" s="255"/>
      <c r="B673" s="255"/>
      <c r="E673" s="256"/>
      <c r="F673" s="256"/>
      <c r="G673" s="257"/>
      <c r="H673" s="258"/>
      <c r="I673" s="259"/>
      <c r="J673" s="255"/>
      <c r="M673" s="255"/>
      <c r="N673" s="255"/>
      <c r="Q673" s="255"/>
      <c r="R673" s="260"/>
      <c r="AD673" s="254"/>
      <c r="AG673" s="436"/>
    </row>
    <row r="674" spans="1:33" s="4" customFormat="1" x14ac:dyDescent="0.25">
      <c r="A674" s="255"/>
      <c r="B674" s="255"/>
      <c r="E674" s="256"/>
      <c r="F674" s="256"/>
      <c r="G674" s="257"/>
      <c r="H674" s="258"/>
      <c r="I674" s="259"/>
      <c r="J674" s="255"/>
      <c r="M674" s="255"/>
      <c r="N674" s="255"/>
      <c r="Q674" s="255"/>
      <c r="R674" s="260"/>
      <c r="AD674" s="254"/>
      <c r="AG674" s="436"/>
    </row>
    <row r="675" spans="1:33" s="4" customFormat="1" x14ac:dyDescent="0.25">
      <c r="A675" s="255"/>
      <c r="B675" s="255"/>
      <c r="E675" s="256"/>
      <c r="F675" s="256"/>
      <c r="G675" s="257"/>
      <c r="H675" s="258"/>
      <c r="I675" s="259"/>
      <c r="J675" s="255"/>
      <c r="M675" s="255"/>
      <c r="N675" s="255"/>
      <c r="Q675" s="255"/>
      <c r="R675" s="260"/>
      <c r="AD675" s="254"/>
      <c r="AG675" s="436"/>
    </row>
    <row r="676" spans="1:33" s="4" customFormat="1" x14ac:dyDescent="0.25">
      <c r="A676" s="255"/>
      <c r="B676" s="255"/>
      <c r="E676" s="256"/>
      <c r="F676" s="256"/>
      <c r="G676" s="257"/>
      <c r="H676" s="258"/>
      <c r="I676" s="259"/>
      <c r="J676" s="255"/>
      <c r="M676" s="255"/>
      <c r="N676" s="255"/>
      <c r="Q676" s="255"/>
      <c r="R676" s="260"/>
      <c r="AD676" s="254"/>
      <c r="AG676" s="436"/>
    </row>
    <row r="677" spans="1:33" s="4" customFormat="1" x14ac:dyDescent="0.25">
      <c r="A677" s="255"/>
      <c r="B677" s="255"/>
      <c r="E677" s="256"/>
      <c r="F677" s="256"/>
      <c r="G677" s="257"/>
      <c r="H677" s="258"/>
      <c r="I677" s="259"/>
      <c r="J677" s="255"/>
      <c r="M677" s="255"/>
      <c r="N677" s="255"/>
      <c r="Q677" s="255"/>
      <c r="R677" s="260"/>
      <c r="AD677" s="254"/>
      <c r="AG677" s="436"/>
    </row>
    <row r="678" spans="1:33" s="4" customFormat="1" x14ac:dyDescent="0.25">
      <c r="A678" s="255"/>
      <c r="B678" s="255"/>
      <c r="E678" s="256"/>
      <c r="F678" s="256"/>
      <c r="G678" s="257"/>
      <c r="H678" s="258"/>
      <c r="I678" s="259"/>
      <c r="J678" s="255"/>
      <c r="M678" s="255"/>
      <c r="N678" s="255"/>
      <c r="Q678" s="255"/>
      <c r="R678" s="260"/>
      <c r="AD678" s="254"/>
      <c r="AG678" s="436"/>
    </row>
    <row r="679" spans="1:33" s="4" customFormat="1" x14ac:dyDescent="0.25">
      <c r="A679" s="255"/>
      <c r="B679" s="255"/>
      <c r="E679" s="256"/>
      <c r="F679" s="256"/>
      <c r="G679" s="257"/>
      <c r="H679" s="258"/>
      <c r="I679" s="259"/>
      <c r="J679" s="255"/>
      <c r="M679" s="255"/>
      <c r="N679" s="255"/>
      <c r="Q679" s="255"/>
      <c r="R679" s="260"/>
      <c r="AD679" s="254"/>
      <c r="AG679" s="436"/>
    </row>
    <row r="680" spans="1:33" s="4" customFormat="1" x14ac:dyDescent="0.25">
      <c r="A680" s="255"/>
      <c r="B680" s="255"/>
      <c r="E680" s="256"/>
      <c r="F680" s="256"/>
      <c r="G680" s="257"/>
      <c r="H680" s="258"/>
      <c r="I680" s="259"/>
      <c r="J680" s="255"/>
      <c r="M680" s="255"/>
      <c r="N680" s="255"/>
      <c r="Q680" s="255"/>
      <c r="R680" s="260"/>
      <c r="AD680" s="254"/>
      <c r="AG680" s="436"/>
    </row>
    <row r="681" spans="1:33" s="4" customFormat="1" x14ac:dyDescent="0.25">
      <c r="A681" s="255"/>
      <c r="B681" s="255"/>
      <c r="E681" s="256"/>
      <c r="F681" s="256"/>
      <c r="G681" s="257"/>
      <c r="H681" s="258"/>
      <c r="I681" s="259"/>
      <c r="J681" s="255"/>
      <c r="M681" s="255"/>
      <c r="N681" s="255"/>
      <c r="Q681" s="255"/>
      <c r="R681" s="260"/>
      <c r="AD681" s="254"/>
      <c r="AG681" s="436"/>
    </row>
    <row r="682" spans="1:33" s="4" customFormat="1" x14ac:dyDescent="0.25">
      <c r="A682" s="255"/>
      <c r="B682" s="255"/>
      <c r="E682" s="256"/>
      <c r="F682" s="256"/>
      <c r="G682" s="257"/>
      <c r="H682" s="258"/>
      <c r="I682" s="259"/>
      <c r="J682" s="255"/>
      <c r="M682" s="255"/>
      <c r="N682" s="255"/>
      <c r="Q682" s="255"/>
      <c r="R682" s="260"/>
      <c r="AD682" s="254"/>
      <c r="AG682" s="436"/>
    </row>
    <row r="683" spans="1:33" s="4" customFormat="1" x14ac:dyDescent="0.25">
      <c r="A683" s="255"/>
      <c r="B683" s="255"/>
      <c r="E683" s="256"/>
      <c r="F683" s="256"/>
      <c r="G683" s="257"/>
      <c r="H683" s="258"/>
      <c r="I683" s="259"/>
      <c r="J683" s="255"/>
      <c r="M683" s="255"/>
      <c r="N683" s="255"/>
      <c r="Q683" s="255"/>
      <c r="R683" s="260"/>
      <c r="AD683" s="254"/>
      <c r="AG683" s="436"/>
    </row>
    <row r="684" spans="1:33" s="4" customFormat="1" x14ac:dyDescent="0.25">
      <c r="A684" s="255"/>
      <c r="B684" s="255"/>
      <c r="E684" s="256"/>
      <c r="F684" s="256"/>
      <c r="G684" s="257"/>
      <c r="H684" s="258"/>
      <c r="I684" s="259"/>
      <c r="J684" s="255"/>
      <c r="M684" s="255"/>
      <c r="N684" s="255"/>
      <c r="Q684" s="255"/>
      <c r="R684" s="260"/>
      <c r="AD684" s="254"/>
      <c r="AG684" s="436"/>
    </row>
    <row r="685" spans="1:33" s="4" customFormat="1" x14ac:dyDescent="0.25">
      <c r="A685" s="255"/>
      <c r="B685" s="255"/>
      <c r="E685" s="256"/>
      <c r="F685" s="256"/>
      <c r="G685" s="257"/>
      <c r="H685" s="258"/>
      <c r="I685" s="259"/>
      <c r="J685" s="255"/>
      <c r="M685" s="255"/>
      <c r="N685" s="255"/>
      <c r="Q685" s="255"/>
      <c r="R685" s="260"/>
      <c r="AD685" s="254"/>
      <c r="AG685" s="436"/>
    </row>
    <row r="686" spans="1:33" s="4" customFormat="1" x14ac:dyDescent="0.25">
      <c r="A686" s="255"/>
      <c r="B686" s="255"/>
      <c r="E686" s="256"/>
      <c r="F686" s="256"/>
      <c r="G686" s="257"/>
      <c r="H686" s="258"/>
      <c r="I686" s="259"/>
      <c r="J686" s="255"/>
      <c r="M686" s="255"/>
      <c r="N686" s="255"/>
      <c r="Q686" s="255"/>
      <c r="R686" s="260"/>
      <c r="AD686" s="254"/>
      <c r="AG686" s="436"/>
    </row>
    <row r="687" spans="1:33" s="4" customFormat="1" x14ac:dyDescent="0.25">
      <c r="A687" s="255"/>
      <c r="B687" s="255"/>
      <c r="E687" s="256"/>
      <c r="F687" s="256"/>
      <c r="G687" s="257"/>
      <c r="H687" s="258"/>
      <c r="I687" s="259"/>
      <c r="J687" s="255"/>
      <c r="M687" s="255"/>
      <c r="N687" s="255"/>
      <c r="Q687" s="255"/>
      <c r="R687" s="260"/>
      <c r="AD687" s="254"/>
      <c r="AG687" s="436"/>
    </row>
    <row r="688" spans="1:33" s="4" customFormat="1" x14ac:dyDescent="0.25">
      <c r="A688" s="255"/>
      <c r="B688" s="255"/>
      <c r="E688" s="256"/>
      <c r="F688" s="256"/>
      <c r="G688" s="257"/>
      <c r="H688" s="258"/>
      <c r="I688" s="259"/>
      <c r="J688" s="255"/>
      <c r="M688" s="255"/>
      <c r="N688" s="255"/>
      <c r="Q688" s="255"/>
      <c r="R688" s="260"/>
      <c r="AD688" s="254"/>
      <c r="AG688" s="436"/>
    </row>
    <row r="689" spans="1:33" s="4" customFormat="1" x14ac:dyDescent="0.25">
      <c r="A689" s="255"/>
      <c r="B689" s="255"/>
      <c r="E689" s="256"/>
      <c r="F689" s="256"/>
      <c r="G689" s="257"/>
      <c r="H689" s="258"/>
      <c r="I689" s="259"/>
      <c r="J689" s="255"/>
      <c r="M689" s="255"/>
      <c r="N689" s="255"/>
      <c r="Q689" s="255"/>
      <c r="R689" s="260"/>
      <c r="AD689" s="254"/>
      <c r="AG689" s="436"/>
    </row>
    <row r="690" spans="1:33" s="4" customFormat="1" x14ac:dyDescent="0.25">
      <c r="A690" s="255"/>
      <c r="B690" s="255"/>
      <c r="E690" s="256"/>
      <c r="F690" s="256"/>
      <c r="G690" s="257"/>
      <c r="H690" s="258"/>
      <c r="I690" s="259"/>
      <c r="J690" s="255"/>
      <c r="M690" s="255"/>
      <c r="N690" s="255"/>
      <c r="Q690" s="255"/>
      <c r="R690" s="260"/>
      <c r="AD690" s="254"/>
      <c r="AG690" s="436"/>
    </row>
    <row r="691" spans="1:33" s="4" customFormat="1" x14ac:dyDescent="0.25">
      <c r="A691" s="255"/>
      <c r="B691" s="255"/>
      <c r="E691" s="256"/>
      <c r="F691" s="256"/>
      <c r="G691" s="257"/>
      <c r="H691" s="258"/>
      <c r="I691" s="259"/>
      <c r="J691" s="255"/>
      <c r="M691" s="255"/>
      <c r="N691" s="255"/>
      <c r="Q691" s="255"/>
      <c r="R691" s="260"/>
      <c r="AD691" s="254"/>
      <c r="AG691" s="436"/>
    </row>
    <row r="692" spans="1:33" s="4" customFormat="1" x14ac:dyDescent="0.25">
      <c r="A692" s="255"/>
      <c r="B692" s="255"/>
      <c r="E692" s="256"/>
      <c r="F692" s="256"/>
      <c r="G692" s="257"/>
      <c r="H692" s="258"/>
      <c r="I692" s="259"/>
      <c r="J692" s="255"/>
      <c r="M692" s="255"/>
      <c r="N692" s="255"/>
      <c r="Q692" s="255"/>
      <c r="R692" s="260"/>
      <c r="AD692" s="254"/>
      <c r="AG692" s="436"/>
    </row>
    <row r="693" spans="1:33" s="4" customFormat="1" x14ac:dyDescent="0.25">
      <c r="A693" s="255"/>
      <c r="B693" s="255"/>
      <c r="E693" s="256"/>
      <c r="F693" s="256"/>
      <c r="G693" s="257"/>
      <c r="H693" s="258"/>
      <c r="I693" s="259"/>
      <c r="J693" s="255"/>
      <c r="M693" s="255"/>
      <c r="N693" s="255"/>
      <c r="Q693" s="255"/>
      <c r="R693" s="260"/>
      <c r="AD693" s="254"/>
      <c r="AG693" s="436"/>
    </row>
    <row r="694" spans="1:33" s="4" customFormat="1" x14ac:dyDescent="0.25">
      <c r="A694" s="255"/>
      <c r="B694" s="255"/>
      <c r="E694" s="256"/>
      <c r="F694" s="256"/>
      <c r="G694" s="257"/>
      <c r="H694" s="258"/>
      <c r="I694" s="259"/>
      <c r="J694" s="255"/>
      <c r="M694" s="255"/>
      <c r="N694" s="255"/>
      <c r="Q694" s="255"/>
      <c r="R694" s="260"/>
      <c r="AD694" s="254"/>
      <c r="AG694" s="436"/>
    </row>
    <row r="695" spans="1:33" s="4" customFormat="1" x14ac:dyDescent="0.25">
      <c r="A695" s="255"/>
      <c r="B695" s="255"/>
      <c r="E695" s="256"/>
      <c r="F695" s="256"/>
      <c r="G695" s="257"/>
      <c r="H695" s="258"/>
      <c r="I695" s="259"/>
      <c r="J695" s="255"/>
      <c r="M695" s="255"/>
      <c r="N695" s="255"/>
      <c r="Q695" s="255"/>
      <c r="R695" s="260"/>
      <c r="AD695" s="254"/>
      <c r="AG695" s="436"/>
    </row>
    <row r="696" spans="1:33" s="4" customFormat="1" x14ac:dyDescent="0.25">
      <c r="A696" s="255"/>
      <c r="B696" s="255"/>
      <c r="E696" s="256"/>
      <c r="F696" s="256"/>
      <c r="G696" s="257"/>
      <c r="H696" s="258"/>
      <c r="I696" s="259"/>
      <c r="J696" s="255"/>
      <c r="M696" s="255"/>
      <c r="N696" s="255"/>
      <c r="Q696" s="255"/>
      <c r="R696" s="260"/>
      <c r="AD696" s="254"/>
      <c r="AG696" s="436"/>
    </row>
    <row r="697" spans="1:33" s="4" customFormat="1" x14ac:dyDescent="0.25">
      <c r="A697" s="255"/>
      <c r="B697" s="255"/>
      <c r="E697" s="256"/>
      <c r="F697" s="256"/>
      <c r="G697" s="257"/>
      <c r="H697" s="258"/>
      <c r="I697" s="259"/>
      <c r="J697" s="255"/>
      <c r="M697" s="255"/>
      <c r="N697" s="255"/>
      <c r="Q697" s="255"/>
      <c r="R697" s="260"/>
      <c r="AD697" s="254"/>
      <c r="AG697" s="436"/>
    </row>
    <row r="698" spans="1:33" s="4" customFormat="1" x14ac:dyDescent="0.25">
      <c r="A698" s="255"/>
      <c r="B698" s="255"/>
      <c r="E698" s="256"/>
      <c r="F698" s="256"/>
      <c r="G698" s="257"/>
      <c r="H698" s="258"/>
      <c r="I698" s="259"/>
      <c r="J698" s="255"/>
      <c r="M698" s="255"/>
      <c r="N698" s="255"/>
      <c r="Q698" s="255"/>
      <c r="R698" s="260"/>
      <c r="AD698" s="254"/>
      <c r="AG698" s="436"/>
    </row>
    <row r="699" spans="1:33" s="4" customFormat="1" x14ac:dyDescent="0.25">
      <c r="A699" s="255"/>
      <c r="B699" s="255"/>
      <c r="E699" s="256"/>
      <c r="F699" s="256"/>
      <c r="G699" s="257"/>
      <c r="H699" s="258"/>
      <c r="I699" s="259"/>
      <c r="J699" s="255"/>
      <c r="M699" s="255"/>
      <c r="N699" s="255"/>
      <c r="Q699" s="255"/>
      <c r="R699" s="260"/>
      <c r="AD699" s="254"/>
      <c r="AG699" s="436"/>
    </row>
    <row r="700" spans="1:33" s="4" customFormat="1" x14ac:dyDescent="0.25">
      <c r="A700" s="255"/>
      <c r="B700" s="255"/>
      <c r="E700" s="256"/>
      <c r="F700" s="256"/>
      <c r="G700" s="257"/>
      <c r="H700" s="258"/>
      <c r="I700" s="259"/>
      <c r="J700" s="255"/>
      <c r="M700" s="255"/>
      <c r="N700" s="255"/>
      <c r="Q700" s="255"/>
      <c r="R700" s="260"/>
      <c r="AD700" s="254"/>
      <c r="AG700" s="436"/>
    </row>
    <row r="701" spans="1:33" s="4" customFormat="1" x14ac:dyDescent="0.25">
      <c r="A701" s="255"/>
      <c r="B701" s="255"/>
      <c r="E701" s="256"/>
      <c r="F701" s="256"/>
      <c r="G701" s="257"/>
      <c r="H701" s="258"/>
      <c r="I701" s="259"/>
      <c r="J701" s="255"/>
      <c r="M701" s="255"/>
      <c r="N701" s="255"/>
      <c r="Q701" s="255"/>
      <c r="R701" s="260"/>
      <c r="AD701" s="254"/>
      <c r="AG701" s="436"/>
    </row>
    <row r="702" spans="1:33" s="4" customFormat="1" x14ac:dyDescent="0.25">
      <c r="A702" s="255"/>
      <c r="B702" s="255"/>
      <c r="E702" s="256"/>
      <c r="F702" s="256"/>
      <c r="G702" s="257"/>
      <c r="H702" s="258"/>
      <c r="I702" s="259"/>
      <c r="J702" s="255"/>
      <c r="M702" s="255"/>
      <c r="N702" s="255"/>
      <c r="Q702" s="255"/>
      <c r="R702" s="260"/>
      <c r="AD702" s="254"/>
      <c r="AG702" s="436"/>
    </row>
    <row r="703" spans="1:33" s="4" customFormat="1" x14ac:dyDescent="0.25">
      <c r="A703" s="255"/>
      <c r="B703" s="255"/>
      <c r="E703" s="256"/>
      <c r="F703" s="256"/>
      <c r="G703" s="257"/>
      <c r="H703" s="258"/>
      <c r="I703" s="259"/>
      <c r="J703" s="255"/>
      <c r="M703" s="255"/>
      <c r="N703" s="255"/>
      <c r="Q703" s="255"/>
      <c r="R703" s="260"/>
      <c r="AD703" s="254"/>
      <c r="AG703" s="436"/>
    </row>
    <row r="704" spans="1:33" s="4" customFormat="1" x14ac:dyDescent="0.25">
      <c r="A704" s="255"/>
      <c r="B704" s="255"/>
      <c r="E704" s="256"/>
      <c r="F704" s="256"/>
      <c r="G704" s="257"/>
      <c r="H704" s="258"/>
      <c r="I704" s="259"/>
      <c r="J704" s="255"/>
      <c r="M704" s="255"/>
      <c r="N704" s="255"/>
      <c r="Q704" s="255"/>
      <c r="R704" s="260"/>
      <c r="AD704" s="254"/>
      <c r="AG704" s="436"/>
    </row>
    <row r="705" spans="1:33" s="4" customFormat="1" x14ac:dyDescent="0.25">
      <c r="A705" s="255"/>
      <c r="B705" s="255"/>
      <c r="E705" s="256"/>
      <c r="F705" s="256"/>
      <c r="G705" s="257"/>
      <c r="H705" s="258"/>
      <c r="I705" s="259"/>
      <c r="J705" s="255"/>
      <c r="M705" s="255"/>
      <c r="N705" s="255"/>
      <c r="Q705" s="255"/>
      <c r="R705" s="260"/>
      <c r="AD705" s="254"/>
      <c r="AG705" s="436"/>
    </row>
    <row r="706" spans="1:33" s="4" customFormat="1" x14ac:dyDescent="0.25">
      <c r="A706" s="255"/>
      <c r="B706" s="255"/>
      <c r="E706" s="256"/>
      <c r="F706" s="256"/>
      <c r="G706" s="257"/>
      <c r="H706" s="258"/>
      <c r="I706" s="259"/>
      <c r="J706" s="255"/>
      <c r="M706" s="255"/>
      <c r="N706" s="255"/>
      <c r="Q706" s="255"/>
      <c r="R706" s="260"/>
      <c r="AD706" s="254"/>
      <c r="AG706" s="436"/>
    </row>
    <row r="707" spans="1:33" s="4" customFormat="1" x14ac:dyDescent="0.25">
      <c r="A707" s="255"/>
      <c r="B707" s="255"/>
      <c r="E707" s="256"/>
      <c r="F707" s="256"/>
      <c r="G707" s="257"/>
      <c r="H707" s="258"/>
      <c r="I707" s="259"/>
      <c r="J707" s="255"/>
      <c r="M707" s="255"/>
      <c r="N707" s="255"/>
      <c r="Q707" s="255"/>
      <c r="R707" s="260"/>
      <c r="AD707" s="254"/>
      <c r="AG707" s="436"/>
    </row>
    <row r="708" spans="1:33" s="4" customFormat="1" x14ac:dyDescent="0.25">
      <c r="A708" s="255"/>
      <c r="B708" s="255"/>
      <c r="E708" s="256"/>
      <c r="F708" s="256"/>
      <c r="G708" s="257"/>
      <c r="H708" s="258"/>
      <c r="I708" s="259"/>
      <c r="J708" s="255"/>
      <c r="M708" s="255"/>
      <c r="N708" s="255"/>
      <c r="Q708" s="255"/>
      <c r="R708" s="260"/>
      <c r="AD708" s="254"/>
      <c r="AG708" s="436"/>
    </row>
    <row r="709" spans="1:33" s="4" customFormat="1" x14ac:dyDescent="0.25">
      <c r="A709" s="255"/>
      <c r="B709" s="255"/>
      <c r="E709" s="256"/>
      <c r="F709" s="256"/>
      <c r="G709" s="257"/>
      <c r="H709" s="258"/>
      <c r="I709" s="259"/>
      <c r="J709" s="255"/>
      <c r="M709" s="255"/>
      <c r="N709" s="255"/>
      <c r="Q709" s="255"/>
      <c r="R709" s="260"/>
      <c r="AD709" s="254"/>
      <c r="AG709" s="436"/>
    </row>
    <row r="710" spans="1:33" s="4" customFormat="1" x14ac:dyDescent="0.25">
      <c r="A710" s="255"/>
      <c r="B710" s="255"/>
      <c r="E710" s="256"/>
      <c r="F710" s="256"/>
      <c r="G710" s="257"/>
      <c r="H710" s="258"/>
      <c r="I710" s="259"/>
      <c r="J710" s="255"/>
      <c r="M710" s="255"/>
      <c r="N710" s="255"/>
      <c r="Q710" s="255"/>
      <c r="R710" s="260"/>
      <c r="AD710" s="254"/>
      <c r="AG710" s="436"/>
    </row>
    <row r="711" spans="1:33" s="4" customFormat="1" x14ac:dyDescent="0.25">
      <c r="A711" s="255"/>
      <c r="B711" s="255"/>
      <c r="E711" s="256"/>
      <c r="F711" s="256"/>
      <c r="G711" s="257"/>
      <c r="H711" s="258"/>
      <c r="I711" s="259"/>
      <c r="J711" s="255"/>
      <c r="M711" s="255"/>
      <c r="N711" s="255"/>
      <c r="Q711" s="255"/>
      <c r="R711" s="260"/>
      <c r="AD711" s="254"/>
      <c r="AG711" s="436"/>
    </row>
    <row r="712" spans="1:33" s="4" customFormat="1" x14ac:dyDescent="0.25">
      <c r="A712" s="255"/>
      <c r="B712" s="255"/>
      <c r="E712" s="256"/>
      <c r="F712" s="256"/>
      <c r="G712" s="257"/>
      <c r="H712" s="258"/>
      <c r="I712" s="259"/>
      <c r="J712" s="255"/>
      <c r="M712" s="255"/>
      <c r="N712" s="255"/>
      <c r="Q712" s="255"/>
      <c r="R712" s="260"/>
      <c r="AD712" s="254"/>
      <c r="AG712" s="436"/>
    </row>
    <row r="713" spans="1:33" s="4" customFormat="1" x14ac:dyDescent="0.25">
      <c r="A713" s="255"/>
      <c r="B713" s="255"/>
      <c r="E713" s="256"/>
      <c r="F713" s="256"/>
      <c r="G713" s="257"/>
      <c r="H713" s="258"/>
      <c r="I713" s="259"/>
      <c r="J713" s="255"/>
      <c r="M713" s="255"/>
      <c r="N713" s="255"/>
      <c r="Q713" s="255"/>
      <c r="R713" s="260"/>
      <c r="AD713" s="254"/>
      <c r="AG713" s="436"/>
    </row>
    <row r="714" spans="1:33" s="4" customFormat="1" x14ac:dyDescent="0.25">
      <c r="A714" s="255"/>
      <c r="B714" s="255"/>
      <c r="E714" s="256"/>
      <c r="F714" s="256"/>
      <c r="G714" s="257"/>
      <c r="H714" s="258"/>
      <c r="I714" s="259"/>
      <c r="J714" s="255"/>
      <c r="M714" s="255"/>
      <c r="N714" s="255"/>
      <c r="Q714" s="255"/>
      <c r="R714" s="260"/>
      <c r="AD714" s="254"/>
      <c r="AG714" s="436"/>
    </row>
    <row r="715" spans="1:33" s="4" customFormat="1" x14ac:dyDescent="0.25">
      <c r="A715" s="255"/>
      <c r="B715" s="255"/>
      <c r="E715" s="256"/>
      <c r="F715" s="256"/>
      <c r="G715" s="257"/>
      <c r="H715" s="258"/>
      <c r="I715" s="259"/>
      <c r="J715" s="255"/>
      <c r="M715" s="255"/>
      <c r="N715" s="255"/>
      <c r="Q715" s="255"/>
      <c r="R715" s="260"/>
      <c r="AD715" s="254"/>
      <c r="AG715" s="436"/>
    </row>
    <row r="716" spans="1:33" s="4" customFormat="1" x14ac:dyDescent="0.25">
      <c r="A716" s="255"/>
      <c r="B716" s="255"/>
      <c r="E716" s="256"/>
      <c r="F716" s="256"/>
      <c r="G716" s="257"/>
      <c r="H716" s="258"/>
      <c r="I716" s="259"/>
      <c r="J716" s="255"/>
      <c r="M716" s="255"/>
      <c r="N716" s="255"/>
      <c r="Q716" s="255"/>
      <c r="R716" s="260"/>
      <c r="AD716" s="254"/>
      <c r="AG716" s="436"/>
    </row>
    <row r="717" spans="1:33" s="4" customFormat="1" x14ac:dyDescent="0.25">
      <c r="A717" s="255"/>
      <c r="B717" s="255"/>
      <c r="E717" s="256"/>
      <c r="F717" s="256"/>
      <c r="G717" s="257"/>
      <c r="H717" s="258"/>
      <c r="I717" s="259"/>
      <c r="J717" s="255"/>
      <c r="M717" s="255"/>
      <c r="N717" s="255"/>
      <c r="Q717" s="255"/>
      <c r="R717" s="260"/>
      <c r="AD717" s="254"/>
      <c r="AG717" s="436"/>
    </row>
    <row r="718" spans="1:33" s="4" customFormat="1" x14ac:dyDescent="0.25">
      <c r="A718" s="255"/>
      <c r="B718" s="255"/>
      <c r="E718" s="256"/>
      <c r="F718" s="256"/>
      <c r="G718" s="257"/>
      <c r="H718" s="258"/>
      <c r="I718" s="259"/>
      <c r="J718" s="255"/>
      <c r="M718" s="255"/>
      <c r="N718" s="255"/>
      <c r="Q718" s="255"/>
      <c r="R718" s="260"/>
      <c r="AD718" s="254"/>
      <c r="AG718" s="436"/>
    </row>
    <row r="719" spans="1:33" s="4" customFormat="1" x14ac:dyDescent="0.25">
      <c r="A719" s="255"/>
      <c r="B719" s="255"/>
      <c r="E719" s="256"/>
      <c r="F719" s="256"/>
      <c r="G719" s="257"/>
      <c r="H719" s="258"/>
      <c r="I719" s="259"/>
      <c r="J719" s="255"/>
      <c r="M719" s="255"/>
      <c r="N719" s="255"/>
      <c r="Q719" s="255"/>
      <c r="R719" s="260"/>
      <c r="AD719" s="254"/>
      <c r="AG719" s="436"/>
    </row>
    <row r="720" spans="1:33" s="4" customFormat="1" x14ac:dyDescent="0.25">
      <c r="A720" s="255"/>
      <c r="B720" s="255"/>
      <c r="E720" s="256"/>
      <c r="F720" s="256"/>
      <c r="G720" s="257"/>
      <c r="H720" s="258"/>
      <c r="I720" s="259"/>
      <c r="J720" s="255"/>
      <c r="M720" s="255"/>
      <c r="N720" s="255"/>
      <c r="Q720" s="255"/>
      <c r="R720" s="260"/>
      <c r="AD720" s="254"/>
      <c r="AG720" s="436"/>
    </row>
    <row r="721" spans="1:33" s="4" customFormat="1" x14ac:dyDescent="0.25">
      <c r="A721" s="255"/>
      <c r="B721" s="255"/>
      <c r="E721" s="256"/>
      <c r="F721" s="256"/>
      <c r="G721" s="257"/>
      <c r="H721" s="258"/>
      <c r="I721" s="259"/>
      <c r="J721" s="255"/>
      <c r="M721" s="255"/>
      <c r="N721" s="255"/>
      <c r="Q721" s="255"/>
      <c r="R721" s="260"/>
      <c r="AD721" s="254"/>
      <c r="AG721" s="436"/>
    </row>
    <row r="722" spans="1:33" s="4" customFormat="1" x14ac:dyDescent="0.25">
      <c r="A722" s="255"/>
      <c r="B722" s="255"/>
      <c r="E722" s="256"/>
      <c r="F722" s="256"/>
      <c r="G722" s="257"/>
      <c r="H722" s="258"/>
      <c r="I722" s="259"/>
      <c r="J722" s="255"/>
      <c r="M722" s="255"/>
      <c r="N722" s="255"/>
      <c r="Q722" s="255"/>
      <c r="R722" s="260"/>
      <c r="AD722" s="254"/>
      <c r="AG722" s="436"/>
    </row>
    <row r="723" spans="1:33" s="4" customFormat="1" x14ac:dyDescent="0.25">
      <c r="A723" s="255"/>
      <c r="B723" s="255"/>
      <c r="E723" s="256"/>
      <c r="F723" s="256"/>
      <c r="G723" s="257"/>
      <c r="H723" s="258"/>
      <c r="I723" s="259"/>
      <c r="J723" s="255"/>
      <c r="M723" s="255"/>
      <c r="N723" s="255"/>
      <c r="Q723" s="255"/>
      <c r="R723" s="260"/>
      <c r="AD723" s="254"/>
      <c r="AG723" s="436"/>
    </row>
    <row r="724" spans="1:33" s="4" customFormat="1" x14ac:dyDescent="0.25">
      <c r="A724" s="255"/>
      <c r="B724" s="255"/>
      <c r="E724" s="256"/>
      <c r="F724" s="256"/>
      <c r="G724" s="257"/>
      <c r="H724" s="258"/>
      <c r="I724" s="259"/>
      <c r="J724" s="255"/>
      <c r="M724" s="255"/>
      <c r="N724" s="255"/>
      <c r="Q724" s="255"/>
      <c r="R724" s="260"/>
      <c r="AD724" s="254"/>
      <c r="AG724" s="436"/>
    </row>
    <row r="725" spans="1:33" s="4" customFormat="1" x14ac:dyDescent="0.25">
      <c r="A725" s="255"/>
      <c r="B725" s="255"/>
      <c r="E725" s="256"/>
      <c r="F725" s="256"/>
      <c r="G725" s="257"/>
      <c r="H725" s="258"/>
      <c r="I725" s="259"/>
      <c r="J725" s="255"/>
      <c r="M725" s="255"/>
      <c r="N725" s="255"/>
      <c r="Q725" s="255"/>
      <c r="R725" s="260"/>
      <c r="AD725" s="254"/>
      <c r="AG725" s="436"/>
    </row>
    <row r="726" spans="1:33" s="4" customFormat="1" x14ac:dyDescent="0.25">
      <c r="A726" s="255"/>
      <c r="B726" s="255"/>
      <c r="E726" s="256"/>
      <c r="F726" s="256"/>
      <c r="G726" s="257"/>
      <c r="H726" s="258"/>
      <c r="I726" s="259"/>
      <c r="J726" s="255"/>
      <c r="M726" s="255"/>
      <c r="N726" s="255"/>
      <c r="Q726" s="255"/>
      <c r="R726" s="260"/>
      <c r="AD726" s="254"/>
      <c r="AG726" s="436"/>
    </row>
    <row r="727" spans="1:33" s="4" customFormat="1" x14ac:dyDescent="0.25">
      <c r="A727" s="255"/>
      <c r="B727" s="255"/>
      <c r="E727" s="256"/>
      <c r="F727" s="256"/>
      <c r="G727" s="257"/>
      <c r="H727" s="258"/>
      <c r="I727" s="259"/>
      <c r="J727" s="255"/>
      <c r="M727" s="255"/>
      <c r="N727" s="255"/>
      <c r="Q727" s="255"/>
      <c r="R727" s="260"/>
      <c r="AD727" s="254"/>
      <c r="AG727" s="436"/>
    </row>
    <row r="728" spans="1:33" s="4" customFormat="1" x14ac:dyDescent="0.25">
      <c r="A728" s="255"/>
      <c r="B728" s="255"/>
      <c r="E728" s="256"/>
      <c r="F728" s="256"/>
      <c r="G728" s="257"/>
      <c r="H728" s="258"/>
      <c r="I728" s="259"/>
      <c r="J728" s="255"/>
      <c r="M728" s="255"/>
      <c r="N728" s="255"/>
      <c r="Q728" s="255"/>
      <c r="R728" s="260"/>
      <c r="AD728" s="254"/>
      <c r="AG728" s="436"/>
    </row>
    <row r="729" spans="1:33" s="4" customFormat="1" x14ac:dyDescent="0.25">
      <c r="A729" s="255"/>
      <c r="B729" s="255"/>
      <c r="E729" s="256"/>
      <c r="F729" s="256"/>
      <c r="G729" s="257"/>
      <c r="H729" s="258"/>
      <c r="I729" s="259"/>
      <c r="J729" s="255"/>
      <c r="M729" s="255"/>
      <c r="N729" s="255"/>
      <c r="Q729" s="255"/>
      <c r="R729" s="260"/>
      <c r="AD729" s="254"/>
      <c r="AG729" s="436"/>
    </row>
    <row r="730" spans="1:33" s="4" customFormat="1" x14ac:dyDescent="0.25">
      <c r="A730" s="255"/>
      <c r="B730" s="255"/>
      <c r="E730" s="256"/>
      <c r="F730" s="256"/>
      <c r="G730" s="257"/>
      <c r="H730" s="258"/>
      <c r="I730" s="259"/>
      <c r="J730" s="255"/>
      <c r="M730" s="255"/>
      <c r="N730" s="255"/>
      <c r="Q730" s="255"/>
      <c r="R730" s="260"/>
      <c r="AD730" s="254"/>
      <c r="AG730" s="436"/>
    </row>
    <row r="731" spans="1:33" s="4" customFormat="1" x14ac:dyDescent="0.25">
      <c r="A731" s="255"/>
      <c r="B731" s="255"/>
      <c r="E731" s="256"/>
      <c r="F731" s="256"/>
      <c r="G731" s="257"/>
      <c r="H731" s="258"/>
      <c r="I731" s="259"/>
      <c r="J731" s="255"/>
      <c r="M731" s="255"/>
      <c r="N731" s="255"/>
      <c r="Q731" s="255"/>
      <c r="R731" s="260"/>
      <c r="AD731" s="254"/>
      <c r="AG731" s="436"/>
    </row>
    <row r="732" spans="1:33" s="4" customFormat="1" x14ac:dyDescent="0.25">
      <c r="A732" s="255"/>
      <c r="B732" s="255"/>
      <c r="E732" s="256"/>
      <c r="F732" s="256"/>
      <c r="G732" s="257"/>
      <c r="H732" s="258"/>
      <c r="I732" s="259"/>
      <c r="J732" s="255"/>
      <c r="M732" s="255"/>
      <c r="N732" s="255"/>
      <c r="Q732" s="255"/>
      <c r="R732" s="260"/>
      <c r="AD732" s="254"/>
      <c r="AG732" s="436"/>
    </row>
    <row r="733" spans="1:33" s="4" customFormat="1" x14ac:dyDescent="0.25">
      <c r="A733" s="255"/>
      <c r="B733" s="255"/>
      <c r="E733" s="256"/>
      <c r="F733" s="256"/>
      <c r="G733" s="257"/>
      <c r="H733" s="258"/>
      <c r="I733" s="259"/>
      <c r="J733" s="255"/>
      <c r="M733" s="255"/>
      <c r="N733" s="255"/>
      <c r="Q733" s="255"/>
      <c r="R733" s="260"/>
      <c r="AD733" s="254"/>
      <c r="AG733" s="436"/>
    </row>
    <row r="734" spans="1:33" s="4" customFormat="1" x14ac:dyDescent="0.25">
      <c r="A734" s="255"/>
      <c r="B734" s="255"/>
      <c r="E734" s="256"/>
      <c r="F734" s="256"/>
      <c r="G734" s="257"/>
      <c r="H734" s="258"/>
      <c r="I734" s="259"/>
      <c r="J734" s="255"/>
      <c r="M734" s="255"/>
      <c r="N734" s="255"/>
      <c r="Q734" s="255"/>
      <c r="R734" s="260"/>
      <c r="AD734" s="254"/>
      <c r="AG734" s="436"/>
    </row>
    <row r="735" spans="1:33" s="4" customFormat="1" x14ac:dyDescent="0.25">
      <c r="A735" s="255"/>
      <c r="B735" s="255"/>
      <c r="E735" s="256"/>
      <c r="F735" s="256"/>
      <c r="G735" s="257"/>
      <c r="H735" s="258"/>
      <c r="I735" s="259"/>
      <c r="J735" s="255"/>
      <c r="M735" s="255"/>
      <c r="N735" s="255"/>
      <c r="Q735" s="255"/>
      <c r="R735" s="260"/>
      <c r="AD735" s="254"/>
      <c r="AG735" s="436"/>
    </row>
    <row r="736" spans="1:33" s="4" customFormat="1" x14ac:dyDescent="0.25">
      <c r="A736" s="255"/>
      <c r="B736" s="255"/>
      <c r="E736" s="256"/>
      <c r="F736" s="256"/>
      <c r="G736" s="257"/>
      <c r="H736" s="258"/>
      <c r="I736" s="259"/>
      <c r="J736" s="255"/>
      <c r="M736" s="255"/>
      <c r="N736" s="255"/>
      <c r="Q736" s="255"/>
      <c r="R736" s="260"/>
      <c r="AD736" s="254"/>
      <c r="AG736" s="436"/>
    </row>
    <row r="737" spans="1:33" s="4" customFormat="1" x14ac:dyDescent="0.25">
      <c r="A737" s="255"/>
      <c r="B737" s="255"/>
      <c r="E737" s="256"/>
      <c r="F737" s="256"/>
      <c r="G737" s="257"/>
      <c r="H737" s="258"/>
      <c r="I737" s="259"/>
      <c r="J737" s="255"/>
      <c r="M737" s="255"/>
      <c r="N737" s="255"/>
      <c r="Q737" s="255"/>
      <c r="R737" s="260"/>
      <c r="AD737" s="254"/>
      <c r="AG737" s="436"/>
    </row>
    <row r="738" spans="1:33" s="4" customFormat="1" x14ac:dyDescent="0.25">
      <c r="A738" s="255"/>
      <c r="B738" s="255"/>
      <c r="E738" s="256"/>
      <c r="F738" s="256"/>
      <c r="G738" s="257"/>
      <c r="H738" s="258"/>
      <c r="I738" s="259"/>
      <c r="J738" s="255"/>
      <c r="M738" s="255"/>
      <c r="N738" s="255"/>
      <c r="Q738" s="255"/>
      <c r="R738" s="260"/>
      <c r="AD738" s="254"/>
      <c r="AG738" s="436"/>
    </row>
    <row r="739" spans="1:33" s="4" customFormat="1" x14ac:dyDescent="0.25">
      <c r="A739" s="255"/>
      <c r="B739" s="255"/>
      <c r="E739" s="256"/>
      <c r="F739" s="256"/>
      <c r="G739" s="257"/>
      <c r="H739" s="258"/>
      <c r="I739" s="259"/>
      <c r="J739" s="255"/>
      <c r="M739" s="255"/>
      <c r="N739" s="255"/>
      <c r="Q739" s="255"/>
      <c r="R739" s="260"/>
      <c r="AD739" s="254"/>
      <c r="AG739" s="436"/>
    </row>
    <row r="740" spans="1:33" s="4" customFormat="1" x14ac:dyDescent="0.25">
      <c r="A740" s="255"/>
      <c r="B740" s="255"/>
      <c r="E740" s="256"/>
      <c r="F740" s="256"/>
      <c r="G740" s="257"/>
      <c r="H740" s="258"/>
      <c r="I740" s="259"/>
      <c r="J740" s="255"/>
      <c r="M740" s="255"/>
      <c r="N740" s="255"/>
      <c r="Q740" s="255"/>
      <c r="R740" s="260"/>
      <c r="AD740" s="254"/>
      <c r="AG740" s="436"/>
    </row>
    <row r="741" spans="1:33" s="4" customFormat="1" x14ac:dyDescent="0.25">
      <c r="A741" s="255"/>
      <c r="B741" s="255"/>
      <c r="E741" s="256"/>
      <c r="F741" s="256"/>
      <c r="G741" s="257"/>
      <c r="H741" s="258"/>
      <c r="I741" s="259"/>
      <c r="J741" s="255"/>
      <c r="M741" s="255"/>
      <c r="N741" s="255"/>
      <c r="Q741" s="255"/>
      <c r="R741" s="260"/>
      <c r="AD741" s="254"/>
      <c r="AG741" s="436"/>
    </row>
    <row r="742" spans="1:33" s="4" customFormat="1" x14ac:dyDescent="0.25">
      <c r="A742" s="255"/>
      <c r="B742" s="255"/>
      <c r="E742" s="256"/>
      <c r="F742" s="256"/>
      <c r="G742" s="257"/>
      <c r="H742" s="258"/>
      <c r="I742" s="259"/>
      <c r="J742" s="255"/>
      <c r="M742" s="255"/>
      <c r="N742" s="255"/>
      <c r="Q742" s="255"/>
      <c r="R742" s="260"/>
      <c r="AD742" s="254"/>
      <c r="AG742" s="436"/>
    </row>
    <row r="743" spans="1:33" s="4" customFormat="1" x14ac:dyDescent="0.25">
      <c r="A743" s="255"/>
      <c r="B743" s="255"/>
      <c r="E743" s="256"/>
      <c r="F743" s="256"/>
      <c r="G743" s="257"/>
      <c r="H743" s="258"/>
      <c r="I743" s="259"/>
      <c r="J743" s="255"/>
      <c r="M743" s="255"/>
      <c r="N743" s="255"/>
      <c r="Q743" s="255"/>
      <c r="R743" s="260"/>
      <c r="AD743" s="254"/>
      <c r="AG743" s="436"/>
    </row>
    <row r="744" spans="1:33" s="4" customFormat="1" x14ac:dyDescent="0.25">
      <c r="A744" s="255"/>
      <c r="B744" s="255"/>
      <c r="E744" s="256"/>
      <c r="F744" s="256"/>
      <c r="G744" s="257"/>
      <c r="H744" s="258"/>
      <c r="I744" s="259"/>
      <c r="J744" s="255"/>
      <c r="M744" s="255"/>
      <c r="N744" s="255"/>
      <c r="Q744" s="255"/>
      <c r="R744" s="260"/>
      <c r="AD744" s="254"/>
      <c r="AG744" s="436"/>
    </row>
    <row r="745" spans="1:33" s="4" customFormat="1" x14ac:dyDescent="0.25">
      <c r="A745" s="255"/>
      <c r="B745" s="255"/>
      <c r="E745" s="256"/>
      <c r="F745" s="256"/>
      <c r="G745" s="257"/>
      <c r="H745" s="258"/>
      <c r="I745" s="259"/>
      <c r="J745" s="255"/>
      <c r="M745" s="255"/>
      <c r="N745" s="255"/>
      <c r="Q745" s="255"/>
      <c r="R745" s="260"/>
      <c r="AD745" s="254"/>
      <c r="AG745" s="436"/>
    </row>
    <row r="746" spans="1:33" s="4" customFormat="1" x14ac:dyDescent="0.25">
      <c r="A746" s="255"/>
      <c r="B746" s="255"/>
      <c r="E746" s="256"/>
      <c r="F746" s="256"/>
      <c r="G746" s="257"/>
      <c r="H746" s="258"/>
      <c r="I746" s="259"/>
      <c r="J746" s="255"/>
      <c r="M746" s="255"/>
      <c r="N746" s="255"/>
      <c r="Q746" s="255"/>
      <c r="R746" s="260"/>
      <c r="AD746" s="254"/>
      <c r="AG746" s="436"/>
    </row>
    <row r="747" spans="1:33" s="4" customFormat="1" x14ac:dyDescent="0.25">
      <c r="A747" s="255"/>
      <c r="B747" s="255"/>
      <c r="E747" s="256"/>
      <c r="F747" s="256"/>
      <c r="G747" s="257"/>
      <c r="H747" s="258"/>
      <c r="I747" s="259"/>
      <c r="J747" s="255"/>
      <c r="M747" s="255"/>
      <c r="N747" s="255"/>
      <c r="Q747" s="255"/>
      <c r="R747" s="260"/>
      <c r="AD747" s="254"/>
      <c r="AG747" s="436"/>
    </row>
    <row r="748" spans="1:33" s="4" customFormat="1" x14ac:dyDescent="0.25">
      <c r="A748" s="255"/>
      <c r="B748" s="255"/>
      <c r="E748" s="256"/>
      <c r="F748" s="256"/>
      <c r="G748" s="257"/>
      <c r="H748" s="258"/>
      <c r="I748" s="259"/>
      <c r="J748" s="255"/>
      <c r="M748" s="255"/>
      <c r="N748" s="255"/>
      <c r="Q748" s="255"/>
      <c r="R748" s="260"/>
      <c r="AD748" s="254"/>
      <c r="AG748" s="436"/>
    </row>
    <row r="749" spans="1:33" s="4" customFormat="1" x14ac:dyDescent="0.25">
      <c r="A749" s="255"/>
      <c r="B749" s="255"/>
      <c r="E749" s="256"/>
      <c r="F749" s="256"/>
      <c r="G749" s="257"/>
      <c r="H749" s="258"/>
      <c r="I749" s="259"/>
      <c r="J749" s="255"/>
      <c r="M749" s="255"/>
      <c r="N749" s="255"/>
      <c r="Q749" s="255"/>
      <c r="R749" s="260"/>
      <c r="AD749" s="254"/>
      <c r="AG749" s="436"/>
    </row>
    <row r="750" spans="1:33" s="4" customFormat="1" x14ac:dyDescent="0.25">
      <c r="A750" s="255"/>
      <c r="B750" s="255"/>
      <c r="E750" s="256"/>
      <c r="F750" s="256"/>
      <c r="G750" s="257"/>
      <c r="H750" s="258"/>
      <c r="I750" s="259"/>
      <c r="J750" s="255"/>
      <c r="M750" s="255"/>
      <c r="N750" s="255"/>
      <c r="Q750" s="255"/>
      <c r="R750" s="260"/>
      <c r="AD750" s="254"/>
      <c r="AG750" s="436"/>
    </row>
    <row r="751" spans="1:33" s="4" customFormat="1" x14ac:dyDescent="0.25">
      <c r="A751" s="255"/>
      <c r="B751" s="255"/>
      <c r="E751" s="256"/>
      <c r="F751" s="256"/>
      <c r="G751" s="257"/>
      <c r="H751" s="258"/>
      <c r="I751" s="259"/>
      <c r="J751" s="255"/>
      <c r="M751" s="255"/>
      <c r="N751" s="255"/>
      <c r="Q751" s="255"/>
      <c r="R751" s="260"/>
      <c r="AD751" s="254"/>
      <c r="AG751" s="436"/>
    </row>
    <row r="752" spans="1:33" s="4" customFormat="1" x14ac:dyDescent="0.25">
      <c r="A752" s="255"/>
      <c r="B752" s="255"/>
      <c r="E752" s="256"/>
      <c r="F752" s="256"/>
      <c r="G752" s="257"/>
      <c r="H752" s="258"/>
      <c r="I752" s="259"/>
      <c r="J752" s="255"/>
      <c r="M752" s="255"/>
      <c r="N752" s="255"/>
      <c r="Q752" s="255"/>
      <c r="R752" s="260"/>
      <c r="AD752" s="254"/>
      <c r="AG752" s="436"/>
    </row>
    <row r="753" spans="1:33" s="4" customFormat="1" x14ac:dyDescent="0.25">
      <c r="A753" s="255"/>
      <c r="B753" s="255"/>
      <c r="E753" s="256"/>
      <c r="F753" s="256"/>
      <c r="G753" s="257"/>
      <c r="H753" s="258"/>
      <c r="I753" s="259"/>
      <c r="J753" s="255"/>
      <c r="M753" s="255"/>
      <c r="N753" s="255"/>
      <c r="Q753" s="255"/>
      <c r="R753" s="260"/>
      <c r="AD753" s="254"/>
      <c r="AG753" s="436"/>
    </row>
    <row r="754" spans="1:33" s="4" customFormat="1" x14ac:dyDescent="0.25">
      <c r="A754" s="255"/>
      <c r="B754" s="255"/>
      <c r="E754" s="256"/>
      <c r="F754" s="256"/>
      <c r="G754" s="257"/>
      <c r="H754" s="258"/>
      <c r="I754" s="259"/>
      <c r="J754" s="255"/>
      <c r="M754" s="255"/>
      <c r="N754" s="255"/>
      <c r="Q754" s="255"/>
      <c r="R754" s="260"/>
      <c r="AD754" s="254"/>
      <c r="AG754" s="436"/>
    </row>
    <row r="755" spans="1:33" s="4" customFormat="1" x14ac:dyDescent="0.25">
      <c r="A755" s="255"/>
      <c r="B755" s="255"/>
      <c r="E755" s="256"/>
      <c r="F755" s="256"/>
      <c r="G755" s="257"/>
      <c r="H755" s="258"/>
      <c r="I755" s="259"/>
      <c r="J755" s="255"/>
      <c r="M755" s="255"/>
      <c r="N755" s="255"/>
      <c r="Q755" s="255"/>
      <c r="R755" s="260"/>
      <c r="AD755" s="254"/>
      <c r="AG755" s="436"/>
    </row>
    <row r="756" spans="1:33" s="4" customFormat="1" x14ac:dyDescent="0.25">
      <c r="A756" s="255"/>
      <c r="B756" s="255"/>
      <c r="E756" s="256"/>
      <c r="F756" s="256"/>
      <c r="G756" s="257"/>
      <c r="H756" s="258"/>
      <c r="I756" s="259"/>
      <c r="J756" s="255"/>
      <c r="M756" s="255"/>
      <c r="N756" s="255"/>
      <c r="Q756" s="255"/>
      <c r="R756" s="260"/>
      <c r="AD756" s="254"/>
      <c r="AG756" s="436"/>
    </row>
    <row r="757" spans="1:33" s="4" customFormat="1" x14ac:dyDescent="0.25">
      <c r="A757" s="255"/>
      <c r="B757" s="255"/>
      <c r="E757" s="256"/>
      <c r="F757" s="256"/>
      <c r="G757" s="257"/>
      <c r="H757" s="258"/>
      <c r="I757" s="259"/>
      <c r="J757" s="255"/>
      <c r="M757" s="255"/>
      <c r="N757" s="255"/>
      <c r="Q757" s="255"/>
      <c r="R757" s="260"/>
      <c r="AD757" s="254"/>
      <c r="AG757" s="436"/>
    </row>
    <row r="758" spans="1:33" s="4" customFormat="1" x14ac:dyDescent="0.25">
      <c r="A758" s="255"/>
      <c r="B758" s="255"/>
      <c r="E758" s="256"/>
      <c r="F758" s="256"/>
      <c r="G758" s="257"/>
      <c r="H758" s="258"/>
      <c r="I758" s="259"/>
      <c r="J758" s="255"/>
      <c r="M758" s="255"/>
      <c r="N758" s="255"/>
      <c r="Q758" s="255"/>
      <c r="R758" s="260"/>
      <c r="AD758" s="254"/>
      <c r="AG758" s="436"/>
    </row>
    <row r="759" spans="1:33" s="4" customFormat="1" x14ac:dyDescent="0.25">
      <c r="A759" s="255"/>
      <c r="B759" s="255"/>
      <c r="E759" s="256"/>
      <c r="F759" s="256"/>
      <c r="G759" s="257"/>
      <c r="H759" s="258"/>
      <c r="I759" s="259"/>
      <c r="J759" s="255"/>
      <c r="M759" s="255"/>
      <c r="N759" s="255"/>
      <c r="Q759" s="255"/>
      <c r="R759" s="260"/>
      <c r="AD759" s="254"/>
      <c r="AG759" s="436"/>
    </row>
    <row r="760" spans="1:33" s="4" customFormat="1" x14ac:dyDescent="0.25">
      <c r="A760" s="255"/>
      <c r="B760" s="255"/>
      <c r="E760" s="256"/>
      <c r="F760" s="256"/>
      <c r="G760" s="257"/>
      <c r="H760" s="258"/>
      <c r="I760" s="259"/>
      <c r="J760" s="255"/>
      <c r="M760" s="255"/>
      <c r="N760" s="255"/>
      <c r="Q760" s="255"/>
      <c r="R760" s="260"/>
      <c r="AD760" s="254"/>
      <c r="AG760" s="436"/>
    </row>
    <row r="761" spans="1:33" s="4" customFormat="1" x14ac:dyDescent="0.25">
      <c r="A761" s="255"/>
      <c r="B761" s="255"/>
      <c r="E761" s="256"/>
      <c r="F761" s="256"/>
      <c r="G761" s="257"/>
      <c r="H761" s="258"/>
      <c r="I761" s="259"/>
      <c r="J761" s="255"/>
      <c r="M761" s="255"/>
      <c r="N761" s="255"/>
      <c r="Q761" s="255"/>
      <c r="R761" s="260"/>
      <c r="AD761" s="254"/>
      <c r="AG761" s="436"/>
    </row>
    <row r="762" spans="1:33" s="4" customFormat="1" x14ac:dyDescent="0.25">
      <c r="A762" s="255"/>
      <c r="B762" s="255"/>
      <c r="E762" s="256"/>
      <c r="F762" s="256"/>
      <c r="G762" s="257"/>
      <c r="H762" s="258"/>
      <c r="I762" s="259"/>
      <c r="J762" s="255"/>
      <c r="M762" s="255"/>
      <c r="N762" s="255"/>
      <c r="Q762" s="255"/>
      <c r="R762" s="260"/>
      <c r="AD762" s="254"/>
      <c r="AG762" s="436"/>
    </row>
    <row r="763" spans="1:33" s="4" customFormat="1" x14ac:dyDescent="0.25">
      <c r="A763" s="255"/>
      <c r="B763" s="255"/>
      <c r="E763" s="256"/>
      <c r="F763" s="256"/>
      <c r="G763" s="257"/>
      <c r="H763" s="258"/>
      <c r="I763" s="259"/>
      <c r="J763" s="255"/>
      <c r="M763" s="255"/>
      <c r="N763" s="255"/>
      <c r="Q763" s="255"/>
      <c r="R763" s="260"/>
      <c r="AD763" s="254"/>
      <c r="AG763" s="436"/>
    </row>
    <row r="764" spans="1:33" s="4" customFormat="1" x14ac:dyDescent="0.25">
      <c r="A764" s="255"/>
      <c r="B764" s="255"/>
      <c r="E764" s="256"/>
      <c r="F764" s="256"/>
      <c r="G764" s="257"/>
      <c r="H764" s="258"/>
      <c r="I764" s="259"/>
      <c r="J764" s="255"/>
      <c r="M764" s="255"/>
      <c r="N764" s="255"/>
      <c r="Q764" s="255"/>
      <c r="R764" s="260"/>
      <c r="AD764" s="254"/>
      <c r="AG764" s="436"/>
    </row>
    <row r="765" spans="1:33" s="4" customFormat="1" x14ac:dyDescent="0.25">
      <c r="A765" s="255"/>
      <c r="B765" s="255"/>
      <c r="E765" s="256"/>
      <c r="F765" s="256"/>
      <c r="G765" s="257"/>
      <c r="H765" s="258"/>
      <c r="I765" s="259"/>
      <c r="J765" s="255"/>
      <c r="M765" s="255"/>
      <c r="N765" s="255"/>
      <c r="Q765" s="255"/>
      <c r="R765" s="260"/>
      <c r="AD765" s="254"/>
      <c r="AG765" s="436"/>
    </row>
    <row r="766" spans="1:33" s="4" customFormat="1" x14ac:dyDescent="0.25">
      <c r="A766" s="255"/>
      <c r="B766" s="255"/>
      <c r="E766" s="256"/>
      <c r="F766" s="256"/>
      <c r="G766" s="257"/>
      <c r="H766" s="258"/>
      <c r="I766" s="259"/>
      <c r="J766" s="255"/>
      <c r="M766" s="255"/>
      <c r="N766" s="255"/>
      <c r="Q766" s="255"/>
      <c r="R766" s="260"/>
      <c r="AD766" s="254"/>
      <c r="AG766" s="436"/>
    </row>
    <row r="767" spans="1:33" s="4" customFormat="1" x14ac:dyDescent="0.25">
      <c r="A767" s="255"/>
      <c r="B767" s="255"/>
      <c r="E767" s="256"/>
      <c r="F767" s="256"/>
      <c r="G767" s="257"/>
      <c r="H767" s="258"/>
      <c r="I767" s="259"/>
      <c r="J767" s="255"/>
      <c r="M767" s="255"/>
      <c r="N767" s="255"/>
      <c r="Q767" s="255"/>
      <c r="R767" s="260"/>
      <c r="AD767" s="254"/>
      <c r="AG767" s="436"/>
    </row>
    <row r="768" spans="1:33" s="4" customFormat="1" x14ac:dyDescent="0.25">
      <c r="A768" s="255"/>
      <c r="B768" s="255"/>
      <c r="E768" s="256"/>
      <c r="F768" s="256"/>
      <c r="G768" s="257"/>
      <c r="H768" s="258"/>
      <c r="I768" s="259"/>
      <c r="J768" s="255"/>
      <c r="M768" s="255"/>
      <c r="N768" s="255"/>
      <c r="Q768" s="255"/>
      <c r="R768" s="260"/>
      <c r="AD768" s="254"/>
      <c r="AG768" s="436"/>
    </row>
    <row r="769" spans="1:33" s="4" customFormat="1" x14ac:dyDescent="0.25">
      <c r="A769" s="255"/>
      <c r="B769" s="255"/>
      <c r="E769" s="256"/>
      <c r="F769" s="256"/>
      <c r="G769" s="257"/>
      <c r="H769" s="258"/>
      <c r="I769" s="259"/>
      <c r="J769" s="255"/>
      <c r="M769" s="255"/>
      <c r="N769" s="255"/>
      <c r="Q769" s="255"/>
      <c r="R769" s="260"/>
      <c r="AD769" s="254"/>
      <c r="AG769" s="436"/>
    </row>
    <row r="770" spans="1:33" s="4" customFormat="1" x14ac:dyDescent="0.25">
      <c r="A770" s="255"/>
      <c r="B770" s="255"/>
      <c r="E770" s="256"/>
      <c r="F770" s="256"/>
      <c r="G770" s="257"/>
      <c r="H770" s="258"/>
      <c r="I770" s="259"/>
      <c r="J770" s="255"/>
      <c r="M770" s="255"/>
      <c r="N770" s="255"/>
      <c r="Q770" s="255"/>
      <c r="R770" s="260"/>
      <c r="AD770" s="254"/>
      <c r="AG770" s="436"/>
    </row>
    <row r="771" spans="1:33" s="4" customFormat="1" x14ac:dyDescent="0.25">
      <c r="A771" s="255"/>
      <c r="B771" s="255"/>
      <c r="E771" s="256"/>
      <c r="F771" s="256"/>
      <c r="G771" s="257"/>
      <c r="H771" s="258"/>
      <c r="I771" s="259"/>
      <c r="J771" s="255"/>
      <c r="M771" s="255"/>
      <c r="N771" s="255"/>
      <c r="Q771" s="255"/>
      <c r="R771" s="260"/>
      <c r="AD771" s="254"/>
      <c r="AG771" s="436"/>
    </row>
    <row r="772" spans="1:33" s="4" customFormat="1" x14ac:dyDescent="0.25">
      <c r="A772" s="255"/>
      <c r="B772" s="255"/>
      <c r="E772" s="256"/>
      <c r="F772" s="256"/>
      <c r="G772" s="257"/>
      <c r="H772" s="258"/>
      <c r="I772" s="259"/>
      <c r="J772" s="255"/>
      <c r="M772" s="255"/>
      <c r="N772" s="255"/>
      <c r="Q772" s="255"/>
      <c r="R772" s="260"/>
      <c r="AD772" s="254"/>
      <c r="AG772" s="436"/>
    </row>
    <row r="773" spans="1:33" s="4" customFormat="1" x14ac:dyDescent="0.25">
      <c r="A773" s="255"/>
      <c r="B773" s="255"/>
      <c r="E773" s="256"/>
      <c r="F773" s="256"/>
      <c r="G773" s="257"/>
      <c r="H773" s="258"/>
      <c r="I773" s="259"/>
      <c r="J773" s="255"/>
      <c r="M773" s="255"/>
      <c r="N773" s="255"/>
      <c r="Q773" s="255"/>
      <c r="R773" s="260"/>
      <c r="AD773" s="254"/>
      <c r="AG773" s="436"/>
    </row>
    <row r="774" spans="1:33" s="4" customFormat="1" x14ac:dyDescent="0.25">
      <c r="A774" s="255"/>
      <c r="B774" s="255"/>
      <c r="E774" s="256"/>
      <c r="F774" s="256"/>
      <c r="G774" s="257"/>
      <c r="H774" s="258"/>
      <c r="I774" s="259"/>
      <c r="J774" s="255"/>
      <c r="M774" s="255"/>
      <c r="N774" s="255"/>
      <c r="Q774" s="255"/>
      <c r="R774" s="260"/>
      <c r="AD774" s="254"/>
      <c r="AG774" s="436"/>
    </row>
    <row r="775" spans="1:33" s="4" customFormat="1" x14ac:dyDescent="0.25">
      <c r="A775" s="255"/>
      <c r="B775" s="255"/>
      <c r="E775" s="256"/>
      <c r="F775" s="256"/>
      <c r="G775" s="257"/>
      <c r="H775" s="258"/>
      <c r="I775" s="259"/>
      <c r="J775" s="255"/>
      <c r="M775" s="255"/>
      <c r="N775" s="255"/>
      <c r="Q775" s="255"/>
      <c r="R775" s="260"/>
      <c r="AD775" s="254"/>
      <c r="AG775" s="436"/>
    </row>
    <row r="776" spans="1:33" s="4" customFormat="1" x14ac:dyDescent="0.25">
      <c r="A776" s="255"/>
      <c r="B776" s="255"/>
      <c r="E776" s="256"/>
      <c r="F776" s="256"/>
      <c r="G776" s="257"/>
      <c r="H776" s="258"/>
      <c r="I776" s="259"/>
      <c r="J776" s="255"/>
      <c r="M776" s="255"/>
      <c r="N776" s="255"/>
      <c r="Q776" s="255"/>
      <c r="R776" s="260"/>
      <c r="AD776" s="254"/>
      <c r="AG776" s="436"/>
    </row>
    <row r="777" spans="1:33" s="4" customFormat="1" x14ac:dyDescent="0.25">
      <c r="A777" s="255"/>
      <c r="B777" s="255"/>
      <c r="E777" s="256"/>
      <c r="F777" s="256"/>
      <c r="G777" s="257"/>
      <c r="H777" s="258"/>
      <c r="I777" s="259"/>
      <c r="J777" s="255"/>
      <c r="M777" s="255"/>
      <c r="N777" s="255"/>
      <c r="Q777" s="255"/>
      <c r="R777" s="260"/>
      <c r="AD777" s="254"/>
      <c r="AG777" s="436"/>
    </row>
    <row r="778" spans="1:33" s="4" customFormat="1" x14ac:dyDescent="0.25">
      <c r="A778" s="255"/>
      <c r="B778" s="255"/>
      <c r="E778" s="256"/>
      <c r="F778" s="256"/>
      <c r="G778" s="257"/>
      <c r="H778" s="258"/>
      <c r="I778" s="259"/>
      <c r="J778" s="255"/>
      <c r="M778" s="255"/>
      <c r="N778" s="255"/>
      <c r="Q778" s="255"/>
      <c r="R778" s="260"/>
      <c r="AD778" s="254"/>
      <c r="AG778" s="436"/>
    </row>
    <row r="779" spans="1:33" s="4" customFormat="1" x14ac:dyDescent="0.25">
      <c r="A779" s="255"/>
      <c r="B779" s="255"/>
      <c r="E779" s="256"/>
      <c r="F779" s="256"/>
      <c r="G779" s="257"/>
      <c r="H779" s="258"/>
      <c r="I779" s="259"/>
      <c r="J779" s="255"/>
      <c r="M779" s="255"/>
      <c r="N779" s="255"/>
      <c r="Q779" s="255"/>
      <c r="R779" s="260"/>
      <c r="AD779" s="254"/>
      <c r="AG779" s="436"/>
    </row>
    <row r="780" spans="1:33" s="4" customFormat="1" x14ac:dyDescent="0.25">
      <c r="A780" s="255"/>
      <c r="B780" s="255"/>
      <c r="E780" s="256"/>
      <c r="F780" s="256"/>
      <c r="G780" s="257"/>
      <c r="H780" s="258"/>
      <c r="I780" s="259"/>
      <c r="J780" s="255"/>
      <c r="M780" s="255"/>
      <c r="N780" s="255"/>
      <c r="Q780" s="255"/>
      <c r="R780" s="260"/>
      <c r="AD780" s="254"/>
      <c r="AG780" s="436"/>
    </row>
    <row r="781" spans="1:33" s="4" customFormat="1" x14ac:dyDescent="0.25">
      <c r="A781" s="255"/>
      <c r="B781" s="255"/>
      <c r="E781" s="256"/>
      <c r="F781" s="256"/>
      <c r="G781" s="257"/>
      <c r="H781" s="258"/>
      <c r="I781" s="259"/>
      <c r="J781" s="255"/>
      <c r="M781" s="255"/>
      <c r="N781" s="255"/>
      <c r="Q781" s="255"/>
      <c r="R781" s="260"/>
      <c r="AD781" s="254"/>
      <c r="AG781" s="436"/>
    </row>
    <row r="782" spans="1:33" s="4" customFormat="1" x14ac:dyDescent="0.25">
      <c r="A782" s="255"/>
      <c r="B782" s="255"/>
      <c r="E782" s="256"/>
      <c r="F782" s="256"/>
      <c r="G782" s="257"/>
      <c r="H782" s="258"/>
      <c r="I782" s="259"/>
      <c r="J782" s="255"/>
      <c r="M782" s="255"/>
      <c r="N782" s="255"/>
      <c r="Q782" s="255"/>
      <c r="R782" s="260"/>
      <c r="AD782" s="254"/>
      <c r="AG782" s="436"/>
    </row>
    <row r="783" spans="1:33" s="4" customFormat="1" x14ac:dyDescent="0.25">
      <c r="A783" s="255"/>
      <c r="B783" s="255"/>
      <c r="E783" s="256"/>
      <c r="F783" s="256"/>
      <c r="G783" s="257"/>
      <c r="H783" s="258"/>
      <c r="I783" s="259"/>
      <c r="J783" s="255"/>
      <c r="M783" s="255"/>
      <c r="N783" s="255"/>
      <c r="Q783" s="255"/>
      <c r="R783" s="260"/>
      <c r="AD783" s="254"/>
      <c r="AG783" s="436"/>
    </row>
    <row r="784" spans="1:33" s="4" customFormat="1" x14ac:dyDescent="0.25">
      <c r="A784" s="255"/>
      <c r="B784" s="255"/>
      <c r="E784" s="256"/>
      <c r="F784" s="256"/>
      <c r="G784" s="257"/>
      <c r="H784" s="258"/>
      <c r="I784" s="259"/>
      <c r="J784" s="255"/>
      <c r="M784" s="255"/>
      <c r="N784" s="255"/>
      <c r="Q784" s="255"/>
      <c r="R784" s="260"/>
      <c r="AD784" s="254"/>
      <c r="AG784" s="436"/>
    </row>
    <row r="785" spans="1:33" s="4" customFormat="1" x14ac:dyDescent="0.25">
      <c r="A785" s="255"/>
      <c r="B785" s="255"/>
      <c r="E785" s="256"/>
      <c r="F785" s="256"/>
      <c r="G785" s="257"/>
      <c r="H785" s="258"/>
      <c r="I785" s="259"/>
      <c r="J785" s="255"/>
      <c r="M785" s="255"/>
      <c r="N785" s="255"/>
      <c r="Q785" s="255"/>
      <c r="R785" s="260"/>
      <c r="AD785" s="254"/>
      <c r="AG785" s="436"/>
    </row>
    <row r="786" spans="1:33" s="4" customFormat="1" x14ac:dyDescent="0.25">
      <c r="A786" s="255"/>
      <c r="B786" s="255"/>
      <c r="E786" s="256"/>
      <c r="F786" s="256"/>
      <c r="G786" s="257"/>
      <c r="H786" s="258"/>
      <c r="I786" s="259"/>
      <c r="J786" s="255"/>
      <c r="M786" s="255"/>
      <c r="N786" s="255"/>
      <c r="Q786" s="255"/>
      <c r="R786" s="260"/>
      <c r="AD786" s="254"/>
      <c r="AG786" s="436"/>
    </row>
    <row r="787" spans="1:33" s="4" customFormat="1" x14ac:dyDescent="0.25">
      <c r="A787" s="255"/>
      <c r="B787" s="255"/>
      <c r="E787" s="256"/>
      <c r="F787" s="256"/>
      <c r="G787" s="257"/>
      <c r="H787" s="258"/>
      <c r="I787" s="259"/>
      <c r="J787" s="255"/>
      <c r="M787" s="255"/>
      <c r="N787" s="255"/>
      <c r="Q787" s="255"/>
      <c r="R787" s="260"/>
      <c r="AD787" s="254"/>
      <c r="AG787" s="436"/>
    </row>
    <row r="788" spans="1:33" s="4" customFormat="1" x14ac:dyDescent="0.25">
      <c r="A788" s="255"/>
      <c r="B788" s="255"/>
      <c r="E788" s="256"/>
      <c r="F788" s="256"/>
      <c r="G788" s="257"/>
      <c r="H788" s="258"/>
      <c r="I788" s="259"/>
      <c r="J788" s="255"/>
      <c r="M788" s="255"/>
      <c r="N788" s="255"/>
      <c r="Q788" s="255"/>
      <c r="R788" s="260"/>
      <c r="AD788" s="254"/>
      <c r="AG788" s="436"/>
    </row>
    <row r="789" spans="1:33" s="4" customFormat="1" x14ac:dyDescent="0.25">
      <c r="A789" s="255"/>
      <c r="B789" s="255"/>
      <c r="E789" s="256"/>
      <c r="F789" s="256"/>
      <c r="G789" s="257"/>
      <c r="H789" s="258"/>
      <c r="I789" s="259"/>
      <c r="J789" s="255"/>
      <c r="M789" s="255"/>
      <c r="N789" s="255"/>
      <c r="Q789" s="255"/>
      <c r="R789" s="260"/>
      <c r="AD789" s="254"/>
      <c r="AG789" s="436"/>
    </row>
    <row r="790" spans="1:33" s="4" customFormat="1" x14ac:dyDescent="0.25">
      <c r="A790" s="255"/>
      <c r="B790" s="255"/>
      <c r="E790" s="256"/>
      <c r="F790" s="256"/>
      <c r="G790" s="257"/>
      <c r="H790" s="258"/>
      <c r="I790" s="259"/>
      <c r="J790" s="255"/>
      <c r="M790" s="255"/>
      <c r="N790" s="255"/>
      <c r="Q790" s="255"/>
      <c r="R790" s="260"/>
      <c r="AD790" s="254"/>
      <c r="AG790" s="436"/>
    </row>
    <row r="791" spans="1:33" s="4" customFormat="1" x14ac:dyDescent="0.25">
      <c r="A791" s="255"/>
      <c r="B791" s="255"/>
      <c r="E791" s="256"/>
      <c r="F791" s="256"/>
      <c r="G791" s="257"/>
      <c r="H791" s="258"/>
      <c r="I791" s="259"/>
      <c r="J791" s="255"/>
      <c r="M791" s="255"/>
      <c r="N791" s="255"/>
      <c r="Q791" s="255"/>
      <c r="R791" s="260"/>
      <c r="AD791" s="254"/>
      <c r="AG791" s="436"/>
    </row>
    <row r="792" spans="1:33" s="4" customFormat="1" x14ac:dyDescent="0.25">
      <c r="A792" s="255"/>
      <c r="B792" s="255"/>
      <c r="E792" s="256"/>
      <c r="F792" s="256"/>
      <c r="G792" s="257"/>
      <c r="H792" s="258"/>
      <c r="I792" s="259"/>
      <c r="J792" s="255"/>
      <c r="M792" s="255"/>
      <c r="N792" s="255"/>
      <c r="Q792" s="255"/>
      <c r="R792" s="260"/>
      <c r="AD792" s="254"/>
      <c r="AG792" s="436"/>
    </row>
    <row r="793" spans="1:33" s="4" customFormat="1" x14ac:dyDescent="0.25">
      <c r="A793" s="255"/>
      <c r="B793" s="255"/>
      <c r="E793" s="256"/>
      <c r="F793" s="256"/>
      <c r="G793" s="257"/>
      <c r="H793" s="258"/>
      <c r="I793" s="259"/>
      <c r="J793" s="255"/>
      <c r="M793" s="255"/>
      <c r="N793" s="255"/>
      <c r="Q793" s="255"/>
      <c r="R793" s="260"/>
      <c r="AD793" s="254"/>
      <c r="AG793" s="436"/>
    </row>
    <row r="794" spans="1:33" s="4" customFormat="1" x14ac:dyDescent="0.25">
      <c r="A794" s="255"/>
      <c r="B794" s="255"/>
      <c r="E794" s="256"/>
      <c r="F794" s="256"/>
      <c r="G794" s="257"/>
      <c r="H794" s="258"/>
      <c r="I794" s="259"/>
      <c r="J794" s="255"/>
      <c r="M794" s="255"/>
      <c r="N794" s="255"/>
      <c r="Q794" s="255"/>
      <c r="R794" s="260"/>
      <c r="AD794" s="254"/>
      <c r="AG794" s="436"/>
    </row>
    <row r="795" spans="1:33" s="4" customFormat="1" x14ac:dyDescent="0.25">
      <c r="A795" s="255"/>
      <c r="B795" s="255"/>
      <c r="E795" s="256"/>
      <c r="F795" s="256"/>
      <c r="G795" s="257"/>
      <c r="H795" s="258"/>
      <c r="I795" s="259"/>
      <c r="J795" s="255"/>
      <c r="M795" s="255"/>
      <c r="N795" s="255"/>
      <c r="Q795" s="255"/>
      <c r="R795" s="260"/>
      <c r="AD795" s="254"/>
      <c r="AG795" s="436"/>
    </row>
    <row r="796" spans="1:33" s="4" customFormat="1" x14ac:dyDescent="0.25">
      <c r="A796" s="255"/>
      <c r="B796" s="255"/>
      <c r="E796" s="256"/>
      <c r="F796" s="256"/>
      <c r="G796" s="257"/>
      <c r="H796" s="258"/>
      <c r="I796" s="259"/>
      <c r="J796" s="255"/>
      <c r="M796" s="255"/>
      <c r="N796" s="255"/>
      <c r="Q796" s="255"/>
      <c r="R796" s="260"/>
      <c r="AD796" s="254"/>
      <c r="AG796" s="436"/>
    </row>
    <row r="797" spans="1:33" s="4" customFormat="1" x14ac:dyDescent="0.25">
      <c r="A797" s="255"/>
      <c r="B797" s="255"/>
      <c r="E797" s="256"/>
      <c r="F797" s="256"/>
      <c r="G797" s="257"/>
      <c r="H797" s="258"/>
      <c r="I797" s="259"/>
      <c r="J797" s="255"/>
      <c r="M797" s="255"/>
      <c r="N797" s="255"/>
      <c r="Q797" s="255"/>
      <c r="R797" s="260"/>
      <c r="AD797" s="254"/>
      <c r="AG797" s="436"/>
    </row>
    <row r="798" spans="1:33" s="4" customFormat="1" x14ac:dyDescent="0.25">
      <c r="A798" s="255"/>
      <c r="B798" s="255"/>
      <c r="E798" s="256"/>
      <c r="F798" s="256"/>
      <c r="G798" s="257"/>
      <c r="H798" s="258"/>
      <c r="I798" s="259"/>
      <c r="J798" s="255"/>
      <c r="M798" s="255"/>
      <c r="N798" s="255"/>
      <c r="Q798" s="255"/>
      <c r="R798" s="260"/>
      <c r="AD798" s="254"/>
      <c r="AG798" s="436"/>
    </row>
    <row r="799" spans="1:33" s="4" customFormat="1" x14ac:dyDescent="0.25">
      <c r="A799" s="255"/>
      <c r="B799" s="255"/>
      <c r="E799" s="256"/>
      <c r="F799" s="256"/>
      <c r="G799" s="257"/>
      <c r="H799" s="258"/>
      <c r="I799" s="259"/>
      <c r="J799" s="255"/>
      <c r="M799" s="255"/>
      <c r="N799" s="255"/>
      <c r="Q799" s="255"/>
      <c r="R799" s="260"/>
      <c r="AD799" s="254"/>
      <c r="AG799" s="436"/>
    </row>
    <row r="800" spans="1:33" s="4" customFormat="1" x14ac:dyDescent="0.25">
      <c r="A800" s="255"/>
      <c r="B800" s="255"/>
      <c r="E800" s="256"/>
      <c r="F800" s="256"/>
      <c r="G800" s="257"/>
      <c r="H800" s="258"/>
      <c r="I800" s="259"/>
      <c r="J800" s="255"/>
      <c r="M800" s="255"/>
      <c r="N800" s="255"/>
      <c r="Q800" s="255"/>
      <c r="R800" s="260"/>
      <c r="AD800" s="254"/>
      <c r="AG800" s="436"/>
    </row>
    <row r="801" spans="1:33" s="4" customFormat="1" x14ac:dyDescent="0.25">
      <c r="A801" s="255"/>
      <c r="B801" s="255"/>
      <c r="E801" s="256"/>
      <c r="F801" s="256"/>
      <c r="G801" s="257"/>
      <c r="H801" s="258"/>
      <c r="I801" s="259"/>
      <c r="J801" s="255"/>
      <c r="M801" s="255"/>
      <c r="N801" s="255"/>
      <c r="Q801" s="255"/>
      <c r="R801" s="260"/>
      <c r="AD801" s="254"/>
      <c r="AG801" s="436"/>
    </row>
    <row r="802" spans="1:33" s="4" customFormat="1" x14ac:dyDescent="0.25">
      <c r="A802" s="255"/>
      <c r="B802" s="255"/>
      <c r="E802" s="256"/>
      <c r="F802" s="256"/>
      <c r="G802" s="257"/>
      <c r="H802" s="258"/>
      <c r="I802" s="259"/>
      <c r="J802" s="255"/>
      <c r="M802" s="255"/>
      <c r="N802" s="255"/>
      <c r="Q802" s="255"/>
      <c r="R802" s="260"/>
      <c r="AD802" s="254"/>
      <c r="AG802" s="436"/>
    </row>
    <row r="803" spans="1:33" s="4" customFormat="1" x14ac:dyDescent="0.25">
      <c r="A803" s="255"/>
      <c r="B803" s="255"/>
      <c r="E803" s="256"/>
      <c r="F803" s="256"/>
      <c r="G803" s="257"/>
      <c r="H803" s="258"/>
      <c r="I803" s="259"/>
      <c r="J803" s="255"/>
      <c r="M803" s="255"/>
      <c r="N803" s="255"/>
      <c r="Q803" s="255"/>
      <c r="R803" s="260"/>
      <c r="AD803" s="254"/>
      <c r="AG803" s="436"/>
    </row>
    <row r="804" spans="1:33" s="4" customFormat="1" x14ac:dyDescent="0.25">
      <c r="A804" s="255"/>
      <c r="B804" s="255"/>
      <c r="E804" s="256"/>
      <c r="F804" s="256"/>
      <c r="G804" s="257"/>
      <c r="H804" s="258"/>
      <c r="I804" s="259"/>
      <c r="J804" s="255"/>
      <c r="M804" s="255"/>
      <c r="N804" s="255"/>
      <c r="Q804" s="255"/>
      <c r="R804" s="260"/>
      <c r="AD804" s="254"/>
      <c r="AG804" s="436"/>
    </row>
    <row r="805" spans="1:33" s="4" customFormat="1" x14ac:dyDescent="0.25">
      <c r="A805" s="255"/>
      <c r="B805" s="255"/>
      <c r="E805" s="256"/>
      <c r="F805" s="256"/>
      <c r="G805" s="257"/>
      <c r="H805" s="258"/>
      <c r="I805" s="259"/>
      <c r="J805" s="255"/>
      <c r="M805" s="255"/>
      <c r="N805" s="255"/>
      <c r="Q805" s="255"/>
      <c r="R805" s="260"/>
      <c r="AD805" s="254"/>
      <c r="AG805" s="436"/>
    </row>
    <row r="806" spans="1:33" s="4" customFormat="1" x14ac:dyDescent="0.25">
      <c r="A806" s="255"/>
      <c r="B806" s="255"/>
      <c r="E806" s="256"/>
      <c r="F806" s="256"/>
      <c r="G806" s="257"/>
      <c r="H806" s="258"/>
      <c r="I806" s="259"/>
      <c r="J806" s="255"/>
      <c r="M806" s="255"/>
      <c r="N806" s="255"/>
      <c r="Q806" s="255"/>
      <c r="R806" s="260"/>
      <c r="AD806" s="254"/>
      <c r="AG806" s="436"/>
    </row>
    <row r="807" spans="1:33" s="4" customFormat="1" x14ac:dyDescent="0.25">
      <c r="A807" s="255"/>
      <c r="B807" s="255"/>
      <c r="E807" s="256"/>
      <c r="F807" s="256"/>
      <c r="G807" s="257"/>
      <c r="H807" s="258"/>
      <c r="I807" s="259"/>
      <c r="J807" s="255"/>
      <c r="M807" s="255"/>
      <c r="N807" s="255"/>
      <c r="Q807" s="255"/>
      <c r="R807" s="260"/>
      <c r="AD807" s="254"/>
      <c r="AG807" s="436"/>
    </row>
    <row r="808" spans="1:33" s="4" customFormat="1" x14ac:dyDescent="0.25">
      <c r="A808" s="255"/>
      <c r="B808" s="255"/>
      <c r="E808" s="256"/>
      <c r="F808" s="256"/>
      <c r="G808" s="257"/>
      <c r="H808" s="258"/>
      <c r="I808" s="259"/>
      <c r="J808" s="255"/>
      <c r="M808" s="255"/>
      <c r="N808" s="255"/>
      <c r="Q808" s="255"/>
      <c r="R808" s="260"/>
      <c r="AD808" s="254"/>
      <c r="AG808" s="436"/>
    </row>
    <row r="809" spans="1:33" s="4" customFormat="1" x14ac:dyDescent="0.25">
      <c r="A809" s="255"/>
      <c r="B809" s="255"/>
      <c r="E809" s="256"/>
      <c r="F809" s="256"/>
      <c r="G809" s="257"/>
      <c r="H809" s="258"/>
      <c r="I809" s="259"/>
      <c r="J809" s="255"/>
      <c r="M809" s="255"/>
      <c r="N809" s="255"/>
      <c r="Q809" s="255"/>
      <c r="R809" s="260"/>
      <c r="AD809" s="254"/>
      <c r="AG809" s="436"/>
    </row>
    <row r="810" spans="1:33" s="4" customFormat="1" x14ac:dyDescent="0.25">
      <c r="A810" s="255"/>
      <c r="B810" s="255"/>
      <c r="E810" s="256"/>
      <c r="F810" s="256"/>
      <c r="G810" s="257"/>
      <c r="H810" s="258"/>
      <c r="I810" s="259"/>
      <c r="J810" s="255"/>
      <c r="M810" s="255"/>
      <c r="N810" s="255"/>
      <c r="Q810" s="255"/>
      <c r="R810" s="260"/>
      <c r="AD810" s="254"/>
      <c r="AG810" s="436"/>
    </row>
    <row r="811" spans="1:33" s="4" customFormat="1" x14ac:dyDescent="0.25">
      <c r="A811" s="255"/>
      <c r="B811" s="255"/>
      <c r="E811" s="256"/>
      <c r="F811" s="256"/>
      <c r="G811" s="257"/>
      <c r="H811" s="258"/>
      <c r="I811" s="259"/>
      <c r="J811" s="255"/>
      <c r="M811" s="255"/>
      <c r="N811" s="255"/>
      <c r="Q811" s="255"/>
      <c r="R811" s="260"/>
      <c r="AD811" s="254"/>
      <c r="AG811" s="436"/>
    </row>
    <row r="812" spans="1:33" s="4" customFormat="1" x14ac:dyDescent="0.25">
      <c r="A812" s="255"/>
      <c r="B812" s="255"/>
      <c r="E812" s="256"/>
      <c r="F812" s="256"/>
      <c r="G812" s="257"/>
      <c r="H812" s="258"/>
      <c r="I812" s="259"/>
      <c r="J812" s="255"/>
      <c r="M812" s="255"/>
      <c r="N812" s="255"/>
      <c r="Q812" s="255"/>
      <c r="R812" s="260"/>
      <c r="AD812" s="254"/>
      <c r="AG812" s="436"/>
    </row>
    <row r="813" spans="1:33" s="4" customFormat="1" x14ac:dyDescent="0.25">
      <c r="A813" s="255"/>
      <c r="B813" s="255"/>
      <c r="E813" s="256"/>
      <c r="F813" s="256"/>
      <c r="G813" s="257"/>
      <c r="H813" s="258"/>
      <c r="I813" s="259"/>
      <c r="J813" s="255"/>
      <c r="M813" s="255"/>
      <c r="N813" s="255"/>
      <c r="Q813" s="255"/>
      <c r="R813" s="260"/>
      <c r="AD813" s="254"/>
      <c r="AG813" s="436"/>
    </row>
    <row r="814" spans="1:33" s="4" customFormat="1" x14ac:dyDescent="0.25">
      <c r="A814" s="255"/>
      <c r="B814" s="255"/>
      <c r="E814" s="256"/>
      <c r="F814" s="256"/>
      <c r="G814" s="257"/>
      <c r="H814" s="258"/>
      <c r="I814" s="259"/>
      <c r="J814" s="255"/>
      <c r="M814" s="255"/>
      <c r="N814" s="255"/>
      <c r="Q814" s="255"/>
      <c r="R814" s="260"/>
      <c r="AD814" s="254"/>
      <c r="AG814" s="436"/>
    </row>
    <row r="815" spans="1:33" s="4" customFormat="1" x14ac:dyDescent="0.25">
      <c r="A815" s="255"/>
      <c r="B815" s="255"/>
      <c r="E815" s="256"/>
      <c r="F815" s="256"/>
      <c r="G815" s="257"/>
      <c r="H815" s="258"/>
      <c r="I815" s="259"/>
      <c r="J815" s="255"/>
      <c r="M815" s="255"/>
      <c r="N815" s="255"/>
      <c r="Q815" s="255"/>
      <c r="R815" s="260"/>
      <c r="AD815" s="254"/>
      <c r="AG815" s="436"/>
    </row>
    <row r="816" spans="1:33" s="4" customFormat="1" x14ac:dyDescent="0.25">
      <c r="A816" s="255"/>
      <c r="B816" s="255"/>
      <c r="E816" s="256"/>
      <c r="F816" s="256"/>
      <c r="G816" s="257"/>
      <c r="H816" s="258"/>
      <c r="I816" s="259"/>
      <c r="J816" s="255"/>
      <c r="M816" s="255"/>
      <c r="N816" s="255"/>
      <c r="Q816" s="255"/>
      <c r="R816" s="260"/>
      <c r="AD816" s="254"/>
      <c r="AG816" s="436"/>
    </row>
    <row r="817" spans="1:33" s="4" customFormat="1" x14ac:dyDescent="0.25">
      <c r="A817" s="255"/>
      <c r="B817" s="255"/>
      <c r="E817" s="256"/>
      <c r="F817" s="256"/>
      <c r="G817" s="257"/>
      <c r="H817" s="258"/>
      <c r="I817" s="259"/>
      <c r="J817" s="255"/>
      <c r="M817" s="255"/>
      <c r="N817" s="255"/>
      <c r="Q817" s="255"/>
      <c r="R817" s="260"/>
      <c r="AD817" s="254"/>
      <c r="AG817" s="436"/>
    </row>
    <row r="818" spans="1:33" s="4" customFormat="1" x14ac:dyDescent="0.25">
      <c r="A818" s="255"/>
      <c r="B818" s="255"/>
      <c r="E818" s="256"/>
      <c r="F818" s="256"/>
      <c r="G818" s="257"/>
      <c r="H818" s="258"/>
      <c r="I818" s="259"/>
      <c r="J818" s="255"/>
      <c r="M818" s="255"/>
      <c r="N818" s="255"/>
      <c r="Q818" s="255"/>
      <c r="R818" s="260"/>
      <c r="AD818" s="254"/>
      <c r="AG818" s="436"/>
    </row>
    <row r="819" spans="1:33" s="4" customFormat="1" x14ac:dyDescent="0.25">
      <c r="A819" s="255"/>
      <c r="B819" s="255"/>
      <c r="E819" s="256"/>
      <c r="F819" s="256"/>
      <c r="G819" s="257"/>
      <c r="H819" s="258"/>
      <c r="I819" s="259"/>
      <c r="J819" s="255"/>
      <c r="M819" s="255"/>
      <c r="N819" s="255"/>
      <c r="Q819" s="255"/>
      <c r="R819" s="260"/>
      <c r="AD819" s="254"/>
      <c r="AG819" s="436"/>
    </row>
    <row r="820" spans="1:33" s="4" customFormat="1" x14ac:dyDescent="0.25">
      <c r="A820" s="255"/>
      <c r="B820" s="255"/>
      <c r="E820" s="256"/>
      <c r="F820" s="256"/>
      <c r="G820" s="257"/>
      <c r="H820" s="258"/>
      <c r="I820" s="259"/>
      <c r="J820" s="255"/>
      <c r="M820" s="255"/>
      <c r="N820" s="255"/>
      <c r="Q820" s="255"/>
      <c r="R820" s="260"/>
      <c r="AD820" s="254"/>
      <c r="AG820" s="436"/>
    </row>
    <row r="821" spans="1:33" s="4" customFormat="1" x14ac:dyDescent="0.25">
      <c r="A821" s="255"/>
      <c r="B821" s="255"/>
      <c r="E821" s="256"/>
      <c r="F821" s="256"/>
      <c r="G821" s="257"/>
      <c r="H821" s="258"/>
      <c r="I821" s="259"/>
      <c r="J821" s="255"/>
      <c r="M821" s="255"/>
      <c r="N821" s="255"/>
      <c r="Q821" s="255"/>
      <c r="R821" s="260"/>
      <c r="AD821" s="254"/>
      <c r="AG821" s="436"/>
    </row>
    <row r="822" spans="1:33" s="4" customFormat="1" x14ac:dyDescent="0.25">
      <c r="A822" s="255"/>
      <c r="B822" s="255"/>
      <c r="E822" s="256"/>
      <c r="F822" s="256"/>
      <c r="G822" s="257"/>
      <c r="H822" s="258"/>
      <c r="I822" s="259"/>
      <c r="J822" s="255"/>
      <c r="M822" s="255"/>
      <c r="N822" s="255"/>
      <c r="Q822" s="255"/>
      <c r="R822" s="260"/>
      <c r="AD822" s="254"/>
      <c r="AG822" s="436"/>
    </row>
    <row r="823" spans="1:33" s="4" customFormat="1" x14ac:dyDescent="0.25">
      <c r="A823" s="255"/>
      <c r="B823" s="255"/>
      <c r="E823" s="256"/>
      <c r="F823" s="256"/>
      <c r="G823" s="257"/>
      <c r="H823" s="258"/>
      <c r="I823" s="259"/>
      <c r="J823" s="255"/>
      <c r="M823" s="255"/>
      <c r="N823" s="255"/>
      <c r="Q823" s="255"/>
      <c r="R823" s="260"/>
      <c r="AD823" s="254"/>
      <c r="AG823" s="436"/>
    </row>
    <row r="824" spans="1:33" s="4" customFormat="1" x14ac:dyDescent="0.25">
      <c r="A824" s="255"/>
      <c r="B824" s="255"/>
      <c r="E824" s="256"/>
      <c r="F824" s="256"/>
      <c r="G824" s="257"/>
      <c r="H824" s="258"/>
      <c r="I824" s="259"/>
      <c r="J824" s="255"/>
      <c r="M824" s="255"/>
      <c r="N824" s="255"/>
      <c r="Q824" s="255"/>
      <c r="R824" s="260"/>
      <c r="AD824" s="254"/>
      <c r="AG824" s="436"/>
    </row>
    <row r="825" spans="1:33" s="4" customFormat="1" x14ac:dyDescent="0.25">
      <c r="A825" s="255"/>
      <c r="B825" s="255"/>
      <c r="E825" s="256"/>
      <c r="F825" s="256"/>
      <c r="G825" s="257"/>
      <c r="H825" s="258"/>
      <c r="I825" s="259"/>
      <c r="J825" s="255"/>
      <c r="M825" s="255"/>
      <c r="N825" s="255"/>
      <c r="Q825" s="255"/>
      <c r="R825" s="260"/>
      <c r="AD825" s="254"/>
      <c r="AG825" s="436"/>
    </row>
    <row r="826" spans="1:33" s="4" customFormat="1" x14ac:dyDescent="0.25">
      <c r="A826" s="255"/>
      <c r="B826" s="255"/>
      <c r="E826" s="256"/>
      <c r="F826" s="256"/>
      <c r="G826" s="257"/>
      <c r="H826" s="258"/>
      <c r="I826" s="259"/>
      <c r="J826" s="255"/>
      <c r="M826" s="255"/>
      <c r="N826" s="255"/>
      <c r="Q826" s="255"/>
      <c r="R826" s="260"/>
      <c r="AD826" s="254"/>
      <c r="AG826" s="436"/>
    </row>
    <row r="827" spans="1:33" s="4" customFormat="1" x14ac:dyDescent="0.25">
      <c r="A827" s="255"/>
      <c r="B827" s="255"/>
      <c r="E827" s="256"/>
      <c r="F827" s="256"/>
      <c r="G827" s="257"/>
      <c r="H827" s="258"/>
      <c r="I827" s="259"/>
      <c r="J827" s="255"/>
      <c r="M827" s="255"/>
      <c r="N827" s="255"/>
      <c r="Q827" s="255"/>
      <c r="R827" s="260"/>
      <c r="AD827" s="254"/>
      <c r="AG827" s="436"/>
    </row>
    <row r="828" spans="1:33" s="4" customFormat="1" x14ac:dyDescent="0.25">
      <c r="A828" s="255"/>
      <c r="B828" s="255"/>
      <c r="E828" s="256"/>
      <c r="F828" s="256"/>
      <c r="G828" s="257"/>
      <c r="H828" s="258"/>
      <c r="I828" s="259"/>
      <c r="J828" s="255"/>
      <c r="M828" s="255"/>
      <c r="N828" s="255"/>
      <c r="Q828" s="255"/>
      <c r="R828" s="260"/>
      <c r="AD828" s="254"/>
      <c r="AG828" s="436"/>
    </row>
    <row r="829" spans="1:33" s="4" customFormat="1" x14ac:dyDescent="0.25">
      <c r="A829" s="255"/>
      <c r="B829" s="255"/>
      <c r="E829" s="256"/>
      <c r="F829" s="256"/>
      <c r="G829" s="257"/>
      <c r="H829" s="258"/>
      <c r="I829" s="259"/>
      <c r="J829" s="255"/>
      <c r="M829" s="255"/>
      <c r="N829" s="255"/>
      <c r="Q829" s="255"/>
      <c r="R829" s="260"/>
      <c r="AD829" s="254"/>
      <c r="AG829" s="436"/>
    </row>
    <row r="830" spans="1:33" s="4" customFormat="1" x14ac:dyDescent="0.25">
      <c r="A830" s="255"/>
      <c r="B830" s="255"/>
      <c r="E830" s="256"/>
      <c r="F830" s="256"/>
      <c r="G830" s="257"/>
      <c r="H830" s="258"/>
      <c r="I830" s="259"/>
      <c r="J830" s="255"/>
      <c r="M830" s="255"/>
      <c r="N830" s="255"/>
      <c r="Q830" s="255"/>
      <c r="R830" s="260"/>
      <c r="AD830" s="254"/>
      <c r="AG830" s="436"/>
    </row>
    <row r="831" spans="1:33" s="4" customFormat="1" x14ac:dyDescent="0.25">
      <c r="A831" s="255"/>
      <c r="B831" s="255"/>
      <c r="E831" s="256"/>
      <c r="F831" s="256"/>
      <c r="G831" s="257"/>
      <c r="H831" s="258"/>
      <c r="I831" s="259"/>
      <c r="J831" s="255"/>
      <c r="M831" s="255"/>
      <c r="N831" s="255"/>
      <c r="Q831" s="255"/>
      <c r="R831" s="260"/>
      <c r="AD831" s="254"/>
      <c r="AG831" s="436"/>
    </row>
    <row r="832" spans="1:33" s="4" customFormat="1" x14ac:dyDescent="0.25">
      <c r="A832" s="255"/>
      <c r="B832" s="255"/>
      <c r="E832" s="256"/>
      <c r="F832" s="256"/>
      <c r="G832" s="257"/>
      <c r="H832" s="258"/>
      <c r="I832" s="259"/>
      <c r="J832" s="255"/>
      <c r="M832" s="255"/>
      <c r="N832" s="255"/>
      <c r="Q832" s="255"/>
      <c r="R832" s="260"/>
      <c r="AD832" s="254"/>
      <c r="AG832" s="436"/>
    </row>
    <row r="833" spans="1:33" s="4" customFormat="1" x14ac:dyDescent="0.25">
      <c r="A833" s="255"/>
      <c r="B833" s="255"/>
      <c r="E833" s="256"/>
      <c r="F833" s="256"/>
      <c r="G833" s="257"/>
      <c r="H833" s="258"/>
      <c r="I833" s="259"/>
      <c r="J833" s="255"/>
      <c r="M833" s="255"/>
      <c r="N833" s="255"/>
      <c r="Q833" s="255"/>
      <c r="R833" s="260"/>
      <c r="AD833" s="254"/>
      <c r="AG833" s="436"/>
    </row>
    <row r="834" spans="1:33" s="4" customFormat="1" x14ac:dyDescent="0.25">
      <c r="A834" s="255"/>
      <c r="B834" s="255"/>
      <c r="E834" s="256"/>
      <c r="F834" s="256"/>
      <c r="G834" s="257"/>
      <c r="H834" s="258"/>
      <c r="I834" s="259"/>
      <c r="J834" s="255"/>
      <c r="M834" s="255"/>
      <c r="N834" s="255"/>
      <c r="Q834" s="255"/>
      <c r="R834" s="260"/>
      <c r="AD834" s="254"/>
      <c r="AG834" s="436"/>
    </row>
    <row r="835" spans="1:33" s="4" customFormat="1" x14ac:dyDescent="0.25">
      <c r="A835" s="255"/>
      <c r="B835" s="255"/>
      <c r="E835" s="256"/>
      <c r="F835" s="256"/>
      <c r="G835" s="257"/>
      <c r="H835" s="258"/>
      <c r="I835" s="259"/>
      <c r="J835" s="255"/>
      <c r="M835" s="255"/>
      <c r="N835" s="255"/>
      <c r="Q835" s="255"/>
      <c r="R835" s="260"/>
      <c r="AD835" s="254"/>
      <c r="AG835" s="436"/>
    </row>
    <row r="836" spans="1:33" s="4" customFormat="1" x14ac:dyDescent="0.25">
      <c r="A836" s="255"/>
      <c r="B836" s="255"/>
      <c r="E836" s="256"/>
      <c r="F836" s="256"/>
      <c r="G836" s="257"/>
      <c r="H836" s="258"/>
      <c r="I836" s="259"/>
      <c r="J836" s="255"/>
      <c r="M836" s="255"/>
      <c r="N836" s="255"/>
      <c r="Q836" s="255"/>
      <c r="R836" s="260"/>
      <c r="AD836" s="254"/>
      <c r="AG836" s="436"/>
    </row>
    <row r="837" spans="1:33" s="4" customFormat="1" x14ac:dyDescent="0.25">
      <c r="A837" s="255"/>
      <c r="B837" s="255"/>
      <c r="E837" s="256"/>
      <c r="F837" s="256"/>
      <c r="G837" s="257"/>
      <c r="H837" s="258"/>
      <c r="I837" s="259"/>
      <c r="J837" s="255"/>
      <c r="M837" s="255"/>
      <c r="N837" s="255"/>
      <c r="Q837" s="255"/>
      <c r="R837" s="260"/>
      <c r="AD837" s="254"/>
      <c r="AG837" s="436"/>
    </row>
    <row r="838" spans="1:33" s="4" customFormat="1" x14ac:dyDescent="0.25">
      <c r="A838" s="255"/>
      <c r="B838" s="255"/>
      <c r="E838" s="256"/>
      <c r="F838" s="256"/>
      <c r="G838" s="257"/>
      <c r="H838" s="258"/>
      <c r="I838" s="259"/>
      <c r="J838" s="255"/>
      <c r="M838" s="255"/>
      <c r="N838" s="255"/>
      <c r="Q838" s="255"/>
      <c r="R838" s="260"/>
      <c r="AD838" s="254"/>
      <c r="AG838" s="436"/>
    </row>
    <row r="839" spans="1:33" s="4" customFormat="1" x14ac:dyDescent="0.25">
      <c r="A839" s="255"/>
      <c r="B839" s="255"/>
      <c r="E839" s="256"/>
      <c r="F839" s="256"/>
      <c r="G839" s="257"/>
      <c r="H839" s="258"/>
      <c r="I839" s="259"/>
      <c r="J839" s="255"/>
      <c r="M839" s="255"/>
      <c r="N839" s="255"/>
      <c r="Q839" s="255"/>
      <c r="R839" s="260"/>
      <c r="AD839" s="254"/>
      <c r="AG839" s="436"/>
    </row>
    <row r="840" spans="1:33" s="4" customFormat="1" x14ac:dyDescent="0.25">
      <c r="A840" s="255"/>
      <c r="B840" s="255"/>
      <c r="E840" s="256"/>
      <c r="F840" s="256"/>
      <c r="G840" s="257"/>
      <c r="H840" s="258"/>
      <c r="I840" s="259"/>
      <c r="J840" s="255"/>
      <c r="M840" s="255"/>
      <c r="N840" s="255"/>
      <c r="Q840" s="255"/>
      <c r="R840" s="260"/>
      <c r="AD840" s="254"/>
      <c r="AG840" s="436"/>
    </row>
    <row r="841" spans="1:33" s="4" customFormat="1" x14ac:dyDescent="0.25">
      <c r="A841" s="255"/>
      <c r="B841" s="255"/>
      <c r="E841" s="256"/>
      <c r="F841" s="256"/>
      <c r="G841" s="257"/>
      <c r="H841" s="258"/>
      <c r="I841" s="259"/>
      <c r="J841" s="255"/>
      <c r="M841" s="255"/>
      <c r="N841" s="255"/>
      <c r="Q841" s="255"/>
      <c r="R841" s="260"/>
      <c r="AD841" s="254"/>
      <c r="AG841" s="436"/>
    </row>
    <row r="842" spans="1:33" s="4" customFormat="1" x14ac:dyDescent="0.25">
      <c r="A842" s="255"/>
      <c r="B842" s="255"/>
      <c r="E842" s="256"/>
      <c r="F842" s="256"/>
      <c r="G842" s="257"/>
      <c r="H842" s="258"/>
      <c r="I842" s="259"/>
      <c r="J842" s="255"/>
      <c r="M842" s="255"/>
      <c r="N842" s="255"/>
      <c r="Q842" s="255"/>
      <c r="R842" s="260"/>
      <c r="AD842" s="254"/>
      <c r="AG842" s="436"/>
    </row>
    <row r="843" spans="1:33" s="4" customFormat="1" x14ac:dyDescent="0.25">
      <c r="A843" s="255"/>
      <c r="B843" s="255"/>
      <c r="E843" s="256"/>
      <c r="F843" s="256"/>
      <c r="G843" s="257"/>
      <c r="H843" s="258"/>
      <c r="I843" s="259"/>
      <c r="J843" s="255"/>
      <c r="M843" s="255"/>
      <c r="N843" s="255"/>
      <c r="Q843" s="255"/>
      <c r="R843" s="260"/>
      <c r="AD843" s="254"/>
      <c r="AG843" s="436"/>
    </row>
    <row r="844" spans="1:33" s="4" customFormat="1" x14ac:dyDescent="0.25">
      <c r="A844" s="255"/>
      <c r="B844" s="255"/>
      <c r="E844" s="256"/>
      <c r="F844" s="256"/>
      <c r="G844" s="257"/>
      <c r="H844" s="258"/>
      <c r="I844" s="259"/>
      <c r="J844" s="255"/>
      <c r="M844" s="255"/>
      <c r="N844" s="255"/>
      <c r="Q844" s="255"/>
      <c r="R844" s="260"/>
      <c r="AD844" s="254"/>
      <c r="AG844" s="436"/>
    </row>
    <row r="845" spans="1:33" s="4" customFormat="1" x14ac:dyDescent="0.25">
      <c r="A845" s="255"/>
      <c r="B845" s="255"/>
      <c r="E845" s="256"/>
      <c r="F845" s="256"/>
      <c r="G845" s="257"/>
      <c r="H845" s="258"/>
      <c r="I845" s="259"/>
      <c r="J845" s="255"/>
      <c r="M845" s="255"/>
      <c r="N845" s="255"/>
      <c r="Q845" s="255"/>
      <c r="R845" s="260"/>
      <c r="AD845" s="254"/>
      <c r="AG845" s="436"/>
    </row>
    <row r="846" spans="1:33" s="4" customFormat="1" x14ac:dyDescent="0.25">
      <c r="A846" s="255"/>
      <c r="B846" s="255"/>
      <c r="E846" s="256"/>
      <c r="F846" s="256"/>
      <c r="G846" s="257"/>
      <c r="H846" s="258"/>
      <c r="I846" s="259"/>
      <c r="J846" s="255"/>
      <c r="M846" s="255"/>
      <c r="N846" s="255"/>
      <c r="Q846" s="255"/>
      <c r="R846" s="260"/>
      <c r="AD846" s="254"/>
      <c r="AG846" s="436"/>
    </row>
    <row r="847" spans="1:33" s="4" customFormat="1" x14ac:dyDescent="0.25">
      <c r="A847" s="255"/>
      <c r="B847" s="255"/>
      <c r="E847" s="256"/>
      <c r="F847" s="256"/>
      <c r="G847" s="257"/>
      <c r="H847" s="258"/>
      <c r="I847" s="259"/>
      <c r="J847" s="255"/>
      <c r="M847" s="255"/>
      <c r="N847" s="255"/>
      <c r="Q847" s="255"/>
      <c r="R847" s="260"/>
      <c r="AD847" s="254"/>
      <c r="AG847" s="436"/>
    </row>
    <row r="848" spans="1:33" s="4" customFormat="1" x14ac:dyDescent="0.25">
      <c r="A848" s="255"/>
      <c r="B848" s="255"/>
      <c r="E848" s="256"/>
      <c r="F848" s="256"/>
      <c r="G848" s="257"/>
      <c r="H848" s="258"/>
      <c r="I848" s="259"/>
      <c r="J848" s="255"/>
      <c r="M848" s="255"/>
      <c r="N848" s="255"/>
      <c r="Q848" s="255"/>
      <c r="R848" s="260"/>
      <c r="AD848" s="254"/>
      <c r="AG848" s="436"/>
    </row>
    <row r="849" spans="1:33" s="4" customFormat="1" x14ac:dyDescent="0.25">
      <c r="A849" s="255"/>
      <c r="B849" s="255"/>
      <c r="E849" s="256"/>
      <c r="F849" s="256"/>
      <c r="G849" s="257"/>
      <c r="H849" s="258"/>
      <c r="I849" s="259"/>
      <c r="J849" s="255"/>
      <c r="M849" s="255"/>
      <c r="N849" s="255"/>
      <c r="Q849" s="255"/>
      <c r="R849" s="260"/>
      <c r="AD849" s="254"/>
      <c r="AG849" s="436"/>
    </row>
    <row r="850" spans="1:33" s="4" customFormat="1" x14ac:dyDescent="0.25">
      <c r="A850" s="255"/>
      <c r="B850" s="255"/>
      <c r="E850" s="256"/>
      <c r="F850" s="256"/>
      <c r="G850" s="257"/>
      <c r="H850" s="258"/>
      <c r="I850" s="259"/>
      <c r="J850" s="255"/>
      <c r="M850" s="255"/>
      <c r="N850" s="255"/>
      <c r="Q850" s="255"/>
      <c r="R850" s="260"/>
      <c r="AD850" s="254"/>
      <c r="AG850" s="436"/>
    </row>
    <row r="851" spans="1:33" s="4" customFormat="1" x14ac:dyDescent="0.25">
      <c r="A851" s="255"/>
      <c r="B851" s="255"/>
      <c r="E851" s="256"/>
      <c r="F851" s="256"/>
      <c r="G851" s="257"/>
      <c r="H851" s="258"/>
      <c r="I851" s="259"/>
      <c r="J851" s="255"/>
      <c r="M851" s="255"/>
      <c r="N851" s="255"/>
      <c r="Q851" s="255"/>
      <c r="R851" s="260"/>
      <c r="AD851" s="254"/>
      <c r="AG851" s="436"/>
    </row>
    <row r="852" spans="1:33" s="4" customFormat="1" x14ac:dyDescent="0.25">
      <c r="A852" s="255"/>
      <c r="B852" s="255"/>
      <c r="E852" s="256"/>
      <c r="F852" s="256"/>
      <c r="G852" s="257"/>
      <c r="H852" s="258"/>
      <c r="I852" s="259"/>
      <c r="J852" s="255"/>
      <c r="M852" s="255"/>
      <c r="N852" s="255"/>
      <c r="Q852" s="255"/>
      <c r="R852" s="260"/>
      <c r="AD852" s="254"/>
      <c r="AG852" s="436"/>
    </row>
    <row r="853" spans="1:33" s="4" customFormat="1" x14ac:dyDescent="0.25">
      <c r="A853" s="255"/>
      <c r="B853" s="255"/>
      <c r="E853" s="256"/>
      <c r="F853" s="256"/>
      <c r="G853" s="257"/>
      <c r="H853" s="258"/>
      <c r="I853" s="259"/>
      <c r="J853" s="255"/>
      <c r="M853" s="255"/>
      <c r="N853" s="255"/>
      <c r="Q853" s="255"/>
      <c r="R853" s="260"/>
      <c r="AD853" s="254"/>
      <c r="AG853" s="436"/>
    </row>
    <row r="854" spans="1:33" s="4" customFormat="1" x14ac:dyDescent="0.25">
      <c r="A854" s="255"/>
      <c r="B854" s="255"/>
      <c r="E854" s="256"/>
      <c r="F854" s="256"/>
      <c r="G854" s="257"/>
      <c r="H854" s="258"/>
      <c r="I854" s="259"/>
      <c r="J854" s="255"/>
      <c r="M854" s="255"/>
      <c r="N854" s="255"/>
      <c r="Q854" s="255"/>
      <c r="R854" s="260"/>
      <c r="AD854" s="254"/>
      <c r="AG854" s="436"/>
    </row>
    <row r="855" spans="1:33" s="4" customFormat="1" x14ac:dyDescent="0.25">
      <c r="A855" s="255"/>
      <c r="B855" s="255"/>
      <c r="E855" s="256"/>
      <c r="F855" s="256"/>
      <c r="G855" s="257"/>
      <c r="H855" s="258"/>
      <c r="I855" s="259"/>
      <c r="J855" s="255"/>
      <c r="M855" s="255"/>
      <c r="N855" s="255"/>
      <c r="Q855" s="255"/>
      <c r="R855" s="260"/>
      <c r="AD855" s="254"/>
      <c r="AG855" s="436"/>
    </row>
    <row r="856" spans="1:33" s="4" customFormat="1" x14ac:dyDescent="0.25">
      <c r="A856" s="255"/>
      <c r="B856" s="255"/>
      <c r="E856" s="256"/>
      <c r="F856" s="256"/>
      <c r="G856" s="257"/>
      <c r="H856" s="258"/>
      <c r="I856" s="259"/>
      <c r="J856" s="255"/>
      <c r="M856" s="255"/>
      <c r="N856" s="255"/>
      <c r="Q856" s="255"/>
      <c r="R856" s="260"/>
      <c r="AD856" s="254"/>
      <c r="AG856" s="436"/>
    </row>
    <row r="857" spans="1:33" s="4" customFormat="1" x14ac:dyDescent="0.25">
      <c r="A857" s="255"/>
      <c r="B857" s="255"/>
      <c r="E857" s="256"/>
      <c r="F857" s="256"/>
      <c r="G857" s="257"/>
      <c r="H857" s="258"/>
      <c r="I857" s="259"/>
      <c r="J857" s="255"/>
      <c r="M857" s="255"/>
      <c r="N857" s="255"/>
      <c r="Q857" s="255"/>
      <c r="R857" s="260"/>
      <c r="AD857" s="254"/>
      <c r="AG857" s="436"/>
    </row>
    <row r="858" spans="1:33" s="4" customFormat="1" x14ac:dyDescent="0.25">
      <c r="A858" s="255"/>
      <c r="B858" s="255"/>
      <c r="E858" s="256"/>
      <c r="F858" s="256"/>
      <c r="G858" s="257"/>
      <c r="H858" s="258"/>
      <c r="I858" s="259"/>
      <c r="J858" s="255"/>
      <c r="M858" s="255"/>
      <c r="N858" s="255"/>
      <c r="Q858" s="255"/>
      <c r="R858" s="260"/>
      <c r="AD858" s="254"/>
      <c r="AG858" s="436"/>
    </row>
    <row r="859" spans="1:33" s="4" customFormat="1" x14ac:dyDescent="0.25">
      <c r="A859" s="255"/>
      <c r="B859" s="255"/>
      <c r="E859" s="256"/>
      <c r="F859" s="256"/>
      <c r="G859" s="257"/>
      <c r="H859" s="258"/>
      <c r="I859" s="259"/>
      <c r="J859" s="255"/>
      <c r="M859" s="255"/>
      <c r="N859" s="255"/>
      <c r="Q859" s="255"/>
      <c r="R859" s="260"/>
      <c r="AD859" s="254"/>
      <c r="AG859" s="436"/>
    </row>
    <row r="860" spans="1:33" s="4" customFormat="1" x14ac:dyDescent="0.25">
      <c r="A860" s="255"/>
      <c r="B860" s="255"/>
      <c r="E860" s="256"/>
      <c r="F860" s="256"/>
      <c r="G860" s="257"/>
      <c r="H860" s="258"/>
      <c r="I860" s="259"/>
      <c r="J860" s="255"/>
      <c r="M860" s="255"/>
      <c r="N860" s="255"/>
      <c r="Q860" s="255"/>
      <c r="R860" s="260"/>
      <c r="AD860" s="254"/>
      <c r="AG860" s="436"/>
    </row>
    <row r="861" spans="1:33" s="4" customFormat="1" x14ac:dyDescent="0.25">
      <c r="A861" s="255"/>
      <c r="B861" s="255"/>
      <c r="E861" s="256"/>
      <c r="F861" s="256"/>
      <c r="G861" s="257"/>
      <c r="H861" s="258"/>
      <c r="I861" s="259"/>
      <c r="J861" s="255"/>
      <c r="M861" s="255"/>
      <c r="N861" s="255"/>
      <c r="Q861" s="255"/>
      <c r="R861" s="260"/>
      <c r="AD861" s="254"/>
      <c r="AG861" s="436"/>
    </row>
    <row r="862" spans="1:33" s="4" customFormat="1" x14ac:dyDescent="0.25">
      <c r="A862" s="255"/>
      <c r="B862" s="255"/>
      <c r="E862" s="256"/>
      <c r="F862" s="256"/>
      <c r="G862" s="257"/>
      <c r="H862" s="258"/>
      <c r="I862" s="259"/>
      <c r="J862" s="255"/>
      <c r="M862" s="255"/>
      <c r="N862" s="255"/>
      <c r="Q862" s="255"/>
      <c r="R862" s="260"/>
      <c r="AD862" s="254"/>
      <c r="AG862" s="436"/>
    </row>
    <row r="863" spans="1:33" s="4" customFormat="1" x14ac:dyDescent="0.25">
      <c r="A863" s="255"/>
      <c r="B863" s="255"/>
      <c r="E863" s="256"/>
      <c r="F863" s="256"/>
      <c r="G863" s="257"/>
      <c r="H863" s="258"/>
      <c r="I863" s="259"/>
      <c r="J863" s="255"/>
      <c r="M863" s="255"/>
      <c r="N863" s="255"/>
      <c r="Q863" s="255"/>
      <c r="R863" s="260"/>
      <c r="AD863" s="254"/>
      <c r="AG863" s="436"/>
    </row>
    <row r="864" spans="1:33" s="4" customFormat="1" x14ac:dyDescent="0.25">
      <c r="A864" s="255"/>
      <c r="B864" s="255"/>
      <c r="E864" s="256"/>
      <c r="F864" s="256"/>
      <c r="G864" s="257"/>
      <c r="H864" s="258"/>
      <c r="I864" s="259"/>
      <c r="J864" s="255"/>
      <c r="M864" s="255"/>
      <c r="N864" s="255"/>
      <c r="Q864" s="255"/>
      <c r="R864" s="260"/>
      <c r="AD864" s="254"/>
      <c r="AG864" s="436"/>
    </row>
    <row r="865" spans="1:33" s="4" customFormat="1" x14ac:dyDescent="0.25">
      <c r="A865" s="255"/>
      <c r="B865" s="255"/>
      <c r="E865" s="256"/>
      <c r="F865" s="256"/>
      <c r="G865" s="257"/>
      <c r="H865" s="258"/>
      <c r="I865" s="259"/>
      <c r="J865" s="255"/>
      <c r="M865" s="255"/>
      <c r="N865" s="255"/>
      <c r="Q865" s="255"/>
      <c r="R865" s="260"/>
      <c r="AD865" s="254"/>
      <c r="AG865" s="436"/>
    </row>
    <row r="866" spans="1:33" s="4" customFormat="1" x14ac:dyDescent="0.25">
      <c r="A866" s="255"/>
      <c r="B866" s="255"/>
      <c r="E866" s="256"/>
      <c r="F866" s="256"/>
      <c r="G866" s="257"/>
      <c r="H866" s="258"/>
      <c r="I866" s="259"/>
      <c r="J866" s="255"/>
      <c r="M866" s="255"/>
      <c r="N866" s="255"/>
      <c r="Q866" s="255"/>
      <c r="R866" s="260"/>
      <c r="AD866" s="254"/>
      <c r="AG866" s="436"/>
    </row>
    <row r="867" spans="1:33" s="4" customFormat="1" x14ac:dyDescent="0.25">
      <c r="A867" s="255"/>
      <c r="B867" s="255"/>
      <c r="E867" s="256"/>
      <c r="F867" s="256"/>
      <c r="G867" s="257"/>
      <c r="H867" s="258"/>
      <c r="I867" s="259"/>
      <c r="J867" s="255"/>
      <c r="M867" s="255"/>
      <c r="N867" s="255"/>
      <c r="Q867" s="255"/>
      <c r="R867" s="260"/>
      <c r="AD867" s="254"/>
      <c r="AG867" s="436"/>
    </row>
    <row r="868" spans="1:33" s="4" customFormat="1" x14ac:dyDescent="0.25">
      <c r="A868" s="255"/>
      <c r="B868" s="255"/>
      <c r="E868" s="256"/>
      <c r="F868" s="256"/>
      <c r="G868" s="257"/>
      <c r="H868" s="258"/>
      <c r="I868" s="259"/>
      <c r="J868" s="255"/>
      <c r="M868" s="255"/>
      <c r="N868" s="255"/>
      <c r="Q868" s="255"/>
      <c r="R868" s="260"/>
      <c r="AD868" s="254"/>
      <c r="AG868" s="436"/>
    </row>
    <row r="869" spans="1:33" s="4" customFormat="1" x14ac:dyDescent="0.25">
      <c r="A869" s="255"/>
      <c r="B869" s="255"/>
      <c r="E869" s="256"/>
      <c r="F869" s="256"/>
      <c r="G869" s="257"/>
      <c r="H869" s="258"/>
      <c r="I869" s="259"/>
      <c r="J869" s="255"/>
      <c r="M869" s="255"/>
      <c r="N869" s="255"/>
      <c r="Q869" s="255"/>
      <c r="R869" s="260"/>
      <c r="AD869" s="254"/>
      <c r="AG869" s="436"/>
    </row>
    <row r="870" spans="1:33" s="4" customFormat="1" x14ac:dyDescent="0.25">
      <c r="A870" s="255"/>
      <c r="B870" s="255"/>
      <c r="E870" s="256"/>
      <c r="F870" s="256"/>
      <c r="G870" s="257"/>
      <c r="H870" s="258"/>
      <c r="I870" s="259"/>
      <c r="J870" s="255"/>
      <c r="M870" s="255"/>
      <c r="N870" s="255"/>
      <c r="Q870" s="255"/>
      <c r="R870" s="260"/>
      <c r="AD870" s="254"/>
      <c r="AG870" s="436"/>
    </row>
    <row r="871" spans="1:33" s="4" customFormat="1" x14ac:dyDescent="0.25">
      <c r="A871" s="255"/>
      <c r="B871" s="255"/>
      <c r="E871" s="256"/>
      <c r="F871" s="256"/>
      <c r="G871" s="257"/>
      <c r="H871" s="258"/>
      <c r="I871" s="259"/>
      <c r="J871" s="255"/>
      <c r="M871" s="255"/>
      <c r="N871" s="255"/>
      <c r="Q871" s="255"/>
      <c r="R871" s="260"/>
      <c r="AD871" s="254"/>
      <c r="AG871" s="436"/>
    </row>
    <row r="872" spans="1:33" s="4" customFormat="1" x14ac:dyDescent="0.25">
      <c r="A872" s="255"/>
      <c r="B872" s="255"/>
      <c r="E872" s="256"/>
      <c r="F872" s="256"/>
      <c r="G872" s="257"/>
      <c r="H872" s="258"/>
      <c r="I872" s="259"/>
      <c r="J872" s="255"/>
      <c r="M872" s="255"/>
      <c r="N872" s="255"/>
      <c r="Q872" s="255"/>
      <c r="R872" s="260"/>
      <c r="AD872" s="254"/>
      <c r="AG872" s="436"/>
    </row>
    <row r="873" spans="1:33" s="4" customFormat="1" x14ac:dyDescent="0.25">
      <c r="A873" s="255"/>
      <c r="B873" s="255"/>
      <c r="E873" s="256"/>
      <c r="F873" s="256"/>
      <c r="G873" s="257"/>
      <c r="H873" s="258"/>
      <c r="I873" s="259"/>
      <c r="J873" s="255"/>
      <c r="M873" s="255"/>
      <c r="N873" s="255"/>
      <c r="Q873" s="255"/>
      <c r="R873" s="260"/>
      <c r="AD873" s="254"/>
      <c r="AG873" s="436"/>
    </row>
    <row r="874" spans="1:33" s="4" customFormat="1" x14ac:dyDescent="0.25">
      <c r="A874" s="255"/>
      <c r="B874" s="255"/>
      <c r="E874" s="256"/>
      <c r="F874" s="256"/>
      <c r="G874" s="257"/>
      <c r="H874" s="258"/>
      <c r="I874" s="259"/>
      <c r="J874" s="255"/>
      <c r="M874" s="255"/>
      <c r="N874" s="255"/>
      <c r="Q874" s="255"/>
      <c r="R874" s="260"/>
      <c r="AD874" s="254"/>
      <c r="AG874" s="436"/>
    </row>
    <row r="875" spans="1:33" s="4" customFormat="1" x14ac:dyDescent="0.25">
      <c r="A875" s="255"/>
      <c r="B875" s="255"/>
      <c r="E875" s="256"/>
      <c r="F875" s="256"/>
      <c r="G875" s="257"/>
      <c r="H875" s="258"/>
      <c r="I875" s="259"/>
      <c r="J875" s="255"/>
      <c r="M875" s="255"/>
      <c r="N875" s="255"/>
      <c r="Q875" s="255"/>
      <c r="R875" s="260"/>
      <c r="AD875" s="254"/>
      <c r="AG875" s="436"/>
    </row>
    <row r="876" spans="1:33" s="4" customFormat="1" x14ac:dyDescent="0.25">
      <c r="A876" s="255"/>
      <c r="B876" s="255"/>
      <c r="E876" s="256"/>
      <c r="F876" s="256"/>
      <c r="G876" s="257"/>
      <c r="H876" s="258"/>
      <c r="I876" s="259"/>
      <c r="J876" s="255"/>
      <c r="M876" s="255"/>
      <c r="N876" s="255"/>
      <c r="Q876" s="255"/>
      <c r="R876" s="260"/>
      <c r="AD876" s="254"/>
      <c r="AG876" s="436"/>
    </row>
    <row r="877" spans="1:33" s="4" customFormat="1" x14ac:dyDescent="0.25">
      <c r="A877" s="255"/>
      <c r="B877" s="255"/>
      <c r="E877" s="256"/>
      <c r="F877" s="256"/>
      <c r="G877" s="257"/>
      <c r="H877" s="258"/>
      <c r="I877" s="259"/>
      <c r="J877" s="255"/>
      <c r="M877" s="255"/>
      <c r="N877" s="255"/>
      <c r="Q877" s="255"/>
      <c r="R877" s="260"/>
      <c r="AD877" s="254"/>
      <c r="AG877" s="436"/>
    </row>
    <row r="878" spans="1:33" s="4" customFormat="1" x14ac:dyDescent="0.25">
      <c r="A878" s="255"/>
      <c r="B878" s="255"/>
      <c r="E878" s="256"/>
      <c r="F878" s="256"/>
      <c r="G878" s="257"/>
      <c r="H878" s="258"/>
      <c r="I878" s="259"/>
      <c r="J878" s="255"/>
      <c r="M878" s="255"/>
      <c r="N878" s="255"/>
      <c r="Q878" s="255"/>
      <c r="R878" s="260"/>
      <c r="AD878" s="254"/>
      <c r="AG878" s="436"/>
    </row>
    <row r="879" spans="1:33" s="4" customFormat="1" x14ac:dyDescent="0.25">
      <c r="A879" s="255"/>
      <c r="B879" s="255"/>
      <c r="E879" s="256"/>
      <c r="F879" s="256"/>
      <c r="G879" s="257"/>
      <c r="H879" s="258"/>
      <c r="I879" s="259"/>
      <c r="J879" s="255"/>
      <c r="M879" s="255"/>
      <c r="N879" s="255"/>
      <c r="Q879" s="255"/>
      <c r="R879" s="260"/>
      <c r="AD879" s="254"/>
      <c r="AG879" s="436"/>
    </row>
    <row r="880" spans="1:33" s="4" customFormat="1" x14ac:dyDescent="0.25">
      <c r="A880" s="255"/>
      <c r="B880" s="255"/>
      <c r="E880" s="256"/>
      <c r="F880" s="256"/>
      <c r="G880" s="257"/>
      <c r="H880" s="258"/>
      <c r="I880" s="259"/>
      <c r="J880" s="255"/>
      <c r="M880" s="255"/>
      <c r="N880" s="255"/>
      <c r="Q880" s="255"/>
      <c r="R880" s="260"/>
      <c r="AD880" s="254"/>
      <c r="AG880" s="436"/>
    </row>
    <row r="881" spans="1:33" s="4" customFormat="1" x14ac:dyDescent="0.25">
      <c r="A881" s="255"/>
      <c r="B881" s="255"/>
      <c r="E881" s="256"/>
      <c r="F881" s="256"/>
      <c r="G881" s="257"/>
      <c r="H881" s="258"/>
      <c r="I881" s="259"/>
      <c r="J881" s="255"/>
      <c r="M881" s="255"/>
      <c r="N881" s="255"/>
      <c r="Q881" s="255"/>
      <c r="R881" s="260"/>
      <c r="AD881" s="254"/>
      <c r="AG881" s="436"/>
    </row>
    <row r="882" spans="1:33" s="4" customFormat="1" x14ac:dyDescent="0.25">
      <c r="A882" s="255"/>
      <c r="B882" s="255"/>
      <c r="E882" s="256"/>
      <c r="F882" s="256"/>
      <c r="G882" s="257"/>
      <c r="H882" s="258"/>
      <c r="I882" s="259"/>
      <c r="J882" s="255"/>
      <c r="M882" s="255"/>
      <c r="N882" s="255"/>
      <c r="Q882" s="255"/>
      <c r="R882" s="260"/>
      <c r="AD882" s="254"/>
      <c r="AG882" s="436"/>
    </row>
    <row r="883" spans="1:33" s="4" customFormat="1" x14ac:dyDescent="0.25">
      <c r="A883" s="255"/>
      <c r="B883" s="255"/>
      <c r="E883" s="256"/>
      <c r="F883" s="256"/>
      <c r="G883" s="257"/>
      <c r="H883" s="258"/>
      <c r="I883" s="259"/>
      <c r="J883" s="255"/>
      <c r="M883" s="255"/>
      <c r="N883" s="255"/>
      <c r="Q883" s="255"/>
      <c r="R883" s="260"/>
      <c r="AD883" s="254"/>
      <c r="AG883" s="436"/>
    </row>
    <row r="884" spans="1:33" s="4" customFormat="1" x14ac:dyDescent="0.25">
      <c r="A884" s="255"/>
      <c r="B884" s="255"/>
      <c r="E884" s="256"/>
      <c r="F884" s="256"/>
      <c r="G884" s="257"/>
      <c r="H884" s="258"/>
      <c r="I884" s="259"/>
      <c r="J884" s="255"/>
      <c r="M884" s="255"/>
      <c r="N884" s="255"/>
      <c r="Q884" s="255"/>
      <c r="R884" s="260"/>
      <c r="AD884" s="254"/>
      <c r="AG884" s="436"/>
    </row>
    <row r="885" spans="1:33" s="4" customFormat="1" x14ac:dyDescent="0.25">
      <c r="A885" s="255"/>
      <c r="B885" s="255"/>
      <c r="E885" s="256"/>
      <c r="F885" s="256"/>
      <c r="G885" s="257"/>
      <c r="H885" s="258"/>
      <c r="I885" s="259"/>
      <c r="J885" s="255"/>
      <c r="M885" s="255"/>
      <c r="N885" s="255"/>
      <c r="Q885" s="255"/>
      <c r="R885" s="260"/>
      <c r="AD885" s="254"/>
      <c r="AG885" s="436"/>
    </row>
    <row r="886" spans="1:33" s="4" customFormat="1" x14ac:dyDescent="0.25">
      <c r="A886" s="255"/>
      <c r="B886" s="255"/>
      <c r="E886" s="256"/>
      <c r="F886" s="256"/>
      <c r="G886" s="257"/>
      <c r="H886" s="258"/>
      <c r="I886" s="259"/>
      <c r="J886" s="255"/>
      <c r="M886" s="255"/>
      <c r="N886" s="255"/>
      <c r="Q886" s="255"/>
      <c r="R886" s="260"/>
      <c r="AD886" s="254"/>
      <c r="AG886" s="436"/>
    </row>
    <row r="887" spans="1:33" s="4" customFormat="1" x14ac:dyDescent="0.25">
      <c r="A887" s="255"/>
      <c r="B887" s="255"/>
      <c r="E887" s="256"/>
      <c r="F887" s="256"/>
      <c r="G887" s="257"/>
      <c r="H887" s="258"/>
      <c r="I887" s="259"/>
      <c r="J887" s="255"/>
      <c r="M887" s="255"/>
      <c r="N887" s="255"/>
      <c r="Q887" s="255"/>
      <c r="R887" s="260"/>
      <c r="AD887" s="254"/>
      <c r="AG887" s="436"/>
    </row>
    <row r="888" spans="1:33" s="4" customFormat="1" x14ac:dyDescent="0.25">
      <c r="A888" s="255"/>
      <c r="B888" s="255"/>
      <c r="E888" s="256"/>
      <c r="F888" s="256"/>
      <c r="G888" s="257"/>
      <c r="H888" s="258"/>
      <c r="I888" s="259"/>
      <c r="J888" s="255"/>
      <c r="M888" s="255"/>
      <c r="N888" s="255"/>
      <c r="Q888" s="255"/>
      <c r="R888" s="260"/>
      <c r="AD888" s="254"/>
      <c r="AG888" s="436"/>
    </row>
    <row r="889" spans="1:33" s="4" customFormat="1" x14ac:dyDescent="0.25">
      <c r="A889" s="255"/>
      <c r="B889" s="255"/>
      <c r="E889" s="256"/>
      <c r="F889" s="256"/>
      <c r="G889" s="257"/>
      <c r="H889" s="258"/>
      <c r="I889" s="259"/>
      <c r="J889" s="255"/>
      <c r="M889" s="255"/>
      <c r="N889" s="255"/>
      <c r="Q889" s="255"/>
      <c r="R889" s="260"/>
      <c r="AD889" s="254"/>
      <c r="AG889" s="436"/>
    </row>
    <row r="890" spans="1:33" s="4" customFormat="1" x14ac:dyDescent="0.25">
      <c r="A890" s="255"/>
      <c r="B890" s="255"/>
      <c r="E890" s="256"/>
      <c r="F890" s="256"/>
      <c r="G890" s="257"/>
      <c r="H890" s="258"/>
      <c r="I890" s="259"/>
      <c r="J890" s="255"/>
      <c r="M890" s="255"/>
      <c r="N890" s="255"/>
      <c r="Q890" s="255"/>
      <c r="R890" s="260"/>
      <c r="AD890" s="254"/>
      <c r="AG890" s="436"/>
    </row>
    <row r="891" spans="1:33" s="4" customFormat="1" x14ac:dyDescent="0.25">
      <c r="A891" s="255"/>
      <c r="B891" s="255"/>
      <c r="E891" s="256"/>
      <c r="F891" s="256"/>
      <c r="G891" s="257"/>
      <c r="H891" s="258"/>
      <c r="I891" s="259"/>
      <c r="J891" s="255"/>
      <c r="M891" s="255"/>
      <c r="N891" s="255"/>
      <c r="Q891" s="255"/>
      <c r="R891" s="260"/>
      <c r="AD891" s="254"/>
      <c r="AG891" s="436"/>
    </row>
    <row r="892" spans="1:33" s="4" customFormat="1" x14ac:dyDescent="0.25">
      <c r="A892" s="255"/>
      <c r="B892" s="255"/>
      <c r="E892" s="256"/>
      <c r="F892" s="256"/>
      <c r="G892" s="257"/>
      <c r="H892" s="258"/>
      <c r="I892" s="259"/>
      <c r="J892" s="255"/>
      <c r="M892" s="255"/>
      <c r="N892" s="255"/>
      <c r="Q892" s="255"/>
      <c r="R892" s="260"/>
      <c r="AD892" s="254"/>
      <c r="AG892" s="436"/>
    </row>
    <row r="893" spans="1:33" s="4" customFormat="1" x14ac:dyDescent="0.25">
      <c r="A893" s="255"/>
      <c r="B893" s="255"/>
      <c r="E893" s="256"/>
      <c r="F893" s="256"/>
      <c r="G893" s="257"/>
      <c r="H893" s="258"/>
      <c r="I893" s="259"/>
      <c r="J893" s="255"/>
      <c r="M893" s="255"/>
      <c r="N893" s="255"/>
      <c r="Q893" s="255"/>
      <c r="R893" s="260"/>
      <c r="AD893" s="254"/>
      <c r="AG893" s="436"/>
    </row>
    <row r="894" spans="1:33" s="4" customFormat="1" x14ac:dyDescent="0.25">
      <c r="A894" s="255"/>
      <c r="B894" s="255"/>
      <c r="E894" s="256"/>
      <c r="F894" s="256"/>
      <c r="G894" s="257"/>
      <c r="H894" s="258"/>
      <c r="I894" s="259"/>
      <c r="J894" s="255"/>
      <c r="M894" s="255"/>
      <c r="N894" s="255"/>
      <c r="Q894" s="255"/>
      <c r="R894" s="260"/>
      <c r="AD894" s="254"/>
      <c r="AG894" s="436"/>
    </row>
    <row r="895" spans="1:33" s="4" customFormat="1" x14ac:dyDescent="0.25">
      <c r="A895" s="255"/>
      <c r="B895" s="255"/>
      <c r="E895" s="256"/>
      <c r="F895" s="256"/>
      <c r="G895" s="257"/>
      <c r="H895" s="258"/>
      <c r="I895" s="259"/>
      <c r="J895" s="255"/>
      <c r="M895" s="255"/>
      <c r="N895" s="255"/>
      <c r="Q895" s="255"/>
      <c r="R895" s="260"/>
      <c r="AD895" s="254"/>
      <c r="AG895" s="436"/>
    </row>
    <row r="896" spans="1:33" s="4" customFormat="1" x14ac:dyDescent="0.25">
      <c r="A896" s="255"/>
      <c r="B896" s="255"/>
      <c r="E896" s="256"/>
      <c r="F896" s="256"/>
      <c r="G896" s="257"/>
      <c r="H896" s="258"/>
      <c r="I896" s="259"/>
      <c r="J896" s="255"/>
      <c r="M896" s="255"/>
      <c r="N896" s="255"/>
      <c r="Q896" s="255"/>
      <c r="R896" s="260"/>
      <c r="AD896" s="254"/>
      <c r="AG896" s="436"/>
    </row>
    <row r="897" spans="1:33" s="4" customFormat="1" x14ac:dyDescent="0.25">
      <c r="A897" s="255"/>
      <c r="B897" s="255"/>
      <c r="E897" s="256"/>
      <c r="F897" s="256"/>
      <c r="G897" s="257"/>
      <c r="H897" s="258"/>
      <c r="I897" s="259"/>
      <c r="J897" s="255"/>
      <c r="M897" s="255"/>
      <c r="N897" s="255"/>
      <c r="Q897" s="255"/>
      <c r="R897" s="260"/>
      <c r="AD897" s="254"/>
      <c r="AG897" s="436"/>
    </row>
    <row r="898" spans="1:33" s="4" customFormat="1" x14ac:dyDescent="0.25">
      <c r="A898" s="255"/>
      <c r="B898" s="255"/>
      <c r="E898" s="256"/>
      <c r="F898" s="256"/>
      <c r="G898" s="257"/>
      <c r="H898" s="258"/>
      <c r="I898" s="259"/>
      <c r="J898" s="255"/>
      <c r="M898" s="255"/>
      <c r="N898" s="255"/>
      <c r="Q898" s="255"/>
      <c r="R898" s="260"/>
      <c r="AD898" s="254"/>
      <c r="AG898" s="436"/>
    </row>
    <row r="899" spans="1:33" s="4" customFormat="1" x14ac:dyDescent="0.25">
      <c r="A899" s="255"/>
      <c r="B899" s="255"/>
      <c r="E899" s="256"/>
      <c r="F899" s="256"/>
      <c r="G899" s="257"/>
      <c r="H899" s="258"/>
      <c r="I899" s="259"/>
      <c r="J899" s="255"/>
      <c r="M899" s="255"/>
      <c r="N899" s="255"/>
      <c r="Q899" s="255"/>
      <c r="R899" s="260"/>
      <c r="AD899" s="254"/>
      <c r="AG899" s="436"/>
    </row>
    <row r="900" spans="1:33" s="4" customFormat="1" x14ac:dyDescent="0.25">
      <c r="A900" s="255"/>
      <c r="B900" s="255"/>
      <c r="E900" s="256"/>
      <c r="F900" s="256"/>
      <c r="G900" s="257"/>
      <c r="H900" s="258"/>
      <c r="I900" s="259"/>
      <c r="J900" s="255"/>
      <c r="M900" s="255"/>
      <c r="N900" s="255"/>
      <c r="Q900" s="255"/>
      <c r="R900" s="260"/>
      <c r="AD900" s="254"/>
      <c r="AG900" s="436"/>
    </row>
    <row r="901" spans="1:33" s="4" customFormat="1" x14ac:dyDescent="0.25">
      <c r="A901" s="255"/>
      <c r="B901" s="255"/>
      <c r="E901" s="256"/>
      <c r="F901" s="256"/>
      <c r="G901" s="257"/>
      <c r="H901" s="258"/>
      <c r="I901" s="259"/>
      <c r="J901" s="255"/>
      <c r="M901" s="255"/>
      <c r="N901" s="255"/>
      <c r="Q901" s="255"/>
      <c r="R901" s="260"/>
      <c r="AD901" s="254"/>
      <c r="AG901" s="436"/>
    </row>
    <row r="902" spans="1:33" s="4" customFormat="1" x14ac:dyDescent="0.25">
      <c r="A902" s="255"/>
      <c r="B902" s="255"/>
      <c r="E902" s="256"/>
      <c r="F902" s="256"/>
      <c r="G902" s="257"/>
      <c r="H902" s="258"/>
      <c r="I902" s="259"/>
      <c r="J902" s="255"/>
      <c r="M902" s="255"/>
      <c r="N902" s="255"/>
      <c r="Q902" s="255"/>
      <c r="R902" s="260"/>
      <c r="AD902" s="254"/>
      <c r="AG902" s="436"/>
    </row>
    <row r="903" spans="1:33" s="4" customFormat="1" x14ac:dyDescent="0.25">
      <c r="A903" s="255"/>
      <c r="B903" s="255"/>
      <c r="E903" s="256"/>
      <c r="F903" s="256"/>
      <c r="G903" s="257"/>
      <c r="H903" s="258"/>
      <c r="I903" s="259"/>
      <c r="J903" s="255"/>
      <c r="M903" s="255"/>
      <c r="N903" s="255"/>
      <c r="Q903" s="255"/>
      <c r="R903" s="260"/>
      <c r="AD903" s="254"/>
      <c r="AG903" s="436"/>
    </row>
    <row r="904" spans="1:33" s="4" customFormat="1" x14ac:dyDescent="0.25">
      <c r="A904" s="255"/>
      <c r="B904" s="255"/>
      <c r="E904" s="256"/>
      <c r="F904" s="256"/>
      <c r="G904" s="257"/>
      <c r="H904" s="258"/>
      <c r="I904" s="259"/>
      <c r="J904" s="255"/>
      <c r="M904" s="255"/>
      <c r="N904" s="255"/>
      <c r="Q904" s="255"/>
      <c r="R904" s="260"/>
      <c r="AD904" s="254"/>
      <c r="AG904" s="436"/>
    </row>
    <row r="905" spans="1:33" s="4" customFormat="1" x14ac:dyDescent="0.25">
      <c r="A905" s="255"/>
      <c r="B905" s="255"/>
      <c r="E905" s="256"/>
      <c r="F905" s="256"/>
      <c r="G905" s="257"/>
      <c r="H905" s="258"/>
      <c r="I905" s="259"/>
      <c r="J905" s="255"/>
      <c r="M905" s="255"/>
      <c r="N905" s="255"/>
      <c r="Q905" s="255"/>
      <c r="R905" s="260"/>
      <c r="AD905" s="254"/>
      <c r="AG905" s="436"/>
    </row>
    <row r="906" spans="1:33" s="4" customFormat="1" x14ac:dyDescent="0.25">
      <c r="A906" s="255"/>
      <c r="B906" s="255"/>
      <c r="E906" s="256"/>
      <c r="F906" s="256"/>
      <c r="G906" s="257"/>
      <c r="H906" s="258"/>
      <c r="I906" s="259"/>
      <c r="J906" s="255"/>
      <c r="M906" s="255"/>
      <c r="N906" s="255"/>
      <c r="Q906" s="255"/>
      <c r="R906" s="260"/>
      <c r="AD906" s="254"/>
      <c r="AG906" s="436"/>
    </row>
    <row r="907" spans="1:33" s="4" customFormat="1" x14ac:dyDescent="0.25">
      <c r="A907" s="255"/>
      <c r="B907" s="255"/>
      <c r="E907" s="256"/>
      <c r="F907" s="256"/>
      <c r="G907" s="257"/>
      <c r="H907" s="258"/>
      <c r="I907" s="259"/>
      <c r="J907" s="255"/>
      <c r="M907" s="255"/>
      <c r="N907" s="255"/>
      <c r="Q907" s="255"/>
      <c r="R907" s="260"/>
      <c r="AD907" s="254"/>
      <c r="AG907" s="436"/>
    </row>
    <row r="908" spans="1:33" s="4" customFormat="1" x14ac:dyDescent="0.25">
      <c r="A908" s="255"/>
      <c r="B908" s="255"/>
      <c r="E908" s="256"/>
      <c r="F908" s="256"/>
      <c r="G908" s="257"/>
      <c r="H908" s="258"/>
      <c r="I908" s="259"/>
      <c r="J908" s="255"/>
      <c r="M908" s="255"/>
      <c r="N908" s="255"/>
      <c r="Q908" s="255"/>
      <c r="R908" s="260"/>
      <c r="AD908" s="254"/>
      <c r="AG908" s="436"/>
    </row>
    <row r="909" spans="1:33" s="4" customFormat="1" x14ac:dyDescent="0.25">
      <c r="A909" s="255"/>
      <c r="B909" s="255"/>
      <c r="E909" s="256"/>
      <c r="F909" s="256"/>
      <c r="G909" s="257"/>
      <c r="H909" s="258"/>
      <c r="I909" s="259"/>
      <c r="J909" s="255"/>
      <c r="M909" s="255"/>
      <c r="N909" s="255"/>
      <c r="Q909" s="255"/>
      <c r="R909" s="260"/>
      <c r="AD909" s="254"/>
      <c r="AG909" s="436"/>
    </row>
    <row r="910" spans="1:33" s="4" customFormat="1" x14ac:dyDescent="0.25">
      <c r="A910" s="255"/>
      <c r="B910" s="255"/>
      <c r="E910" s="256"/>
      <c r="F910" s="256"/>
      <c r="G910" s="257"/>
      <c r="H910" s="258"/>
      <c r="I910" s="259"/>
      <c r="J910" s="255"/>
      <c r="M910" s="255"/>
      <c r="N910" s="255"/>
      <c r="Q910" s="255"/>
      <c r="R910" s="260"/>
      <c r="AD910" s="254"/>
      <c r="AG910" s="436"/>
    </row>
    <row r="911" spans="1:33" s="4" customFormat="1" x14ac:dyDescent="0.25">
      <c r="A911" s="255"/>
      <c r="B911" s="255"/>
      <c r="E911" s="256"/>
      <c r="F911" s="256"/>
      <c r="G911" s="257"/>
      <c r="H911" s="258"/>
      <c r="I911" s="259"/>
      <c r="J911" s="255"/>
      <c r="M911" s="255"/>
      <c r="N911" s="255"/>
      <c r="Q911" s="255"/>
      <c r="R911" s="260"/>
      <c r="AD911" s="254"/>
      <c r="AG911" s="436"/>
    </row>
    <row r="912" spans="1:33" s="4" customFormat="1" x14ac:dyDescent="0.25">
      <c r="A912" s="255"/>
      <c r="B912" s="255"/>
      <c r="E912" s="256"/>
      <c r="F912" s="256"/>
      <c r="G912" s="257"/>
      <c r="H912" s="258"/>
      <c r="I912" s="259"/>
      <c r="J912" s="255"/>
      <c r="M912" s="255"/>
      <c r="N912" s="255"/>
      <c r="Q912" s="255"/>
      <c r="R912" s="260"/>
      <c r="AD912" s="254"/>
      <c r="AG912" s="436"/>
    </row>
    <row r="913" spans="1:33" s="4" customFormat="1" x14ac:dyDescent="0.25">
      <c r="A913" s="255"/>
      <c r="B913" s="255"/>
      <c r="E913" s="256"/>
      <c r="F913" s="256"/>
      <c r="G913" s="257"/>
      <c r="H913" s="258"/>
      <c r="I913" s="259"/>
      <c r="J913" s="255"/>
      <c r="M913" s="255"/>
      <c r="N913" s="255"/>
      <c r="Q913" s="255"/>
      <c r="R913" s="260"/>
      <c r="AD913" s="254"/>
      <c r="AG913" s="436"/>
    </row>
    <row r="914" spans="1:33" s="4" customFormat="1" x14ac:dyDescent="0.25">
      <c r="A914" s="255"/>
      <c r="B914" s="255"/>
      <c r="E914" s="256"/>
      <c r="F914" s="256"/>
      <c r="G914" s="257"/>
      <c r="H914" s="258"/>
      <c r="I914" s="259"/>
      <c r="J914" s="255"/>
      <c r="M914" s="255"/>
      <c r="N914" s="255"/>
      <c r="Q914" s="255"/>
      <c r="R914" s="260"/>
      <c r="AD914" s="254"/>
      <c r="AG914" s="436"/>
    </row>
    <row r="915" spans="1:33" s="4" customFormat="1" x14ac:dyDescent="0.25">
      <c r="A915" s="255"/>
      <c r="B915" s="255"/>
      <c r="E915" s="256"/>
      <c r="F915" s="256"/>
      <c r="G915" s="257"/>
      <c r="H915" s="258"/>
      <c r="I915" s="259"/>
      <c r="J915" s="255"/>
      <c r="M915" s="255"/>
      <c r="N915" s="255"/>
      <c r="Q915" s="255"/>
      <c r="R915" s="260"/>
      <c r="AD915" s="254"/>
      <c r="AG915" s="436"/>
    </row>
    <row r="916" spans="1:33" s="4" customFormat="1" x14ac:dyDescent="0.25">
      <c r="A916" s="255"/>
      <c r="B916" s="255"/>
      <c r="E916" s="256"/>
      <c r="F916" s="256"/>
      <c r="G916" s="257"/>
      <c r="H916" s="258"/>
      <c r="I916" s="259"/>
      <c r="J916" s="255"/>
      <c r="M916" s="255"/>
      <c r="N916" s="255"/>
      <c r="Q916" s="255"/>
      <c r="R916" s="260"/>
      <c r="AD916" s="254"/>
      <c r="AG916" s="436"/>
    </row>
    <row r="917" spans="1:33" s="4" customFormat="1" x14ac:dyDescent="0.25">
      <c r="A917" s="255"/>
      <c r="B917" s="255"/>
      <c r="E917" s="256"/>
      <c r="F917" s="256"/>
      <c r="G917" s="257"/>
      <c r="H917" s="258"/>
      <c r="I917" s="259"/>
      <c r="J917" s="255"/>
      <c r="M917" s="255"/>
      <c r="N917" s="255"/>
      <c r="Q917" s="255"/>
      <c r="R917" s="260"/>
      <c r="AD917" s="254"/>
      <c r="AG917" s="436"/>
    </row>
    <row r="918" spans="1:33" s="4" customFormat="1" x14ac:dyDescent="0.25">
      <c r="A918" s="255"/>
      <c r="B918" s="255"/>
      <c r="E918" s="256"/>
      <c r="F918" s="256"/>
      <c r="G918" s="257"/>
      <c r="H918" s="258"/>
      <c r="I918" s="259"/>
      <c r="J918" s="255"/>
      <c r="M918" s="255"/>
      <c r="N918" s="255"/>
      <c r="Q918" s="255"/>
      <c r="R918" s="260"/>
      <c r="AD918" s="254"/>
      <c r="AG918" s="436"/>
    </row>
    <row r="919" spans="1:33" s="4" customFormat="1" x14ac:dyDescent="0.25">
      <c r="A919" s="255"/>
      <c r="B919" s="255"/>
      <c r="E919" s="256"/>
      <c r="F919" s="256"/>
      <c r="G919" s="257"/>
      <c r="H919" s="258"/>
      <c r="I919" s="259"/>
      <c r="J919" s="255"/>
      <c r="M919" s="255"/>
      <c r="N919" s="255"/>
      <c r="Q919" s="255"/>
      <c r="R919" s="260"/>
      <c r="AD919" s="254"/>
      <c r="AG919" s="436"/>
    </row>
    <row r="920" spans="1:33" s="4" customFormat="1" x14ac:dyDescent="0.25">
      <c r="A920" s="255"/>
      <c r="B920" s="255"/>
      <c r="E920" s="256"/>
      <c r="F920" s="256"/>
      <c r="G920" s="257"/>
      <c r="H920" s="258"/>
      <c r="I920" s="259"/>
      <c r="J920" s="255"/>
      <c r="M920" s="255"/>
      <c r="N920" s="255"/>
      <c r="Q920" s="255"/>
      <c r="R920" s="260"/>
      <c r="AD920" s="254"/>
      <c r="AG920" s="436"/>
    </row>
    <row r="921" spans="1:33" s="4" customFormat="1" x14ac:dyDescent="0.25">
      <c r="A921" s="255"/>
      <c r="B921" s="255"/>
      <c r="E921" s="256"/>
      <c r="F921" s="256"/>
      <c r="G921" s="257"/>
      <c r="H921" s="258"/>
      <c r="I921" s="259"/>
      <c r="J921" s="255"/>
      <c r="M921" s="255"/>
      <c r="N921" s="255"/>
      <c r="Q921" s="255"/>
      <c r="R921" s="260"/>
      <c r="AD921" s="254"/>
      <c r="AG921" s="436"/>
    </row>
    <row r="922" spans="1:33" s="4" customFormat="1" x14ac:dyDescent="0.25">
      <c r="A922" s="255"/>
      <c r="B922" s="255"/>
      <c r="E922" s="256"/>
      <c r="F922" s="256"/>
      <c r="G922" s="257"/>
      <c r="H922" s="258"/>
      <c r="I922" s="259"/>
      <c r="J922" s="255"/>
      <c r="M922" s="255"/>
      <c r="N922" s="255"/>
      <c r="Q922" s="255"/>
      <c r="R922" s="260"/>
      <c r="AD922" s="254"/>
      <c r="AG922" s="436"/>
    </row>
    <row r="923" spans="1:33" s="4" customFormat="1" x14ac:dyDescent="0.25">
      <c r="A923" s="255"/>
      <c r="B923" s="255"/>
      <c r="E923" s="256"/>
      <c r="F923" s="256"/>
      <c r="G923" s="257"/>
      <c r="H923" s="258"/>
      <c r="I923" s="259"/>
      <c r="J923" s="255"/>
      <c r="M923" s="255"/>
      <c r="N923" s="255"/>
      <c r="Q923" s="255"/>
      <c r="R923" s="260"/>
      <c r="AD923" s="254"/>
      <c r="AG923" s="436"/>
    </row>
    <row r="924" spans="1:33" s="4" customFormat="1" x14ac:dyDescent="0.25">
      <c r="A924" s="255"/>
      <c r="B924" s="255"/>
      <c r="E924" s="256"/>
      <c r="F924" s="256"/>
      <c r="G924" s="257"/>
      <c r="H924" s="258"/>
      <c r="I924" s="259"/>
      <c r="J924" s="255"/>
      <c r="M924" s="255"/>
      <c r="N924" s="255"/>
      <c r="Q924" s="255"/>
      <c r="R924" s="260"/>
      <c r="AD924" s="254"/>
      <c r="AG924" s="436"/>
    </row>
    <row r="925" spans="1:33" s="4" customFormat="1" x14ac:dyDescent="0.25">
      <c r="A925" s="255"/>
      <c r="B925" s="255"/>
      <c r="E925" s="256"/>
      <c r="F925" s="256"/>
      <c r="G925" s="257"/>
      <c r="H925" s="258"/>
      <c r="I925" s="259"/>
      <c r="J925" s="255"/>
      <c r="M925" s="255"/>
      <c r="N925" s="255"/>
      <c r="Q925" s="255"/>
      <c r="R925" s="260"/>
      <c r="AD925" s="254"/>
      <c r="AG925" s="436"/>
    </row>
    <row r="926" spans="1:33" s="4" customFormat="1" x14ac:dyDescent="0.25">
      <c r="A926" s="255"/>
      <c r="B926" s="255"/>
      <c r="E926" s="256"/>
      <c r="F926" s="256"/>
      <c r="G926" s="257"/>
      <c r="H926" s="258"/>
      <c r="I926" s="259"/>
      <c r="J926" s="255"/>
      <c r="M926" s="255"/>
      <c r="N926" s="255"/>
      <c r="Q926" s="255"/>
      <c r="R926" s="260"/>
      <c r="AD926" s="254"/>
      <c r="AG926" s="436"/>
    </row>
    <row r="927" spans="1:33" s="4" customFormat="1" x14ac:dyDescent="0.25">
      <c r="A927" s="255"/>
      <c r="B927" s="255"/>
      <c r="E927" s="256"/>
      <c r="F927" s="256"/>
      <c r="G927" s="257"/>
      <c r="H927" s="258"/>
      <c r="I927" s="259"/>
      <c r="J927" s="255"/>
      <c r="M927" s="255"/>
      <c r="N927" s="255"/>
      <c r="Q927" s="255"/>
      <c r="R927" s="260"/>
      <c r="AD927" s="254"/>
      <c r="AG927" s="436"/>
    </row>
    <row r="928" spans="1:33" s="4" customFormat="1" x14ac:dyDescent="0.25">
      <c r="A928" s="255"/>
      <c r="B928" s="255"/>
      <c r="E928" s="256"/>
      <c r="F928" s="256"/>
      <c r="G928" s="257"/>
      <c r="H928" s="258"/>
      <c r="I928" s="259"/>
      <c r="J928" s="255"/>
      <c r="M928" s="255"/>
      <c r="N928" s="255"/>
      <c r="Q928" s="255"/>
      <c r="R928" s="260"/>
      <c r="AD928" s="254"/>
      <c r="AG928" s="436"/>
    </row>
    <row r="929" spans="1:33" s="4" customFormat="1" x14ac:dyDescent="0.25">
      <c r="A929" s="255"/>
      <c r="B929" s="255"/>
      <c r="E929" s="256"/>
      <c r="F929" s="256"/>
      <c r="G929" s="257"/>
      <c r="H929" s="258"/>
      <c r="I929" s="259"/>
      <c r="J929" s="255"/>
      <c r="M929" s="255"/>
      <c r="N929" s="255"/>
      <c r="Q929" s="255"/>
      <c r="R929" s="260"/>
      <c r="AD929" s="254"/>
      <c r="AG929" s="436"/>
    </row>
    <row r="930" spans="1:33" s="4" customFormat="1" x14ac:dyDescent="0.25">
      <c r="A930" s="255"/>
      <c r="B930" s="255"/>
      <c r="E930" s="256"/>
      <c r="F930" s="256"/>
      <c r="G930" s="257"/>
      <c r="H930" s="258"/>
      <c r="I930" s="259"/>
      <c r="J930" s="255"/>
      <c r="M930" s="255"/>
      <c r="N930" s="255"/>
      <c r="Q930" s="255"/>
      <c r="R930" s="260"/>
      <c r="AD930" s="254"/>
      <c r="AG930" s="436"/>
    </row>
    <row r="931" spans="1:33" s="4" customFormat="1" x14ac:dyDescent="0.25">
      <c r="A931" s="255"/>
      <c r="B931" s="255"/>
      <c r="E931" s="256"/>
      <c r="F931" s="256"/>
      <c r="G931" s="257"/>
      <c r="H931" s="258"/>
      <c r="I931" s="259"/>
      <c r="J931" s="255"/>
      <c r="M931" s="255"/>
      <c r="N931" s="255"/>
      <c r="Q931" s="255"/>
      <c r="R931" s="260"/>
      <c r="AD931" s="254"/>
      <c r="AG931" s="436"/>
    </row>
    <row r="932" spans="1:33" s="4" customFormat="1" x14ac:dyDescent="0.25">
      <c r="A932" s="255"/>
      <c r="B932" s="255"/>
      <c r="E932" s="256"/>
      <c r="F932" s="256"/>
      <c r="G932" s="257"/>
      <c r="H932" s="258"/>
      <c r="I932" s="259"/>
      <c r="J932" s="255"/>
      <c r="M932" s="255"/>
      <c r="N932" s="255"/>
      <c r="Q932" s="255"/>
      <c r="R932" s="260"/>
      <c r="AD932" s="254"/>
      <c r="AG932" s="436"/>
    </row>
    <row r="933" spans="1:33" s="4" customFormat="1" x14ac:dyDescent="0.25">
      <c r="A933" s="255"/>
      <c r="B933" s="255"/>
      <c r="E933" s="256"/>
      <c r="F933" s="256"/>
      <c r="G933" s="257"/>
      <c r="H933" s="258"/>
      <c r="I933" s="259"/>
      <c r="J933" s="255"/>
      <c r="M933" s="255"/>
      <c r="N933" s="255"/>
      <c r="Q933" s="255"/>
      <c r="R933" s="260"/>
      <c r="AD933" s="254"/>
      <c r="AG933" s="436"/>
    </row>
    <row r="934" spans="1:33" s="4" customFormat="1" x14ac:dyDescent="0.25">
      <c r="A934" s="255"/>
      <c r="B934" s="255"/>
      <c r="E934" s="256"/>
      <c r="F934" s="256"/>
      <c r="G934" s="257"/>
      <c r="H934" s="258"/>
      <c r="I934" s="259"/>
      <c r="J934" s="255"/>
      <c r="M934" s="255"/>
      <c r="N934" s="255"/>
      <c r="Q934" s="255"/>
      <c r="R934" s="260"/>
      <c r="AD934" s="254"/>
      <c r="AG934" s="436"/>
    </row>
    <row r="935" spans="1:33" s="4" customFormat="1" x14ac:dyDescent="0.25">
      <c r="A935" s="255"/>
      <c r="B935" s="255"/>
      <c r="E935" s="256"/>
      <c r="F935" s="256"/>
      <c r="G935" s="257"/>
      <c r="H935" s="258"/>
      <c r="I935" s="259"/>
      <c r="J935" s="255"/>
      <c r="M935" s="255"/>
      <c r="N935" s="255"/>
      <c r="Q935" s="255"/>
      <c r="R935" s="260"/>
      <c r="AD935" s="254"/>
      <c r="AG935" s="436"/>
    </row>
    <row r="936" spans="1:33" s="4" customFormat="1" x14ac:dyDescent="0.25">
      <c r="A936" s="255"/>
      <c r="B936" s="255"/>
      <c r="E936" s="256"/>
      <c r="F936" s="256"/>
      <c r="G936" s="257"/>
      <c r="H936" s="258"/>
      <c r="I936" s="259"/>
      <c r="J936" s="255"/>
      <c r="M936" s="255"/>
      <c r="N936" s="255"/>
      <c r="Q936" s="255"/>
      <c r="R936" s="260"/>
      <c r="AD936" s="254"/>
      <c r="AG936" s="436"/>
    </row>
    <row r="937" spans="1:33" s="4" customFormat="1" x14ac:dyDescent="0.25">
      <c r="A937" s="255"/>
      <c r="B937" s="255"/>
      <c r="E937" s="256"/>
      <c r="F937" s="256"/>
      <c r="G937" s="257"/>
      <c r="H937" s="258"/>
      <c r="I937" s="259"/>
      <c r="J937" s="255"/>
      <c r="M937" s="255"/>
      <c r="N937" s="255"/>
      <c r="Q937" s="255"/>
      <c r="R937" s="260"/>
      <c r="AD937" s="254"/>
      <c r="AG937" s="436"/>
    </row>
    <row r="938" spans="1:33" s="4" customFormat="1" x14ac:dyDescent="0.25">
      <c r="A938" s="255"/>
      <c r="B938" s="255"/>
      <c r="E938" s="256"/>
      <c r="F938" s="256"/>
      <c r="G938" s="257"/>
      <c r="H938" s="258"/>
      <c r="I938" s="259"/>
      <c r="J938" s="255"/>
      <c r="M938" s="255"/>
      <c r="N938" s="255"/>
      <c r="Q938" s="255"/>
      <c r="R938" s="260"/>
      <c r="AD938" s="254"/>
      <c r="AG938" s="436"/>
    </row>
    <row r="939" spans="1:33" s="4" customFormat="1" x14ac:dyDescent="0.25">
      <c r="A939" s="255"/>
      <c r="B939" s="255"/>
      <c r="E939" s="256"/>
      <c r="F939" s="256"/>
      <c r="G939" s="257"/>
      <c r="H939" s="258"/>
      <c r="I939" s="259"/>
      <c r="J939" s="255"/>
      <c r="M939" s="255"/>
      <c r="N939" s="255"/>
      <c r="Q939" s="255"/>
      <c r="R939" s="260"/>
      <c r="AD939" s="254"/>
      <c r="AG939" s="436"/>
    </row>
    <row r="940" spans="1:33" s="4" customFormat="1" x14ac:dyDescent="0.25">
      <c r="A940" s="255"/>
      <c r="B940" s="255"/>
      <c r="E940" s="256"/>
      <c r="F940" s="256"/>
      <c r="G940" s="257"/>
      <c r="H940" s="258"/>
      <c r="I940" s="259"/>
      <c r="J940" s="255"/>
      <c r="M940" s="255"/>
      <c r="N940" s="255"/>
      <c r="Q940" s="255"/>
      <c r="R940" s="260"/>
      <c r="AD940" s="254"/>
      <c r="AG940" s="436"/>
    </row>
    <row r="941" spans="1:33" s="4" customFormat="1" x14ac:dyDescent="0.25">
      <c r="A941" s="255"/>
      <c r="B941" s="255"/>
      <c r="E941" s="256"/>
      <c r="F941" s="256"/>
      <c r="G941" s="257"/>
      <c r="H941" s="258"/>
      <c r="I941" s="259"/>
      <c r="J941" s="255"/>
      <c r="M941" s="255"/>
      <c r="N941" s="255"/>
      <c r="Q941" s="255"/>
      <c r="R941" s="260"/>
      <c r="AD941" s="254"/>
      <c r="AG941" s="436"/>
    </row>
    <row r="942" spans="1:33" s="4" customFormat="1" x14ac:dyDescent="0.25">
      <c r="A942" s="255"/>
      <c r="B942" s="255"/>
      <c r="E942" s="256"/>
      <c r="F942" s="256"/>
      <c r="G942" s="257"/>
      <c r="H942" s="258"/>
      <c r="I942" s="259"/>
      <c r="J942" s="255"/>
      <c r="M942" s="255"/>
      <c r="N942" s="255"/>
      <c r="Q942" s="255"/>
      <c r="R942" s="260"/>
      <c r="AD942" s="254"/>
      <c r="AG942" s="436"/>
    </row>
    <row r="943" spans="1:33" s="4" customFormat="1" x14ac:dyDescent="0.25">
      <c r="A943" s="255"/>
      <c r="B943" s="255"/>
      <c r="E943" s="256"/>
      <c r="F943" s="256"/>
      <c r="G943" s="257"/>
      <c r="H943" s="258"/>
      <c r="I943" s="259"/>
      <c r="J943" s="255"/>
      <c r="M943" s="255"/>
      <c r="N943" s="255"/>
      <c r="Q943" s="255"/>
      <c r="R943" s="260"/>
      <c r="AD943" s="254"/>
      <c r="AG943" s="436"/>
    </row>
    <row r="944" spans="1:33" s="4" customFormat="1" x14ac:dyDescent="0.25">
      <c r="A944" s="255"/>
      <c r="B944" s="255"/>
      <c r="E944" s="256"/>
      <c r="F944" s="256"/>
      <c r="G944" s="257"/>
      <c r="H944" s="258"/>
      <c r="I944" s="259"/>
      <c r="J944" s="255"/>
      <c r="M944" s="255"/>
      <c r="N944" s="255"/>
      <c r="Q944" s="255"/>
      <c r="R944" s="260"/>
      <c r="AD944" s="254"/>
      <c r="AG944" s="436"/>
    </row>
    <row r="945" spans="1:33" s="4" customFormat="1" x14ac:dyDescent="0.25">
      <c r="A945" s="255"/>
      <c r="B945" s="255"/>
      <c r="E945" s="256"/>
      <c r="F945" s="256"/>
      <c r="G945" s="257"/>
      <c r="H945" s="258"/>
      <c r="I945" s="259"/>
      <c r="J945" s="255"/>
      <c r="M945" s="255"/>
      <c r="N945" s="255"/>
      <c r="Q945" s="255"/>
      <c r="R945" s="260"/>
      <c r="AD945" s="254"/>
      <c r="AG945" s="436"/>
    </row>
    <row r="946" spans="1:33" s="4" customFormat="1" x14ac:dyDescent="0.25">
      <c r="A946" s="255"/>
      <c r="B946" s="255"/>
      <c r="E946" s="256"/>
      <c r="F946" s="256"/>
      <c r="G946" s="257"/>
      <c r="H946" s="258"/>
      <c r="I946" s="259"/>
      <c r="J946" s="255"/>
      <c r="M946" s="255"/>
      <c r="N946" s="255"/>
      <c r="Q946" s="255"/>
      <c r="R946" s="260"/>
      <c r="AD946" s="254"/>
      <c r="AG946" s="436"/>
    </row>
    <row r="947" spans="1:33" s="4" customFormat="1" x14ac:dyDescent="0.25">
      <c r="A947" s="255"/>
      <c r="B947" s="255"/>
      <c r="E947" s="256"/>
      <c r="F947" s="256"/>
      <c r="G947" s="257"/>
      <c r="H947" s="258"/>
      <c r="I947" s="259"/>
      <c r="J947" s="255"/>
      <c r="M947" s="255"/>
      <c r="N947" s="255"/>
      <c r="Q947" s="255"/>
      <c r="R947" s="260"/>
      <c r="AD947" s="254"/>
      <c r="AG947" s="436"/>
    </row>
    <row r="948" spans="1:33" s="4" customFormat="1" x14ac:dyDescent="0.25">
      <c r="A948" s="255"/>
      <c r="B948" s="255"/>
      <c r="E948" s="256"/>
      <c r="F948" s="256"/>
      <c r="G948" s="257"/>
      <c r="H948" s="258"/>
      <c r="I948" s="259"/>
      <c r="J948" s="255"/>
      <c r="M948" s="255"/>
      <c r="N948" s="255"/>
      <c r="Q948" s="255"/>
      <c r="R948" s="260"/>
      <c r="AD948" s="254"/>
      <c r="AG948" s="436"/>
    </row>
    <row r="949" spans="1:33" s="4" customFormat="1" x14ac:dyDescent="0.25">
      <c r="A949" s="255"/>
      <c r="B949" s="255"/>
      <c r="E949" s="256"/>
      <c r="F949" s="256"/>
      <c r="G949" s="257"/>
      <c r="H949" s="258"/>
      <c r="I949" s="259"/>
      <c r="J949" s="255"/>
      <c r="M949" s="255"/>
      <c r="N949" s="255"/>
      <c r="Q949" s="255"/>
      <c r="R949" s="260"/>
      <c r="AD949" s="254"/>
      <c r="AG949" s="436"/>
    </row>
    <row r="950" spans="1:33" s="4" customFormat="1" x14ac:dyDescent="0.25">
      <c r="A950" s="255"/>
      <c r="B950" s="255"/>
      <c r="E950" s="256"/>
      <c r="F950" s="256"/>
      <c r="G950" s="257"/>
      <c r="H950" s="258"/>
      <c r="I950" s="259"/>
      <c r="J950" s="255"/>
      <c r="M950" s="255"/>
      <c r="N950" s="255"/>
      <c r="Q950" s="255"/>
      <c r="R950" s="260"/>
      <c r="AD950" s="254"/>
      <c r="AG950" s="436"/>
    </row>
    <row r="951" spans="1:33" s="4" customFormat="1" x14ac:dyDescent="0.25">
      <c r="A951" s="255"/>
      <c r="B951" s="255"/>
      <c r="E951" s="256"/>
      <c r="F951" s="256"/>
      <c r="G951" s="257"/>
      <c r="H951" s="258"/>
      <c r="I951" s="259"/>
      <c r="J951" s="255"/>
      <c r="M951" s="255"/>
      <c r="N951" s="255"/>
      <c r="Q951" s="255"/>
      <c r="R951" s="260"/>
      <c r="AD951" s="254"/>
      <c r="AG951" s="436"/>
    </row>
    <row r="952" spans="1:33" s="4" customFormat="1" x14ac:dyDescent="0.25">
      <c r="A952" s="255"/>
      <c r="B952" s="255"/>
      <c r="E952" s="256"/>
      <c r="F952" s="256"/>
      <c r="G952" s="257"/>
      <c r="H952" s="258"/>
      <c r="I952" s="259"/>
      <c r="J952" s="255"/>
      <c r="M952" s="255"/>
      <c r="N952" s="255"/>
      <c r="Q952" s="255"/>
      <c r="R952" s="260"/>
      <c r="AD952" s="254"/>
      <c r="AG952" s="436"/>
    </row>
    <row r="953" spans="1:33" s="4" customFormat="1" x14ac:dyDescent="0.25">
      <c r="A953" s="255"/>
      <c r="B953" s="255"/>
      <c r="E953" s="256"/>
      <c r="F953" s="256"/>
      <c r="G953" s="257"/>
      <c r="H953" s="258"/>
      <c r="I953" s="259"/>
      <c r="J953" s="255"/>
      <c r="M953" s="255"/>
      <c r="N953" s="255"/>
      <c r="Q953" s="255"/>
      <c r="R953" s="260"/>
      <c r="AD953" s="254"/>
      <c r="AG953" s="436"/>
    </row>
    <row r="954" spans="1:33" s="4" customFormat="1" x14ac:dyDescent="0.25">
      <c r="A954" s="255"/>
      <c r="B954" s="255"/>
      <c r="E954" s="256"/>
      <c r="F954" s="256"/>
      <c r="G954" s="257"/>
      <c r="H954" s="258"/>
      <c r="I954" s="259"/>
      <c r="J954" s="255"/>
      <c r="M954" s="255"/>
      <c r="N954" s="255"/>
      <c r="Q954" s="255"/>
      <c r="R954" s="260"/>
      <c r="AD954" s="254"/>
      <c r="AG954" s="436"/>
    </row>
    <row r="955" spans="1:33" s="4" customFormat="1" x14ac:dyDescent="0.25">
      <c r="A955" s="255"/>
      <c r="B955" s="255"/>
      <c r="E955" s="256"/>
      <c r="F955" s="256"/>
      <c r="G955" s="257"/>
      <c r="H955" s="258"/>
      <c r="I955" s="259"/>
      <c r="J955" s="255"/>
      <c r="M955" s="255"/>
      <c r="N955" s="255"/>
      <c r="Q955" s="255"/>
      <c r="R955" s="260"/>
      <c r="AD955" s="254"/>
      <c r="AG955" s="436"/>
    </row>
    <row r="956" spans="1:33" s="4" customFormat="1" x14ac:dyDescent="0.25">
      <c r="A956" s="255"/>
      <c r="B956" s="255"/>
      <c r="E956" s="256"/>
      <c r="F956" s="256"/>
      <c r="G956" s="257"/>
      <c r="H956" s="258"/>
      <c r="I956" s="259"/>
      <c r="J956" s="255"/>
      <c r="M956" s="255"/>
      <c r="N956" s="255"/>
      <c r="Q956" s="255"/>
      <c r="R956" s="260"/>
      <c r="AD956" s="254"/>
      <c r="AG956" s="436"/>
    </row>
    <row r="957" spans="1:33" s="4" customFormat="1" x14ac:dyDescent="0.25">
      <c r="A957" s="255"/>
      <c r="B957" s="255"/>
      <c r="E957" s="256"/>
      <c r="F957" s="256"/>
      <c r="G957" s="257"/>
      <c r="H957" s="258"/>
      <c r="I957" s="259"/>
      <c r="J957" s="255"/>
      <c r="M957" s="255"/>
      <c r="N957" s="255"/>
      <c r="Q957" s="255"/>
      <c r="R957" s="260"/>
      <c r="AD957" s="254"/>
      <c r="AG957" s="436"/>
    </row>
    <row r="958" spans="1:33" s="4" customFormat="1" x14ac:dyDescent="0.25">
      <c r="A958" s="255"/>
      <c r="B958" s="255"/>
      <c r="E958" s="256"/>
      <c r="F958" s="256"/>
      <c r="G958" s="257"/>
      <c r="H958" s="258"/>
      <c r="I958" s="259"/>
      <c r="J958" s="255"/>
      <c r="M958" s="255"/>
      <c r="N958" s="255"/>
      <c r="Q958" s="255"/>
      <c r="R958" s="260"/>
      <c r="AD958" s="254"/>
      <c r="AG958" s="436"/>
    </row>
    <row r="959" spans="1:33" s="4" customFormat="1" x14ac:dyDescent="0.25">
      <c r="A959" s="255"/>
      <c r="B959" s="255"/>
      <c r="E959" s="256"/>
      <c r="F959" s="256"/>
      <c r="G959" s="257"/>
      <c r="H959" s="258"/>
      <c r="I959" s="259"/>
      <c r="J959" s="255"/>
      <c r="M959" s="255"/>
      <c r="N959" s="255"/>
      <c r="Q959" s="255"/>
      <c r="R959" s="260"/>
      <c r="AD959" s="254"/>
      <c r="AG959" s="436"/>
    </row>
    <row r="960" spans="1:33" s="4" customFormat="1" x14ac:dyDescent="0.25">
      <c r="A960" s="255"/>
      <c r="B960" s="255"/>
      <c r="E960" s="256"/>
      <c r="F960" s="256"/>
      <c r="G960" s="257"/>
      <c r="H960" s="258"/>
      <c r="I960" s="259"/>
      <c r="J960" s="255"/>
      <c r="M960" s="255"/>
      <c r="N960" s="255"/>
      <c r="Q960" s="255"/>
      <c r="R960" s="260"/>
      <c r="AD960" s="254"/>
      <c r="AG960" s="436"/>
    </row>
    <row r="961" spans="1:33" s="4" customFormat="1" x14ac:dyDescent="0.25">
      <c r="A961" s="255"/>
      <c r="B961" s="255"/>
      <c r="E961" s="256"/>
      <c r="F961" s="256"/>
      <c r="G961" s="257"/>
      <c r="H961" s="258"/>
      <c r="I961" s="259"/>
      <c r="J961" s="255"/>
      <c r="M961" s="255"/>
      <c r="N961" s="255"/>
      <c r="Q961" s="255"/>
      <c r="R961" s="260"/>
      <c r="AD961" s="254"/>
      <c r="AG961" s="436"/>
    </row>
    <row r="962" spans="1:33" s="4" customFormat="1" x14ac:dyDescent="0.25">
      <c r="A962" s="255"/>
      <c r="B962" s="255"/>
      <c r="E962" s="256"/>
      <c r="F962" s="256"/>
      <c r="G962" s="257"/>
      <c r="H962" s="258"/>
      <c r="I962" s="259"/>
      <c r="J962" s="255"/>
      <c r="M962" s="255"/>
      <c r="N962" s="255"/>
      <c r="Q962" s="255"/>
      <c r="R962" s="260"/>
      <c r="AD962" s="254"/>
      <c r="AG962" s="436"/>
    </row>
    <row r="963" spans="1:33" s="4" customFormat="1" x14ac:dyDescent="0.25">
      <c r="A963" s="255"/>
      <c r="B963" s="255"/>
      <c r="E963" s="256"/>
      <c r="F963" s="256"/>
      <c r="G963" s="257"/>
      <c r="H963" s="258"/>
      <c r="I963" s="259"/>
      <c r="J963" s="255"/>
      <c r="M963" s="255"/>
      <c r="N963" s="255"/>
      <c r="Q963" s="255"/>
      <c r="R963" s="260"/>
      <c r="AD963" s="254"/>
      <c r="AG963" s="436"/>
    </row>
    <row r="964" spans="1:33" s="4" customFormat="1" x14ac:dyDescent="0.25">
      <c r="A964" s="255"/>
      <c r="B964" s="255"/>
      <c r="E964" s="256"/>
      <c r="F964" s="256"/>
      <c r="G964" s="257"/>
      <c r="H964" s="258"/>
      <c r="I964" s="259"/>
      <c r="J964" s="255"/>
      <c r="M964" s="255"/>
      <c r="N964" s="255"/>
      <c r="Q964" s="255"/>
      <c r="R964" s="260"/>
      <c r="AD964" s="254"/>
      <c r="AG964" s="436"/>
    </row>
    <row r="965" spans="1:33" s="4" customFormat="1" x14ac:dyDescent="0.25">
      <c r="A965" s="255"/>
      <c r="B965" s="255"/>
      <c r="E965" s="256"/>
      <c r="F965" s="256"/>
      <c r="G965" s="257"/>
      <c r="H965" s="258"/>
      <c r="I965" s="259"/>
      <c r="J965" s="255"/>
      <c r="M965" s="255"/>
      <c r="N965" s="255"/>
      <c r="Q965" s="255"/>
      <c r="R965" s="260"/>
      <c r="AD965" s="254"/>
      <c r="AG965" s="436"/>
    </row>
    <row r="966" spans="1:33" s="4" customFormat="1" x14ac:dyDescent="0.25">
      <c r="A966" s="255"/>
      <c r="B966" s="255"/>
      <c r="E966" s="256"/>
      <c r="F966" s="256"/>
      <c r="G966" s="257"/>
      <c r="H966" s="258"/>
      <c r="I966" s="259"/>
      <c r="J966" s="255"/>
      <c r="M966" s="255"/>
      <c r="N966" s="255"/>
      <c r="Q966" s="255"/>
      <c r="R966" s="260"/>
      <c r="AD966" s="254"/>
      <c r="AG966" s="436"/>
    </row>
    <row r="967" spans="1:33" s="4" customFormat="1" x14ac:dyDescent="0.25">
      <c r="A967" s="255"/>
      <c r="B967" s="255"/>
      <c r="E967" s="256"/>
      <c r="F967" s="256"/>
      <c r="G967" s="257"/>
      <c r="H967" s="258"/>
      <c r="I967" s="259"/>
      <c r="J967" s="255"/>
      <c r="M967" s="255"/>
      <c r="N967" s="255"/>
      <c r="Q967" s="255"/>
      <c r="R967" s="260"/>
      <c r="AD967" s="254"/>
      <c r="AG967" s="436"/>
    </row>
    <row r="968" spans="1:33" s="4" customFormat="1" x14ac:dyDescent="0.25">
      <c r="A968" s="255"/>
      <c r="B968" s="255"/>
      <c r="E968" s="256"/>
      <c r="F968" s="256"/>
      <c r="G968" s="257"/>
      <c r="H968" s="258"/>
      <c r="I968" s="259"/>
      <c r="J968" s="255"/>
      <c r="M968" s="255"/>
      <c r="N968" s="255"/>
      <c r="Q968" s="255"/>
      <c r="R968" s="260"/>
      <c r="AD968" s="254"/>
      <c r="AG968" s="436"/>
    </row>
    <row r="969" spans="1:33" s="4" customFormat="1" x14ac:dyDescent="0.25">
      <c r="A969" s="255"/>
      <c r="B969" s="255"/>
      <c r="E969" s="256"/>
      <c r="F969" s="256"/>
      <c r="G969" s="257"/>
      <c r="H969" s="258"/>
      <c r="I969" s="259"/>
      <c r="J969" s="255"/>
      <c r="M969" s="255"/>
      <c r="N969" s="255"/>
      <c r="Q969" s="255"/>
      <c r="R969" s="260"/>
      <c r="AD969" s="254"/>
      <c r="AG969" s="436"/>
    </row>
    <row r="970" spans="1:33" s="4" customFormat="1" x14ac:dyDescent="0.25">
      <c r="A970" s="255"/>
      <c r="B970" s="255"/>
      <c r="E970" s="256"/>
      <c r="F970" s="256"/>
      <c r="G970" s="257"/>
      <c r="H970" s="258"/>
      <c r="I970" s="259"/>
      <c r="J970" s="255"/>
      <c r="M970" s="255"/>
      <c r="N970" s="255"/>
      <c r="Q970" s="255"/>
      <c r="R970" s="260"/>
      <c r="AD970" s="254"/>
      <c r="AG970" s="436"/>
    </row>
    <row r="971" spans="1:33" s="4" customFormat="1" x14ac:dyDescent="0.25">
      <c r="A971" s="255"/>
      <c r="B971" s="255"/>
      <c r="E971" s="256"/>
      <c r="F971" s="256"/>
      <c r="G971" s="257"/>
      <c r="H971" s="258"/>
      <c r="I971" s="259"/>
      <c r="J971" s="255"/>
      <c r="M971" s="255"/>
      <c r="N971" s="255"/>
      <c r="Q971" s="255"/>
      <c r="R971" s="260"/>
      <c r="AD971" s="254"/>
      <c r="AG971" s="436"/>
    </row>
    <row r="972" spans="1:33" s="4" customFormat="1" x14ac:dyDescent="0.25">
      <c r="A972" s="255"/>
      <c r="B972" s="255"/>
      <c r="E972" s="256"/>
      <c r="F972" s="256"/>
      <c r="G972" s="257"/>
      <c r="H972" s="258"/>
      <c r="I972" s="259"/>
      <c r="J972" s="255"/>
      <c r="M972" s="255"/>
      <c r="N972" s="255"/>
      <c r="Q972" s="255"/>
      <c r="R972" s="260"/>
      <c r="AD972" s="254"/>
      <c r="AG972" s="436"/>
    </row>
    <row r="973" spans="1:33" s="4" customFormat="1" x14ac:dyDescent="0.25">
      <c r="A973" s="255"/>
      <c r="B973" s="255"/>
      <c r="E973" s="256"/>
      <c r="F973" s="256"/>
      <c r="G973" s="257"/>
      <c r="H973" s="258"/>
      <c r="I973" s="259"/>
      <c r="J973" s="255"/>
      <c r="M973" s="255"/>
      <c r="N973" s="255"/>
      <c r="Q973" s="255"/>
      <c r="R973" s="260"/>
      <c r="AD973" s="254"/>
      <c r="AG973" s="436"/>
    </row>
    <row r="974" spans="1:33" s="4" customFormat="1" x14ac:dyDescent="0.25">
      <c r="A974" s="255"/>
      <c r="B974" s="255"/>
      <c r="E974" s="256"/>
      <c r="F974" s="256"/>
      <c r="G974" s="257"/>
      <c r="H974" s="258"/>
      <c r="I974" s="259"/>
      <c r="J974" s="255"/>
      <c r="M974" s="255"/>
      <c r="N974" s="255"/>
      <c r="Q974" s="255"/>
      <c r="R974" s="260"/>
      <c r="AD974" s="254"/>
      <c r="AG974" s="436"/>
    </row>
    <row r="975" spans="1:33" s="4" customFormat="1" x14ac:dyDescent="0.25">
      <c r="A975" s="255"/>
      <c r="B975" s="255"/>
      <c r="E975" s="256"/>
      <c r="F975" s="256"/>
      <c r="G975" s="257"/>
      <c r="H975" s="258"/>
      <c r="I975" s="259"/>
      <c r="J975" s="255"/>
      <c r="M975" s="255"/>
      <c r="N975" s="255"/>
      <c r="Q975" s="255"/>
      <c r="R975" s="260"/>
      <c r="AD975" s="254"/>
      <c r="AG975" s="436"/>
    </row>
    <row r="976" spans="1:33" s="4" customFormat="1" x14ac:dyDescent="0.25">
      <c r="A976" s="255"/>
      <c r="B976" s="255"/>
      <c r="E976" s="256"/>
      <c r="F976" s="256"/>
      <c r="G976" s="257"/>
      <c r="H976" s="258"/>
      <c r="I976" s="259"/>
      <c r="J976" s="255"/>
      <c r="M976" s="255"/>
      <c r="N976" s="255"/>
      <c r="Q976" s="255"/>
      <c r="R976" s="260"/>
      <c r="AD976" s="254"/>
      <c r="AG976" s="436"/>
    </row>
    <row r="977" spans="1:33" s="4" customFormat="1" x14ac:dyDescent="0.25">
      <c r="A977" s="255"/>
      <c r="B977" s="255"/>
      <c r="E977" s="256"/>
      <c r="F977" s="256"/>
      <c r="G977" s="257"/>
      <c r="H977" s="258"/>
      <c r="I977" s="259"/>
      <c r="J977" s="255"/>
      <c r="M977" s="255"/>
      <c r="N977" s="255"/>
      <c r="Q977" s="255"/>
      <c r="R977" s="260"/>
      <c r="AD977" s="254"/>
      <c r="AG977" s="436"/>
    </row>
    <row r="978" spans="1:33" s="4" customFormat="1" x14ac:dyDescent="0.25">
      <c r="A978" s="255"/>
      <c r="B978" s="255"/>
      <c r="E978" s="256"/>
      <c r="F978" s="256"/>
      <c r="G978" s="257"/>
      <c r="H978" s="258"/>
      <c r="I978" s="259"/>
      <c r="J978" s="255"/>
      <c r="M978" s="255"/>
      <c r="N978" s="255"/>
      <c r="Q978" s="255"/>
      <c r="R978" s="260"/>
      <c r="AD978" s="254"/>
      <c r="AG978" s="436"/>
    </row>
    <row r="979" spans="1:33" s="4" customFormat="1" x14ac:dyDescent="0.25">
      <c r="A979" s="255"/>
      <c r="B979" s="255"/>
      <c r="E979" s="256"/>
      <c r="F979" s="256"/>
      <c r="G979" s="257"/>
      <c r="H979" s="258"/>
      <c r="I979" s="259"/>
      <c r="J979" s="255"/>
      <c r="M979" s="255"/>
      <c r="N979" s="255"/>
      <c r="Q979" s="255"/>
      <c r="R979" s="260"/>
      <c r="AD979" s="254"/>
      <c r="AG979" s="436"/>
    </row>
    <row r="980" spans="1:33" s="4" customFormat="1" x14ac:dyDescent="0.25">
      <c r="A980" s="255"/>
      <c r="B980" s="255"/>
      <c r="E980" s="256"/>
      <c r="F980" s="256"/>
      <c r="G980" s="257"/>
      <c r="H980" s="258"/>
      <c r="I980" s="259"/>
      <c r="J980" s="255"/>
      <c r="M980" s="255"/>
      <c r="N980" s="255"/>
      <c r="Q980" s="255"/>
      <c r="R980" s="260"/>
      <c r="AD980" s="254"/>
      <c r="AG980" s="436"/>
    </row>
    <row r="981" spans="1:33" s="4" customFormat="1" x14ac:dyDescent="0.25">
      <c r="A981" s="255"/>
      <c r="B981" s="255"/>
      <c r="E981" s="256"/>
      <c r="F981" s="256"/>
      <c r="G981" s="257"/>
      <c r="H981" s="258"/>
      <c r="I981" s="259"/>
      <c r="J981" s="255"/>
      <c r="M981" s="255"/>
      <c r="N981" s="255"/>
      <c r="Q981" s="255"/>
      <c r="R981" s="260"/>
      <c r="AD981" s="254"/>
      <c r="AG981" s="436"/>
    </row>
    <row r="982" spans="1:33" s="4" customFormat="1" x14ac:dyDescent="0.25">
      <c r="A982" s="255"/>
      <c r="B982" s="255"/>
      <c r="E982" s="256"/>
      <c r="F982" s="256"/>
      <c r="G982" s="257"/>
      <c r="H982" s="258"/>
      <c r="I982" s="259"/>
      <c r="J982" s="255"/>
      <c r="M982" s="255"/>
      <c r="N982" s="255"/>
      <c r="Q982" s="255"/>
      <c r="R982" s="260"/>
      <c r="AD982" s="254"/>
      <c r="AG982" s="436"/>
    </row>
    <row r="983" spans="1:33" s="4" customFormat="1" x14ac:dyDescent="0.25">
      <c r="A983" s="255"/>
      <c r="B983" s="255"/>
      <c r="E983" s="256"/>
      <c r="F983" s="256"/>
      <c r="G983" s="257"/>
      <c r="H983" s="258"/>
      <c r="I983" s="259"/>
      <c r="J983" s="255"/>
      <c r="M983" s="255"/>
      <c r="N983" s="255"/>
      <c r="Q983" s="255"/>
      <c r="R983" s="260"/>
      <c r="AD983" s="254"/>
      <c r="AG983" s="436"/>
    </row>
    <row r="984" spans="1:33" s="4" customFormat="1" x14ac:dyDescent="0.25">
      <c r="A984" s="255"/>
      <c r="B984" s="255"/>
      <c r="E984" s="256"/>
      <c r="F984" s="256"/>
      <c r="G984" s="257"/>
      <c r="H984" s="258"/>
      <c r="I984" s="259"/>
      <c r="J984" s="255"/>
      <c r="M984" s="255"/>
      <c r="N984" s="255"/>
      <c r="Q984" s="255"/>
      <c r="R984" s="260"/>
      <c r="AD984" s="254"/>
      <c r="AG984" s="436"/>
    </row>
    <row r="985" spans="1:33" s="4" customFormat="1" x14ac:dyDescent="0.25">
      <c r="A985" s="255"/>
      <c r="B985" s="255"/>
      <c r="E985" s="256"/>
      <c r="F985" s="256"/>
      <c r="G985" s="257"/>
      <c r="H985" s="258"/>
      <c r="I985" s="259"/>
      <c r="J985" s="255"/>
      <c r="M985" s="255"/>
      <c r="N985" s="255"/>
      <c r="Q985" s="255"/>
      <c r="R985" s="260"/>
      <c r="AD985" s="254"/>
      <c r="AG985" s="436"/>
    </row>
    <row r="986" spans="1:33" s="4" customFormat="1" x14ac:dyDescent="0.25">
      <c r="A986" s="255"/>
      <c r="B986" s="255"/>
      <c r="E986" s="256"/>
      <c r="F986" s="256"/>
      <c r="G986" s="257"/>
      <c r="H986" s="258"/>
      <c r="I986" s="259"/>
      <c r="J986" s="255"/>
      <c r="M986" s="255"/>
      <c r="N986" s="255"/>
      <c r="Q986" s="255"/>
      <c r="R986" s="260"/>
      <c r="AD986" s="254"/>
      <c r="AG986" s="436"/>
    </row>
    <row r="987" spans="1:33" s="4" customFormat="1" x14ac:dyDescent="0.25">
      <c r="A987" s="255"/>
      <c r="B987" s="255"/>
      <c r="E987" s="256"/>
      <c r="F987" s="256"/>
      <c r="G987" s="257"/>
      <c r="H987" s="258"/>
      <c r="I987" s="259"/>
      <c r="J987" s="255"/>
      <c r="M987" s="255"/>
      <c r="N987" s="255"/>
      <c r="Q987" s="255"/>
      <c r="R987" s="260"/>
      <c r="AD987" s="254"/>
      <c r="AG987" s="436"/>
    </row>
    <row r="988" spans="1:33" s="4" customFormat="1" x14ac:dyDescent="0.25">
      <c r="A988" s="255"/>
      <c r="B988" s="255"/>
      <c r="E988" s="256"/>
      <c r="F988" s="256"/>
      <c r="G988" s="257"/>
      <c r="H988" s="258"/>
      <c r="I988" s="259"/>
      <c r="J988" s="255"/>
      <c r="M988" s="255"/>
      <c r="N988" s="255"/>
      <c r="Q988" s="255"/>
      <c r="R988" s="260"/>
      <c r="AD988" s="254"/>
      <c r="AG988" s="436"/>
    </row>
    <row r="989" spans="1:33" s="4" customFormat="1" x14ac:dyDescent="0.25">
      <c r="A989" s="255"/>
      <c r="B989" s="255"/>
      <c r="E989" s="256"/>
      <c r="F989" s="256"/>
      <c r="G989" s="257"/>
      <c r="H989" s="258"/>
      <c r="I989" s="259"/>
      <c r="J989" s="255"/>
      <c r="M989" s="255"/>
      <c r="N989" s="255"/>
      <c r="Q989" s="255"/>
      <c r="R989" s="260"/>
      <c r="AD989" s="254"/>
      <c r="AG989" s="436"/>
    </row>
    <row r="990" spans="1:33" s="4" customFormat="1" x14ac:dyDescent="0.25">
      <c r="A990" s="255"/>
      <c r="B990" s="255"/>
      <c r="E990" s="256"/>
      <c r="F990" s="256"/>
      <c r="G990" s="257"/>
      <c r="H990" s="258"/>
      <c r="I990" s="259"/>
      <c r="J990" s="255"/>
      <c r="M990" s="255"/>
      <c r="N990" s="255"/>
      <c r="Q990" s="255"/>
      <c r="R990" s="260"/>
      <c r="AD990" s="254"/>
      <c r="AG990" s="436"/>
    </row>
    <row r="991" spans="1:33" s="4" customFormat="1" x14ac:dyDescent="0.25">
      <c r="A991" s="255"/>
      <c r="B991" s="255"/>
      <c r="E991" s="256"/>
      <c r="F991" s="256"/>
      <c r="G991" s="257"/>
      <c r="H991" s="258"/>
      <c r="I991" s="259"/>
      <c r="J991" s="255"/>
      <c r="M991" s="255"/>
      <c r="N991" s="255"/>
      <c r="Q991" s="255"/>
      <c r="R991" s="260"/>
      <c r="AD991" s="254"/>
      <c r="AG991" s="436"/>
    </row>
    <row r="992" spans="1:33" s="4" customFormat="1" x14ac:dyDescent="0.25">
      <c r="A992" s="255"/>
      <c r="B992" s="255"/>
      <c r="E992" s="256"/>
      <c r="F992" s="256"/>
      <c r="G992" s="257"/>
      <c r="H992" s="258"/>
      <c r="I992" s="259"/>
      <c r="J992" s="255"/>
      <c r="M992" s="255"/>
      <c r="N992" s="255"/>
      <c r="Q992" s="255"/>
      <c r="R992" s="260"/>
      <c r="AD992" s="254"/>
      <c r="AG992" s="436"/>
    </row>
    <row r="993" spans="1:33" s="4" customFormat="1" x14ac:dyDescent="0.25">
      <c r="A993" s="255"/>
      <c r="B993" s="255"/>
      <c r="E993" s="256"/>
      <c r="F993" s="256"/>
      <c r="G993" s="257"/>
      <c r="H993" s="258"/>
      <c r="I993" s="259"/>
      <c r="J993" s="255"/>
      <c r="M993" s="255"/>
      <c r="N993" s="255"/>
      <c r="Q993" s="255"/>
      <c r="R993" s="260"/>
      <c r="AD993" s="254"/>
      <c r="AG993" s="436"/>
    </row>
    <row r="994" spans="1:33" s="4" customFormat="1" x14ac:dyDescent="0.25">
      <c r="A994" s="255"/>
      <c r="B994" s="255"/>
      <c r="E994" s="256"/>
      <c r="F994" s="256"/>
      <c r="G994" s="257"/>
      <c r="H994" s="258"/>
      <c r="I994" s="259"/>
      <c r="J994" s="255"/>
      <c r="M994" s="255"/>
      <c r="N994" s="255"/>
      <c r="Q994" s="255"/>
      <c r="R994" s="260"/>
      <c r="AD994" s="254"/>
      <c r="AG994" s="436"/>
    </row>
    <row r="995" spans="1:33" s="4" customFormat="1" x14ac:dyDescent="0.25">
      <c r="A995" s="255"/>
      <c r="B995" s="255"/>
      <c r="E995" s="256"/>
      <c r="F995" s="256"/>
      <c r="G995" s="257"/>
      <c r="H995" s="258"/>
      <c r="I995" s="259"/>
      <c r="J995" s="255"/>
      <c r="M995" s="255"/>
      <c r="N995" s="255"/>
      <c r="Q995" s="255"/>
      <c r="R995" s="260"/>
      <c r="AD995" s="254"/>
      <c r="AG995" s="436"/>
    </row>
    <row r="996" spans="1:33" s="4" customFormat="1" x14ac:dyDescent="0.25">
      <c r="A996" s="255"/>
      <c r="B996" s="255"/>
      <c r="E996" s="256"/>
      <c r="F996" s="256"/>
      <c r="G996" s="257"/>
      <c r="H996" s="258"/>
      <c r="I996" s="259"/>
      <c r="J996" s="255"/>
      <c r="M996" s="255"/>
      <c r="N996" s="255"/>
      <c r="Q996" s="255"/>
      <c r="R996" s="260"/>
      <c r="AD996" s="254"/>
      <c r="AG996" s="436"/>
    </row>
    <row r="997" spans="1:33" s="4" customFormat="1" x14ac:dyDescent="0.25">
      <c r="A997" s="255"/>
      <c r="B997" s="255"/>
      <c r="E997" s="256"/>
      <c r="F997" s="256"/>
      <c r="G997" s="257"/>
      <c r="H997" s="258"/>
      <c r="I997" s="259"/>
      <c r="J997" s="255"/>
      <c r="M997" s="255"/>
      <c r="N997" s="255"/>
      <c r="Q997" s="255"/>
      <c r="R997" s="260"/>
      <c r="AD997" s="254"/>
      <c r="AG997" s="436"/>
    </row>
    <row r="998" spans="1:33" s="4" customFormat="1" x14ac:dyDescent="0.25">
      <c r="A998" s="255"/>
      <c r="B998" s="255"/>
      <c r="E998" s="256"/>
      <c r="F998" s="256"/>
      <c r="G998" s="257"/>
      <c r="H998" s="258"/>
      <c r="I998" s="259"/>
      <c r="J998" s="255"/>
      <c r="M998" s="255"/>
      <c r="N998" s="255"/>
      <c r="Q998" s="255"/>
      <c r="R998" s="260"/>
      <c r="AD998" s="254"/>
      <c r="AG998" s="436"/>
    </row>
    <row r="999" spans="1:33" s="4" customFormat="1" x14ac:dyDescent="0.25">
      <c r="A999" s="255"/>
      <c r="B999" s="255"/>
      <c r="E999" s="256"/>
      <c r="F999" s="256"/>
      <c r="G999" s="257"/>
      <c r="H999" s="258"/>
      <c r="I999" s="259"/>
      <c r="J999" s="255"/>
      <c r="M999" s="255"/>
      <c r="N999" s="255"/>
      <c r="Q999" s="255"/>
      <c r="R999" s="260"/>
      <c r="AD999" s="254"/>
      <c r="AG999" s="436"/>
    </row>
    <row r="1000" spans="1:33" s="4" customFormat="1" x14ac:dyDescent="0.25">
      <c r="A1000" s="255"/>
      <c r="B1000" s="255"/>
      <c r="E1000" s="256"/>
      <c r="F1000" s="256"/>
      <c r="G1000" s="257"/>
      <c r="H1000" s="258"/>
      <c r="I1000" s="259"/>
      <c r="J1000" s="255"/>
      <c r="M1000" s="255"/>
      <c r="N1000" s="255"/>
      <c r="Q1000" s="255"/>
      <c r="R1000" s="260"/>
      <c r="AD1000" s="254"/>
      <c r="AG1000" s="436"/>
    </row>
    <row r="1001" spans="1:33" s="4" customFormat="1" x14ac:dyDescent="0.25">
      <c r="A1001" s="255"/>
      <c r="B1001" s="255"/>
      <c r="E1001" s="256"/>
      <c r="F1001" s="256"/>
      <c r="G1001" s="257"/>
      <c r="H1001" s="258"/>
      <c r="I1001" s="259"/>
      <c r="J1001" s="255"/>
      <c r="M1001" s="255"/>
      <c r="N1001" s="255"/>
      <c r="Q1001" s="255"/>
      <c r="R1001" s="260"/>
      <c r="AD1001" s="254"/>
      <c r="AG1001" s="436"/>
    </row>
    <row r="1002" spans="1:33" s="4" customFormat="1" x14ac:dyDescent="0.25">
      <c r="A1002" s="255"/>
      <c r="B1002" s="255"/>
      <c r="E1002" s="256"/>
      <c r="F1002" s="256"/>
      <c r="G1002" s="257"/>
      <c r="H1002" s="258"/>
      <c r="I1002" s="259"/>
      <c r="J1002" s="255"/>
      <c r="M1002" s="255"/>
      <c r="N1002" s="255"/>
      <c r="Q1002" s="255"/>
      <c r="R1002" s="260"/>
      <c r="AD1002" s="254"/>
      <c r="AG1002" s="436"/>
    </row>
    <row r="1003" spans="1:33" s="4" customFormat="1" x14ac:dyDescent="0.25">
      <c r="A1003" s="255"/>
      <c r="B1003" s="255"/>
      <c r="E1003" s="256"/>
      <c r="F1003" s="256"/>
      <c r="G1003" s="257"/>
      <c r="H1003" s="258"/>
      <c r="I1003" s="259"/>
      <c r="J1003" s="255"/>
      <c r="M1003" s="255"/>
      <c r="N1003" s="255"/>
      <c r="Q1003" s="255"/>
      <c r="R1003" s="260"/>
      <c r="AD1003" s="254"/>
      <c r="AG1003" s="436"/>
    </row>
    <row r="1004" spans="1:33" s="4" customFormat="1" x14ac:dyDescent="0.25">
      <c r="A1004" s="255"/>
      <c r="B1004" s="255"/>
      <c r="E1004" s="256"/>
      <c r="F1004" s="256"/>
      <c r="G1004" s="257"/>
      <c r="H1004" s="258"/>
      <c r="I1004" s="259"/>
      <c r="J1004" s="255"/>
      <c r="M1004" s="255"/>
      <c r="N1004" s="255"/>
      <c r="Q1004" s="255"/>
      <c r="R1004" s="260"/>
      <c r="AD1004" s="254"/>
      <c r="AG1004" s="436"/>
    </row>
    <row r="1005" spans="1:33" s="4" customFormat="1" x14ac:dyDescent="0.25">
      <c r="A1005" s="255"/>
      <c r="B1005" s="255"/>
      <c r="E1005" s="256"/>
      <c r="F1005" s="256"/>
      <c r="G1005" s="257"/>
      <c r="H1005" s="258"/>
      <c r="I1005" s="259"/>
      <c r="J1005" s="255"/>
      <c r="M1005" s="255"/>
      <c r="N1005" s="255"/>
      <c r="Q1005" s="255"/>
      <c r="R1005" s="260"/>
      <c r="AD1005" s="254"/>
      <c r="AG1005" s="436"/>
    </row>
    <row r="1006" spans="1:33" s="4" customFormat="1" x14ac:dyDescent="0.25">
      <c r="A1006" s="255"/>
      <c r="B1006" s="255"/>
      <c r="E1006" s="256"/>
      <c r="F1006" s="256"/>
      <c r="G1006" s="257"/>
      <c r="H1006" s="258"/>
      <c r="I1006" s="259"/>
      <c r="J1006" s="255"/>
      <c r="M1006" s="255"/>
      <c r="N1006" s="255"/>
      <c r="Q1006" s="255"/>
      <c r="R1006" s="260"/>
      <c r="AD1006" s="254"/>
      <c r="AG1006" s="436"/>
    </row>
    <row r="1007" spans="1:33" s="4" customFormat="1" x14ac:dyDescent="0.25">
      <c r="A1007" s="255"/>
      <c r="B1007" s="255"/>
      <c r="E1007" s="256"/>
      <c r="F1007" s="256"/>
      <c r="G1007" s="257"/>
      <c r="H1007" s="258"/>
      <c r="I1007" s="259"/>
      <c r="J1007" s="255"/>
      <c r="M1007" s="255"/>
      <c r="N1007" s="255"/>
      <c r="Q1007" s="255"/>
      <c r="R1007" s="260"/>
      <c r="AD1007" s="254"/>
      <c r="AG1007" s="436"/>
    </row>
    <row r="1008" spans="1:33" s="4" customFormat="1" x14ac:dyDescent="0.25">
      <c r="A1008" s="255"/>
      <c r="B1008" s="255"/>
      <c r="E1008" s="256"/>
      <c r="F1008" s="256"/>
      <c r="G1008" s="257"/>
      <c r="H1008" s="258"/>
      <c r="I1008" s="259"/>
      <c r="J1008" s="255"/>
      <c r="M1008" s="255"/>
      <c r="N1008" s="255"/>
      <c r="Q1008" s="255"/>
      <c r="R1008" s="260"/>
      <c r="AD1008" s="254"/>
      <c r="AG1008" s="436"/>
    </row>
    <row r="1009" spans="1:33" s="4" customFormat="1" x14ac:dyDescent="0.25">
      <c r="A1009" s="255"/>
      <c r="B1009" s="255"/>
      <c r="E1009" s="256"/>
      <c r="F1009" s="256"/>
      <c r="G1009" s="257"/>
      <c r="H1009" s="258"/>
      <c r="I1009" s="259"/>
      <c r="J1009" s="255"/>
      <c r="M1009" s="255"/>
      <c r="N1009" s="255"/>
      <c r="Q1009" s="255"/>
      <c r="R1009" s="260"/>
      <c r="AD1009" s="254"/>
      <c r="AG1009" s="436"/>
    </row>
    <row r="1010" spans="1:33" s="4" customFormat="1" x14ac:dyDescent="0.25">
      <c r="A1010" s="255"/>
      <c r="B1010" s="255"/>
      <c r="E1010" s="256"/>
      <c r="F1010" s="256"/>
      <c r="G1010" s="257"/>
      <c r="H1010" s="258"/>
      <c r="I1010" s="259"/>
      <c r="J1010" s="255"/>
      <c r="M1010" s="255"/>
      <c r="N1010" s="255"/>
      <c r="Q1010" s="255"/>
      <c r="R1010" s="260"/>
      <c r="AD1010" s="254"/>
      <c r="AG1010" s="436"/>
    </row>
    <row r="1011" spans="1:33" s="4" customFormat="1" x14ac:dyDescent="0.25">
      <c r="A1011" s="255"/>
      <c r="B1011" s="255"/>
      <c r="E1011" s="256"/>
      <c r="F1011" s="256"/>
      <c r="G1011" s="257"/>
      <c r="H1011" s="258"/>
      <c r="I1011" s="259"/>
      <c r="J1011" s="255"/>
      <c r="M1011" s="255"/>
      <c r="N1011" s="255"/>
      <c r="Q1011" s="255"/>
      <c r="R1011" s="260"/>
      <c r="AD1011" s="254"/>
      <c r="AG1011" s="436"/>
    </row>
    <row r="1012" spans="1:33" s="4" customFormat="1" x14ac:dyDescent="0.25">
      <c r="A1012" s="255"/>
      <c r="B1012" s="255"/>
      <c r="E1012" s="256"/>
      <c r="F1012" s="256"/>
      <c r="G1012" s="257"/>
      <c r="H1012" s="258"/>
      <c r="I1012" s="259"/>
      <c r="J1012" s="255"/>
      <c r="M1012" s="255"/>
      <c r="N1012" s="255"/>
      <c r="Q1012" s="255"/>
      <c r="R1012" s="260"/>
      <c r="AD1012" s="254"/>
      <c r="AG1012" s="436"/>
    </row>
    <row r="1013" spans="1:33" s="4" customFormat="1" x14ac:dyDescent="0.25">
      <c r="A1013" s="255"/>
      <c r="B1013" s="255"/>
      <c r="E1013" s="256"/>
      <c r="F1013" s="256"/>
      <c r="G1013" s="257"/>
      <c r="H1013" s="258"/>
      <c r="I1013" s="259"/>
      <c r="J1013" s="255"/>
      <c r="M1013" s="255"/>
      <c r="N1013" s="255"/>
      <c r="Q1013" s="255"/>
      <c r="R1013" s="260"/>
      <c r="AD1013" s="254"/>
      <c r="AG1013" s="436"/>
    </row>
    <row r="1014" spans="1:33" s="4" customFormat="1" x14ac:dyDescent="0.25">
      <c r="A1014" s="255"/>
      <c r="B1014" s="255"/>
      <c r="E1014" s="256"/>
      <c r="F1014" s="256"/>
      <c r="G1014" s="257"/>
      <c r="H1014" s="258"/>
      <c r="I1014" s="259"/>
      <c r="J1014" s="255"/>
      <c r="M1014" s="255"/>
      <c r="N1014" s="255"/>
      <c r="Q1014" s="255"/>
      <c r="R1014" s="260"/>
      <c r="AD1014" s="254"/>
      <c r="AG1014" s="436"/>
    </row>
    <row r="1015" spans="1:33" s="4" customFormat="1" x14ac:dyDescent="0.25">
      <c r="A1015" s="255"/>
      <c r="B1015" s="255"/>
      <c r="E1015" s="256"/>
      <c r="F1015" s="256"/>
      <c r="G1015" s="257"/>
      <c r="H1015" s="258"/>
      <c r="I1015" s="259"/>
      <c r="J1015" s="255"/>
      <c r="M1015" s="255"/>
      <c r="N1015" s="255"/>
      <c r="Q1015" s="255"/>
      <c r="R1015" s="260"/>
      <c r="AD1015" s="254"/>
      <c r="AG1015" s="436"/>
    </row>
    <row r="1016" spans="1:33" s="4" customFormat="1" x14ac:dyDescent="0.25">
      <c r="A1016" s="255"/>
      <c r="B1016" s="255"/>
      <c r="E1016" s="256"/>
      <c r="F1016" s="256"/>
      <c r="G1016" s="257"/>
      <c r="H1016" s="258"/>
      <c r="I1016" s="259"/>
      <c r="J1016" s="255"/>
      <c r="M1016" s="255"/>
      <c r="N1016" s="255"/>
      <c r="Q1016" s="255"/>
      <c r="R1016" s="260"/>
      <c r="AD1016" s="254"/>
      <c r="AG1016" s="436"/>
    </row>
    <row r="1017" spans="1:33" s="4" customFormat="1" x14ac:dyDescent="0.25">
      <c r="A1017" s="255"/>
      <c r="B1017" s="255"/>
      <c r="E1017" s="256"/>
      <c r="F1017" s="256"/>
      <c r="G1017" s="257"/>
      <c r="H1017" s="258"/>
      <c r="I1017" s="259"/>
      <c r="J1017" s="255"/>
      <c r="M1017" s="255"/>
      <c r="N1017" s="255"/>
      <c r="Q1017" s="255"/>
      <c r="R1017" s="260"/>
      <c r="AD1017" s="254"/>
      <c r="AG1017" s="436"/>
    </row>
    <row r="1018" spans="1:33" s="4" customFormat="1" x14ac:dyDescent="0.25">
      <c r="A1018" s="255"/>
      <c r="B1018" s="255"/>
      <c r="E1018" s="256"/>
      <c r="F1018" s="256"/>
      <c r="G1018" s="257"/>
      <c r="H1018" s="258"/>
      <c r="I1018" s="259"/>
      <c r="J1018" s="255"/>
      <c r="M1018" s="255"/>
      <c r="N1018" s="255"/>
      <c r="Q1018" s="255"/>
      <c r="R1018" s="260"/>
      <c r="AD1018" s="254"/>
      <c r="AG1018" s="436"/>
    </row>
    <row r="1019" spans="1:33" s="4" customFormat="1" x14ac:dyDescent="0.25">
      <c r="A1019" s="255"/>
      <c r="B1019" s="255"/>
      <c r="E1019" s="256"/>
      <c r="F1019" s="256"/>
      <c r="G1019" s="257"/>
      <c r="H1019" s="258"/>
      <c r="I1019" s="259"/>
      <c r="J1019" s="255"/>
      <c r="M1019" s="255"/>
      <c r="N1019" s="255"/>
      <c r="Q1019" s="255"/>
      <c r="R1019" s="260"/>
      <c r="AD1019" s="254"/>
      <c r="AG1019" s="436"/>
    </row>
    <row r="1020" spans="1:33" s="4" customFormat="1" x14ac:dyDescent="0.25">
      <c r="A1020" s="255"/>
      <c r="B1020" s="255"/>
      <c r="E1020" s="256"/>
      <c r="F1020" s="256"/>
      <c r="G1020" s="257"/>
      <c r="H1020" s="258"/>
      <c r="I1020" s="259"/>
      <c r="J1020" s="255"/>
      <c r="M1020" s="255"/>
      <c r="N1020" s="255"/>
      <c r="Q1020" s="255"/>
      <c r="R1020" s="260"/>
      <c r="AD1020" s="254"/>
      <c r="AG1020" s="436"/>
    </row>
    <row r="1021" spans="1:33" s="4" customFormat="1" x14ac:dyDescent="0.25">
      <c r="A1021" s="255"/>
      <c r="B1021" s="255"/>
      <c r="E1021" s="256"/>
      <c r="F1021" s="256"/>
      <c r="G1021" s="257"/>
      <c r="H1021" s="258"/>
      <c r="I1021" s="259"/>
      <c r="J1021" s="255"/>
      <c r="M1021" s="255"/>
      <c r="N1021" s="255"/>
      <c r="Q1021" s="255"/>
      <c r="R1021" s="260"/>
      <c r="AD1021" s="254"/>
      <c r="AG1021" s="436"/>
    </row>
    <row r="1022" spans="1:33" s="4" customFormat="1" x14ac:dyDescent="0.25">
      <c r="A1022" s="255"/>
      <c r="B1022" s="255"/>
      <c r="E1022" s="256"/>
      <c r="F1022" s="256"/>
      <c r="G1022" s="257"/>
      <c r="H1022" s="258"/>
      <c r="I1022" s="259"/>
      <c r="J1022" s="255"/>
      <c r="M1022" s="255"/>
      <c r="N1022" s="255"/>
      <c r="Q1022" s="255"/>
      <c r="R1022" s="260"/>
      <c r="AD1022" s="254"/>
      <c r="AG1022" s="436"/>
    </row>
    <row r="1023" spans="1:33" s="4" customFormat="1" x14ac:dyDescent="0.25">
      <c r="A1023" s="255"/>
      <c r="B1023" s="255"/>
      <c r="E1023" s="256"/>
      <c r="F1023" s="256"/>
      <c r="G1023" s="257"/>
      <c r="H1023" s="258"/>
      <c r="I1023" s="259"/>
      <c r="J1023" s="255"/>
      <c r="M1023" s="255"/>
      <c r="N1023" s="255"/>
      <c r="Q1023" s="255"/>
      <c r="R1023" s="260"/>
      <c r="AD1023" s="254"/>
      <c r="AG1023" s="436"/>
    </row>
    <row r="1024" spans="1:33" s="4" customFormat="1" x14ac:dyDescent="0.25">
      <c r="A1024" s="255"/>
      <c r="B1024" s="255"/>
      <c r="E1024" s="256"/>
      <c r="F1024" s="256"/>
      <c r="G1024" s="257"/>
      <c r="H1024" s="258"/>
      <c r="I1024" s="259"/>
      <c r="J1024" s="255"/>
      <c r="M1024" s="255"/>
      <c r="N1024" s="255"/>
      <c r="Q1024" s="255"/>
      <c r="R1024" s="260"/>
      <c r="AD1024" s="254"/>
      <c r="AG1024" s="436"/>
    </row>
    <row r="1025" spans="1:33" s="4" customFormat="1" x14ac:dyDescent="0.25">
      <c r="A1025" s="255"/>
      <c r="B1025" s="255"/>
      <c r="E1025" s="256"/>
      <c r="F1025" s="256"/>
      <c r="G1025" s="257"/>
      <c r="H1025" s="258"/>
      <c r="I1025" s="259"/>
      <c r="J1025" s="255"/>
      <c r="M1025" s="255"/>
      <c r="N1025" s="255"/>
      <c r="Q1025" s="255"/>
      <c r="R1025" s="260"/>
      <c r="AD1025" s="254"/>
      <c r="AG1025" s="436"/>
    </row>
    <row r="1026" spans="1:33" s="4" customFormat="1" x14ac:dyDescent="0.25">
      <c r="A1026" s="255"/>
      <c r="B1026" s="255"/>
      <c r="E1026" s="256"/>
      <c r="F1026" s="256"/>
      <c r="G1026" s="257"/>
      <c r="H1026" s="258"/>
      <c r="I1026" s="259"/>
      <c r="J1026" s="255"/>
      <c r="M1026" s="255"/>
      <c r="N1026" s="255"/>
      <c r="Q1026" s="255"/>
      <c r="R1026" s="260"/>
      <c r="AD1026" s="254"/>
      <c r="AG1026" s="436"/>
    </row>
    <row r="1027" spans="1:33" s="4" customFormat="1" x14ac:dyDescent="0.25">
      <c r="A1027" s="255"/>
      <c r="B1027" s="255"/>
      <c r="E1027" s="256"/>
      <c r="F1027" s="256"/>
      <c r="G1027" s="257"/>
      <c r="H1027" s="258"/>
      <c r="I1027" s="259"/>
      <c r="J1027" s="255"/>
      <c r="M1027" s="255"/>
      <c r="N1027" s="255"/>
      <c r="Q1027" s="255"/>
      <c r="R1027" s="260"/>
      <c r="AD1027" s="254"/>
      <c r="AG1027" s="436"/>
    </row>
    <row r="1028" spans="1:33" s="4" customFormat="1" x14ac:dyDescent="0.25">
      <c r="A1028" s="255"/>
      <c r="B1028" s="255"/>
      <c r="E1028" s="256"/>
      <c r="F1028" s="256"/>
      <c r="G1028" s="257"/>
      <c r="H1028" s="258"/>
      <c r="I1028" s="259"/>
      <c r="J1028" s="255"/>
      <c r="M1028" s="255"/>
      <c r="N1028" s="255"/>
      <c r="Q1028" s="255"/>
      <c r="R1028" s="260"/>
      <c r="AD1028" s="254"/>
      <c r="AG1028" s="436"/>
    </row>
    <row r="1029" spans="1:33" s="4" customFormat="1" x14ac:dyDescent="0.25">
      <c r="A1029" s="255"/>
      <c r="B1029" s="255"/>
      <c r="E1029" s="256"/>
      <c r="F1029" s="256"/>
      <c r="G1029" s="257"/>
      <c r="H1029" s="258"/>
      <c r="I1029" s="259"/>
      <c r="J1029" s="255"/>
      <c r="M1029" s="255"/>
      <c r="N1029" s="255"/>
      <c r="Q1029" s="255"/>
      <c r="R1029" s="260"/>
      <c r="AD1029" s="254"/>
      <c r="AG1029" s="436"/>
    </row>
    <row r="1030" spans="1:33" s="4" customFormat="1" x14ac:dyDescent="0.25">
      <c r="A1030" s="255"/>
      <c r="B1030" s="255"/>
      <c r="E1030" s="256"/>
      <c r="F1030" s="256"/>
      <c r="G1030" s="257"/>
      <c r="H1030" s="258"/>
      <c r="I1030" s="259"/>
      <c r="J1030" s="255"/>
      <c r="M1030" s="255"/>
      <c r="N1030" s="255"/>
      <c r="Q1030" s="255"/>
      <c r="R1030" s="260"/>
      <c r="AD1030" s="254"/>
      <c r="AG1030" s="436"/>
    </row>
    <row r="1031" spans="1:33" s="4" customFormat="1" x14ac:dyDescent="0.25">
      <c r="A1031" s="255"/>
      <c r="B1031" s="255"/>
      <c r="E1031" s="256"/>
      <c r="F1031" s="256"/>
      <c r="G1031" s="257"/>
      <c r="H1031" s="258"/>
      <c r="I1031" s="259"/>
      <c r="J1031" s="255"/>
      <c r="M1031" s="255"/>
      <c r="N1031" s="255"/>
      <c r="Q1031" s="255"/>
      <c r="R1031" s="260"/>
      <c r="AD1031" s="254"/>
      <c r="AG1031" s="436"/>
    </row>
    <row r="1032" spans="1:33" s="4" customFormat="1" x14ac:dyDescent="0.25">
      <c r="A1032" s="255"/>
      <c r="B1032" s="255"/>
      <c r="E1032" s="256"/>
      <c r="F1032" s="256"/>
      <c r="G1032" s="257"/>
      <c r="H1032" s="258"/>
      <c r="I1032" s="259"/>
      <c r="J1032" s="255"/>
      <c r="M1032" s="255"/>
      <c r="N1032" s="255"/>
      <c r="Q1032" s="255"/>
      <c r="R1032" s="260"/>
      <c r="AD1032" s="254"/>
      <c r="AG1032" s="436"/>
    </row>
    <row r="1033" spans="1:33" s="4" customFormat="1" x14ac:dyDescent="0.25">
      <c r="A1033" s="255"/>
      <c r="B1033" s="255"/>
      <c r="E1033" s="256"/>
      <c r="F1033" s="256"/>
      <c r="G1033" s="257"/>
      <c r="H1033" s="258"/>
      <c r="I1033" s="259"/>
      <c r="J1033" s="255"/>
      <c r="M1033" s="255"/>
      <c r="N1033" s="255"/>
      <c r="Q1033" s="255"/>
      <c r="R1033" s="260"/>
      <c r="AD1033" s="254"/>
      <c r="AG1033" s="436"/>
    </row>
    <row r="1034" spans="1:33" s="4" customFormat="1" x14ac:dyDescent="0.25">
      <c r="A1034" s="255"/>
      <c r="B1034" s="255"/>
      <c r="E1034" s="256"/>
      <c r="F1034" s="256"/>
      <c r="G1034" s="257"/>
      <c r="H1034" s="258"/>
      <c r="I1034" s="259"/>
      <c r="J1034" s="255"/>
      <c r="M1034" s="255"/>
      <c r="N1034" s="255"/>
      <c r="Q1034" s="255"/>
      <c r="R1034" s="260"/>
      <c r="AD1034" s="254"/>
      <c r="AG1034" s="436"/>
    </row>
    <row r="1035" spans="1:33" s="4" customFormat="1" x14ac:dyDescent="0.25">
      <c r="A1035" s="255"/>
      <c r="B1035" s="255"/>
      <c r="E1035" s="256"/>
      <c r="F1035" s="256"/>
      <c r="G1035" s="257"/>
      <c r="H1035" s="258"/>
      <c r="I1035" s="259"/>
      <c r="J1035" s="255"/>
      <c r="M1035" s="255"/>
      <c r="N1035" s="255"/>
      <c r="Q1035" s="255"/>
      <c r="R1035" s="260"/>
      <c r="AD1035" s="254"/>
      <c r="AG1035" s="436"/>
    </row>
    <row r="1036" spans="1:33" s="4" customFormat="1" x14ac:dyDescent="0.25">
      <c r="A1036" s="255"/>
      <c r="B1036" s="255"/>
      <c r="E1036" s="256"/>
      <c r="F1036" s="256"/>
      <c r="G1036" s="257"/>
      <c r="H1036" s="258"/>
      <c r="I1036" s="259"/>
      <c r="J1036" s="255"/>
      <c r="M1036" s="255"/>
      <c r="N1036" s="255"/>
      <c r="Q1036" s="255"/>
      <c r="R1036" s="260"/>
      <c r="AD1036" s="254"/>
      <c r="AG1036" s="436"/>
    </row>
    <row r="1037" spans="1:33" s="4" customFormat="1" x14ac:dyDescent="0.25">
      <c r="A1037" s="255"/>
      <c r="B1037" s="255"/>
      <c r="E1037" s="256"/>
      <c r="F1037" s="256"/>
      <c r="G1037" s="257"/>
      <c r="H1037" s="258"/>
      <c r="I1037" s="259"/>
      <c r="J1037" s="255"/>
      <c r="M1037" s="255"/>
      <c r="N1037" s="255"/>
      <c r="Q1037" s="255"/>
      <c r="R1037" s="260"/>
      <c r="AD1037" s="254"/>
      <c r="AG1037" s="436"/>
    </row>
    <row r="1038" spans="1:33" s="4" customFormat="1" x14ac:dyDescent="0.25">
      <c r="A1038" s="255"/>
      <c r="B1038" s="255"/>
      <c r="E1038" s="256"/>
      <c r="F1038" s="256"/>
      <c r="G1038" s="257"/>
      <c r="H1038" s="258"/>
      <c r="I1038" s="259"/>
      <c r="J1038" s="255"/>
      <c r="M1038" s="255"/>
      <c r="N1038" s="255"/>
      <c r="Q1038" s="255"/>
      <c r="R1038" s="260"/>
      <c r="AD1038" s="254"/>
      <c r="AG1038" s="436"/>
    </row>
    <row r="1039" spans="1:33" s="4" customFormat="1" x14ac:dyDescent="0.25">
      <c r="A1039" s="255"/>
      <c r="B1039" s="255"/>
      <c r="E1039" s="256"/>
      <c r="F1039" s="256"/>
      <c r="G1039" s="257"/>
      <c r="H1039" s="258"/>
      <c r="I1039" s="259"/>
      <c r="J1039" s="255"/>
      <c r="M1039" s="255"/>
      <c r="N1039" s="255"/>
      <c r="Q1039" s="255"/>
      <c r="R1039" s="260"/>
      <c r="AD1039" s="254"/>
      <c r="AG1039" s="436"/>
    </row>
    <row r="1040" spans="1:33" s="4" customFormat="1" x14ac:dyDescent="0.25">
      <c r="A1040" s="255"/>
      <c r="B1040" s="255"/>
      <c r="E1040" s="256"/>
      <c r="F1040" s="256"/>
      <c r="G1040" s="257"/>
      <c r="H1040" s="258"/>
      <c r="I1040" s="259"/>
      <c r="J1040" s="255"/>
      <c r="M1040" s="255"/>
      <c r="N1040" s="255"/>
      <c r="Q1040" s="255"/>
      <c r="R1040" s="260"/>
      <c r="AD1040" s="254"/>
      <c r="AG1040" s="436"/>
    </row>
    <row r="1041" spans="1:33" s="4" customFormat="1" x14ac:dyDescent="0.25">
      <c r="A1041" s="255"/>
      <c r="B1041" s="255"/>
      <c r="E1041" s="256"/>
      <c r="F1041" s="256"/>
      <c r="G1041" s="257"/>
      <c r="H1041" s="258"/>
      <c r="I1041" s="259"/>
      <c r="J1041" s="255"/>
      <c r="M1041" s="255"/>
      <c r="N1041" s="255"/>
      <c r="Q1041" s="255"/>
      <c r="R1041" s="260"/>
      <c r="AD1041" s="254"/>
      <c r="AG1041" s="436"/>
    </row>
    <row r="1042" spans="1:33" s="4" customFormat="1" x14ac:dyDescent="0.25">
      <c r="A1042" s="255"/>
      <c r="B1042" s="255"/>
      <c r="E1042" s="256"/>
      <c r="F1042" s="256"/>
      <c r="G1042" s="257"/>
      <c r="H1042" s="258"/>
      <c r="I1042" s="259"/>
      <c r="J1042" s="255"/>
      <c r="M1042" s="255"/>
      <c r="N1042" s="255"/>
      <c r="Q1042" s="255"/>
      <c r="R1042" s="260"/>
      <c r="AD1042" s="254"/>
      <c r="AG1042" s="436"/>
    </row>
    <row r="1043" spans="1:33" s="4" customFormat="1" x14ac:dyDescent="0.25">
      <c r="A1043" s="255"/>
      <c r="B1043" s="255"/>
      <c r="E1043" s="256"/>
      <c r="F1043" s="256"/>
      <c r="G1043" s="257"/>
      <c r="H1043" s="258"/>
      <c r="I1043" s="259"/>
      <c r="J1043" s="255"/>
      <c r="M1043" s="255"/>
      <c r="N1043" s="255"/>
      <c r="Q1043" s="255"/>
      <c r="R1043" s="260"/>
      <c r="AD1043" s="254"/>
      <c r="AG1043" s="436"/>
    </row>
    <row r="1044" spans="1:33" s="4" customFormat="1" x14ac:dyDescent="0.25">
      <c r="A1044" s="255"/>
      <c r="B1044" s="255"/>
      <c r="E1044" s="256"/>
      <c r="F1044" s="256"/>
      <c r="G1044" s="257"/>
      <c r="H1044" s="258"/>
      <c r="I1044" s="259"/>
      <c r="J1044" s="255"/>
      <c r="M1044" s="255"/>
      <c r="N1044" s="255"/>
      <c r="Q1044" s="255"/>
      <c r="R1044" s="260"/>
      <c r="AD1044" s="254"/>
      <c r="AG1044" s="436"/>
    </row>
    <row r="1045" spans="1:33" s="4" customFormat="1" x14ac:dyDescent="0.25">
      <c r="A1045" s="255"/>
      <c r="B1045" s="255"/>
      <c r="E1045" s="256"/>
      <c r="F1045" s="256"/>
      <c r="G1045" s="257"/>
      <c r="H1045" s="258"/>
      <c r="I1045" s="259"/>
      <c r="J1045" s="255"/>
      <c r="M1045" s="255"/>
      <c r="N1045" s="255"/>
      <c r="Q1045" s="255"/>
      <c r="R1045" s="260"/>
      <c r="AD1045" s="254"/>
      <c r="AG1045" s="436"/>
    </row>
    <row r="1046" spans="1:33" s="4" customFormat="1" x14ac:dyDescent="0.25">
      <c r="A1046" s="255"/>
      <c r="B1046" s="255"/>
      <c r="E1046" s="256"/>
      <c r="F1046" s="256"/>
      <c r="G1046" s="257"/>
      <c r="H1046" s="258"/>
      <c r="I1046" s="259"/>
      <c r="J1046" s="255"/>
      <c r="M1046" s="255"/>
      <c r="N1046" s="255"/>
      <c r="Q1046" s="255"/>
      <c r="R1046" s="260"/>
      <c r="AD1046" s="254"/>
      <c r="AG1046" s="436"/>
    </row>
    <row r="1047" spans="1:33" s="4" customFormat="1" x14ac:dyDescent="0.25">
      <c r="A1047" s="255"/>
      <c r="B1047" s="255"/>
      <c r="E1047" s="256"/>
      <c r="F1047" s="256"/>
      <c r="G1047" s="257"/>
      <c r="H1047" s="258"/>
      <c r="I1047" s="259"/>
      <c r="J1047" s="255"/>
      <c r="M1047" s="255"/>
      <c r="N1047" s="255"/>
      <c r="Q1047" s="255"/>
      <c r="R1047" s="260"/>
      <c r="AD1047" s="254"/>
      <c r="AG1047" s="436"/>
    </row>
    <row r="1048" spans="1:33" s="4" customFormat="1" x14ac:dyDescent="0.25">
      <c r="A1048" s="255"/>
      <c r="B1048" s="255"/>
      <c r="E1048" s="256"/>
      <c r="F1048" s="256"/>
      <c r="G1048" s="257"/>
      <c r="H1048" s="258"/>
      <c r="I1048" s="259"/>
      <c r="J1048" s="255"/>
      <c r="M1048" s="255"/>
      <c r="N1048" s="255"/>
      <c r="Q1048" s="255"/>
      <c r="R1048" s="260"/>
      <c r="AD1048" s="254"/>
      <c r="AG1048" s="436"/>
    </row>
    <row r="1049" spans="1:33" s="4" customFormat="1" x14ac:dyDescent="0.25">
      <c r="A1049" s="255"/>
      <c r="B1049" s="255"/>
      <c r="E1049" s="256"/>
      <c r="F1049" s="256"/>
      <c r="G1049" s="257"/>
      <c r="H1049" s="258"/>
      <c r="I1049" s="259"/>
      <c r="J1049" s="255"/>
      <c r="M1049" s="255"/>
      <c r="N1049" s="255"/>
      <c r="Q1049" s="255"/>
      <c r="R1049" s="260"/>
      <c r="AD1049" s="254"/>
      <c r="AG1049" s="436"/>
    </row>
    <row r="1050" spans="1:33" s="4" customFormat="1" x14ac:dyDescent="0.25">
      <c r="A1050" s="255"/>
      <c r="B1050" s="255"/>
      <c r="E1050" s="256"/>
      <c r="F1050" s="256"/>
      <c r="G1050" s="257"/>
      <c r="H1050" s="258"/>
      <c r="I1050" s="259"/>
      <c r="J1050" s="255"/>
      <c r="M1050" s="255"/>
      <c r="N1050" s="255"/>
      <c r="Q1050" s="255"/>
      <c r="R1050" s="260"/>
      <c r="AD1050" s="254"/>
      <c r="AG1050" s="436"/>
    </row>
    <row r="1051" spans="1:33" s="4" customFormat="1" x14ac:dyDescent="0.25">
      <c r="A1051" s="255"/>
      <c r="B1051" s="255"/>
      <c r="E1051" s="256"/>
      <c r="F1051" s="256"/>
      <c r="G1051" s="257"/>
      <c r="H1051" s="258"/>
      <c r="I1051" s="259"/>
      <c r="J1051" s="255"/>
      <c r="M1051" s="255"/>
      <c r="N1051" s="255"/>
      <c r="Q1051" s="255"/>
      <c r="R1051" s="260"/>
      <c r="AD1051" s="254"/>
      <c r="AG1051" s="436"/>
    </row>
    <row r="1052" spans="1:33" s="4" customFormat="1" x14ac:dyDescent="0.25">
      <c r="A1052" s="255"/>
      <c r="B1052" s="255"/>
      <c r="E1052" s="256"/>
      <c r="F1052" s="256"/>
      <c r="G1052" s="257"/>
      <c r="H1052" s="258"/>
      <c r="I1052" s="259"/>
      <c r="J1052" s="255"/>
      <c r="M1052" s="255"/>
      <c r="N1052" s="255"/>
      <c r="Q1052" s="255"/>
      <c r="R1052" s="260"/>
      <c r="AD1052" s="254"/>
      <c r="AG1052" s="436"/>
    </row>
    <row r="1053" spans="1:33" s="4" customFormat="1" x14ac:dyDescent="0.25">
      <c r="A1053" s="255"/>
      <c r="B1053" s="255"/>
      <c r="E1053" s="256"/>
      <c r="F1053" s="256"/>
      <c r="G1053" s="257"/>
      <c r="H1053" s="258"/>
      <c r="I1053" s="259"/>
      <c r="J1053" s="255"/>
      <c r="M1053" s="255"/>
      <c r="N1053" s="255"/>
      <c r="Q1053" s="255"/>
      <c r="R1053" s="260"/>
      <c r="AD1053" s="254"/>
      <c r="AG1053" s="436"/>
    </row>
    <row r="1054" spans="1:33" s="4" customFormat="1" x14ac:dyDescent="0.25">
      <c r="A1054" s="255"/>
      <c r="B1054" s="255"/>
      <c r="E1054" s="256"/>
      <c r="F1054" s="256"/>
      <c r="G1054" s="257"/>
      <c r="H1054" s="258"/>
      <c r="I1054" s="259"/>
      <c r="J1054" s="255"/>
      <c r="M1054" s="255"/>
      <c r="N1054" s="255"/>
      <c r="Q1054" s="255"/>
      <c r="R1054" s="260"/>
      <c r="AD1054" s="254"/>
      <c r="AG1054" s="436"/>
    </row>
    <row r="1055" spans="1:33" s="4" customFormat="1" x14ac:dyDescent="0.25">
      <c r="A1055" s="255"/>
      <c r="B1055" s="255"/>
      <c r="E1055" s="256"/>
      <c r="F1055" s="256"/>
      <c r="G1055" s="257"/>
      <c r="H1055" s="258"/>
      <c r="I1055" s="259"/>
      <c r="J1055" s="255"/>
      <c r="M1055" s="255"/>
      <c r="N1055" s="255"/>
      <c r="Q1055" s="255"/>
      <c r="R1055" s="260"/>
      <c r="AD1055" s="254"/>
      <c r="AG1055" s="436"/>
    </row>
    <row r="1056" spans="1:33" s="4" customFormat="1" x14ac:dyDescent="0.25">
      <c r="A1056" s="255"/>
      <c r="B1056" s="255"/>
      <c r="E1056" s="256"/>
      <c r="F1056" s="256"/>
      <c r="G1056" s="257"/>
      <c r="H1056" s="258"/>
      <c r="I1056" s="259"/>
      <c r="J1056" s="255"/>
      <c r="M1056" s="255"/>
      <c r="N1056" s="255"/>
      <c r="Q1056" s="255"/>
      <c r="R1056" s="260"/>
      <c r="AD1056" s="254"/>
      <c r="AG1056" s="436"/>
    </row>
    <row r="1057" spans="1:33" s="4" customFormat="1" x14ac:dyDescent="0.25">
      <c r="A1057" s="255"/>
      <c r="B1057" s="255"/>
      <c r="E1057" s="256"/>
      <c r="F1057" s="256"/>
      <c r="G1057" s="257"/>
      <c r="H1057" s="258"/>
      <c r="I1057" s="259"/>
      <c r="J1057" s="255"/>
      <c r="M1057" s="255"/>
      <c r="N1057" s="255"/>
      <c r="Q1057" s="255"/>
      <c r="R1057" s="260"/>
      <c r="AD1057" s="254"/>
      <c r="AG1057" s="436"/>
    </row>
    <row r="1058" spans="1:33" s="4" customFormat="1" x14ac:dyDescent="0.25">
      <c r="A1058" s="255"/>
      <c r="B1058" s="255"/>
      <c r="E1058" s="256"/>
      <c r="F1058" s="256"/>
      <c r="G1058" s="257"/>
      <c r="H1058" s="258"/>
      <c r="I1058" s="259"/>
      <c r="J1058" s="255"/>
      <c r="M1058" s="255"/>
      <c r="N1058" s="255"/>
      <c r="Q1058" s="255"/>
      <c r="R1058" s="260"/>
      <c r="AD1058" s="254"/>
      <c r="AG1058" s="436"/>
    </row>
    <row r="1059" spans="1:33" s="4" customFormat="1" x14ac:dyDescent="0.25">
      <c r="A1059" s="255"/>
      <c r="B1059" s="255"/>
      <c r="E1059" s="256"/>
      <c r="F1059" s="256"/>
      <c r="G1059" s="257"/>
      <c r="H1059" s="258"/>
      <c r="I1059" s="259"/>
      <c r="J1059" s="255"/>
      <c r="M1059" s="255"/>
      <c r="N1059" s="255"/>
      <c r="Q1059" s="255"/>
      <c r="R1059" s="260"/>
      <c r="AD1059" s="254"/>
      <c r="AG1059" s="436"/>
    </row>
    <row r="1060" spans="1:33" s="4" customFormat="1" x14ac:dyDescent="0.25">
      <c r="A1060" s="255"/>
      <c r="B1060" s="255"/>
      <c r="E1060" s="256"/>
      <c r="F1060" s="256"/>
      <c r="G1060" s="257"/>
      <c r="H1060" s="258"/>
      <c r="I1060" s="259"/>
      <c r="J1060" s="255"/>
      <c r="M1060" s="255"/>
      <c r="N1060" s="255"/>
      <c r="Q1060" s="255"/>
      <c r="R1060" s="260"/>
      <c r="AD1060" s="254"/>
      <c r="AG1060" s="436"/>
    </row>
    <row r="1061" spans="1:33" s="4" customFormat="1" x14ac:dyDescent="0.25">
      <c r="A1061" s="255"/>
      <c r="B1061" s="255"/>
      <c r="E1061" s="256"/>
      <c r="F1061" s="256"/>
      <c r="G1061" s="257"/>
      <c r="H1061" s="258"/>
      <c r="I1061" s="259"/>
      <c r="J1061" s="255"/>
      <c r="M1061" s="255"/>
      <c r="N1061" s="255"/>
      <c r="Q1061" s="255"/>
      <c r="R1061" s="260"/>
      <c r="AD1061" s="254"/>
      <c r="AG1061" s="436"/>
    </row>
    <row r="1062" spans="1:33" s="4" customFormat="1" x14ac:dyDescent="0.25">
      <c r="A1062" s="255"/>
      <c r="B1062" s="255"/>
      <c r="E1062" s="256"/>
      <c r="F1062" s="256"/>
      <c r="G1062" s="257"/>
      <c r="H1062" s="258"/>
      <c r="I1062" s="259"/>
      <c r="J1062" s="255"/>
      <c r="M1062" s="255"/>
      <c r="N1062" s="255"/>
      <c r="Q1062" s="255"/>
      <c r="R1062" s="260"/>
      <c r="AD1062" s="254"/>
      <c r="AG1062" s="436"/>
    </row>
    <row r="1063" spans="1:33" s="4" customFormat="1" x14ac:dyDescent="0.25">
      <c r="A1063" s="255"/>
      <c r="B1063" s="255"/>
      <c r="E1063" s="256"/>
      <c r="F1063" s="256"/>
      <c r="G1063" s="257"/>
      <c r="H1063" s="258"/>
      <c r="I1063" s="259"/>
      <c r="J1063" s="255"/>
      <c r="M1063" s="255"/>
      <c r="N1063" s="255"/>
      <c r="Q1063" s="255"/>
      <c r="R1063" s="260"/>
      <c r="AD1063" s="254"/>
      <c r="AG1063" s="436"/>
    </row>
    <row r="1064" spans="1:33" s="4" customFormat="1" x14ac:dyDescent="0.25">
      <c r="A1064" s="255"/>
      <c r="B1064" s="255"/>
      <c r="E1064" s="256"/>
      <c r="F1064" s="256"/>
      <c r="G1064" s="257"/>
      <c r="H1064" s="258"/>
      <c r="I1064" s="259"/>
      <c r="J1064" s="255"/>
      <c r="M1064" s="255"/>
      <c r="N1064" s="255"/>
      <c r="Q1064" s="255"/>
      <c r="R1064" s="260"/>
      <c r="AD1064" s="254"/>
      <c r="AG1064" s="436"/>
    </row>
    <row r="1065" spans="1:33" s="4" customFormat="1" x14ac:dyDescent="0.25">
      <c r="A1065" s="255"/>
      <c r="B1065" s="255"/>
      <c r="E1065" s="256"/>
      <c r="F1065" s="256"/>
      <c r="G1065" s="257"/>
      <c r="H1065" s="258"/>
      <c r="I1065" s="259"/>
      <c r="J1065" s="255"/>
      <c r="M1065" s="255"/>
      <c r="N1065" s="255"/>
      <c r="Q1065" s="255"/>
      <c r="R1065" s="260"/>
      <c r="AD1065" s="254"/>
      <c r="AG1065" s="436"/>
    </row>
    <row r="1066" spans="1:33" s="4" customFormat="1" x14ac:dyDescent="0.25">
      <c r="A1066" s="255"/>
      <c r="B1066" s="255"/>
      <c r="E1066" s="256"/>
      <c r="F1066" s="256"/>
      <c r="G1066" s="257"/>
      <c r="H1066" s="258"/>
      <c r="I1066" s="259"/>
      <c r="J1066" s="255"/>
      <c r="M1066" s="255"/>
      <c r="N1066" s="255"/>
      <c r="Q1066" s="255"/>
      <c r="R1066" s="260"/>
      <c r="AD1066" s="254"/>
      <c r="AG1066" s="436"/>
    </row>
    <row r="1067" spans="1:33" s="4" customFormat="1" x14ac:dyDescent="0.25">
      <c r="A1067" s="255"/>
      <c r="B1067" s="255"/>
      <c r="E1067" s="256"/>
      <c r="F1067" s="256"/>
      <c r="G1067" s="257"/>
      <c r="H1067" s="258"/>
      <c r="I1067" s="259"/>
      <c r="J1067" s="255"/>
      <c r="M1067" s="255"/>
      <c r="N1067" s="255"/>
      <c r="Q1067" s="255"/>
      <c r="R1067" s="260"/>
      <c r="AD1067" s="254"/>
      <c r="AG1067" s="436"/>
    </row>
    <row r="1068" spans="1:33" s="4" customFormat="1" x14ac:dyDescent="0.25">
      <c r="A1068" s="255"/>
      <c r="B1068" s="255"/>
      <c r="E1068" s="256"/>
      <c r="F1068" s="256"/>
      <c r="G1068" s="257"/>
      <c r="H1068" s="258"/>
      <c r="I1068" s="259"/>
      <c r="J1068" s="255"/>
      <c r="M1068" s="255"/>
      <c r="N1068" s="255"/>
      <c r="Q1068" s="255"/>
      <c r="R1068" s="260"/>
      <c r="AD1068" s="254"/>
      <c r="AG1068" s="436"/>
    </row>
    <row r="1069" spans="1:33" s="4" customFormat="1" x14ac:dyDescent="0.25">
      <c r="A1069" s="255"/>
      <c r="B1069" s="255"/>
      <c r="E1069" s="256"/>
      <c r="F1069" s="256"/>
      <c r="G1069" s="257"/>
      <c r="H1069" s="258"/>
      <c r="I1069" s="259"/>
      <c r="J1069" s="255"/>
      <c r="M1069" s="255"/>
      <c r="N1069" s="255"/>
      <c r="Q1069" s="255"/>
      <c r="R1069" s="260"/>
      <c r="AD1069" s="254"/>
      <c r="AG1069" s="436"/>
    </row>
    <row r="1070" spans="1:33" s="4" customFormat="1" x14ac:dyDescent="0.25">
      <c r="A1070" s="255"/>
      <c r="B1070" s="255"/>
      <c r="E1070" s="256"/>
      <c r="F1070" s="256"/>
      <c r="G1070" s="257"/>
      <c r="H1070" s="258"/>
      <c r="I1070" s="259"/>
      <c r="J1070" s="255"/>
      <c r="M1070" s="255"/>
      <c r="N1070" s="255"/>
      <c r="Q1070" s="255"/>
      <c r="R1070" s="260"/>
      <c r="AD1070" s="254"/>
      <c r="AG1070" s="436"/>
    </row>
    <row r="1071" spans="1:33" s="4" customFormat="1" x14ac:dyDescent="0.25">
      <c r="A1071" s="255"/>
      <c r="B1071" s="255"/>
      <c r="E1071" s="256"/>
      <c r="F1071" s="256"/>
      <c r="G1071" s="257"/>
      <c r="H1071" s="258"/>
      <c r="I1071" s="259"/>
      <c r="J1071" s="255"/>
      <c r="M1071" s="255"/>
      <c r="N1071" s="255"/>
      <c r="Q1071" s="255"/>
      <c r="R1071" s="260"/>
      <c r="AD1071" s="254"/>
      <c r="AG1071" s="436"/>
    </row>
    <row r="1072" spans="1:33" s="4" customFormat="1" x14ac:dyDescent="0.25">
      <c r="A1072" s="255"/>
      <c r="B1072" s="255"/>
      <c r="E1072" s="256"/>
      <c r="F1072" s="256"/>
      <c r="G1072" s="257"/>
      <c r="H1072" s="258"/>
      <c r="I1072" s="259"/>
      <c r="J1072" s="255"/>
      <c r="M1072" s="255"/>
      <c r="N1072" s="255"/>
      <c r="Q1072" s="255"/>
      <c r="R1072" s="260"/>
      <c r="AD1072" s="254"/>
      <c r="AG1072" s="436"/>
    </row>
    <row r="1073" spans="1:33" s="4" customFormat="1" x14ac:dyDescent="0.25">
      <c r="A1073" s="255"/>
      <c r="B1073" s="255"/>
      <c r="E1073" s="256"/>
      <c r="F1073" s="256"/>
      <c r="G1073" s="257"/>
      <c r="H1073" s="258"/>
      <c r="I1073" s="259"/>
      <c r="J1073" s="255"/>
      <c r="M1073" s="255"/>
      <c r="N1073" s="255"/>
      <c r="Q1073" s="255"/>
      <c r="R1073" s="260"/>
      <c r="AD1073" s="254"/>
      <c r="AG1073" s="436"/>
    </row>
    <row r="1074" spans="1:33" s="4" customFormat="1" x14ac:dyDescent="0.25">
      <c r="A1074" s="255"/>
      <c r="B1074" s="255"/>
      <c r="E1074" s="256"/>
      <c r="F1074" s="256"/>
      <c r="G1074" s="257"/>
      <c r="H1074" s="258"/>
      <c r="I1074" s="259"/>
      <c r="J1074" s="255"/>
      <c r="M1074" s="255"/>
      <c r="N1074" s="255"/>
      <c r="Q1074" s="255"/>
      <c r="R1074" s="260"/>
      <c r="AD1074" s="254"/>
      <c r="AG1074" s="436"/>
    </row>
    <row r="1075" spans="1:33" s="4" customFormat="1" x14ac:dyDescent="0.25">
      <c r="A1075" s="255"/>
      <c r="B1075" s="255"/>
      <c r="E1075" s="256"/>
      <c r="F1075" s="256"/>
      <c r="G1075" s="257"/>
      <c r="H1075" s="258"/>
      <c r="I1075" s="259"/>
      <c r="J1075" s="255"/>
      <c r="M1075" s="255"/>
      <c r="N1075" s="255"/>
      <c r="Q1075" s="255"/>
      <c r="R1075" s="260"/>
      <c r="AD1075" s="254"/>
      <c r="AG1075" s="436"/>
    </row>
    <row r="1076" spans="1:33" s="4" customFormat="1" x14ac:dyDescent="0.25">
      <c r="A1076" s="255"/>
      <c r="B1076" s="255"/>
      <c r="E1076" s="256"/>
      <c r="F1076" s="256"/>
      <c r="G1076" s="257"/>
      <c r="H1076" s="258"/>
      <c r="I1076" s="259"/>
      <c r="J1076" s="255"/>
      <c r="M1076" s="255"/>
      <c r="N1076" s="255"/>
      <c r="Q1076" s="255"/>
      <c r="R1076" s="260"/>
      <c r="AD1076" s="254"/>
      <c r="AG1076" s="436"/>
    </row>
    <row r="1077" spans="1:33" s="4" customFormat="1" x14ac:dyDescent="0.25">
      <c r="A1077" s="255"/>
      <c r="B1077" s="255"/>
      <c r="E1077" s="256"/>
      <c r="F1077" s="256"/>
      <c r="G1077" s="257"/>
      <c r="H1077" s="258"/>
      <c r="I1077" s="259"/>
      <c r="J1077" s="255"/>
      <c r="M1077" s="255"/>
      <c r="N1077" s="255"/>
      <c r="Q1077" s="255"/>
      <c r="R1077" s="260"/>
      <c r="AD1077" s="254"/>
      <c r="AG1077" s="436"/>
    </row>
    <row r="1078" spans="1:33" s="4" customFormat="1" x14ac:dyDescent="0.25">
      <c r="A1078" s="255"/>
      <c r="B1078" s="255"/>
      <c r="E1078" s="256"/>
      <c r="F1078" s="256"/>
      <c r="G1078" s="257"/>
      <c r="H1078" s="258"/>
      <c r="I1078" s="259"/>
      <c r="J1078" s="255"/>
      <c r="M1078" s="255"/>
      <c r="N1078" s="255"/>
      <c r="Q1078" s="255"/>
      <c r="R1078" s="260"/>
      <c r="AD1078" s="254"/>
      <c r="AG1078" s="436"/>
    </row>
    <row r="1079" spans="1:33" s="4" customFormat="1" x14ac:dyDescent="0.25">
      <c r="A1079" s="255"/>
      <c r="B1079" s="255"/>
      <c r="E1079" s="256"/>
      <c r="F1079" s="256"/>
      <c r="G1079" s="257"/>
      <c r="H1079" s="258"/>
      <c r="I1079" s="259"/>
      <c r="J1079" s="255"/>
      <c r="M1079" s="255"/>
      <c r="N1079" s="255"/>
      <c r="Q1079" s="255"/>
      <c r="R1079" s="260"/>
      <c r="AD1079" s="254"/>
      <c r="AG1079" s="436"/>
    </row>
    <row r="1080" spans="1:33" s="4" customFormat="1" x14ac:dyDescent="0.25">
      <c r="A1080" s="255"/>
      <c r="B1080" s="255"/>
      <c r="E1080" s="256"/>
      <c r="F1080" s="256"/>
      <c r="G1080" s="257"/>
      <c r="H1080" s="258"/>
      <c r="I1080" s="259"/>
      <c r="J1080" s="255"/>
      <c r="M1080" s="255"/>
      <c r="N1080" s="255"/>
      <c r="Q1080" s="255"/>
      <c r="R1080" s="260"/>
      <c r="AD1080" s="254"/>
      <c r="AG1080" s="436"/>
    </row>
    <row r="1081" spans="1:33" s="4" customFormat="1" x14ac:dyDescent="0.25">
      <c r="A1081" s="255"/>
      <c r="B1081" s="255"/>
      <c r="E1081" s="256"/>
      <c r="F1081" s="256"/>
      <c r="G1081" s="257"/>
      <c r="H1081" s="258"/>
      <c r="I1081" s="259"/>
      <c r="J1081" s="255"/>
      <c r="M1081" s="255"/>
      <c r="N1081" s="255"/>
      <c r="Q1081" s="255"/>
      <c r="R1081" s="260"/>
      <c r="AD1081" s="254"/>
      <c r="AG1081" s="436"/>
    </row>
    <row r="1082" spans="1:33" s="4" customFormat="1" x14ac:dyDescent="0.25">
      <c r="A1082" s="255"/>
      <c r="B1082" s="255"/>
      <c r="E1082" s="256"/>
      <c r="F1082" s="256"/>
      <c r="G1082" s="257"/>
      <c r="H1082" s="258"/>
      <c r="I1082" s="259"/>
      <c r="J1082" s="255"/>
      <c r="M1082" s="255"/>
      <c r="N1082" s="255"/>
      <c r="Q1082" s="255"/>
      <c r="R1082" s="260"/>
      <c r="AD1082" s="254"/>
      <c r="AG1082" s="436"/>
    </row>
    <row r="1083" spans="1:33" s="4" customFormat="1" x14ac:dyDescent="0.25">
      <c r="A1083" s="255"/>
      <c r="B1083" s="255"/>
      <c r="E1083" s="256"/>
      <c r="F1083" s="256"/>
      <c r="G1083" s="257"/>
      <c r="H1083" s="258"/>
      <c r="I1083" s="259"/>
      <c r="J1083" s="255"/>
      <c r="M1083" s="255"/>
      <c r="N1083" s="255"/>
      <c r="Q1083" s="255"/>
      <c r="R1083" s="260"/>
      <c r="AD1083" s="254"/>
      <c r="AG1083" s="436"/>
    </row>
    <row r="1084" spans="1:33" s="4" customFormat="1" x14ac:dyDescent="0.25">
      <c r="A1084" s="255"/>
      <c r="B1084" s="255"/>
      <c r="E1084" s="256"/>
      <c r="F1084" s="256"/>
      <c r="G1084" s="257"/>
      <c r="H1084" s="258"/>
      <c r="I1084" s="259"/>
      <c r="J1084" s="255"/>
      <c r="M1084" s="255"/>
      <c r="N1084" s="255"/>
      <c r="Q1084" s="255"/>
      <c r="R1084" s="260"/>
      <c r="AD1084" s="254"/>
      <c r="AG1084" s="436"/>
    </row>
    <row r="1085" spans="1:33" s="4" customFormat="1" x14ac:dyDescent="0.25">
      <c r="A1085" s="255"/>
      <c r="B1085" s="255"/>
      <c r="E1085" s="256"/>
      <c r="F1085" s="256"/>
      <c r="G1085" s="257"/>
      <c r="H1085" s="258"/>
      <c r="I1085" s="259"/>
      <c r="J1085" s="255"/>
      <c r="M1085" s="255"/>
      <c r="N1085" s="255"/>
      <c r="Q1085" s="255"/>
      <c r="R1085" s="260"/>
      <c r="AD1085" s="254"/>
      <c r="AG1085" s="436"/>
    </row>
    <row r="1086" spans="1:33" s="4" customFormat="1" x14ac:dyDescent="0.25">
      <c r="A1086" s="255"/>
      <c r="B1086" s="255"/>
      <c r="E1086" s="256"/>
      <c r="F1086" s="256"/>
      <c r="G1086" s="257"/>
      <c r="H1086" s="258"/>
      <c r="I1086" s="259"/>
      <c r="J1086" s="255"/>
      <c r="M1086" s="255"/>
      <c r="N1086" s="255"/>
      <c r="Q1086" s="255"/>
      <c r="R1086" s="260"/>
      <c r="AD1086" s="254"/>
      <c r="AG1086" s="436"/>
    </row>
    <row r="1087" spans="1:33" s="4" customFormat="1" x14ac:dyDescent="0.25">
      <c r="A1087" s="255"/>
      <c r="B1087" s="255"/>
      <c r="E1087" s="256"/>
      <c r="F1087" s="256"/>
      <c r="G1087" s="257"/>
      <c r="H1087" s="258"/>
      <c r="I1087" s="259"/>
      <c r="J1087" s="255"/>
      <c r="M1087" s="255"/>
      <c r="N1087" s="255"/>
      <c r="Q1087" s="255"/>
      <c r="R1087" s="260"/>
      <c r="AD1087" s="254"/>
      <c r="AG1087" s="436"/>
    </row>
    <row r="1088" spans="1:33" s="4" customFormat="1" x14ac:dyDescent="0.25">
      <c r="A1088" s="255"/>
      <c r="B1088" s="255"/>
      <c r="E1088" s="256"/>
      <c r="F1088" s="256"/>
      <c r="G1088" s="257"/>
      <c r="H1088" s="258"/>
      <c r="I1088" s="259"/>
      <c r="J1088" s="255"/>
      <c r="M1088" s="255"/>
      <c r="N1088" s="255"/>
      <c r="Q1088" s="255"/>
      <c r="R1088" s="260"/>
      <c r="AD1088" s="254"/>
      <c r="AG1088" s="436"/>
    </row>
    <row r="1089" spans="1:33" s="4" customFormat="1" x14ac:dyDescent="0.25">
      <c r="A1089" s="255"/>
      <c r="B1089" s="255"/>
      <c r="E1089" s="256"/>
      <c r="F1089" s="256"/>
      <c r="G1089" s="257"/>
      <c r="H1089" s="258"/>
      <c r="I1089" s="259"/>
      <c r="J1089" s="255"/>
      <c r="M1089" s="255"/>
      <c r="N1089" s="255"/>
      <c r="Q1089" s="255"/>
      <c r="R1089" s="260"/>
      <c r="AD1089" s="254"/>
      <c r="AG1089" s="436"/>
    </row>
    <row r="1090" spans="1:33" s="4" customFormat="1" x14ac:dyDescent="0.25">
      <c r="A1090" s="255"/>
      <c r="B1090" s="255"/>
      <c r="E1090" s="256"/>
      <c r="F1090" s="256"/>
      <c r="G1090" s="257"/>
      <c r="H1090" s="258"/>
      <c r="I1090" s="259"/>
      <c r="J1090" s="255"/>
      <c r="M1090" s="255"/>
      <c r="N1090" s="255"/>
      <c r="Q1090" s="255"/>
      <c r="R1090" s="260"/>
      <c r="AD1090" s="254"/>
      <c r="AG1090" s="436"/>
    </row>
    <row r="1091" spans="1:33" s="4" customFormat="1" x14ac:dyDescent="0.25">
      <c r="A1091" s="255"/>
      <c r="B1091" s="255"/>
      <c r="E1091" s="256"/>
      <c r="F1091" s="256"/>
      <c r="G1091" s="257"/>
      <c r="H1091" s="258"/>
      <c r="I1091" s="259"/>
      <c r="J1091" s="255"/>
      <c r="M1091" s="255"/>
      <c r="N1091" s="255"/>
      <c r="Q1091" s="255"/>
      <c r="R1091" s="260"/>
      <c r="AD1091" s="254"/>
      <c r="AG1091" s="436"/>
    </row>
    <row r="1092" spans="1:33" s="4" customFormat="1" x14ac:dyDescent="0.25">
      <c r="A1092" s="255"/>
      <c r="B1092" s="255"/>
      <c r="E1092" s="256"/>
      <c r="F1092" s="256"/>
      <c r="G1092" s="257"/>
      <c r="H1092" s="258"/>
      <c r="I1092" s="259"/>
      <c r="J1092" s="255"/>
      <c r="M1092" s="255"/>
      <c r="N1092" s="255"/>
      <c r="Q1092" s="255"/>
      <c r="R1092" s="260"/>
      <c r="AD1092" s="254"/>
      <c r="AG1092" s="436"/>
    </row>
    <row r="1093" spans="1:33" s="4" customFormat="1" x14ac:dyDescent="0.25">
      <c r="A1093" s="255"/>
      <c r="B1093" s="255"/>
      <c r="E1093" s="256"/>
      <c r="F1093" s="256"/>
      <c r="G1093" s="257"/>
      <c r="H1093" s="258"/>
      <c r="I1093" s="259"/>
      <c r="J1093" s="255"/>
      <c r="M1093" s="255"/>
      <c r="N1093" s="255"/>
      <c r="Q1093" s="255"/>
      <c r="R1093" s="260"/>
      <c r="AD1093" s="254"/>
      <c r="AG1093" s="436"/>
    </row>
    <row r="1094" spans="1:33" s="4" customFormat="1" x14ac:dyDescent="0.25">
      <c r="A1094" s="255"/>
      <c r="B1094" s="255"/>
      <c r="E1094" s="256"/>
      <c r="F1094" s="256"/>
      <c r="G1094" s="257"/>
      <c r="H1094" s="258"/>
      <c r="I1094" s="259"/>
      <c r="J1094" s="255"/>
      <c r="M1094" s="255"/>
      <c r="N1094" s="255"/>
      <c r="Q1094" s="255"/>
      <c r="R1094" s="260"/>
      <c r="AD1094" s="254"/>
      <c r="AG1094" s="436"/>
    </row>
    <row r="1095" spans="1:33" s="4" customFormat="1" x14ac:dyDescent="0.25">
      <c r="A1095" s="255"/>
      <c r="B1095" s="255"/>
      <c r="E1095" s="256"/>
      <c r="F1095" s="256"/>
      <c r="G1095" s="257"/>
      <c r="H1095" s="258"/>
      <c r="I1095" s="259"/>
      <c r="J1095" s="255"/>
      <c r="M1095" s="255"/>
      <c r="N1095" s="255"/>
      <c r="Q1095" s="255"/>
      <c r="R1095" s="260"/>
      <c r="AD1095" s="254"/>
      <c r="AG1095" s="436"/>
    </row>
    <row r="1096" spans="1:33" s="4" customFormat="1" x14ac:dyDescent="0.25">
      <c r="A1096" s="255"/>
      <c r="B1096" s="255"/>
      <c r="E1096" s="256"/>
      <c r="F1096" s="256"/>
      <c r="G1096" s="257"/>
      <c r="H1096" s="258"/>
      <c r="I1096" s="259"/>
      <c r="J1096" s="255"/>
      <c r="M1096" s="255"/>
      <c r="N1096" s="255"/>
      <c r="Q1096" s="255"/>
      <c r="R1096" s="260"/>
      <c r="AD1096" s="254"/>
      <c r="AG1096" s="436"/>
    </row>
    <row r="1097" spans="1:33" s="4" customFormat="1" x14ac:dyDescent="0.25">
      <c r="A1097" s="255"/>
      <c r="B1097" s="255"/>
      <c r="E1097" s="256"/>
      <c r="F1097" s="256"/>
      <c r="G1097" s="257"/>
      <c r="H1097" s="258"/>
      <c r="I1097" s="259"/>
      <c r="J1097" s="255"/>
      <c r="M1097" s="255"/>
      <c r="N1097" s="255"/>
      <c r="Q1097" s="255"/>
      <c r="R1097" s="260"/>
      <c r="AD1097" s="254"/>
      <c r="AG1097" s="436"/>
    </row>
    <row r="1098" spans="1:33" s="4" customFormat="1" x14ac:dyDescent="0.25">
      <c r="A1098" s="255"/>
      <c r="B1098" s="255"/>
      <c r="E1098" s="256"/>
      <c r="F1098" s="256"/>
      <c r="G1098" s="257"/>
      <c r="H1098" s="258"/>
      <c r="I1098" s="259"/>
      <c r="J1098" s="255"/>
      <c r="M1098" s="255"/>
      <c r="N1098" s="255"/>
      <c r="Q1098" s="255"/>
      <c r="R1098" s="260"/>
      <c r="AD1098" s="254"/>
      <c r="AG1098" s="436"/>
    </row>
    <row r="1099" spans="1:33" s="4" customFormat="1" x14ac:dyDescent="0.25">
      <c r="A1099" s="255"/>
      <c r="B1099" s="255"/>
      <c r="E1099" s="256"/>
      <c r="F1099" s="256"/>
      <c r="G1099" s="257"/>
      <c r="H1099" s="258"/>
      <c r="I1099" s="259"/>
      <c r="J1099" s="255"/>
      <c r="M1099" s="255"/>
      <c r="N1099" s="255"/>
      <c r="Q1099" s="255"/>
      <c r="R1099" s="260"/>
      <c r="AD1099" s="254"/>
      <c r="AG1099" s="436"/>
    </row>
    <row r="1100" spans="1:33" s="4" customFormat="1" x14ac:dyDescent="0.25">
      <c r="A1100" s="255"/>
      <c r="B1100" s="255"/>
      <c r="E1100" s="256"/>
      <c r="F1100" s="256"/>
      <c r="G1100" s="257"/>
      <c r="H1100" s="258"/>
      <c r="I1100" s="259"/>
      <c r="J1100" s="255"/>
      <c r="M1100" s="255"/>
      <c r="N1100" s="255"/>
      <c r="Q1100" s="255"/>
      <c r="R1100" s="260"/>
      <c r="AD1100" s="254"/>
      <c r="AG1100" s="436"/>
    </row>
    <row r="1101" spans="1:33" s="4" customFormat="1" x14ac:dyDescent="0.25">
      <c r="A1101" s="255"/>
      <c r="B1101" s="255"/>
      <c r="E1101" s="256"/>
      <c r="F1101" s="256"/>
      <c r="G1101" s="257"/>
      <c r="H1101" s="258"/>
      <c r="I1101" s="259"/>
      <c r="J1101" s="255"/>
      <c r="M1101" s="255"/>
      <c r="N1101" s="255"/>
      <c r="Q1101" s="255"/>
      <c r="R1101" s="260"/>
      <c r="AD1101" s="254"/>
      <c r="AG1101" s="436"/>
    </row>
    <row r="1102" spans="1:33" s="4" customFormat="1" x14ac:dyDescent="0.25">
      <c r="A1102" s="255"/>
      <c r="B1102" s="255"/>
      <c r="E1102" s="256"/>
      <c r="F1102" s="256"/>
      <c r="G1102" s="257"/>
      <c r="H1102" s="258"/>
      <c r="I1102" s="259"/>
      <c r="J1102" s="255"/>
      <c r="M1102" s="255"/>
      <c r="N1102" s="255"/>
      <c r="Q1102" s="255"/>
      <c r="R1102" s="260"/>
      <c r="AD1102" s="254"/>
      <c r="AG1102" s="436"/>
    </row>
    <row r="1103" spans="1:33" s="4" customFormat="1" x14ac:dyDescent="0.25">
      <c r="A1103" s="255"/>
      <c r="B1103" s="255"/>
      <c r="E1103" s="256"/>
      <c r="F1103" s="256"/>
      <c r="G1103" s="257"/>
      <c r="H1103" s="258"/>
      <c r="I1103" s="259"/>
      <c r="J1103" s="255"/>
      <c r="M1103" s="255"/>
      <c r="N1103" s="255"/>
      <c r="Q1103" s="255"/>
      <c r="R1103" s="260"/>
      <c r="AD1103" s="254"/>
      <c r="AG1103" s="436"/>
    </row>
    <row r="1104" spans="1:33" s="4" customFormat="1" x14ac:dyDescent="0.25">
      <c r="A1104" s="255"/>
      <c r="B1104" s="255"/>
      <c r="E1104" s="256"/>
      <c r="F1104" s="256"/>
      <c r="G1104" s="257"/>
      <c r="H1104" s="258"/>
      <c r="I1104" s="259"/>
      <c r="J1104" s="255"/>
      <c r="M1104" s="255"/>
      <c r="N1104" s="255"/>
      <c r="Q1104" s="255"/>
      <c r="R1104" s="260"/>
      <c r="AD1104" s="254"/>
      <c r="AG1104" s="436"/>
    </row>
    <row r="1105" spans="1:33" s="4" customFormat="1" x14ac:dyDescent="0.25">
      <c r="A1105" s="255"/>
      <c r="B1105" s="255"/>
      <c r="E1105" s="256"/>
      <c r="F1105" s="256"/>
      <c r="G1105" s="257"/>
      <c r="H1105" s="258"/>
      <c r="I1105" s="259"/>
      <c r="J1105" s="255"/>
      <c r="M1105" s="255"/>
      <c r="N1105" s="255"/>
      <c r="Q1105" s="255"/>
      <c r="R1105" s="260"/>
      <c r="AD1105" s="254"/>
      <c r="AG1105" s="436"/>
    </row>
    <row r="1106" spans="1:33" s="4" customFormat="1" x14ac:dyDescent="0.25">
      <c r="A1106" s="255"/>
      <c r="B1106" s="255"/>
      <c r="E1106" s="256"/>
      <c r="F1106" s="256"/>
      <c r="G1106" s="257"/>
      <c r="H1106" s="258"/>
      <c r="I1106" s="259"/>
      <c r="J1106" s="255"/>
      <c r="M1106" s="255"/>
      <c r="N1106" s="255"/>
      <c r="Q1106" s="255"/>
      <c r="R1106" s="260"/>
      <c r="AD1106" s="254"/>
      <c r="AG1106" s="436"/>
    </row>
    <row r="1107" spans="1:33" s="4" customFormat="1" x14ac:dyDescent="0.25">
      <c r="A1107" s="255"/>
      <c r="B1107" s="255"/>
      <c r="E1107" s="256"/>
      <c r="F1107" s="256"/>
      <c r="G1107" s="257"/>
      <c r="H1107" s="258"/>
      <c r="I1107" s="259"/>
      <c r="J1107" s="255"/>
      <c r="M1107" s="255"/>
      <c r="N1107" s="255"/>
      <c r="Q1107" s="255"/>
      <c r="R1107" s="260"/>
      <c r="AD1107" s="254"/>
      <c r="AG1107" s="436"/>
    </row>
    <row r="1108" spans="1:33" s="4" customFormat="1" x14ac:dyDescent="0.25">
      <c r="A1108" s="255"/>
      <c r="B1108" s="255"/>
      <c r="E1108" s="256"/>
      <c r="F1108" s="256"/>
      <c r="G1108" s="257"/>
      <c r="H1108" s="258"/>
      <c r="I1108" s="259"/>
      <c r="J1108" s="255"/>
      <c r="M1108" s="255"/>
      <c r="N1108" s="255"/>
      <c r="Q1108" s="255"/>
      <c r="R1108" s="260"/>
      <c r="AD1108" s="254"/>
      <c r="AG1108" s="436"/>
    </row>
    <row r="1109" spans="1:33" s="4" customFormat="1" x14ac:dyDescent="0.25">
      <c r="A1109" s="255"/>
      <c r="B1109" s="255"/>
      <c r="E1109" s="256"/>
      <c r="F1109" s="256"/>
      <c r="G1109" s="257"/>
      <c r="H1109" s="258"/>
      <c r="I1109" s="259"/>
      <c r="J1109" s="255"/>
      <c r="M1109" s="255"/>
      <c r="N1109" s="255"/>
      <c r="Q1109" s="255"/>
      <c r="R1109" s="260"/>
      <c r="AD1109" s="254"/>
      <c r="AG1109" s="436"/>
    </row>
    <row r="1110" spans="1:33" s="4" customFormat="1" x14ac:dyDescent="0.25">
      <c r="A1110" s="255"/>
      <c r="B1110" s="255"/>
      <c r="E1110" s="256"/>
      <c r="F1110" s="256"/>
      <c r="G1110" s="257"/>
      <c r="H1110" s="258"/>
      <c r="I1110" s="259"/>
      <c r="J1110" s="255"/>
      <c r="M1110" s="255"/>
      <c r="N1110" s="255"/>
      <c r="Q1110" s="255"/>
      <c r="R1110" s="260"/>
      <c r="AD1110" s="254"/>
      <c r="AG1110" s="436"/>
    </row>
    <row r="1111" spans="1:33" s="4" customFormat="1" x14ac:dyDescent="0.25">
      <c r="A1111" s="255"/>
      <c r="B1111" s="255"/>
      <c r="E1111" s="256"/>
      <c r="F1111" s="256"/>
      <c r="G1111" s="257"/>
      <c r="H1111" s="258"/>
      <c r="I1111" s="259"/>
      <c r="J1111" s="255"/>
      <c r="M1111" s="255"/>
      <c r="N1111" s="255"/>
      <c r="Q1111" s="255"/>
      <c r="R1111" s="260"/>
      <c r="AD1111" s="254"/>
      <c r="AG1111" s="436"/>
    </row>
    <row r="1112" spans="1:33" s="4" customFormat="1" x14ac:dyDescent="0.25">
      <c r="A1112" s="255"/>
      <c r="B1112" s="255"/>
      <c r="E1112" s="256"/>
      <c r="F1112" s="256"/>
      <c r="G1112" s="257"/>
      <c r="H1112" s="258"/>
      <c r="I1112" s="259"/>
      <c r="J1112" s="255"/>
      <c r="M1112" s="255"/>
      <c r="N1112" s="255"/>
      <c r="Q1112" s="255"/>
      <c r="R1112" s="260"/>
      <c r="AD1112" s="254"/>
      <c r="AG1112" s="436"/>
    </row>
    <row r="1113" spans="1:33" s="4" customFormat="1" x14ac:dyDescent="0.25">
      <c r="A1113" s="255"/>
      <c r="B1113" s="255"/>
      <c r="E1113" s="256"/>
      <c r="F1113" s="256"/>
      <c r="G1113" s="257"/>
      <c r="H1113" s="258"/>
      <c r="I1113" s="259"/>
      <c r="J1113" s="255"/>
      <c r="M1113" s="255"/>
      <c r="N1113" s="255"/>
      <c r="Q1113" s="255"/>
      <c r="R1113" s="260"/>
      <c r="AD1113" s="254"/>
      <c r="AG1113" s="436"/>
    </row>
    <row r="1114" spans="1:33" s="4" customFormat="1" x14ac:dyDescent="0.25">
      <c r="A1114" s="255"/>
      <c r="B1114" s="255"/>
      <c r="E1114" s="256"/>
      <c r="F1114" s="256"/>
      <c r="G1114" s="257"/>
      <c r="H1114" s="258"/>
      <c r="I1114" s="259"/>
      <c r="J1114" s="255"/>
      <c r="M1114" s="255"/>
      <c r="N1114" s="255"/>
      <c r="Q1114" s="255"/>
      <c r="R1114" s="260"/>
      <c r="AD1114" s="254"/>
      <c r="AG1114" s="436"/>
    </row>
    <row r="1115" spans="1:33" s="4" customFormat="1" x14ac:dyDescent="0.25">
      <c r="A1115" s="255"/>
      <c r="B1115" s="255"/>
      <c r="E1115" s="256"/>
      <c r="F1115" s="256"/>
      <c r="G1115" s="257"/>
      <c r="H1115" s="258"/>
      <c r="I1115" s="259"/>
      <c r="J1115" s="255"/>
      <c r="M1115" s="255"/>
      <c r="N1115" s="255"/>
      <c r="Q1115" s="255"/>
      <c r="R1115" s="260"/>
      <c r="AD1115" s="254"/>
      <c r="AG1115" s="436"/>
    </row>
    <row r="1116" spans="1:33" s="4" customFormat="1" x14ac:dyDescent="0.25">
      <c r="A1116" s="255"/>
      <c r="B1116" s="255"/>
      <c r="E1116" s="256"/>
      <c r="F1116" s="256"/>
      <c r="G1116" s="257"/>
      <c r="H1116" s="258"/>
      <c r="I1116" s="259"/>
      <c r="J1116" s="255"/>
      <c r="M1116" s="255"/>
      <c r="N1116" s="255"/>
      <c r="Q1116" s="255"/>
      <c r="R1116" s="260"/>
      <c r="AD1116" s="254"/>
      <c r="AG1116" s="436"/>
    </row>
    <row r="1117" spans="1:33" s="4" customFormat="1" x14ac:dyDescent="0.25">
      <c r="A1117" s="255"/>
      <c r="B1117" s="255"/>
      <c r="E1117" s="256"/>
      <c r="F1117" s="256"/>
      <c r="G1117" s="257"/>
      <c r="H1117" s="258"/>
      <c r="I1117" s="259"/>
      <c r="J1117" s="255"/>
      <c r="M1117" s="255"/>
      <c r="N1117" s="255"/>
      <c r="Q1117" s="255"/>
      <c r="R1117" s="260"/>
      <c r="AD1117" s="254"/>
      <c r="AG1117" s="436"/>
    </row>
    <row r="1118" spans="1:33" s="4" customFormat="1" x14ac:dyDescent="0.25">
      <c r="A1118" s="255"/>
      <c r="B1118" s="255"/>
      <c r="E1118" s="256"/>
      <c r="F1118" s="256"/>
      <c r="G1118" s="257"/>
      <c r="H1118" s="258"/>
      <c r="I1118" s="259"/>
      <c r="J1118" s="255"/>
      <c r="M1118" s="255"/>
      <c r="N1118" s="255"/>
      <c r="Q1118" s="255"/>
      <c r="R1118" s="260"/>
      <c r="AD1118" s="254"/>
      <c r="AG1118" s="436"/>
    </row>
    <row r="1119" spans="1:33" s="4" customFormat="1" x14ac:dyDescent="0.25">
      <c r="A1119" s="255"/>
      <c r="B1119" s="255"/>
      <c r="E1119" s="256"/>
      <c r="F1119" s="256"/>
      <c r="G1119" s="257"/>
      <c r="H1119" s="258"/>
      <c r="I1119" s="259"/>
      <c r="J1119" s="255"/>
      <c r="M1119" s="255"/>
      <c r="N1119" s="255"/>
      <c r="Q1119" s="255"/>
      <c r="R1119" s="260"/>
      <c r="AD1119" s="254"/>
      <c r="AG1119" s="436"/>
    </row>
    <row r="1120" spans="1:33" s="4" customFormat="1" x14ac:dyDescent="0.25">
      <c r="A1120" s="255"/>
      <c r="B1120" s="255"/>
      <c r="E1120" s="256"/>
      <c r="F1120" s="256"/>
      <c r="G1120" s="257"/>
      <c r="H1120" s="258"/>
      <c r="I1120" s="259"/>
      <c r="J1120" s="255"/>
      <c r="M1120" s="255"/>
      <c r="N1120" s="255"/>
      <c r="Q1120" s="255"/>
      <c r="R1120" s="260"/>
      <c r="AD1120" s="254"/>
      <c r="AG1120" s="436"/>
    </row>
    <row r="1121" spans="1:33" s="4" customFormat="1" x14ac:dyDescent="0.25">
      <c r="A1121" s="255"/>
      <c r="B1121" s="255"/>
      <c r="E1121" s="256"/>
      <c r="F1121" s="256"/>
      <c r="G1121" s="257"/>
      <c r="H1121" s="258"/>
      <c r="I1121" s="259"/>
      <c r="J1121" s="255"/>
      <c r="M1121" s="255"/>
      <c r="N1121" s="255"/>
      <c r="Q1121" s="255"/>
      <c r="R1121" s="260"/>
      <c r="AD1121" s="254"/>
      <c r="AG1121" s="436"/>
    </row>
    <row r="1122" spans="1:33" s="4" customFormat="1" x14ac:dyDescent="0.25">
      <c r="A1122" s="255"/>
      <c r="B1122" s="255"/>
      <c r="E1122" s="256"/>
      <c r="F1122" s="256"/>
      <c r="G1122" s="257"/>
      <c r="H1122" s="258"/>
      <c r="I1122" s="259"/>
      <c r="J1122" s="255"/>
      <c r="M1122" s="255"/>
      <c r="N1122" s="255"/>
      <c r="Q1122" s="255"/>
      <c r="R1122" s="260"/>
      <c r="AD1122" s="254"/>
      <c r="AG1122" s="436"/>
    </row>
    <row r="1123" spans="1:33" s="4" customFormat="1" x14ac:dyDescent="0.25">
      <c r="A1123" s="255"/>
      <c r="B1123" s="255"/>
      <c r="E1123" s="256"/>
      <c r="F1123" s="256"/>
      <c r="G1123" s="257"/>
      <c r="H1123" s="258"/>
      <c r="I1123" s="259"/>
      <c r="J1123" s="255"/>
      <c r="M1123" s="255"/>
      <c r="N1123" s="255"/>
      <c r="Q1123" s="255"/>
      <c r="R1123" s="260"/>
      <c r="AD1123" s="254"/>
      <c r="AG1123" s="436"/>
    </row>
    <row r="1124" spans="1:33" s="4" customFormat="1" x14ac:dyDescent="0.25">
      <c r="A1124" s="255"/>
      <c r="B1124" s="255"/>
      <c r="E1124" s="256"/>
      <c r="F1124" s="256"/>
      <c r="G1124" s="257"/>
      <c r="H1124" s="258"/>
      <c r="I1124" s="259"/>
      <c r="J1124" s="255"/>
      <c r="M1124" s="255"/>
      <c r="N1124" s="255"/>
      <c r="Q1124" s="255"/>
      <c r="R1124" s="260"/>
      <c r="AD1124" s="254"/>
      <c r="AG1124" s="436"/>
    </row>
    <row r="1125" spans="1:33" s="4" customFormat="1" x14ac:dyDescent="0.25">
      <c r="A1125" s="255"/>
      <c r="B1125" s="255"/>
      <c r="E1125" s="256"/>
      <c r="F1125" s="256"/>
      <c r="G1125" s="257"/>
      <c r="H1125" s="258"/>
      <c r="I1125" s="259"/>
      <c r="J1125" s="255"/>
      <c r="M1125" s="255"/>
      <c r="N1125" s="255"/>
      <c r="Q1125" s="255"/>
      <c r="R1125" s="260"/>
      <c r="AD1125" s="254"/>
      <c r="AG1125" s="436"/>
    </row>
    <row r="1126" spans="1:33" s="4" customFormat="1" x14ac:dyDescent="0.25">
      <c r="A1126" s="255"/>
      <c r="B1126" s="255"/>
      <c r="E1126" s="256"/>
      <c r="F1126" s="256"/>
      <c r="G1126" s="257"/>
      <c r="H1126" s="258"/>
      <c r="I1126" s="259"/>
      <c r="J1126" s="255"/>
      <c r="M1126" s="255"/>
      <c r="N1126" s="255"/>
      <c r="Q1126" s="255"/>
      <c r="R1126" s="260"/>
      <c r="AD1126" s="254"/>
      <c r="AG1126" s="436"/>
    </row>
    <row r="1127" spans="1:33" s="4" customFormat="1" x14ac:dyDescent="0.25">
      <c r="A1127" s="255"/>
      <c r="B1127" s="255"/>
      <c r="E1127" s="256"/>
      <c r="F1127" s="256"/>
      <c r="G1127" s="257"/>
      <c r="H1127" s="258"/>
      <c r="I1127" s="259"/>
      <c r="J1127" s="255"/>
      <c r="M1127" s="255"/>
      <c r="N1127" s="255"/>
      <c r="Q1127" s="255"/>
      <c r="R1127" s="260"/>
      <c r="AD1127" s="254"/>
      <c r="AG1127" s="436"/>
    </row>
    <row r="1128" spans="1:33" s="4" customFormat="1" x14ac:dyDescent="0.25">
      <c r="A1128" s="255"/>
      <c r="B1128" s="255"/>
      <c r="E1128" s="256"/>
      <c r="F1128" s="256"/>
      <c r="G1128" s="257"/>
      <c r="H1128" s="258"/>
      <c r="I1128" s="259"/>
      <c r="J1128" s="255"/>
      <c r="M1128" s="255"/>
      <c r="N1128" s="255"/>
      <c r="Q1128" s="255"/>
      <c r="R1128" s="260"/>
      <c r="AD1128" s="254"/>
      <c r="AG1128" s="436"/>
    </row>
    <row r="1129" spans="1:33" s="4" customFormat="1" x14ac:dyDescent="0.25">
      <c r="A1129" s="255"/>
      <c r="B1129" s="255"/>
      <c r="E1129" s="256"/>
      <c r="F1129" s="256"/>
      <c r="G1129" s="257"/>
      <c r="H1129" s="258"/>
      <c r="I1129" s="259"/>
      <c r="J1129" s="255"/>
      <c r="M1129" s="255"/>
      <c r="N1129" s="255"/>
      <c r="Q1129" s="255"/>
      <c r="R1129" s="260"/>
      <c r="AD1129" s="254"/>
      <c r="AG1129" s="436"/>
    </row>
    <row r="1130" spans="1:33" s="4" customFormat="1" x14ac:dyDescent="0.25">
      <c r="A1130" s="255"/>
      <c r="B1130" s="255"/>
      <c r="E1130" s="256"/>
      <c r="F1130" s="256"/>
      <c r="G1130" s="257"/>
      <c r="H1130" s="258"/>
      <c r="I1130" s="259"/>
      <c r="J1130" s="255"/>
      <c r="M1130" s="255"/>
      <c r="N1130" s="255"/>
      <c r="Q1130" s="255"/>
      <c r="R1130" s="260"/>
      <c r="AD1130" s="254"/>
      <c r="AG1130" s="436"/>
    </row>
    <row r="1131" spans="1:33" s="4" customFormat="1" x14ac:dyDescent="0.25">
      <c r="A1131" s="255"/>
      <c r="B1131" s="255"/>
      <c r="E1131" s="256"/>
      <c r="F1131" s="256"/>
      <c r="G1131" s="257"/>
      <c r="H1131" s="258"/>
      <c r="I1131" s="259"/>
      <c r="J1131" s="255"/>
      <c r="M1131" s="255"/>
      <c r="N1131" s="255"/>
      <c r="Q1131" s="255"/>
      <c r="R1131" s="260"/>
      <c r="AD1131" s="254"/>
      <c r="AG1131" s="436"/>
    </row>
    <row r="1132" spans="1:33" s="4" customFormat="1" x14ac:dyDescent="0.25">
      <c r="A1132" s="255"/>
      <c r="B1132" s="255"/>
      <c r="E1132" s="256"/>
      <c r="F1132" s="256"/>
      <c r="G1132" s="257"/>
      <c r="H1132" s="258"/>
      <c r="I1132" s="259"/>
      <c r="J1132" s="255"/>
      <c r="M1132" s="255"/>
      <c r="N1132" s="255"/>
      <c r="Q1132" s="255"/>
      <c r="R1132" s="260"/>
      <c r="AD1132" s="254"/>
      <c r="AG1132" s="436"/>
    </row>
    <row r="1133" spans="1:33" s="4" customFormat="1" x14ac:dyDescent="0.25">
      <c r="A1133" s="255"/>
      <c r="B1133" s="255"/>
      <c r="E1133" s="256"/>
      <c r="F1133" s="256"/>
      <c r="G1133" s="257"/>
      <c r="H1133" s="258"/>
      <c r="I1133" s="259"/>
      <c r="J1133" s="255"/>
      <c r="M1133" s="255"/>
      <c r="N1133" s="255"/>
      <c r="Q1133" s="255"/>
      <c r="R1133" s="260"/>
      <c r="AD1133" s="254"/>
      <c r="AG1133" s="436"/>
    </row>
    <row r="1134" spans="1:33" s="4" customFormat="1" x14ac:dyDescent="0.25">
      <c r="A1134" s="255"/>
      <c r="B1134" s="255"/>
      <c r="E1134" s="256"/>
      <c r="F1134" s="256"/>
      <c r="G1134" s="257"/>
      <c r="H1134" s="258"/>
      <c r="I1134" s="259"/>
      <c r="J1134" s="255"/>
      <c r="M1134" s="255"/>
      <c r="N1134" s="255"/>
      <c r="Q1134" s="255"/>
      <c r="R1134" s="260"/>
      <c r="AD1134" s="254"/>
      <c r="AG1134" s="436"/>
    </row>
    <row r="1135" spans="1:33" s="4" customFormat="1" x14ac:dyDescent="0.25">
      <c r="A1135" s="255"/>
      <c r="B1135" s="255"/>
      <c r="E1135" s="256"/>
      <c r="F1135" s="256"/>
      <c r="G1135" s="257"/>
      <c r="H1135" s="258"/>
      <c r="I1135" s="259"/>
      <c r="J1135" s="255"/>
      <c r="M1135" s="255"/>
      <c r="N1135" s="255"/>
      <c r="Q1135" s="255"/>
      <c r="R1135" s="260"/>
      <c r="AD1135" s="254"/>
      <c r="AG1135" s="436"/>
    </row>
    <row r="1136" spans="1:33" s="4" customFormat="1" x14ac:dyDescent="0.25">
      <c r="A1136" s="255"/>
      <c r="B1136" s="255"/>
      <c r="E1136" s="256"/>
      <c r="F1136" s="256"/>
      <c r="G1136" s="257"/>
      <c r="H1136" s="258"/>
      <c r="I1136" s="259"/>
      <c r="J1136" s="255"/>
      <c r="M1136" s="255"/>
      <c r="N1136" s="255"/>
      <c r="Q1136" s="255"/>
      <c r="R1136" s="260"/>
      <c r="AD1136" s="254"/>
      <c r="AG1136" s="436"/>
    </row>
    <row r="1137" spans="1:33" s="4" customFormat="1" x14ac:dyDescent="0.25">
      <c r="A1137" s="255"/>
      <c r="B1137" s="255"/>
      <c r="E1137" s="256"/>
      <c r="F1137" s="256"/>
      <c r="G1137" s="257"/>
      <c r="H1137" s="258"/>
      <c r="I1137" s="259"/>
      <c r="J1137" s="255"/>
      <c r="M1137" s="255"/>
      <c r="N1137" s="255"/>
      <c r="Q1137" s="255"/>
      <c r="R1137" s="260"/>
      <c r="AD1137" s="254"/>
      <c r="AG1137" s="436"/>
    </row>
    <row r="1138" spans="1:33" s="4" customFormat="1" x14ac:dyDescent="0.25">
      <c r="A1138" s="255"/>
      <c r="B1138" s="255"/>
      <c r="E1138" s="256"/>
      <c r="F1138" s="256"/>
      <c r="G1138" s="257"/>
      <c r="H1138" s="258"/>
      <c r="I1138" s="259"/>
      <c r="J1138" s="255"/>
      <c r="M1138" s="255"/>
      <c r="N1138" s="255"/>
      <c r="Q1138" s="255"/>
      <c r="R1138" s="260"/>
      <c r="AD1138" s="254"/>
      <c r="AG1138" s="436"/>
    </row>
    <row r="1139" spans="1:33" s="4" customFormat="1" x14ac:dyDescent="0.25">
      <c r="A1139" s="255"/>
      <c r="B1139" s="255"/>
      <c r="E1139" s="256"/>
      <c r="F1139" s="256"/>
      <c r="G1139" s="257"/>
      <c r="H1139" s="258"/>
      <c r="I1139" s="259"/>
      <c r="J1139" s="255"/>
      <c r="M1139" s="255"/>
      <c r="N1139" s="255"/>
      <c r="Q1139" s="255"/>
      <c r="R1139" s="260"/>
      <c r="AD1139" s="254"/>
      <c r="AG1139" s="436"/>
    </row>
    <row r="1140" spans="1:33" s="4" customFormat="1" x14ac:dyDescent="0.25">
      <c r="A1140" s="255"/>
      <c r="B1140" s="255"/>
      <c r="E1140" s="256"/>
      <c r="F1140" s="256"/>
      <c r="G1140" s="257"/>
      <c r="H1140" s="258"/>
      <c r="I1140" s="259"/>
      <c r="J1140" s="255"/>
      <c r="M1140" s="255"/>
      <c r="N1140" s="255"/>
      <c r="Q1140" s="255"/>
      <c r="R1140" s="260"/>
      <c r="AD1140" s="254"/>
      <c r="AG1140" s="436"/>
    </row>
    <row r="1141" spans="1:33" s="4" customFormat="1" x14ac:dyDescent="0.25">
      <c r="A1141" s="255"/>
      <c r="B1141" s="255"/>
      <c r="E1141" s="256"/>
      <c r="F1141" s="256"/>
      <c r="G1141" s="257"/>
      <c r="H1141" s="258"/>
      <c r="I1141" s="259"/>
      <c r="J1141" s="255"/>
      <c r="M1141" s="255"/>
      <c r="N1141" s="255"/>
      <c r="Q1141" s="255"/>
      <c r="R1141" s="260"/>
      <c r="AD1141" s="254"/>
      <c r="AG1141" s="436"/>
    </row>
    <row r="1142" spans="1:33" s="4" customFormat="1" x14ac:dyDescent="0.25">
      <c r="A1142" s="255"/>
      <c r="B1142" s="255"/>
      <c r="E1142" s="256"/>
      <c r="F1142" s="256"/>
      <c r="G1142" s="257"/>
      <c r="H1142" s="258"/>
      <c r="I1142" s="259"/>
      <c r="J1142" s="255"/>
      <c r="M1142" s="255"/>
      <c r="N1142" s="255"/>
      <c r="Q1142" s="255"/>
      <c r="R1142" s="260"/>
      <c r="AD1142" s="254"/>
      <c r="AG1142" s="436"/>
    </row>
    <row r="1143" spans="1:33" s="4" customFormat="1" x14ac:dyDescent="0.25">
      <c r="A1143" s="255"/>
      <c r="B1143" s="255"/>
      <c r="E1143" s="256"/>
      <c r="F1143" s="256"/>
      <c r="G1143" s="257"/>
      <c r="H1143" s="258"/>
      <c r="I1143" s="259"/>
      <c r="J1143" s="255"/>
      <c r="M1143" s="255"/>
      <c r="N1143" s="255"/>
      <c r="Q1143" s="255"/>
      <c r="R1143" s="260"/>
      <c r="AD1143" s="254"/>
      <c r="AG1143" s="436"/>
    </row>
    <row r="1144" spans="1:33" s="4" customFormat="1" x14ac:dyDescent="0.25">
      <c r="A1144" s="255"/>
      <c r="B1144" s="255"/>
      <c r="E1144" s="256"/>
      <c r="F1144" s="256"/>
      <c r="G1144" s="257"/>
      <c r="H1144" s="258"/>
      <c r="I1144" s="259"/>
      <c r="J1144" s="255"/>
      <c r="M1144" s="255"/>
      <c r="N1144" s="255"/>
      <c r="Q1144" s="255"/>
      <c r="R1144" s="260"/>
      <c r="AD1144" s="254"/>
      <c r="AG1144" s="436"/>
    </row>
    <row r="1145" spans="1:33" s="4" customFormat="1" x14ac:dyDescent="0.25">
      <c r="A1145" s="255"/>
      <c r="B1145" s="255"/>
      <c r="E1145" s="256"/>
      <c r="F1145" s="256"/>
      <c r="G1145" s="257"/>
      <c r="H1145" s="258"/>
      <c r="I1145" s="259"/>
      <c r="J1145" s="255"/>
      <c r="M1145" s="255"/>
      <c r="N1145" s="255"/>
      <c r="Q1145" s="255"/>
      <c r="R1145" s="260"/>
      <c r="AD1145" s="254"/>
      <c r="AG1145" s="436"/>
    </row>
    <row r="1146" spans="1:33" s="4" customFormat="1" x14ac:dyDescent="0.25">
      <c r="A1146" s="255"/>
      <c r="B1146" s="255"/>
      <c r="E1146" s="256"/>
      <c r="F1146" s="256"/>
      <c r="G1146" s="257"/>
      <c r="H1146" s="258"/>
      <c r="I1146" s="259"/>
      <c r="J1146" s="255"/>
      <c r="M1146" s="255"/>
      <c r="N1146" s="255"/>
      <c r="Q1146" s="255"/>
      <c r="R1146" s="260"/>
      <c r="AD1146" s="254"/>
      <c r="AG1146" s="436"/>
    </row>
    <row r="1147" spans="1:33" s="4" customFormat="1" x14ac:dyDescent="0.25">
      <c r="A1147" s="255"/>
      <c r="B1147" s="255"/>
      <c r="E1147" s="256"/>
      <c r="F1147" s="256"/>
      <c r="G1147" s="257"/>
      <c r="H1147" s="258"/>
      <c r="I1147" s="259"/>
      <c r="J1147" s="255"/>
      <c r="M1147" s="255"/>
      <c r="N1147" s="255"/>
      <c r="Q1147" s="255"/>
      <c r="R1147" s="260"/>
      <c r="AD1147" s="254"/>
      <c r="AG1147" s="436"/>
    </row>
    <row r="1148" spans="1:33" s="4" customFormat="1" x14ac:dyDescent="0.25">
      <c r="A1148" s="255"/>
      <c r="B1148" s="255"/>
      <c r="E1148" s="256"/>
      <c r="F1148" s="256"/>
      <c r="G1148" s="257"/>
      <c r="H1148" s="258"/>
      <c r="I1148" s="259"/>
      <c r="J1148" s="255"/>
      <c r="M1148" s="255"/>
      <c r="N1148" s="255"/>
      <c r="Q1148" s="255"/>
      <c r="R1148" s="260"/>
      <c r="AD1148" s="254"/>
      <c r="AG1148" s="436"/>
    </row>
    <row r="1149" spans="1:33" s="4" customFormat="1" x14ac:dyDescent="0.25">
      <c r="A1149" s="255"/>
      <c r="B1149" s="255"/>
      <c r="E1149" s="256"/>
      <c r="F1149" s="256"/>
      <c r="G1149" s="257"/>
      <c r="H1149" s="258"/>
      <c r="I1149" s="259"/>
      <c r="J1149" s="255"/>
      <c r="M1149" s="255"/>
      <c r="N1149" s="255"/>
      <c r="Q1149" s="255"/>
      <c r="R1149" s="260"/>
      <c r="AD1149" s="254"/>
      <c r="AG1149" s="436"/>
    </row>
    <row r="1150" spans="1:33" s="4" customFormat="1" x14ac:dyDescent="0.25">
      <c r="A1150" s="255"/>
      <c r="B1150" s="255"/>
      <c r="E1150" s="256"/>
      <c r="F1150" s="256"/>
      <c r="G1150" s="257"/>
      <c r="H1150" s="258"/>
      <c r="I1150" s="259"/>
      <c r="J1150" s="255"/>
      <c r="M1150" s="255"/>
      <c r="N1150" s="255"/>
      <c r="Q1150" s="255"/>
      <c r="R1150" s="260"/>
      <c r="AD1150" s="254"/>
      <c r="AG1150" s="436"/>
    </row>
    <row r="1151" spans="1:33" s="4" customFormat="1" x14ac:dyDescent="0.25">
      <c r="A1151" s="255"/>
      <c r="B1151" s="255"/>
      <c r="E1151" s="256"/>
      <c r="F1151" s="256"/>
      <c r="G1151" s="257"/>
      <c r="H1151" s="258"/>
      <c r="I1151" s="259"/>
      <c r="J1151" s="255"/>
      <c r="M1151" s="255"/>
      <c r="N1151" s="255"/>
      <c r="Q1151" s="255"/>
      <c r="R1151" s="260"/>
      <c r="AD1151" s="254"/>
      <c r="AG1151" s="436"/>
    </row>
    <row r="1152" spans="1:33" s="4" customFormat="1" x14ac:dyDescent="0.25">
      <c r="A1152" s="255"/>
      <c r="B1152" s="255"/>
      <c r="E1152" s="256"/>
      <c r="F1152" s="256"/>
      <c r="G1152" s="257"/>
      <c r="H1152" s="258"/>
      <c r="I1152" s="259"/>
      <c r="J1152" s="255"/>
      <c r="M1152" s="255"/>
      <c r="N1152" s="255"/>
      <c r="Q1152" s="255"/>
      <c r="R1152" s="260"/>
      <c r="AD1152" s="254"/>
      <c r="AG1152" s="436"/>
    </row>
    <row r="1153" spans="1:33" s="4" customFormat="1" x14ac:dyDescent="0.25">
      <c r="A1153" s="255"/>
      <c r="B1153" s="255"/>
      <c r="E1153" s="256"/>
      <c r="F1153" s="256"/>
      <c r="G1153" s="257"/>
      <c r="H1153" s="258"/>
      <c r="I1153" s="259"/>
      <c r="J1153" s="255"/>
      <c r="M1153" s="255"/>
      <c r="N1153" s="255"/>
      <c r="Q1153" s="255"/>
      <c r="R1153" s="260"/>
      <c r="AD1153" s="254"/>
      <c r="AG1153" s="436"/>
    </row>
    <row r="1154" spans="1:33" s="4" customFormat="1" x14ac:dyDescent="0.25">
      <c r="A1154" s="255"/>
      <c r="B1154" s="255"/>
      <c r="E1154" s="256"/>
      <c r="F1154" s="256"/>
      <c r="G1154" s="257"/>
      <c r="H1154" s="258"/>
      <c r="I1154" s="259"/>
      <c r="J1154" s="255"/>
      <c r="M1154" s="255"/>
      <c r="N1154" s="255"/>
      <c r="Q1154" s="255"/>
      <c r="R1154" s="260"/>
      <c r="AD1154" s="254"/>
      <c r="AG1154" s="436"/>
    </row>
    <row r="1155" spans="1:33" s="4" customFormat="1" x14ac:dyDescent="0.25">
      <c r="A1155" s="255"/>
      <c r="B1155" s="255"/>
      <c r="E1155" s="256"/>
      <c r="F1155" s="256"/>
      <c r="G1155" s="257"/>
      <c r="H1155" s="258"/>
      <c r="I1155" s="259"/>
      <c r="J1155" s="255"/>
      <c r="M1155" s="255"/>
      <c r="N1155" s="255"/>
      <c r="Q1155" s="255"/>
      <c r="R1155" s="260"/>
      <c r="AD1155" s="254"/>
      <c r="AG1155" s="436"/>
    </row>
    <row r="1156" spans="1:33" s="4" customFormat="1" x14ac:dyDescent="0.25">
      <c r="A1156" s="255"/>
      <c r="B1156" s="255"/>
      <c r="E1156" s="256"/>
      <c r="F1156" s="256"/>
      <c r="G1156" s="257"/>
      <c r="H1156" s="258"/>
      <c r="I1156" s="259"/>
      <c r="J1156" s="255"/>
      <c r="M1156" s="255"/>
      <c r="N1156" s="255"/>
      <c r="Q1156" s="255"/>
      <c r="R1156" s="260"/>
      <c r="AD1156" s="254"/>
      <c r="AG1156" s="436"/>
    </row>
    <row r="1157" spans="1:33" s="4" customFormat="1" x14ac:dyDescent="0.25">
      <c r="A1157" s="255"/>
      <c r="B1157" s="255"/>
      <c r="E1157" s="256"/>
      <c r="F1157" s="256"/>
      <c r="G1157" s="257"/>
      <c r="H1157" s="258"/>
      <c r="I1157" s="259"/>
      <c r="J1157" s="255"/>
      <c r="M1157" s="255"/>
      <c r="N1157" s="255"/>
      <c r="Q1157" s="255"/>
      <c r="R1157" s="260"/>
      <c r="AD1157" s="254"/>
      <c r="AG1157" s="436"/>
    </row>
    <row r="1158" spans="1:33" s="4" customFormat="1" x14ac:dyDescent="0.25">
      <c r="A1158" s="255"/>
      <c r="B1158" s="255"/>
      <c r="E1158" s="256"/>
      <c r="F1158" s="256"/>
      <c r="G1158" s="257"/>
      <c r="H1158" s="258"/>
      <c r="I1158" s="259"/>
      <c r="J1158" s="255"/>
      <c r="M1158" s="255"/>
      <c r="N1158" s="255"/>
      <c r="Q1158" s="255"/>
      <c r="R1158" s="260"/>
      <c r="AD1158" s="254"/>
      <c r="AG1158" s="436"/>
    </row>
    <row r="1159" spans="1:33" s="4" customFormat="1" x14ac:dyDescent="0.25">
      <c r="A1159" s="255"/>
      <c r="B1159" s="255"/>
      <c r="E1159" s="256"/>
      <c r="F1159" s="256"/>
      <c r="G1159" s="257"/>
      <c r="H1159" s="258"/>
      <c r="I1159" s="259"/>
      <c r="J1159" s="255"/>
      <c r="M1159" s="255"/>
      <c r="N1159" s="255"/>
      <c r="Q1159" s="255"/>
      <c r="R1159" s="260"/>
      <c r="AD1159" s="254"/>
      <c r="AG1159" s="436"/>
    </row>
    <row r="1160" spans="1:33" s="4" customFormat="1" x14ac:dyDescent="0.25">
      <c r="A1160" s="255"/>
      <c r="B1160" s="255"/>
      <c r="E1160" s="256"/>
      <c r="F1160" s="256"/>
      <c r="G1160" s="257"/>
      <c r="H1160" s="258"/>
      <c r="I1160" s="259"/>
      <c r="J1160" s="255"/>
      <c r="M1160" s="255"/>
      <c r="N1160" s="255"/>
      <c r="Q1160" s="255"/>
      <c r="R1160" s="260"/>
      <c r="AD1160" s="254"/>
      <c r="AG1160" s="436"/>
    </row>
    <row r="1161" spans="1:33" s="4" customFormat="1" x14ac:dyDescent="0.25">
      <c r="A1161" s="255"/>
      <c r="B1161" s="255"/>
      <c r="E1161" s="256"/>
      <c r="F1161" s="256"/>
      <c r="G1161" s="257"/>
      <c r="H1161" s="258"/>
      <c r="I1161" s="259"/>
      <c r="J1161" s="255"/>
      <c r="L1161" s="261"/>
      <c r="M1161" s="255"/>
      <c r="N1161" s="255"/>
      <c r="Q1161" s="255"/>
      <c r="R1161" s="260"/>
      <c r="AD1161" s="254"/>
      <c r="AG1161" s="436"/>
    </row>
    <row r="1162" spans="1:33" s="4" customFormat="1" x14ac:dyDescent="0.25">
      <c r="A1162" s="255"/>
      <c r="B1162" s="255"/>
      <c r="E1162" s="256"/>
      <c r="F1162" s="256"/>
      <c r="G1162" s="257"/>
      <c r="H1162" s="258"/>
      <c r="I1162" s="259"/>
      <c r="J1162" s="255"/>
      <c r="L1162" s="261"/>
      <c r="M1162" s="255"/>
      <c r="N1162" s="255"/>
      <c r="Q1162" s="255"/>
      <c r="R1162" s="260"/>
      <c r="AD1162" s="254"/>
      <c r="AG1162" s="436"/>
    </row>
    <row r="1163" spans="1:33" s="4" customFormat="1" x14ac:dyDescent="0.25">
      <c r="A1163" s="255"/>
      <c r="B1163" s="255"/>
      <c r="E1163" s="256"/>
      <c r="F1163" s="256"/>
      <c r="G1163" s="257"/>
      <c r="H1163" s="258"/>
      <c r="I1163" s="259"/>
      <c r="J1163" s="255"/>
      <c r="L1163" s="261"/>
      <c r="M1163" s="255"/>
      <c r="N1163" s="255"/>
      <c r="P1163" s="261"/>
      <c r="Q1163" s="255"/>
      <c r="R1163" s="260"/>
      <c r="AD1163" s="254"/>
      <c r="AG1163" s="436"/>
    </row>
    <row r="1164" spans="1:33" s="4" customFormat="1" x14ac:dyDescent="0.25">
      <c r="A1164" s="255"/>
      <c r="B1164" s="255"/>
      <c r="E1164" s="256"/>
      <c r="F1164" s="256"/>
      <c r="G1164" s="257"/>
      <c r="H1164" s="258"/>
      <c r="I1164" s="259"/>
      <c r="J1164" s="255"/>
      <c r="L1164" s="261"/>
      <c r="M1164" s="255"/>
      <c r="N1164" s="255"/>
      <c r="P1164" s="261"/>
      <c r="Q1164" s="255"/>
      <c r="R1164" s="260"/>
      <c r="AD1164" s="254"/>
      <c r="AG1164" s="436"/>
    </row>
  </sheetData>
  <mergeCells count="23">
    <mergeCell ref="F1:F3"/>
    <mergeCell ref="A1:A3"/>
    <mergeCell ref="B1:B3"/>
    <mergeCell ref="C1:C3"/>
    <mergeCell ref="D1:D3"/>
    <mergeCell ref="E1:E3"/>
    <mergeCell ref="G1:G3"/>
    <mergeCell ref="H1:H3"/>
    <mergeCell ref="I1:I3"/>
    <mergeCell ref="J1:M1"/>
    <mergeCell ref="N1:Q1"/>
    <mergeCell ref="Y2:AA2"/>
    <mergeCell ref="S1:AA1"/>
    <mergeCell ref="AB1:AB3"/>
    <mergeCell ref="J2:J3"/>
    <mergeCell ref="K2:L3"/>
    <mergeCell ref="M2:M3"/>
    <mergeCell ref="N2:N3"/>
    <mergeCell ref="O2:P3"/>
    <mergeCell ref="Q2:Q3"/>
    <mergeCell ref="S2:U2"/>
    <mergeCell ref="V2:X2"/>
    <mergeCell ref="R1:R3"/>
  </mergeCells>
  <pageMargins left="0.35433070866141736" right="0.35433070866141736" top="1.1811023622047245" bottom="0.78740157480314965" header="0.51181102362204722" footer="0.51181102362204722"/>
  <pageSetup paperSize="9" scale="84" fitToHeight="0" orientation="landscape" r:id="rId1"/>
  <headerFooter alignWithMargins="0">
    <oddHeader>&amp;LSveučilište u Splitu
EKONOMSKI FAKULTET
KATEDRA ZA RAČUNOVODSTVO I REVIZIJU&amp;CPLAN NASTAVNOG OPTEREĆENJA 
za akademsku godinu 2021./2022.</oddHeader>
    <oddFooter>&amp;LQF02-1&amp;Cstr. &amp;P od &amp;N&amp;R2019-05-20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099"/>
  <sheetViews>
    <sheetView zoomScaleNormal="100" zoomScaleSheetLayoutView="100" workbookViewId="0">
      <selection activeCell="Q9" sqref="Q9:Q10"/>
    </sheetView>
  </sheetViews>
  <sheetFormatPr defaultColWidth="9.140625" defaultRowHeight="15.75" x14ac:dyDescent="0.25"/>
  <cols>
    <col min="1" max="1" width="30" style="262" customWidth="1"/>
    <col min="2" max="2" width="13.42578125" style="262" customWidth="1"/>
    <col min="3" max="3" width="16" style="5" customWidth="1"/>
    <col min="4" max="4" width="23.42578125" style="5" hidden="1" customWidth="1"/>
    <col min="5" max="5" width="7.140625" style="263" customWidth="1"/>
    <col min="6" max="6" width="7.28515625" style="263" customWidth="1"/>
    <col min="7" max="7" width="8.42578125" style="264" customWidth="1"/>
    <col min="8" max="8" width="33.28515625" style="265" customWidth="1"/>
    <col min="9" max="9" width="9" style="266" hidden="1" customWidth="1"/>
    <col min="10" max="10" width="9.7109375" style="947" customWidth="1"/>
    <col min="11" max="11" width="1.85546875" style="268" hidden="1" customWidth="1"/>
    <col min="12" max="12" width="1.85546875" style="269" hidden="1" customWidth="1"/>
    <col min="13" max="13" width="9.7109375" style="262" customWidth="1"/>
    <col min="14" max="14" width="9.7109375" style="947" customWidth="1"/>
    <col min="15" max="15" width="2.140625" style="268" hidden="1" customWidth="1"/>
    <col min="16" max="16" width="3.140625" style="269" hidden="1" customWidth="1"/>
    <col min="17" max="17" width="9.7109375" style="262" customWidth="1"/>
    <col min="18" max="18" width="9.7109375" style="270" customWidth="1"/>
    <col min="19" max="29" width="0" style="4" hidden="1" customWidth="1"/>
    <col min="30" max="30" width="8.5703125" style="254" customWidth="1"/>
    <col min="31" max="31" width="0.28515625" style="4" customWidth="1"/>
    <col min="32" max="32" width="0" style="4" hidden="1" customWidth="1"/>
    <col min="33" max="33" width="28.85546875" style="4" hidden="1" customWidth="1"/>
    <col min="34" max="48" width="9.140625" style="4"/>
    <col min="49" max="16384" width="9.140625" style="5"/>
  </cols>
  <sheetData>
    <row r="1" spans="1:48" customFormat="1" ht="15" customHeight="1" x14ac:dyDescent="0.2">
      <c r="A1" s="1040" t="s">
        <v>0</v>
      </c>
      <c r="B1" s="1040" t="s">
        <v>1</v>
      </c>
      <c r="C1" s="1040" t="s">
        <v>2</v>
      </c>
      <c r="D1" s="1040"/>
      <c r="E1" s="1040" t="s">
        <v>3</v>
      </c>
      <c r="F1" s="1040" t="s">
        <v>4</v>
      </c>
      <c r="G1" s="1040" t="s">
        <v>5</v>
      </c>
      <c r="H1" s="1040" t="s">
        <v>6</v>
      </c>
      <c r="I1" s="1043" t="s">
        <v>7</v>
      </c>
      <c r="J1" s="1046" t="s">
        <v>8</v>
      </c>
      <c r="K1" s="1046"/>
      <c r="L1" s="1046"/>
      <c r="M1" s="1046"/>
      <c r="N1" s="1046" t="s">
        <v>9</v>
      </c>
      <c r="O1" s="1046"/>
      <c r="P1" s="1046"/>
      <c r="Q1" s="1047"/>
      <c r="R1" s="1050" t="s">
        <v>10</v>
      </c>
      <c r="S1" s="1049" t="s">
        <v>11</v>
      </c>
      <c r="T1" s="1028"/>
      <c r="U1" s="1028"/>
      <c r="V1" s="1028"/>
      <c r="W1" s="1028"/>
      <c r="X1" s="1028"/>
      <c r="Y1" s="1028"/>
      <c r="Z1" s="1028"/>
      <c r="AA1" s="1028"/>
      <c r="AB1" s="1029"/>
      <c r="AC1" s="25"/>
      <c r="AD1" s="2" t="s">
        <v>12</v>
      </c>
      <c r="AE1" s="35"/>
      <c r="AF1" s="35"/>
      <c r="AG1" s="3" t="s">
        <v>13</v>
      </c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</row>
    <row r="2" spans="1:48" s="286" customFormat="1" ht="39" customHeight="1" x14ac:dyDescent="0.2">
      <c r="A2" s="1041"/>
      <c r="B2" s="1041"/>
      <c r="C2" s="1041"/>
      <c r="D2" s="1041" t="s">
        <v>14</v>
      </c>
      <c r="E2" s="1041"/>
      <c r="F2" s="1041"/>
      <c r="G2" s="1041"/>
      <c r="H2" s="1041"/>
      <c r="I2" s="1044"/>
      <c r="J2" s="1030" t="s">
        <v>15</v>
      </c>
      <c r="K2" s="1032" t="s">
        <v>16</v>
      </c>
      <c r="L2" s="1033"/>
      <c r="M2" s="1036" t="s">
        <v>17</v>
      </c>
      <c r="N2" s="1030" t="s">
        <v>15</v>
      </c>
      <c r="O2" s="1032" t="s">
        <v>16</v>
      </c>
      <c r="P2" s="1033"/>
      <c r="Q2" s="1038" t="s">
        <v>17</v>
      </c>
      <c r="R2" s="1050"/>
      <c r="S2" s="1026" t="s">
        <v>18</v>
      </c>
      <c r="T2" s="1026"/>
      <c r="U2" s="1027"/>
      <c r="V2" s="1025" t="s">
        <v>19</v>
      </c>
      <c r="W2" s="1026"/>
      <c r="X2" s="1027"/>
      <c r="Y2" s="1025" t="s">
        <v>20</v>
      </c>
      <c r="Z2" s="1026"/>
      <c r="AA2" s="1027"/>
      <c r="AB2" s="1029"/>
      <c r="AC2" s="25" t="s">
        <v>21</v>
      </c>
      <c r="AD2" s="6"/>
      <c r="AE2" s="35"/>
      <c r="AF2" s="35"/>
      <c r="AG2" s="7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</row>
    <row r="3" spans="1:48" s="286" customFormat="1" ht="12.75" x14ac:dyDescent="0.2">
      <c r="A3" s="1042"/>
      <c r="B3" s="1042"/>
      <c r="C3" s="1042"/>
      <c r="D3" s="1042"/>
      <c r="E3" s="1042"/>
      <c r="F3" s="1042"/>
      <c r="G3" s="1042"/>
      <c r="H3" s="1042"/>
      <c r="I3" s="1045"/>
      <c r="J3" s="1031"/>
      <c r="K3" s="1034"/>
      <c r="L3" s="1035"/>
      <c r="M3" s="1037"/>
      <c r="N3" s="1031"/>
      <c r="O3" s="1034"/>
      <c r="P3" s="1035"/>
      <c r="Q3" s="1039"/>
      <c r="R3" s="1050"/>
      <c r="S3" s="440" t="s">
        <v>22</v>
      </c>
      <c r="T3" s="292" t="s">
        <v>23</v>
      </c>
      <c r="U3" s="292" t="s">
        <v>24</v>
      </c>
      <c r="V3" s="292" t="s">
        <v>22</v>
      </c>
      <c r="W3" s="292" t="s">
        <v>23</v>
      </c>
      <c r="X3" s="292" t="s">
        <v>24</v>
      </c>
      <c r="Y3" s="292" t="s">
        <v>22</v>
      </c>
      <c r="Z3" s="292" t="s">
        <v>23</v>
      </c>
      <c r="AA3" s="292" t="s">
        <v>24</v>
      </c>
      <c r="AB3" s="1029"/>
      <c r="AC3" s="25"/>
      <c r="AD3" s="6"/>
      <c r="AE3" s="35"/>
      <c r="AF3" s="35"/>
      <c r="AG3" s="10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</row>
    <row r="4" spans="1:48" s="286" customFormat="1" ht="12.75" x14ac:dyDescent="0.2">
      <c r="A4" s="293"/>
      <c r="B4" s="293"/>
      <c r="C4" s="294"/>
      <c r="D4" s="293"/>
      <c r="E4" s="295"/>
      <c r="F4" s="295"/>
      <c r="G4" s="294"/>
      <c r="H4" s="294"/>
      <c r="I4" s="296"/>
      <c r="J4" s="297"/>
      <c r="K4" s="968"/>
      <c r="L4" s="969"/>
      <c r="M4" s="300"/>
      <c r="N4" s="301"/>
      <c r="O4" s="298"/>
      <c r="P4" s="299"/>
      <c r="Q4" s="302" t="s">
        <v>25</v>
      </c>
      <c r="R4" s="441">
        <v>3.2</v>
      </c>
      <c r="S4" s="442">
        <v>1</v>
      </c>
      <c r="T4" s="303">
        <v>1</v>
      </c>
      <c r="U4" s="303">
        <v>1.2</v>
      </c>
      <c r="V4" s="304"/>
      <c r="W4" s="304"/>
      <c r="X4" s="304"/>
      <c r="Y4" s="304"/>
      <c r="Z4" s="304"/>
      <c r="AA4" s="304"/>
      <c r="AB4" s="305"/>
      <c r="AC4" s="25"/>
      <c r="AD4" s="6"/>
      <c r="AE4" s="35"/>
      <c r="AF4" s="35"/>
      <c r="AG4" s="2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</row>
    <row r="5" spans="1:48" s="286" customFormat="1" ht="12.75" x14ac:dyDescent="0.2">
      <c r="A5" s="306"/>
      <c r="B5" s="306"/>
      <c r="C5" s="294"/>
      <c r="D5" s="306"/>
      <c r="E5" s="307"/>
      <c r="F5" s="307"/>
      <c r="G5" s="308"/>
      <c r="H5" s="308"/>
      <c r="I5" s="309"/>
      <c r="J5" s="310"/>
      <c r="K5" s="968"/>
      <c r="L5" s="969"/>
      <c r="M5" s="311"/>
      <c r="N5" s="312"/>
      <c r="O5" s="298"/>
      <c r="P5" s="299"/>
      <c r="Q5" s="313" t="s">
        <v>26</v>
      </c>
      <c r="R5" s="441">
        <v>2.2000000000000002</v>
      </c>
      <c r="S5" s="442">
        <v>1</v>
      </c>
      <c r="T5" s="303">
        <v>0</v>
      </c>
      <c r="U5" s="303">
        <v>1.2</v>
      </c>
      <c r="V5" s="304"/>
      <c r="W5" s="304"/>
      <c r="X5" s="304"/>
      <c r="Y5" s="304"/>
      <c r="Z5" s="304"/>
      <c r="AA5" s="304"/>
      <c r="AB5" s="305"/>
      <c r="AC5" s="25"/>
      <c r="AD5" s="6"/>
      <c r="AE5" s="35"/>
      <c r="AF5" s="35"/>
      <c r="AG5" s="2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</row>
    <row r="6" spans="1:48" s="286" customFormat="1" ht="12.75" x14ac:dyDescent="0.2">
      <c r="A6" s="306"/>
      <c r="B6" s="306"/>
      <c r="C6" s="294"/>
      <c r="D6" s="306"/>
      <c r="E6" s="307"/>
      <c r="F6" s="307"/>
      <c r="G6" s="308"/>
      <c r="H6" s="308"/>
      <c r="I6" s="309"/>
      <c r="J6" s="310"/>
      <c r="K6" s="968"/>
      <c r="L6" s="969"/>
      <c r="M6" s="311"/>
      <c r="N6" s="312"/>
      <c r="O6" s="298"/>
      <c r="P6" s="299"/>
      <c r="Q6" s="302" t="s">
        <v>27</v>
      </c>
      <c r="R6" s="441">
        <v>1.6</v>
      </c>
      <c r="S6" s="443"/>
      <c r="T6" s="304"/>
      <c r="U6" s="304"/>
      <c r="V6" s="303">
        <v>1</v>
      </c>
      <c r="W6" s="303">
        <v>0.3</v>
      </c>
      <c r="X6" s="303">
        <v>0.3</v>
      </c>
      <c r="Y6" s="304"/>
      <c r="Z6" s="304"/>
      <c r="AA6" s="304"/>
      <c r="AB6" s="305"/>
      <c r="AC6" s="25"/>
      <c r="AD6" s="6"/>
      <c r="AE6" s="35"/>
      <c r="AF6" s="35"/>
      <c r="AG6" s="2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</row>
    <row r="7" spans="1:48" s="286" customFormat="1" ht="13.5" thickBot="1" x14ac:dyDescent="0.25">
      <c r="A7" s="314"/>
      <c r="B7" s="314"/>
      <c r="C7" s="315"/>
      <c r="D7" s="314"/>
      <c r="E7" s="316"/>
      <c r="F7" s="316"/>
      <c r="G7" s="315"/>
      <c r="H7" s="315"/>
      <c r="I7" s="317"/>
      <c r="J7" s="318"/>
      <c r="K7" s="968"/>
      <c r="L7" s="969"/>
      <c r="M7" s="319"/>
      <c r="N7" s="320"/>
      <c r="O7" s="298"/>
      <c r="P7" s="299"/>
      <c r="Q7" s="313" t="s">
        <v>28</v>
      </c>
      <c r="R7" s="444">
        <v>1.3</v>
      </c>
      <c r="S7" s="443"/>
      <c r="T7" s="304"/>
      <c r="U7" s="304"/>
      <c r="V7" s="303">
        <v>1</v>
      </c>
      <c r="W7" s="303">
        <v>0</v>
      </c>
      <c r="X7" s="303">
        <v>0.3</v>
      </c>
      <c r="Y7" s="304"/>
      <c r="Z7" s="304"/>
      <c r="AA7" s="304"/>
      <c r="AB7" s="305"/>
      <c r="AC7" s="25"/>
      <c r="AD7" s="6"/>
      <c r="AE7" s="35"/>
      <c r="AF7" s="35"/>
      <c r="AG7" s="2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s="286" customFormat="1" ht="12.75" x14ac:dyDescent="0.2">
      <c r="A8" s="322"/>
      <c r="B8" s="322"/>
      <c r="C8" s="323"/>
      <c r="D8" s="322"/>
      <c r="E8" s="324"/>
      <c r="F8" s="324"/>
      <c r="G8" s="325"/>
      <c r="H8" s="325"/>
      <c r="I8" s="326"/>
      <c r="J8" s="327"/>
      <c r="K8" s="968"/>
      <c r="L8" s="969"/>
      <c r="M8" s="328"/>
      <c r="N8" s="329"/>
      <c r="O8" s="298"/>
      <c r="P8" s="299"/>
      <c r="Q8" s="302" t="s">
        <v>29</v>
      </c>
      <c r="R8" s="445">
        <v>4.9000000000000004</v>
      </c>
      <c r="S8" s="442">
        <v>1</v>
      </c>
      <c r="T8" s="303">
        <v>1.5</v>
      </c>
      <c r="U8" s="303">
        <v>2.4</v>
      </c>
      <c r="V8" s="304"/>
      <c r="W8" s="304"/>
      <c r="X8" s="304"/>
      <c r="Y8" s="304"/>
      <c r="Z8" s="304"/>
      <c r="AA8" s="304"/>
      <c r="AB8" s="305"/>
      <c r="AC8" s="25"/>
      <c r="AD8" s="386"/>
      <c r="AE8" s="35"/>
      <c r="AF8" s="35"/>
      <c r="AG8" s="2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</row>
    <row r="9" spans="1:48" s="336" customFormat="1" ht="27.75" customHeight="1" x14ac:dyDescent="0.25">
      <c r="A9" s="53" t="s">
        <v>414</v>
      </c>
      <c r="B9" s="53" t="s">
        <v>400</v>
      </c>
      <c r="C9" s="55" t="s">
        <v>68</v>
      </c>
      <c r="D9" s="55"/>
      <c r="E9" s="56" t="s">
        <v>33</v>
      </c>
      <c r="F9" s="187" t="s">
        <v>415</v>
      </c>
      <c r="G9" s="124" t="s">
        <v>416</v>
      </c>
      <c r="H9" s="59" t="s">
        <v>417</v>
      </c>
      <c r="I9" s="446"/>
      <c r="J9" s="447">
        <v>10</v>
      </c>
      <c r="K9" s="388">
        <f t="shared" ref="K9:K20" si="0">IF(J9&gt;0, 1, 0)</f>
        <v>1</v>
      </c>
      <c r="L9" s="388">
        <f t="shared" ref="L9:L20" si="1">J9-K9</f>
        <v>9</v>
      </c>
      <c r="M9" s="448">
        <v>0</v>
      </c>
      <c r="N9" s="449">
        <v>10</v>
      </c>
      <c r="O9" s="450">
        <f t="shared" ref="O9:O20" si="2">IF(N9&gt;0, 1, 0)</f>
        <v>1</v>
      </c>
      <c r="P9" s="450">
        <f t="shared" ref="P9:P20" si="3">N9-O9</f>
        <v>9</v>
      </c>
      <c r="Q9" s="976">
        <v>26</v>
      </c>
      <c r="R9" s="451">
        <f t="shared" ref="R9:R20" si="4">(K9*M9*$R$4)+(L9*M9*$R$5)+(O9*Q9*$R$6)+(P9*Q9*$R$7)</f>
        <v>345.8</v>
      </c>
      <c r="S9" s="452">
        <f t="shared" ref="S9:S20" si="5">J9*M9*$S$4</f>
        <v>0</v>
      </c>
      <c r="T9" s="67">
        <f t="shared" ref="T9:T20" si="6">K9*M9*$T$4</f>
        <v>0</v>
      </c>
      <c r="U9" s="67">
        <f t="shared" ref="U9:U20" si="7">J9*M9*$U$4</f>
        <v>0</v>
      </c>
      <c r="V9" s="67">
        <f t="shared" ref="V9:V20" si="8">N9*Q9*$V$6</f>
        <v>260</v>
      </c>
      <c r="W9" s="67">
        <f t="shared" ref="W9:W20" si="9">O9*Q9*$W$6</f>
        <v>7.8</v>
      </c>
      <c r="X9" s="67">
        <f t="shared" ref="X9:X20" si="10">N9*Q9*$X$6</f>
        <v>78</v>
      </c>
      <c r="Y9" s="331">
        <f t="shared" ref="Y9:AA20" si="11">S9+V9</f>
        <v>260</v>
      </c>
      <c r="Z9" s="331">
        <f t="shared" si="11"/>
        <v>7.8</v>
      </c>
      <c r="AA9" s="331">
        <f t="shared" si="11"/>
        <v>78</v>
      </c>
      <c r="AB9" s="332"/>
      <c r="AC9" s="331">
        <f t="shared" ref="AC9:AC20" si="12">R9-Y9-Z9-AA9</f>
        <v>0</v>
      </c>
      <c r="AD9" s="69"/>
      <c r="AE9" s="335"/>
      <c r="AF9" s="335"/>
      <c r="AG9" s="25"/>
      <c r="AH9" s="335"/>
      <c r="AI9" s="335"/>
      <c r="AJ9" s="335"/>
      <c r="AK9" s="335"/>
      <c r="AL9" s="335"/>
      <c r="AM9" s="335"/>
      <c r="AN9" s="335"/>
      <c r="AO9" s="335"/>
      <c r="AP9" s="335"/>
      <c r="AQ9" s="335"/>
      <c r="AR9" s="335"/>
      <c r="AS9" s="335"/>
      <c r="AT9" s="335"/>
      <c r="AU9" s="335"/>
      <c r="AV9" s="335"/>
    </row>
    <row r="10" spans="1:48" s="336" customFormat="1" ht="27.75" customHeight="1" x14ac:dyDescent="0.25">
      <c r="A10" s="53" t="s">
        <v>414</v>
      </c>
      <c r="B10" s="53" t="s">
        <v>400</v>
      </c>
      <c r="C10" s="55" t="s">
        <v>68</v>
      </c>
      <c r="D10" s="54"/>
      <c r="E10" s="127" t="s">
        <v>678</v>
      </c>
      <c r="F10" s="187" t="s">
        <v>415</v>
      </c>
      <c r="G10" s="124" t="s">
        <v>765</v>
      </c>
      <c r="H10" s="59" t="s">
        <v>417</v>
      </c>
      <c r="I10" s="70"/>
      <c r="J10" s="129">
        <v>8</v>
      </c>
      <c r="K10" s="128">
        <f t="shared" si="0"/>
        <v>1</v>
      </c>
      <c r="L10" s="128">
        <f t="shared" si="1"/>
        <v>7</v>
      </c>
      <c r="M10" s="130">
        <v>0</v>
      </c>
      <c r="N10" s="131">
        <v>8</v>
      </c>
      <c r="O10" s="171">
        <f t="shared" si="2"/>
        <v>1</v>
      </c>
      <c r="P10" s="171">
        <f t="shared" si="3"/>
        <v>7</v>
      </c>
      <c r="Q10" s="977">
        <v>26</v>
      </c>
      <c r="R10" s="451">
        <f t="shared" si="4"/>
        <v>278.2</v>
      </c>
      <c r="S10" s="452">
        <f t="shared" si="5"/>
        <v>0</v>
      </c>
      <c r="T10" s="67">
        <f t="shared" si="6"/>
        <v>0</v>
      </c>
      <c r="U10" s="67">
        <f t="shared" si="7"/>
        <v>0</v>
      </c>
      <c r="V10" s="67">
        <f t="shared" si="8"/>
        <v>208</v>
      </c>
      <c r="W10" s="67">
        <f t="shared" si="9"/>
        <v>7.8</v>
      </c>
      <c r="X10" s="67">
        <f t="shared" si="10"/>
        <v>62.4</v>
      </c>
      <c r="Y10" s="331">
        <f t="shared" si="11"/>
        <v>208</v>
      </c>
      <c r="Z10" s="331">
        <f t="shared" si="11"/>
        <v>7.8</v>
      </c>
      <c r="AA10" s="331">
        <f t="shared" si="11"/>
        <v>62.4</v>
      </c>
      <c r="AB10" s="332"/>
      <c r="AC10" s="331">
        <f t="shared" si="12"/>
        <v>0</v>
      </c>
      <c r="AD10" s="69"/>
      <c r="AE10" s="335"/>
      <c r="AF10" s="335"/>
      <c r="AG10" s="25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5"/>
      <c r="AU10" s="335"/>
      <c r="AV10" s="335"/>
    </row>
    <row r="11" spans="1:48" s="336" customFormat="1" ht="27.75" hidden="1" customHeight="1" x14ac:dyDescent="0.25">
      <c r="A11" s="53" t="s">
        <v>414</v>
      </c>
      <c r="B11" s="53" t="s">
        <v>400</v>
      </c>
      <c r="C11" s="55" t="s">
        <v>68</v>
      </c>
      <c r="D11" s="54"/>
      <c r="E11" s="87"/>
      <c r="F11" s="87"/>
      <c r="G11" s="170"/>
      <c r="H11" s="59"/>
      <c r="I11" s="70"/>
      <c r="J11" s="129"/>
      <c r="K11" s="128">
        <f t="shared" si="0"/>
        <v>0</v>
      </c>
      <c r="L11" s="128">
        <f t="shared" si="1"/>
        <v>0</v>
      </c>
      <c r="M11" s="130"/>
      <c r="N11" s="131"/>
      <c r="O11" s="171">
        <f t="shared" si="2"/>
        <v>0</v>
      </c>
      <c r="P11" s="171">
        <f t="shared" si="3"/>
        <v>0</v>
      </c>
      <c r="Q11" s="130"/>
      <c r="R11" s="451">
        <f t="shared" si="4"/>
        <v>0</v>
      </c>
      <c r="S11" s="452">
        <f t="shared" si="5"/>
        <v>0</v>
      </c>
      <c r="T11" s="67">
        <f t="shared" si="6"/>
        <v>0</v>
      </c>
      <c r="U11" s="67">
        <f t="shared" si="7"/>
        <v>0</v>
      </c>
      <c r="V11" s="67">
        <f t="shared" si="8"/>
        <v>0</v>
      </c>
      <c r="W11" s="67">
        <f t="shared" si="9"/>
        <v>0</v>
      </c>
      <c r="X11" s="67">
        <f t="shared" si="10"/>
        <v>0</v>
      </c>
      <c r="Y11" s="331">
        <f t="shared" si="11"/>
        <v>0</v>
      </c>
      <c r="Z11" s="331">
        <f t="shared" si="11"/>
        <v>0</v>
      </c>
      <c r="AA11" s="331">
        <f t="shared" si="11"/>
        <v>0</v>
      </c>
      <c r="AB11" s="332"/>
      <c r="AC11" s="331">
        <f t="shared" si="12"/>
        <v>0</v>
      </c>
      <c r="AD11" s="69"/>
      <c r="AE11" s="335"/>
      <c r="AF11" s="335"/>
      <c r="AG11" s="25"/>
      <c r="AH11" s="335"/>
      <c r="AI11" s="335"/>
      <c r="AJ11" s="335"/>
      <c r="AK11" s="335"/>
      <c r="AL11" s="335"/>
      <c r="AM11" s="335"/>
      <c r="AN11" s="335"/>
      <c r="AO11" s="335"/>
      <c r="AP11" s="335"/>
      <c r="AQ11" s="335"/>
      <c r="AR11" s="335"/>
      <c r="AS11" s="335"/>
      <c r="AT11" s="335"/>
      <c r="AU11" s="335"/>
      <c r="AV11" s="335"/>
    </row>
    <row r="12" spans="1:48" s="336" customFormat="1" ht="27.75" hidden="1" customHeight="1" x14ac:dyDescent="0.25">
      <c r="A12" s="53" t="s">
        <v>414</v>
      </c>
      <c r="B12" s="53" t="s">
        <v>400</v>
      </c>
      <c r="C12" s="55" t="s">
        <v>68</v>
      </c>
      <c r="D12" s="54"/>
      <c r="E12" s="87"/>
      <c r="F12" s="87"/>
      <c r="G12" s="170"/>
      <c r="H12" s="59"/>
      <c r="I12" s="70"/>
      <c r="J12" s="129"/>
      <c r="K12" s="128">
        <f t="shared" si="0"/>
        <v>0</v>
      </c>
      <c r="L12" s="128">
        <f t="shared" si="1"/>
        <v>0</v>
      </c>
      <c r="M12" s="130"/>
      <c r="N12" s="131"/>
      <c r="O12" s="171">
        <f t="shared" si="2"/>
        <v>0</v>
      </c>
      <c r="P12" s="171">
        <f t="shared" si="3"/>
        <v>0</v>
      </c>
      <c r="Q12" s="130"/>
      <c r="R12" s="451">
        <f t="shared" si="4"/>
        <v>0</v>
      </c>
      <c r="S12" s="452">
        <f t="shared" si="5"/>
        <v>0</v>
      </c>
      <c r="T12" s="67">
        <f t="shared" si="6"/>
        <v>0</v>
      </c>
      <c r="U12" s="67">
        <f t="shared" si="7"/>
        <v>0</v>
      </c>
      <c r="V12" s="67">
        <f t="shared" si="8"/>
        <v>0</v>
      </c>
      <c r="W12" s="67">
        <f t="shared" si="9"/>
        <v>0</v>
      </c>
      <c r="X12" s="67">
        <f t="shared" si="10"/>
        <v>0</v>
      </c>
      <c r="Y12" s="331">
        <f t="shared" si="11"/>
        <v>0</v>
      </c>
      <c r="Z12" s="331">
        <f t="shared" si="11"/>
        <v>0</v>
      </c>
      <c r="AA12" s="331">
        <f t="shared" si="11"/>
        <v>0</v>
      </c>
      <c r="AB12" s="332"/>
      <c r="AC12" s="331">
        <f t="shared" si="12"/>
        <v>0</v>
      </c>
      <c r="AD12" s="69"/>
      <c r="AE12" s="335"/>
      <c r="AF12" s="335"/>
      <c r="AG12" s="25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5"/>
      <c r="AT12" s="335"/>
      <c r="AU12" s="335"/>
      <c r="AV12" s="335"/>
    </row>
    <row r="13" spans="1:48" s="336" customFormat="1" ht="27.75" hidden="1" customHeight="1" x14ac:dyDescent="0.25">
      <c r="A13" s="53" t="s">
        <v>414</v>
      </c>
      <c r="B13" s="53" t="s">
        <v>400</v>
      </c>
      <c r="C13" s="55" t="s">
        <v>68</v>
      </c>
      <c r="D13" s="54"/>
      <c r="E13" s="87"/>
      <c r="F13" s="87"/>
      <c r="G13" s="88"/>
      <c r="H13" s="59"/>
      <c r="I13" s="70"/>
      <c r="J13" s="129"/>
      <c r="K13" s="128">
        <f t="shared" si="0"/>
        <v>0</v>
      </c>
      <c r="L13" s="128">
        <f t="shared" si="1"/>
        <v>0</v>
      </c>
      <c r="M13" s="130"/>
      <c r="N13" s="131"/>
      <c r="O13" s="171">
        <f t="shared" si="2"/>
        <v>0</v>
      </c>
      <c r="P13" s="171">
        <f t="shared" si="3"/>
        <v>0</v>
      </c>
      <c r="Q13" s="130"/>
      <c r="R13" s="451">
        <f t="shared" si="4"/>
        <v>0</v>
      </c>
      <c r="S13" s="452">
        <f t="shared" si="5"/>
        <v>0</v>
      </c>
      <c r="T13" s="67">
        <f t="shared" si="6"/>
        <v>0</v>
      </c>
      <c r="U13" s="67">
        <f t="shared" si="7"/>
        <v>0</v>
      </c>
      <c r="V13" s="67">
        <f t="shared" si="8"/>
        <v>0</v>
      </c>
      <c r="W13" s="67">
        <f t="shared" si="9"/>
        <v>0</v>
      </c>
      <c r="X13" s="67">
        <f t="shared" si="10"/>
        <v>0</v>
      </c>
      <c r="Y13" s="331">
        <f t="shared" si="11"/>
        <v>0</v>
      </c>
      <c r="Z13" s="331">
        <f t="shared" si="11"/>
        <v>0</v>
      </c>
      <c r="AA13" s="331">
        <f t="shared" si="11"/>
        <v>0</v>
      </c>
      <c r="AB13" s="332"/>
      <c r="AC13" s="331">
        <f t="shared" si="12"/>
        <v>0</v>
      </c>
      <c r="AD13" s="69"/>
      <c r="AE13" s="335"/>
      <c r="AF13" s="335"/>
      <c r="AG13" s="25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</row>
    <row r="14" spans="1:48" s="336" customFormat="1" ht="27.75" hidden="1" customHeight="1" x14ac:dyDescent="0.25">
      <c r="A14" s="53" t="s">
        <v>414</v>
      </c>
      <c r="B14" s="53" t="s">
        <v>400</v>
      </c>
      <c r="C14" s="55" t="s">
        <v>68</v>
      </c>
      <c r="D14" s="54"/>
      <c r="E14" s="87"/>
      <c r="F14" s="87"/>
      <c r="G14" s="88"/>
      <c r="H14" s="59"/>
      <c r="I14" s="70"/>
      <c r="J14" s="129"/>
      <c r="K14" s="128">
        <f t="shared" si="0"/>
        <v>0</v>
      </c>
      <c r="L14" s="128">
        <f t="shared" si="1"/>
        <v>0</v>
      </c>
      <c r="M14" s="130"/>
      <c r="N14" s="131"/>
      <c r="O14" s="171">
        <f t="shared" si="2"/>
        <v>0</v>
      </c>
      <c r="P14" s="171">
        <f t="shared" si="3"/>
        <v>0</v>
      </c>
      <c r="Q14" s="130"/>
      <c r="R14" s="451">
        <f t="shared" si="4"/>
        <v>0</v>
      </c>
      <c r="S14" s="452">
        <f t="shared" si="5"/>
        <v>0</v>
      </c>
      <c r="T14" s="67">
        <f t="shared" si="6"/>
        <v>0</v>
      </c>
      <c r="U14" s="67">
        <f t="shared" si="7"/>
        <v>0</v>
      </c>
      <c r="V14" s="67">
        <f t="shared" si="8"/>
        <v>0</v>
      </c>
      <c r="W14" s="67">
        <f t="shared" si="9"/>
        <v>0</v>
      </c>
      <c r="X14" s="67">
        <f t="shared" si="10"/>
        <v>0</v>
      </c>
      <c r="Y14" s="331">
        <f t="shared" si="11"/>
        <v>0</v>
      </c>
      <c r="Z14" s="331">
        <f t="shared" si="11"/>
        <v>0</v>
      </c>
      <c r="AA14" s="331">
        <f t="shared" si="11"/>
        <v>0</v>
      </c>
      <c r="AB14" s="332"/>
      <c r="AC14" s="331">
        <f t="shared" si="12"/>
        <v>0</v>
      </c>
      <c r="AD14" s="69"/>
      <c r="AE14" s="335"/>
      <c r="AF14" s="335"/>
      <c r="AG14" s="25"/>
      <c r="AH14" s="335"/>
      <c r="AI14" s="335"/>
      <c r="AJ14" s="335"/>
      <c r="AK14" s="335"/>
      <c r="AL14" s="335"/>
      <c r="AM14" s="335"/>
      <c r="AN14" s="335"/>
      <c r="AO14" s="335"/>
      <c r="AP14" s="335"/>
      <c r="AQ14" s="335"/>
      <c r="AR14" s="335"/>
      <c r="AS14" s="335"/>
      <c r="AT14" s="335"/>
      <c r="AU14" s="335"/>
      <c r="AV14" s="335"/>
    </row>
    <row r="15" spans="1:48" s="336" customFormat="1" ht="27.75" hidden="1" customHeight="1" x14ac:dyDescent="0.25">
      <c r="A15" s="53" t="s">
        <v>414</v>
      </c>
      <c r="B15" s="53" t="s">
        <v>400</v>
      </c>
      <c r="C15" s="55" t="s">
        <v>68</v>
      </c>
      <c r="D15" s="54"/>
      <c r="E15" s="87"/>
      <c r="F15" s="87"/>
      <c r="G15" s="88"/>
      <c r="H15" s="59"/>
      <c r="I15" s="70"/>
      <c r="J15" s="129"/>
      <c r="K15" s="128">
        <f t="shared" si="0"/>
        <v>0</v>
      </c>
      <c r="L15" s="128">
        <f t="shared" si="1"/>
        <v>0</v>
      </c>
      <c r="M15" s="130"/>
      <c r="N15" s="131"/>
      <c r="O15" s="171">
        <f t="shared" si="2"/>
        <v>0</v>
      </c>
      <c r="P15" s="171">
        <f t="shared" si="3"/>
        <v>0</v>
      </c>
      <c r="Q15" s="130"/>
      <c r="R15" s="451">
        <f t="shared" si="4"/>
        <v>0</v>
      </c>
      <c r="S15" s="452">
        <f t="shared" si="5"/>
        <v>0</v>
      </c>
      <c r="T15" s="67">
        <f t="shared" si="6"/>
        <v>0</v>
      </c>
      <c r="U15" s="67">
        <f t="shared" si="7"/>
        <v>0</v>
      </c>
      <c r="V15" s="67">
        <f t="shared" si="8"/>
        <v>0</v>
      </c>
      <c r="W15" s="67">
        <f t="shared" si="9"/>
        <v>0</v>
      </c>
      <c r="X15" s="67">
        <f t="shared" si="10"/>
        <v>0</v>
      </c>
      <c r="Y15" s="331">
        <f t="shared" si="11"/>
        <v>0</v>
      </c>
      <c r="Z15" s="331">
        <f t="shared" si="11"/>
        <v>0</v>
      </c>
      <c r="AA15" s="331">
        <f t="shared" si="11"/>
        <v>0</v>
      </c>
      <c r="AB15" s="332"/>
      <c r="AC15" s="331">
        <f t="shared" si="12"/>
        <v>0</v>
      </c>
      <c r="AD15" s="69"/>
      <c r="AE15" s="335"/>
      <c r="AF15" s="335"/>
      <c r="AG15" s="25"/>
      <c r="AH15" s="335"/>
      <c r="AI15" s="335"/>
      <c r="AJ15" s="335"/>
      <c r="AK15" s="335"/>
      <c r="AL15" s="335"/>
      <c r="AM15" s="335"/>
      <c r="AN15" s="335"/>
      <c r="AO15" s="335"/>
      <c r="AP15" s="335"/>
      <c r="AQ15" s="335"/>
      <c r="AR15" s="335"/>
      <c r="AS15" s="335"/>
      <c r="AT15" s="335"/>
      <c r="AU15" s="335"/>
      <c r="AV15" s="335"/>
    </row>
    <row r="16" spans="1:48" s="336" customFormat="1" ht="27.75" hidden="1" customHeight="1" x14ac:dyDescent="0.25">
      <c r="A16" s="53" t="s">
        <v>414</v>
      </c>
      <c r="B16" s="53" t="s">
        <v>400</v>
      </c>
      <c r="C16" s="55" t="s">
        <v>68</v>
      </c>
      <c r="D16" s="54"/>
      <c r="E16" s="87"/>
      <c r="F16" s="87"/>
      <c r="G16" s="88"/>
      <c r="H16" s="354"/>
      <c r="I16" s="90"/>
      <c r="J16" s="129"/>
      <c r="K16" s="128">
        <f t="shared" si="0"/>
        <v>0</v>
      </c>
      <c r="L16" s="128">
        <f t="shared" si="1"/>
        <v>0</v>
      </c>
      <c r="M16" s="130"/>
      <c r="N16" s="131"/>
      <c r="O16" s="171">
        <f t="shared" si="2"/>
        <v>0</v>
      </c>
      <c r="P16" s="171">
        <f t="shared" si="3"/>
        <v>0</v>
      </c>
      <c r="Q16" s="130"/>
      <c r="R16" s="451">
        <f t="shared" si="4"/>
        <v>0</v>
      </c>
      <c r="S16" s="452">
        <f t="shared" si="5"/>
        <v>0</v>
      </c>
      <c r="T16" s="67">
        <f t="shared" si="6"/>
        <v>0</v>
      </c>
      <c r="U16" s="67">
        <f t="shared" si="7"/>
        <v>0</v>
      </c>
      <c r="V16" s="67">
        <f t="shared" si="8"/>
        <v>0</v>
      </c>
      <c r="W16" s="67">
        <f t="shared" si="9"/>
        <v>0</v>
      </c>
      <c r="X16" s="67">
        <f t="shared" si="10"/>
        <v>0</v>
      </c>
      <c r="Y16" s="331">
        <f t="shared" si="11"/>
        <v>0</v>
      </c>
      <c r="Z16" s="331">
        <f t="shared" si="11"/>
        <v>0</v>
      </c>
      <c r="AA16" s="331">
        <f t="shared" si="11"/>
        <v>0</v>
      </c>
      <c r="AB16" s="332"/>
      <c r="AC16" s="331">
        <f t="shared" si="12"/>
        <v>0</v>
      </c>
      <c r="AD16" s="69"/>
      <c r="AE16" s="335"/>
      <c r="AF16" s="335"/>
      <c r="AG16" s="25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  <c r="AU16" s="335"/>
      <c r="AV16" s="335"/>
    </row>
    <row r="17" spans="1:48" s="336" customFormat="1" ht="27.75" hidden="1" customHeight="1" x14ac:dyDescent="0.25">
      <c r="A17" s="53" t="s">
        <v>414</v>
      </c>
      <c r="B17" s="53" t="s">
        <v>400</v>
      </c>
      <c r="C17" s="55" t="s">
        <v>68</v>
      </c>
      <c r="D17" s="54"/>
      <c r="E17" s="87"/>
      <c r="F17" s="87"/>
      <c r="G17" s="88"/>
      <c r="H17" s="59"/>
      <c r="I17" s="70"/>
      <c r="J17" s="129"/>
      <c r="K17" s="128">
        <f t="shared" si="0"/>
        <v>0</v>
      </c>
      <c r="L17" s="128">
        <f t="shared" si="1"/>
        <v>0</v>
      </c>
      <c r="M17" s="130"/>
      <c r="N17" s="131"/>
      <c r="O17" s="171">
        <f t="shared" si="2"/>
        <v>0</v>
      </c>
      <c r="P17" s="171">
        <f t="shared" si="3"/>
        <v>0</v>
      </c>
      <c r="Q17" s="130"/>
      <c r="R17" s="451">
        <f t="shared" si="4"/>
        <v>0</v>
      </c>
      <c r="S17" s="452">
        <f t="shared" si="5"/>
        <v>0</v>
      </c>
      <c r="T17" s="67">
        <f t="shared" si="6"/>
        <v>0</v>
      </c>
      <c r="U17" s="67">
        <f t="shared" si="7"/>
        <v>0</v>
      </c>
      <c r="V17" s="67">
        <f t="shared" si="8"/>
        <v>0</v>
      </c>
      <c r="W17" s="67">
        <f t="shared" si="9"/>
        <v>0</v>
      </c>
      <c r="X17" s="67">
        <f t="shared" si="10"/>
        <v>0</v>
      </c>
      <c r="Y17" s="331">
        <f t="shared" si="11"/>
        <v>0</v>
      </c>
      <c r="Z17" s="331">
        <f t="shared" si="11"/>
        <v>0</v>
      </c>
      <c r="AA17" s="331">
        <f t="shared" si="11"/>
        <v>0</v>
      </c>
      <c r="AB17" s="332"/>
      <c r="AC17" s="331">
        <f t="shared" si="12"/>
        <v>0</v>
      </c>
      <c r="AD17" s="69"/>
      <c r="AE17" s="335"/>
      <c r="AF17" s="335"/>
      <c r="AG17" s="2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</row>
    <row r="18" spans="1:48" s="336" customFormat="1" ht="27.75" hidden="1" customHeight="1" x14ac:dyDescent="0.25">
      <c r="A18" s="53" t="s">
        <v>414</v>
      </c>
      <c r="B18" s="53" t="s">
        <v>400</v>
      </c>
      <c r="C18" s="55" t="s">
        <v>68</v>
      </c>
      <c r="D18" s="54"/>
      <c r="E18" s="87"/>
      <c r="F18" s="87"/>
      <c r="G18" s="88"/>
      <c r="H18" s="59"/>
      <c r="I18" s="70"/>
      <c r="J18" s="129"/>
      <c r="K18" s="128">
        <f t="shared" si="0"/>
        <v>0</v>
      </c>
      <c r="L18" s="128">
        <f t="shared" si="1"/>
        <v>0</v>
      </c>
      <c r="M18" s="130"/>
      <c r="N18" s="131"/>
      <c r="O18" s="171">
        <f t="shared" si="2"/>
        <v>0</v>
      </c>
      <c r="P18" s="171">
        <f t="shared" si="3"/>
        <v>0</v>
      </c>
      <c r="Q18" s="130"/>
      <c r="R18" s="451">
        <f t="shared" si="4"/>
        <v>0</v>
      </c>
      <c r="S18" s="452">
        <f t="shared" si="5"/>
        <v>0</v>
      </c>
      <c r="T18" s="67">
        <f t="shared" si="6"/>
        <v>0</v>
      </c>
      <c r="U18" s="67">
        <f t="shared" si="7"/>
        <v>0</v>
      </c>
      <c r="V18" s="67">
        <f t="shared" si="8"/>
        <v>0</v>
      </c>
      <c r="W18" s="67">
        <f t="shared" si="9"/>
        <v>0</v>
      </c>
      <c r="X18" s="67">
        <f t="shared" si="10"/>
        <v>0</v>
      </c>
      <c r="Y18" s="331">
        <f t="shared" si="11"/>
        <v>0</v>
      </c>
      <c r="Z18" s="331">
        <f t="shared" si="11"/>
        <v>0</v>
      </c>
      <c r="AA18" s="331">
        <f t="shared" si="11"/>
        <v>0</v>
      </c>
      <c r="AB18" s="332"/>
      <c r="AC18" s="331">
        <f t="shared" si="12"/>
        <v>0</v>
      </c>
      <c r="AD18" s="69"/>
      <c r="AE18" s="335"/>
      <c r="AF18" s="335"/>
      <c r="AG18" s="25"/>
      <c r="AH18" s="335"/>
      <c r="AI18" s="335"/>
      <c r="AJ18" s="335"/>
      <c r="AK18" s="335"/>
      <c r="AL18" s="335"/>
      <c r="AM18" s="335"/>
      <c r="AN18" s="335"/>
      <c r="AO18" s="335"/>
      <c r="AP18" s="335"/>
      <c r="AQ18" s="335"/>
      <c r="AR18" s="335"/>
      <c r="AS18" s="335"/>
      <c r="AT18" s="335"/>
      <c r="AU18" s="335"/>
      <c r="AV18" s="335"/>
    </row>
    <row r="19" spans="1:48" s="93" customFormat="1" ht="27.75" hidden="1" customHeight="1" x14ac:dyDescent="0.25">
      <c r="A19" s="53" t="s">
        <v>414</v>
      </c>
      <c r="B19" s="53" t="s">
        <v>400</v>
      </c>
      <c r="C19" s="55" t="s">
        <v>68</v>
      </c>
      <c r="D19" s="54"/>
      <c r="E19" s="87"/>
      <c r="F19" s="87"/>
      <c r="G19" s="88"/>
      <c r="H19" s="59"/>
      <c r="I19" s="70"/>
      <c r="J19" s="129"/>
      <c r="K19" s="128">
        <f t="shared" si="0"/>
        <v>0</v>
      </c>
      <c r="L19" s="128">
        <f t="shared" si="1"/>
        <v>0</v>
      </c>
      <c r="M19" s="130"/>
      <c r="N19" s="131"/>
      <c r="O19" s="171">
        <f t="shared" si="2"/>
        <v>0</v>
      </c>
      <c r="P19" s="171">
        <f t="shared" si="3"/>
        <v>0</v>
      </c>
      <c r="Q19" s="130"/>
      <c r="R19" s="451">
        <f t="shared" si="4"/>
        <v>0</v>
      </c>
      <c r="S19" s="452">
        <f t="shared" si="5"/>
        <v>0</v>
      </c>
      <c r="T19" s="67">
        <f t="shared" si="6"/>
        <v>0</v>
      </c>
      <c r="U19" s="67">
        <f t="shared" si="7"/>
        <v>0</v>
      </c>
      <c r="V19" s="67">
        <f t="shared" si="8"/>
        <v>0</v>
      </c>
      <c r="W19" s="67">
        <f t="shared" si="9"/>
        <v>0</v>
      </c>
      <c r="X19" s="67">
        <f t="shared" si="10"/>
        <v>0</v>
      </c>
      <c r="Y19" s="331">
        <f t="shared" si="11"/>
        <v>0</v>
      </c>
      <c r="Z19" s="331">
        <f t="shared" si="11"/>
        <v>0</v>
      </c>
      <c r="AA19" s="331">
        <f t="shared" si="11"/>
        <v>0</v>
      </c>
      <c r="AB19" s="332"/>
      <c r="AC19" s="331">
        <f t="shared" si="12"/>
        <v>0</v>
      </c>
      <c r="AD19" s="439"/>
      <c r="AE19" s="92"/>
      <c r="AF19" s="92"/>
      <c r="AG19" s="25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</row>
    <row r="20" spans="1:48" s="336" customFormat="1" ht="27.75" hidden="1" customHeight="1" x14ac:dyDescent="0.25">
      <c r="A20" s="53" t="s">
        <v>414</v>
      </c>
      <c r="B20" s="53" t="s">
        <v>400</v>
      </c>
      <c r="C20" s="55" t="s">
        <v>68</v>
      </c>
      <c r="D20" s="54"/>
      <c r="E20" s="87"/>
      <c r="F20" s="87"/>
      <c r="G20" s="88"/>
      <c r="H20" s="354"/>
      <c r="I20" s="90"/>
      <c r="J20" s="129"/>
      <c r="K20" s="128">
        <f t="shared" si="0"/>
        <v>0</v>
      </c>
      <c r="L20" s="128">
        <f t="shared" si="1"/>
        <v>0</v>
      </c>
      <c r="M20" s="130"/>
      <c r="N20" s="131"/>
      <c r="O20" s="171">
        <f t="shared" si="2"/>
        <v>0</v>
      </c>
      <c r="P20" s="171">
        <f t="shared" si="3"/>
        <v>0</v>
      </c>
      <c r="Q20" s="130"/>
      <c r="R20" s="451">
        <f t="shared" si="4"/>
        <v>0</v>
      </c>
      <c r="S20" s="452">
        <f t="shared" si="5"/>
        <v>0</v>
      </c>
      <c r="T20" s="67">
        <f t="shared" si="6"/>
        <v>0</v>
      </c>
      <c r="U20" s="67">
        <f t="shared" si="7"/>
        <v>0</v>
      </c>
      <c r="V20" s="67">
        <f t="shared" si="8"/>
        <v>0</v>
      </c>
      <c r="W20" s="67">
        <f t="shared" si="9"/>
        <v>0</v>
      </c>
      <c r="X20" s="67">
        <f t="shared" si="10"/>
        <v>0</v>
      </c>
      <c r="Y20" s="331">
        <f t="shared" si="11"/>
        <v>0</v>
      </c>
      <c r="Z20" s="331">
        <f t="shared" si="11"/>
        <v>0</v>
      </c>
      <c r="AA20" s="331">
        <f t="shared" si="11"/>
        <v>0</v>
      </c>
      <c r="AB20" s="106"/>
      <c r="AC20" s="331">
        <f t="shared" si="12"/>
        <v>0</v>
      </c>
      <c r="AD20" s="69"/>
      <c r="AE20" s="335"/>
      <c r="AF20" s="335"/>
      <c r="AG20" s="2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  <c r="AV20" s="335"/>
    </row>
    <row r="21" spans="1:48" s="346" customFormat="1" ht="27.75" customHeight="1" thickBot="1" x14ac:dyDescent="0.3">
      <c r="A21" s="108" t="s">
        <v>414</v>
      </c>
      <c r="B21" s="108" t="s">
        <v>400</v>
      </c>
      <c r="C21" s="109" t="s">
        <v>68</v>
      </c>
      <c r="D21" s="109"/>
      <c r="E21" s="110"/>
      <c r="F21" s="110"/>
      <c r="G21" s="111"/>
      <c r="H21" s="112" t="s">
        <v>906</v>
      </c>
      <c r="I21" s="113"/>
      <c r="J21" s="114"/>
      <c r="K21" s="115"/>
      <c r="L21" s="115"/>
      <c r="M21" s="116"/>
      <c r="N21" s="117"/>
      <c r="O21" s="115"/>
      <c r="P21" s="115"/>
      <c r="Q21" s="116"/>
      <c r="R21" s="453">
        <f t="shared" ref="R21:AA21" si="13">SUM(R9:R20)</f>
        <v>624</v>
      </c>
      <c r="S21" s="454">
        <f t="shared" si="13"/>
        <v>0</v>
      </c>
      <c r="T21" s="119">
        <f t="shared" si="13"/>
        <v>0</v>
      </c>
      <c r="U21" s="119">
        <f t="shared" si="13"/>
        <v>0</v>
      </c>
      <c r="V21" s="119">
        <f t="shared" si="13"/>
        <v>468</v>
      </c>
      <c r="W21" s="119">
        <f t="shared" si="13"/>
        <v>15.6</v>
      </c>
      <c r="X21" s="119">
        <f t="shared" si="13"/>
        <v>140.4</v>
      </c>
      <c r="Y21" s="119">
        <f t="shared" si="13"/>
        <v>468</v>
      </c>
      <c r="Z21" s="119">
        <f t="shared" si="13"/>
        <v>15.6</v>
      </c>
      <c r="AA21" s="119">
        <f t="shared" si="13"/>
        <v>140.4</v>
      </c>
      <c r="AB21" s="344"/>
      <c r="AC21" s="331"/>
      <c r="AD21" s="455">
        <f>R21/1800/0.6</f>
        <v>0.57777777777777783</v>
      </c>
      <c r="AE21" s="335"/>
      <c r="AF21" s="335"/>
      <c r="AG21" s="25"/>
      <c r="AH21" s="335"/>
      <c r="AI21" s="335"/>
      <c r="AJ21" s="335"/>
      <c r="AK21" s="335"/>
      <c r="AL21" s="335"/>
      <c r="AM21" s="335"/>
      <c r="AN21" s="335"/>
      <c r="AO21" s="335"/>
      <c r="AP21" s="335"/>
      <c r="AQ21" s="335"/>
      <c r="AR21" s="335"/>
      <c r="AS21" s="335"/>
      <c r="AT21" s="335"/>
      <c r="AU21" s="335"/>
      <c r="AV21" s="335"/>
    </row>
    <row r="22" spans="1:48" s="336" customFormat="1" ht="27.75" customHeight="1" thickTop="1" x14ac:dyDescent="0.25">
      <c r="A22" s="123" t="s">
        <v>66</v>
      </c>
      <c r="B22" s="123" t="s">
        <v>67</v>
      </c>
      <c r="C22" s="54" t="s">
        <v>68</v>
      </c>
      <c r="D22" s="54"/>
      <c r="E22" s="56" t="s">
        <v>33</v>
      </c>
      <c r="F22" s="187">
        <v>1</v>
      </c>
      <c r="G22" s="124" t="s">
        <v>69</v>
      </c>
      <c r="H22" s="80" t="s">
        <v>70</v>
      </c>
      <c r="I22" s="456"/>
      <c r="J22" s="129">
        <v>1</v>
      </c>
      <c r="K22" s="128">
        <f t="shared" ref="K22:K33" si="14">IF(J22&gt;0, 1, 0)</f>
        <v>1</v>
      </c>
      <c r="L22" s="128">
        <f t="shared" ref="L22:L33" si="15">J22-K22</f>
        <v>0</v>
      </c>
      <c r="M22" s="73">
        <v>26</v>
      </c>
      <c r="N22" s="131">
        <v>1</v>
      </c>
      <c r="O22" s="171">
        <f t="shared" ref="O22:O33" si="16">IF(N22&gt;0, 1, 0)</f>
        <v>1</v>
      </c>
      <c r="P22" s="171">
        <f t="shared" ref="P22:P33" si="17">N22-O22</f>
        <v>0</v>
      </c>
      <c r="Q22" s="457">
        <v>26</v>
      </c>
      <c r="R22" s="451">
        <f t="shared" ref="R22:R33" si="18">(K22*M22*$R$4)+(L22*M22*$R$5)+(O22*Q22*$R$6)+(P22*Q22*$R$7)</f>
        <v>124.80000000000001</v>
      </c>
      <c r="S22" s="452">
        <f t="shared" ref="S22:S33" si="19">J22*M22*$S$4</f>
        <v>26</v>
      </c>
      <c r="T22" s="67">
        <f t="shared" ref="T22:T33" si="20">K22*M22*$T$4</f>
        <v>26</v>
      </c>
      <c r="U22" s="67">
        <f t="shared" ref="U22:U33" si="21">J22*M22*$U$4</f>
        <v>31.2</v>
      </c>
      <c r="V22" s="67">
        <f t="shared" ref="V22:V33" si="22">N22*Q22*$V$6</f>
        <v>26</v>
      </c>
      <c r="W22" s="67">
        <f t="shared" ref="W22:W33" si="23">O22*Q22*$W$6</f>
        <v>7.8</v>
      </c>
      <c r="X22" s="67">
        <f t="shared" ref="X22:X33" si="24">N22*Q22*$X$6</f>
        <v>7.8</v>
      </c>
      <c r="Y22" s="331">
        <f t="shared" ref="Y22:AA33" si="25">S22+V22</f>
        <v>52</v>
      </c>
      <c r="Z22" s="331">
        <f t="shared" si="25"/>
        <v>33.799999999999997</v>
      </c>
      <c r="AA22" s="331">
        <f t="shared" si="25"/>
        <v>39</v>
      </c>
      <c r="AB22" s="332"/>
      <c r="AC22" s="331">
        <f t="shared" ref="AC22:AC33" si="26">R22-Y22-Z22-AA22</f>
        <v>0</v>
      </c>
      <c r="AD22" s="69"/>
      <c r="AE22" s="335"/>
      <c r="AF22" s="335"/>
      <c r="AG22" s="25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35"/>
      <c r="AU22" s="335"/>
      <c r="AV22" s="335"/>
    </row>
    <row r="23" spans="1:48" s="336" customFormat="1" ht="27.75" customHeight="1" x14ac:dyDescent="0.25">
      <c r="A23" s="123" t="s">
        <v>66</v>
      </c>
      <c r="B23" s="123" t="s">
        <v>67</v>
      </c>
      <c r="C23" s="54" t="s">
        <v>68</v>
      </c>
      <c r="D23" s="54"/>
      <c r="E23" s="56" t="s">
        <v>33</v>
      </c>
      <c r="F23" s="187">
        <v>1</v>
      </c>
      <c r="G23" s="124" t="s">
        <v>79</v>
      </c>
      <c r="H23" s="80" t="s">
        <v>80</v>
      </c>
      <c r="I23" s="464"/>
      <c r="J23" s="129"/>
      <c r="K23" s="72">
        <f t="shared" si="14"/>
        <v>0</v>
      </c>
      <c r="L23" s="72">
        <f t="shared" si="15"/>
        <v>0</v>
      </c>
      <c r="M23" s="73"/>
      <c r="N23" s="131"/>
      <c r="O23" s="132">
        <f t="shared" si="16"/>
        <v>0</v>
      </c>
      <c r="P23" s="132">
        <f t="shared" si="17"/>
        <v>0</v>
      </c>
      <c r="Q23" s="73"/>
      <c r="R23" s="451">
        <f t="shared" si="18"/>
        <v>0</v>
      </c>
      <c r="S23" s="452">
        <f t="shared" si="19"/>
        <v>0</v>
      </c>
      <c r="T23" s="67">
        <f t="shared" si="20"/>
        <v>0</v>
      </c>
      <c r="U23" s="67">
        <f t="shared" si="21"/>
        <v>0</v>
      </c>
      <c r="V23" s="67">
        <f t="shared" si="22"/>
        <v>0</v>
      </c>
      <c r="W23" s="67">
        <f t="shared" si="23"/>
        <v>0</v>
      </c>
      <c r="X23" s="67">
        <f t="shared" si="24"/>
        <v>0</v>
      </c>
      <c r="Y23" s="331">
        <f t="shared" si="25"/>
        <v>0</v>
      </c>
      <c r="Z23" s="331">
        <f t="shared" si="25"/>
        <v>0</v>
      </c>
      <c r="AA23" s="331">
        <f t="shared" si="25"/>
        <v>0</v>
      </c>
      <c r="AB23" s="332"/>
      <c r="AC23" s="331">
        <f t="shared" si="26"/>
        <v>0</v>
      </c>
      <c r="AD23" s="69"/>
      <c r="AE23" s="335"/>
      <c r="AF23" s="335"/>
      <c r="AG23" s="25"/>
      <c r="AH23" s="335"/>
      <c r="AI23" s="335"/>
      <c r="AJ23" s="335"/>
      <c r="AK23" s="335"/>
      <c r="AL23" s="335"/>
      <c r="AM23" s="335"/>
      <c r="AN23" s="335"/>
      <c r="AO23" s="335"/>
      <c r="AP23" s="335"/>
      <c r="AQ23" s="335"/>
      <c r="AR23" s="335"/>
      <c r="AS23" s="335"/>
      <c r="AT23" s="335"/>
      <c r="AU23" s="335"/>
      <c r="AV23" s="335"/>
    </row>
    <row r="24" spans="1:48" s="336" customFormat="1" ht="27.75" customHeight="1" x14ac:dyDescent="0.25">
      <c r="A24" s="123" t="s">
        <v>66</v>
      </c>
      <c r="B24" s="123" t="s">
        <v>67</v>
      </c>
      <c r="C24" s="54" t="s">
        <v>68</v>
      </c>
      <c r="D24" s="54"/>
      <c r="E24" s="56" t="s">
        <v>33</v>
      </c>
      <c r="F24" s="187">
        <v>1</v>
      </c>
      <c r="G24" s="124" t="s">
        <v>317</v>
      </c>
      <c r="H24" s="80" t="s">
        <v>320</v>
      </c>
      <c r="I24" s="464"/>
      <c r="J24" s="129">
        <v>2</v>
      </c>
      <c r="K24" s="72">
        <f t="shared" si="14"/>
        <v>1</v>
      </c>
      <c r="L24" s="72">
        <f t="shared" si="15"/>
        <v>1</v>
      </c>
      <c r="M24" s="73">
        <v>6</v>
      </c>
      <c r="N24" s="131">
        <v>2</v>
      </c>
      <c r="O24" s="132">
        <f t="shared" si="16"/>
        <v>1</v>
      </c>
      <c r="P24" s="132">
        <f t="shared" si="17"/>
        <v>1</v>
      </c>
      <c r="Q24" s="73">
        <v>12</v>
      </c>
      <c r="R24" s="451">
        <f t="shared" si="18"/>
        <v>67.200000000000017</v>
      </c>
      <c r="S24" s="452">
        <f t="shared" si="19"/>
        <v>12</v>
      </c>
      <c r="T24" s="67">
        <f t="shared" si="20"/>
        <v>6</v>
      </c>
      <c r="U24" s="67">
        <f t="shared" si="21"/>
        <v>14.399999999999999</v>
      </c>
      <c r="V24" s="67">
        <f t="shared" si="22"/>
        <v>24</v>
      </c>
      <c r="W24" s="67">
        <f t="shared" si="23"/>
        <v>3.5999999999999996</v>
      </c>
      <c r="X24" s="67">
        <f t="shared" si="24"/>
        <v>7.1999999999999993</v>
      </c>
      <c r="Y24" s="331">
        <f t="shared" si="25"/>
        <v>36</v>
      </c>
      <c r="Z24" s="331">
        <f t="shared" si="25"/>
        <v>9.6</v>
      </c>
      <c r="AA24" s="331">
        <f t="shared" si="25"/>
        <v>21.599999999999998</v>
      </c>
      <c r="AB24" s="332"/>
      <c r="AC24" s="331">
        <f t="shared" si="26"/>
        <v>0</v>
      </c>
      <c r="AD24" s="69"/>
      <c r="AE24" s="335"/>
      <c r="AF24" s="335"/>
      <c r="AG24" s="458" t="s">
        <v>319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35"/>
      <c r="AU24" s="335"/>
      <c r="AV24" s="335"/>
    </row>
    <row r="25" spans="1:48" s="336" customFormat="1" ht="27.75" customHeight="1" x14ac:dyDescent="0.25">
      <c r="A25" s="123" t="s">
        <v>66</v>
      </c>
      <c r="B25" s="123" t="s">
        <v>67</v>
      </c>
      <c r="C25" s="54" t="s">
        <v>68</v>
      </c>
      <c r="D25" s="54"/>
      <c r="E25" s="56" t="s">
        <v>33</v>
      </c>
      <c r="F25" s="187">
        <v>2</v>
      </c>
      <c r="G25" s="124" t="s">
        <v>76</v>
      </c>
      <c r="H25" s="80" t="s">
        <v>78</v>
      </c>
      <c r="I25" s="464"/>
      <c r="J25" s="129">
        <v>1</v>
      </c>
      <c r="K25" s="72">
        <f t="shared" si="14"/>
        <v>1</v>
      </c>
      <c r="L25" s="72">
        <f t="shared" si="15"/>
        <v>0</v>
      </c>
      <c r="M25" s="73">
        <v>26</v>
      </c>
      <c r="N25" s="131">
        <v>1</v>
      </c>
      <c r="O25" s="132">
        <f t="shared" si="16"/>
        <v>1</v>
      </c>
      <c r="P25" s="132">
        <f t="shared" si="17"/>
        <v>0</v>
      </c>
      <c r="Q25" s="73">
        <v>26</v>
      </c>
      <c r="R25" s="451">
        <f t="shared" si="18"/>
        <v>124.80000000000001</v>
      </c>
      <c r="S25" s="452">
        <f t="shared" si="19"/>
        <v>26</v>
      </c>
      <c r="T25" s="67">
        <f t="shared" si="20"/>
        <v>26</v>
      </c>
      <c r="U25" s="67">
        <f t="shared" si="21"/>
        <v>31.2</v>
      </c>
      <c r="V25" s="67">
        <f t="shared" si="22"/>
        <v>26</v>
      </c>
      <c r="W25" s="67">
        <f t="shared" si="23"/>
        <v>7.8</v>
      </c>
      <c r="X25" s="67">
        <f t="shared" si="24"/>
        <v>7.8</v>
      </c>
      <c r="Y25" s="331">
        <f t="shared" si="25"/>
        <v>52</v>
      </c>
      <c r="Z25" s="331">
        <f t="shared" si="25"/>
        <v>33.799999999999997</v>
      </c>
      <c r="AA25" s="331">
        <f t="shared" si="25"/>
        <v>39</v>
      </c>
      <c r="AB25" s="332"/>
      <c r="AC25" s="331">
        <f t="shared" si="26"/>
        <v>0</v>
      </c>
      <c r="AD25" s="69"/>
      <c r="AE25" s="335"/>
      <c r="AF25" s="335"/>
      <c r="AG25" s="2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5"/>
      <c r="AU25" s="335"/>
      <c r="AV25" s="335"/>
    </row>
    <row r="26" spans="1:48" s="336" customFormat="1" ht="27.75" customHeight="1" x14ac:dyDescent="0.25">
      <c r="A26" s="123" t="s">
        <v>66</v>
      </c>
      <c r="B26" s="123" t="s">
        <v>67</v>
      </c>
      <c r="C26" s="54" t="s">
        <v>68</v>
      </c>
      <c r="D26" s="54"/>
      <c r="E26" s="56" t="s">
        <v>33</v>
      </c>
      <c r="F26" s="187">
        <v>2</v>
      </c>
      <c r="G26" s="124" t="s">
        <v>81</v>
      </c>
      <c r="H26" s="80" t="s">
        <v>82</v>
      </c>
      <c r="I26" s="464"/>
      <c r="J26" s="129"/>
      <c r="K26" s="72">
        <f t="shared" si="14"/>
        <v>0</v>
      </c>
      <c r="L26" s="72">
        <f t="shared" si="15"/>
        <v>0</v>
      </c>
      <c r="M26" s="73"/>
      <c r="N26" s="131"/>
      <c r="O26" s="459">
        <f t="shared" si="16"/>
        <v>0</v>
      </c>
      <c r="P26" s="459">
        <f t="shared" si="17"/>
        <v>0</v>
      </c>
      <c r="Q26" s="460"/>
      <c r="R26" s="451">
        <f t="shared" si="18"/>
        <v>0</v>
      </c>
      <c r="S26" s="452">
        <f t="shared" si="19"/>
        <v>0</v>
      </c>
      <c r="T26" s="67">
        <f t="shared" si="20"/>
        <v>0</v>
      </c>
      <c r="U26" s="67">
        <f t="shared" si="21"/>
        <v>0</v>
      </c>
      <c r="V26" s="67">
        <f t="shared" si="22"/>
        <v>0</v>
      </c>
      <c r="W26" s="67">
        <f t="shared" si="23"/>
        <v>0</v>
      </c>
      <c r="X26" s="67">
        <f t="shared" si="24"/>
        <v>0</v>
      </c>
      <c r="Y26" s="331">
        <f t="shared" si="25"/>
        <v>0</v>
      </c>
      <c r="Z26" s="331">
        <f t="shared" si="25"/>
        <v>0</v>
      </c>
      <c r="AA26" s="331">
        <f t="shared" si="25"/>
        <v>0</v>
      </c>
      <c r="AB26" s="332"/>
      <c r="AC26" s="331">
        <f t="shared" si="26"/>
        <v>0</v>
      </c>
      <c r="AD26" s="69"/>
      <c r="AE26" s="335"/>
      <c r="AF26" s="335"/>
      <c r="AG26" s="25"/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35"/>
      <c r="AU26" s="335"/>
      <c r="AV26" s="335"/>
    </row>
    <row r="27" spans="1:48" s="336" customFormat="1" ht="27.75" customHeight="1" x14ac:dyDescent="0.25">
      <c r="A27" s="123" t="s">
        <v>66</v>
      </c>
      <c r="B27" s="123" t="s">
        <v>67</v>
      </c>
      <c r="C27" s="54" t="s">
        <v>68</v>
      </c>
      <c r="D27" s="54"/>
      <c r="E27" s="56" t="s">
        <v>33</v>
      </c>
      <c r="F27" s="187">
        <v>2</v>
      </c>
      <c r="G27" s="124" t="s">
        <v>322</v>
      </c>
      <c r="H27" s="80" t="s">
        <v>323</v>
      </c>
      <c r="I27" s="464"/>
      <c r="J27" s="129"/>
      <c r="K27" s="72">
        <f t="shared" si="14"/>
        <v>0</v>
      </c>
      <c r="L27" s="72">
        <f t="shared" si="15"/>
        <v>0</v>
      </c>
      <c r="M27" s="73"/>
      <c r="N27" s="131"/>
      <c r="O27" s="132">
        <f t="shared" si="16"/>
        <v>0</v>
      </c>
      <c r="P27" s="132">
        <f t="shared" si="17"/>
        <v>0</v>
      </c>
      <c r="Q27" s="73"/>
      <c r="R27" s="451">
        <f t="shared" si="18"/>
        <v>0</v>
      </c>
      <c r="S27" s="452">
        <f t="shared" si="19"/>
        <v>0</v>
      </c>
      <c r="T27" s="67">
        <f t="shared" si="20"/>
        <v>0</v>
      </c>
      <c r="U27" s="67">
        <f t="shared" si="21"/>
        <v>0</v>
      </c>
      <c r="V27" s="67">
        <f t="shared" si="22"/>
        <v>0</v>
      </c>
      <c r="W27" s="67">
        <f t="shared" si="23"/>
        <v>0</v>
      </c>
      <c r="X27" s="67">
        <f t="shared" si="24"/>
        <v>0</v>
      </c>
      <c r="Y27" s="331">
        <f t="shared" si="25"/>
        <v>0</v>
      </c>
      <c r="Z27" s="331">
        <f t="shared" si="25"/>
        <v>0</v>
      </c>
      <c r="AA27" s="331">
        <f t="shared" si="25"/>
        <v>0</v>
      </c>
      <c r="AB27" s="332"/>
      <c r="AC27" s="331">
        <f t="shared" si="26"/>
        <v>0</v>
      </c>
      <c r="AD27" s="69"/>
      <c r="AE27" s="335"/>
      <c r="AF27" s="335"/>
      <c r="AG27" s="25"/>
      <c r="AH27" s="335"/>
      <c r="AI27" s="335"/>
      <c r="AJ27" s="335"/>
      <c r="AK27" s="335"/>
      <c r="AL27" s="335"/>
      <c r="AM27" s="335"/>
      <c r="AN27" s="335"/>
      <c r="AO27" s="335"/>
      <c r="AP27" s="335"/>
      <c r="AQ27" s="335"/>
      <c r="AR27" s="335"/>
      <c r="AS27" s="335"/>
      <c r="AT27" s="335"/>
      <c r="AU27" s="335"/>
      <c r="AV27" s="335"/>
    </row>
    <row r="28" spans="1:48" s="336" customFormat="1" ht="27.75" customHeight="1" x14ac:dyDescent="0.25">
      <c r="A28" s="123" t="s">
        <v>66</v>
      </c>
      <c r="B28" s="123" t="s">
        <v>67</v>
      </c>
      <c r="C28" s="54" t="s">
        <v>68</v>
      </c>
      <c r="D28" s="54"/>
      <c r="E28" s="56" t="s">
        <v>33</v>
      </c>
      <c r="F28" s="187">
        <v>3</v>
      </c>
      <c r="G28" s="124" t="s">
        <v>84</v>
      </c>
      <c r="H28" s="80" t="s">
        <v>324</v>
      </c>
      <c r="I28" s="464"/>
      <c r="J28" s="129"/>
      <c r="K28" s="72">
        <f t="shared" si="14"/>
        <v>0</v>
      </c>
      <c r="L28" s="72">
        <f t="shared" si="15"/>
        <v>0</v>
      </c>
      <c r="M28" s="73"/>
      <c r="N28" s="131">
        <v>2</v>
      </c>
      <c r="O28" s="132">
        <f t="shared" si="16"/>
        <v>1</v>
      </c>
      <c r="P28" s="132">
        <f t="shared" si="17"/>
        <v>1</v>
      </c>
      <c r="Q28" s="73">
        <v>12</v>
      </c>
      <c r="R28" s="451">
        <f t="shared" si="18"/>
        <v>34.800000000000004</v>
      </c>
      <c r="S28" s="452">
        <f t="shared" si="19"/>
        <v>0</v>
      </c>
      <c r="T28" s="67">
        <f t="shared" si="20"/>
        <v>0</v>
      </c>
      <c r="U28" s="67">
        <f t="shared" si="21"/>
        <v>0</v>
      </c>
      <c r="V28" s="67">
        <f t="shared" si="22"/>
        <v>24</v>
      </c>
      <c r="W28" s="67">
        <f t="shared" si="23"/>
        <v>3.5999999999999996</v>
      </c>
      <c r="X28" s="67">
        <f t="shared" si="24"/>
        <v>7.1999999999999993</v>
      </c>
      <c r="Y28" s="331">
        <f t="shared" si="25"/>
        <v>24</v>
      </c>
      <c r="Z28" s="331">
        <f t="shared" si="25"/>
        <v>3.5999999999999996</v>
      </c>
      <c r="AA28" s="331">
        <f t="shared" si="25"/>
        <v>7.1999999999999993</v>
      </c>
      <c r="AB28" s="332"/>
      <c r="AC28" s="331">
        <f t="shared" si="26"/>
        <v>0</v>
      </c>
      <c r="AD28" s="69"/>
      <c r="AE28" s="335"/>
      <c r="AF28" s="335"/>
      <c r="AG28" s="458" t="s">
        <v>319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</row>
    <row r="29" spans="1:48" s="336" customFormat="1" ht="27.75" customHeight="1" x14ac:dyDescent="0.25">
      <c r="A29" s="123" t="s">
        <v>66</v>
      </c>
      <c r="B29" s="123" t="s">
        <v>67</v>
      </c>
      <c r="C29" s="54" t="s">
        <v>68</v>
      </c>
      <c r="D29" s="54"/>
      <c r="E29" s="56" t="s">
        <v>33</v>
      </c>
      <c r="F29" s="187">
        <v>4</v>
      </c>
      <c r="G29" s="124" t="s">
        <v>325</v>
      </c>
      <c r="H29" s="80" t="s">
        <v>326</v>
      </c>
      <c r="I29" s="955"/>
      <c r="J29" s="129">
        <v>0</v>
      </c>
      <c r="K29" s="72">
        <f t="shared" si="14"/>
        <v>0</v>
      </c>
      <c r="L29" s="72">
        <f t="shared" si="15"/>
        <v>0</v>
      </c>
      <c r="M29" s="73">
        <v>0</v>
      </c>
      <c r="N29" s="131">
        <v>0</v>
      </c>
      <c r="O29" s="132">
        <f t="shared" si="16"/>
        <v>0</v>
      </c>
      <c r="P29" s="132">
        <f t="shared" si="17"/>
        <v>0</v>
      </c>
      <c r="Q29" s="73">
        <v>0</v>
      </c>
      <c r="R29" s="451">
        <f t="shared" si="18"/>
        <v>0</v>
      </c>
      <c r="S29" s="452">
        <f t="shared" si="19"/>
        <v>0</v>
      </c>
      <c r="T29" s="67">
        <f t="shared" si="20"/>
        <v>0</v>
      </c>
      <c r="U29" s="67">
        <f t="shared" si="21"/>
        <v>0</v>
      </c>
      <c r="V29" s="67">
        <f t="shared" si="22"/>
        <v>0</v>
      </c>
      <c r="W29" s="67">
        <f t="shared" si="23"/>
        <v>0</v>
      </c>
      <c r="X29" s="67">
        <f t="shared" si="24"/>
        <v>0</v>
      </c>
      <c r="Y29" s="331">
        <f t="shared" si="25"/>
        <v>0</v>
      </c>
      <c r="Z29" s="331">
        <f t="shared" si="25"/>
        <v>0</v>
      </c>
      <c r="AA29" s="331">
        <f t="shared" si="25"/>
        <v>0</v>
      </c>
      <c r="AB29" s="332"/>
      <c r="AC29" s="331">
        <f t="shared" si="26"/>
        <v>0</v>
      </c>
      <c r="AD29" s="69"/>
      <c r="AE29" s="335"/>
      <c r="AF29" s="335"/>
      <c r="AG29" s="2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5"/>
      <c r="AU29" s="335"/>
      <c r="AV29" s="335"/>
    </row>
    <row r="30" spans="1:48" s="336" customFormat="1" ht="27.75" customHeight="1" x14ac:dyDescent="0.25">
      <c r="A30" s="123" t="s">
        <v>66</v>
      </c>
      <c r="B30" s="123" t="s">
        <v>67</v>
      </c>
      <c r="C30" s="54" t="s">
        <v>68</v>
      </c>
      <c r="D30" s="54"/>
      <c r="E30" s="56" t="s">
        <v>465</v>
      </c>
      <c r="F30" s="187">
        <v>3</v>
      </c>
      <c r="G30" s="124" t="s">
        <v>486</v>
      </c>
      <c r="H30" s="80" t="s">
        <v>487</v>
      </c>
      <c r="I30" s="464"/>
      <c r="J30" s="129">
        <v>1</v>
      </c>
      <c r="K30" s="72">
        <f t="shared" si="14"/>
        <v>1</v>
      </c>
      <c r="L30" s="72">
        <f t="shared" si="15"/>
        <v>0</v>
      </c>
      <c r="M30" s="73">
        <v>26</v>
      </c>
      <c r="N30" s="131">
        <v>1</v>
      </c>
      <c r="O30" s="132">
        <f t="shared" si="16"/>
        <v>1</v>
      </c>
      <c r="P30" s="132">
        <f t="shared" si="17"/>
        <v>0</v>
      </c>
      <c r="Q30" s="73">
        <v>26</v>
      </c>
      <c r="R30" s="451">
        <f t="shared" si="18"/>
        <v>124.80000000000001</v>
      </c>
      <c r="S30" s="452">
        <f t="shared" si="19"/>
        <v>26</v>
      </c>
      <c r="T30" s="67">
        <f t="shared" si="20"/>
        <v>26</v>
      </c>
      <c r="U30" s="67">
        <f t="shared" si="21"/>
        <v>31.2</v>
      </c>
      <c r="V30" s="67">
        <f t="shared" si="22"/>
        <v>26</v>
      </c>
      <c r="W30" s="67">
        <f t="shared" si="23"/>
        <v>7.8</v>
      </c>
      <c r="X30" s="67">
        <f t="shared" si="24"/>
        <v>7.8</v>
      </c>
      <c r="Y30" s="331">
        <f t="shared" si="25"/>
        <v>52</v>
      </c>
      <c r="Z30" s="331">
        <f t="shared" si="25"/>
        <v>33.799999999999997</v>
      </c>
      <c r="AA30" s="331">
        <f t="shared" si="25"/>
        <v>39</v>
      </c>
      <c r="AB30" s="332"/>
      <c r="AC30" s="331">
        <f t="shared" si="26"/>
        <v>0</v>
      </c>
      <c r="AD30" s="69"/>
      <c r="AE30" s="335"/>
      <c r="AF30" s="335"/>
      <c r="AG30" s="25"/>
      <c r="AH30" s="335"/>
      <c r="AI30" s="335"/>
      <c r="AJ30" s="335"/>
      <c r="AK30" s="335"/>
      <c r="AL30" s="335"/>
      <c r="AM30" s="335"/>
      <c r="AN30" s="335"/>
      <c r="AO30" s="335"/>
      <c r="AP30" s="335"/>
      <c r="AQ30" s="335"/>
      <c r="AR30" s="335"/>
      <c r="AS30" s="335"/>
      <c r="AT30" s="335"/>
      <c r="AU30" s="335"/>
      <c r="AV30" s="335"/>
    </row>
    <row r="31" spans="1:48" s="336" customFormat="1" ht="27.75" customHeight="1" x14ac:dyDescent="0.25">
      <c r="A31" s="123" t="s">
        <v>66</v>
      </c>
      <c r="B31" s="123" t="s">
        <v>67</v>
      </c>
      <c r="C31" s="54" t="s">
        <v>68</v>
      </c>
      <c r="D31" s="54"/>
      <c r="E31" s="127" t="s">
        <v>678</v>
      </c>
      <c r="F31" s="187">
        <v>1</v>
      </c>
      <c r="G31" s="124" t="s">
        <v>744</v>
      </c>
      <c r="H31" s="80" t="s">
        <v>318</v>
      </c>
      <c r="I31" s="464"/>
      <c r="J31" s="129">
        <v>1</v>
      </c>
      <c r="K31" s="72">
        <f t="shared" si="14"/>
        <v>1</v>
      </c>
      <c r="L31" s="72">
        <f t="shared" si="15"/>
        <v>0</v>
      </c>
      <c r="M31" s="73">
        <v>13</v>
      </c>
      <c r="N31" s="131">
        <v>2</v>
      </c>
      <c r="O31" s="132">
        <f t="shared" si="16"/>
        <v>1</v>
      </c>
      <c r="P31" s="132">
        <f t="shared" si="17"/>
        <v>1</v>
      </c>
      <c r="Q31" s="73">
        <v>26</v>
      </c>
      <c r="R31" s="451">
        <f t="shared" si="18"/>
        <v>117</v>
      </c>
      <c r="S31" s="452">
        <f t="shared" si="19"/>
        <v>13</v>
      </c>
      <c r="T31" s="67">
        <f t="shared" si="20"/>
        <v>13</v>
      </c>
      <c r="U31" s="67">
        <f t="shared" si="21"/>
        <v>15.6</v>
      </c>
      <c r="V31" s="67">
        <f t="shared" si="22"/>
        <v>52</v>
      </c>
      <c r="W31" s="67">
        <f t="shared" si="23"/>
        <v>7.8</v>
      </c>
      <c r="X31" s="67">
        <f t="shared" si="24"/>
        <v>15.6</v>
      </c>
      <c r="Y31" s="331">
        <f t="shared" si="25"/>
        <v>65</v>
      </c>
      <c r="Z31" s="331">
        <f t="shared" si="25"/>
        <v>20.8</v>
      </c>
      <c r="AA31" s="331">
        <f t="shared" si="25"/>
        <v>31.2</v>
      </c>
      <c r="AB31" s="332"/>
      <c r="AC31" s="331">
        <f t="shared" si="26"/>
        <v>0</v>
      </c>
      <c r="AD31" s="69"/>
      <c r="AE31" s="335"/>
      <c r="AF31" s="335"/>
      <c r="AG31" s="25"/>
      <c r="AH31" s="335"/>
      <c r="AI31" s="335"/>
      <c r="AJ31" s="335"/>
      <c r="AK31" s="335"/>
      <c r="AL31" s="335"/>
      <c r="AM31" s="335"/>
      <c r="AN31" s="335"/>
      <c r="AO31" s="335"/>
      <c r="AP31" s="335"/>
      <c r="AQ31" s="335"/>
      <c r="AR31" s="335"/>
      <c r="AS31" s="335"/>
      <c r="AT31" s="335"/>
      <c r="AU31" s="335"/>
      <c r="AV31" s="335"/>
    </row>
    <row r="32" spans="1:48" s="93" customFormat="1" ht="27.75" customHeight="1" x14ac:dyDescent="0.25">
      <c r="A32" s="123" t="s">
        <v>66</v>
      </c>
      <c r="B32" s="123" t="s">
        <v>67</v>
      </c>
      <c r="C32" s="54" t="s">
        <v>68</v>
      </c>
      <c r="D32" s="54"/>
      <c r="E32" s="127" t="s">
        <v>678</v>
      </c>
      <c r="F32" s="187">
        <v>2</v>
      </c>
      <c r="G32" s="124" t="s">
        <v>684</v>
      </c>
      <c r="H32" s="59" t="s">
        <v>82</v>
      </c>
      <c r="I32" s="464"/>
      <c r="J32" s="129"/>
      <c r="K32" s="72">
        <f t="shared" si="14"/>
        <v>0</v>
      </c>
      <c r="L32" s="72">
        <f t="shared" si="15"/>
        <v>0</v>
      </c>
      <c r="M32" s="73"/>
      <c r="N32" s="131">
        <v>1</v>
      </c>
      <c r="O32" s="132">
        <f t="shared" si="16"/>
        <v>1</v>
      </c>
      <c r="P32" s="132">
        <f t="shared" si="17"/>
        <v>0</v>
      </c>
      <c r="Q32" s="73">
        <v>26</v>
      </c>
      <c r="R32" s="451">
        <f t="shared" si="18"/>
        <v>41.6</v>
      </c>
      <c r="S32" s="452">
        <f t="shared" si="19"/>
        <v>0</v>
      </c>
      <c r="T32" s="67">
        <f t="shared" si="20"/>
        <v>0</v>
      </c>
      <c r="U32" s="67">
        <f t="shared" si="21"/>
        <v>0</v>
      </c>
      <c r="V32" s="67">
        <f t="shared" si="22"/>
        <v>26</v>
      </c>
      <c r="W32" s="67">
        <f t="shared" si="23"/>
        <v>7.8</v>
      </c>
      <c r="X32" s="67">
        <f t="shared" si="24"/>
        <v>7.8</v>
      </c>
      <c r="Y32" s="331">
        <f t="shared" si="25"/>
        <v>26</v>
      </c>
      <c r="Z32" s="331">
        <f t="shared" si="25"/>
        <v>7.8</v>
      </c>
      <c r="AA32" s="331">
        <f t="shared" si="25"/>
        <v>7.8</v>
      </c>
      <c r="AB32" s="332"/>
      <c r="AC32" s="331">
        <f t="shared" si="26"/>
        <v>0</v>
      </c>
      <c r="AD32" s="69"/>
      <c r="AE32" s="335"/>
      <c r="AF32" s="335"/>
      <c r="AG32" s="25"/>
      <c r="AH32" s="335"/>
      <c r="AI32" s="335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</row>
    <row r="33" spans="1:48" s="336" customFormat="1" ht="27.75" customHeight="1" x14ac:dyDescent="0.25">
      <c r="A33" s="123" t="s">
        <v>66</v>
      </c>
      <c r="B33" s="123" t="s">
        <v>67</v>
      </c>
      <c r="C33" s="54" t="s">
        <v>68</v>
      </c>
      <c r="D33" s="54"/>
      <c r="E33" s="127" t="s">
        <v>678</v>
      </c>
      <c r="F33" s="187">
        <v>2</v>
      </c>
      <c r="G33" s="124" t="s">
        <v>746</v>
      </c>
      <c r="H33" s="80" t="s">
        <v>747</v>
      </c>
      <c r="I33" s="955"/>
      <c r="J33" s="129">
        <v>0</v>
      </c>
      <c r="K33" s="72">
        <f t="shared" si="14"/>
        <v>0</v>
      </c>
      <c r="L33" s="72">
        <f t="shared" si="15"/>
        <v>0</v>
      </c>
      <c r="M33" s="73">
        <v>0</v>
      </c>
      <c r="N33" s="131">
        <v>0</v>
      </c>
      <c r="O33" s="132">
        <f t="shared" si="16"/>
        <v>0</v>
      </c>
      <c r="P33" s="132">
        <f t="shared" si="17"/>
        <v>0</v>
      </c>
      <c r="Q33" s="73">
        <v>0</v>
      </c>
      <c r="R33" s="451">
        <f t="shared" si="18"/>
        <v>0</v>
      </c>
      <c r="S33" s="452">
        <f t="shared" si="19"/>
        <v>0</v>
      </c>
      <c r="T33" s="67">
        <f t="shared" si="20"/>
        <v>0</v>
      </c>
      <c r="U33" s="67">
        <f t="shared" si="21"/>
        <v>0</v>
      </c>
      <c r="V33" s="67">
        <f t="shared" si="22"/>
        <v>0</v>
      </c>
      <c r="W33" s="67">
        <f t="shared" si="23"/>
        <v>0</v>
      </c>
      <c r="X33" s="67">
        <f t="shared" si="24"/>
        <v>0</v>
      </c>
      <c r="Y33" s="331">
        <f t="shared" si="25"/>
        <v>0</v>
      </c>
      <c r="Z33" s="331">
        <f t="shared" si="25"/>
        <v>0</v>
      </c>
      <c r="AA33" s="331">
        <f t="shared" si="25"/>
        <v>0</v>
      </c>
      <c r="AB33" s="106"/>
      <c r="AC33" s="331">
        <f t="shared" si="26"/>
        <v>0</v>
      </c>
      <c r="AD33" s="69"/>
      <c r="AE33" s="335"/>
      <c r="AF33" s="335"/>
      <c r="AG33" s="25"/>
      <c r="AH33" s="335"/>
      <c r="AI33" s="335"/>
      <c r="AJ33" s="335"/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</row>
    <row r="34" spans="1:48" s="346" customFormat="1" ht="27.75" customHeight="1" thickBot="1" x14ac:dyDescent="0.3">
      <c r="A34" s="108" t="s">
        <v>66</v>
      </c>
      <c r="B34" s="108" t="s">
        <v>67</v>
      </c>
      <c r="C34" s="109" t="s">
        <v>68</v>
      </c>
      <c r="D34" s="109"/>
      <c r="E34" s="110"/>
      <c r="F34" s="110"/>
      <c r="G34" s="111"/>
      <c r="H34" s="112" t="s">
        <v>906</v>
      </c>
      <c r="I34" s="113"/>
      <c r="J34" s="114"/>
      <c r="K34" s="115"/>
      <c r="L34" s="115"/>
      <c r="M34" s="116"/>
      <c r="N34" s="117"/>
      <c r="O34" s="115"/>
      <c r="P34" s="115"/>
      <c r="Q34" s="116"/>
      <c r="R34" s="453">
        <f>SUM(R22:R33)</f>
        <v>635.00000000000011</v>
      </c>
      <c r="S34" s="454">
        <f t="shared" ref="S34:AA34" si="27">SUM(S22:S33)</f>
        <v>103</v>
      </c>
      <c r="T34" s="119">
        <f t="shared" si="27"/>
        <v>97</v>
      </c>
      <c r="U34" s="119">
        <f t="shared" si="27"/>
        <v>123.6</v>
      </c>
      <c r="V34" s="119">
        <f t="shared" si="27"/>
        <v>204</v>
      </c>
      <c r="W34" s="119">
        <f t="shared" si="27"/>
        <v>46.199999999999996</v>
      </c>
      <c r="X34" s="119">
        <f t="shared" si="27"/>
        <v>61.199999999999996</v>
      </c>
      <c r="Y34" s="119">
        <f t="shared" si="27"/>
        <v>307</v>
      </c>
      <c r="Z34" s="119">
        <f t="shared" si="27"/>
        <v>143.19999999999999</v>
      </c>
      <c r="AA34" s="119">
        <f t="shared" si="27"/>
        <v>184.8</v>
      </c>
      <c r="AB34" s="344"/>
      <c r="AC34" s="331"/>
      <c r="AD34" s="455">
        <f>R34/1800/0.6</f>
        <v>0.58796296296296313</v>
      </c>
      <c r="AE34" s="335"/>
      <c r="AF34" s="335"/>
      <c r="AG34" s="25"/>
      <c r="AH34" s="335"/>
      <c r="AI34" s="335"/>
      <c r="AJ34" s="335"/>
      <c r="AK34" s="335"/>
      <c r="AL34" s="335"/>
      <c r="AM34" s="335"/>
      <c r="AN34" s="335"/>
      <c r="AO34" s="335"/>
      <c r="AP34" s="335"/>
      <c r="AQ34" s="335"/>
      <c r="AR34" s="335"/>
      <c r="AS34" s="335"/>
      <c r="AT34" s="335"/>
      <c r="AU34" s="335"/>
      <c r="AV34" s="335"/>
    </row>
    <row r="35" spans="1:48" s="336" customFormat="1" ht="27.75" customHeight="1" thickTop="1" x14ac:dyDescent="0.25">
      <c r="A35" s="123" t="s">
        <v>71</v>
      </c>
      <c r="B35" s="123" t="s">
        <v>72</v>
      </c>
      <c r="C35" s="54" t="s">
        <v>68</v>
      </c>
      <c r="D35" s="54"/>
      <c r="E35" s="56" t="s">
        <v>33</v>
      </c>
      <c r="F35" s="187">
        <v>1</v>
      </c>
      <c r="G35" s="124" t="s">
        <v>69</v>
      </c>
      <c r="H35" s="80" t="s">
        <v>70</v>
      </c>
      <c r="I35" s="469"/>
      <c r="J35" s="129"/>
      <c r="K35" s="72">
        <f t="shared" ref="K35:K46" si="28">IF(J35&gt;0, 1, 0)</f>
        <v>0</v>
      </c>
      <c r="L35" s="72">
        <f t="shared" ref="L35:L46" si="29">J35-K35</f>
        <v>0</v>
      </c>
      <c r="M35" s="73"/>
      <c r="N35" s="131"/>
      <c r="O35" s="72">
        <f t="shared" ref="O35:O46" si="30">IF(N35&gt;0, 1, 0)</f>
        <v>0</v>
      </c>
      <c r="P35" s="72">
        <f t="shared" ref="P35:P46" si="31">N35-O35</f>
        <v>0</v>
      </c>
      <c r="Q35" s="457"/>
      <c r="R35" s="451">
        <f t="shared" ref="R35:R46" si="32">(K35*M35*$R$4)+(L35*M35*$R$5)+(O35*Q35*$R$6)+(P35*Q35*$R$7)</f>
        <v>0</v>
      </c>
      <c r="S35" s="452">
        <f t="shared" ref="S35:S46" si="33">J35*M35*$S$4</f>
        <v>0</v>
      </c>
      <c r="T35" s="67">
        <f t="shared" ref="T35:T46" si="34">K35*M35*$T$4</f>
        <v>0</v>
      </c>
      <c r="U35" s="67">
        <f t="shared" ref="U35:U46" si="35">J35*M35*$U$4</f>
        <v>0</v>
      </c>
      <c r="V35" s="67">
        <f t="shared" ref="V35:V46" si="36">N35*Q35*$V$6</f>
        <v>0</v>
      </c>
      <c r="W35" s="67">
        <f t="shared" ref="W35:W46" si="37">O35*Q35*$W$6</f>
        <v>0</v>
      </c>
      <c r="X35" s="67">
        <f t="shared" ref="X35:X46" si="38">N35*Q35*$X$6</f>
        <v>0</v>
      </c>
      <c r="Y35" s="331">
        <f t="shared" ref="Y35:AA46" si="39">S35+V35</f>
        <v>0</v>
      </c>
      <c r="Z35" s="331">
        <f t="shared" si="39"/>
        <v>0</v>
      </c>
      <c r="AA35" s="331">
        <f t="shared" si="39"/>
        <v>0</v>
      </c>
      <c r="AB35" s="332"/>
      <c r="AC35" s="331">
        <f t="shared" ref="AC35:AC46" si="40">R35-Y35-Z35-AA35</f>
        <v>0</v>
      </c>
      <c r="AD35" s="69"/>
      <c r="AE35" s="335"/>
      <c r="AF35" s="335"/>
      <c r="AG35" s="25"/>
      <c r="AH35" s="335"/>
      <c r="AI35" s="335"/>
      <c r="AJ35" s="335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</row>
    <row r="36" spans="1:48" s="336" customFormat="1" ht="27.75" customHeight="1" x14ac:dyDescent="0.25">
      <c r="A36" s="123" t="s">
        <v>71</v>
      </c>
      <c r="B36" s="123" t="s">
        <v>72</v>
      </c>
      <c r="C36" s="54" t="s">
        <v>68</v>
      </c>
      <c r="D36" s="54"/>
      <c r="E36" s="56" t="s">
        <v>33</v>
      </c>
      <c r="F36" s="187">
        <v>1</v>
      </c>
      <c r="G36" s="124" t="s">
        <v>79</v>
      </c>
      <c r="H36" s="80" t="s">
        <v>80</v>
      </c>
      <c r="I36" s="464"/>
      <c r="J36" s="129">
        <v>1</v>
      </c>
      <c r="K36" s="72">
        <f t="shared" si="28"/>
        <v>1</v>
      </c>
      <c r="L36" s="72">
        <f t="shared" si="29"/>
        <v>0</v>
      </c>
      <c r="M36" s="73">
        <v>26</v>
      </c>
      <c r="N36" s="131">
        <v>2</v>
      </c>
      <c r="O36" s="72">
        <f t="shared" si="30"/>
        <v>1</v>
      </c>
      <c r="P36" s="72">
        <f t="shared" si="31"/>
        <v>1</v>
      </c>
      <c r="Q36" s="73">
        <v>26</v>
      </c>
      <c r="R36" s="451">
        <f t="shared" si="32"/>
        <v>158.60000000000002</v>
      </c>
      <c r="S36" s="452">
        <f t="shared" si="33"/>
        <v>26</v>
      </c>
      <c r="T36" s="67">
        <f t="shared" si="34"/>
        <v>26</v>
      </c>
      <c r="U36" s="67">
        <f t="shared" si="35"/>
        <v>31.2</v>
      </c>
      <c r="V36" s="67">
        <f t="shared" si="36"/>
        <v>52</v>
      </c>
      <c r="W36" s="67">
        <f t="shared" si="37"/>
        <v>7.8</v>
      </c>
      <c r="X36" s="67">
        <f t="shared" si="38"/>
        <v>15.6</v>
      </c>
      <c r="Y36" s="331">
        <f t="shared" si="39"/>
        <v>78</v>
      </c>
      <c r="Z36" s="331">
        <f t="shared" si="39"/>
        <v>33.799999999999997</v>
      </c>
      <c r="AA36" s="331">
        <f t="shared" si="39"/>
        <v>46.8</v>
      </c>
      <c r="AB36" s="332"/>
      <c r="AC36" s="331">
        <f t="shared" si="40"/>
        <v>0</v>
      </c>
      <c r="AD36" s="69"/>
      <c r="AE36" s="335"/>
      <c r="AF36" s="335"/>
      <c r="AG36" s="25"/>
      <c r="AH36" s="335"/>
      <c r="AI36" s="335"/>
      <c r="AJ36" s="335"/>
      <c r="AK36" s="335"/>
      <c r="AL36" s="335"/>
      <c r="AM36" s="335"/>
      <c r="AN36" s="335"/>
      <c r="AO36" s="335"/>
      <c r="AP36" s="335"/>
      <c r="AQ36" s="335"/>
      <c r="AR36" s="335"/>
      <c r="AS36" s="335"/>
      <c r="AT36" s="335"/>
      <c r="AU36" s="335"/>
      <c r="AV36" s="335"/>
    </row>
    <row r="37" spans="1:48" s="336" customFormat="1" ht="27.75" customHeight="1" x14ac:dyDescent="0.25">
      <c r="A37" s="123" t="s">
        <v>71</v>
      </c>
      <c r="B37" s="123" t="s">
        <v>72</v>
      </c>
      <c r="C37" s="54" t="s">
        <v>68</v>
      </c>
      <c r="D37" s="54"/>
      <c r="E37" s="56" t="s">
        <v>33</v>
      </c>
      <c r="F37" s="187">
        <v>1</v>
      </c>
      <c r="G37" s="124" t="s">
        <v>317</v>
      </c>
      <c r="H37" s="80" t="s">
        <v>318</v>
      </c>
      <c r="I37" s="464"/>
      <c r="J37" s="129"/>
      <c r="K37" s="72">
        <f t="shared" si="28"/>
        <v>0</v>
      </c>
      <c r="L37" s="72">
        <f t="shared" si="29"/>
        <v>0</v>
      </c>
      <c r="M37" s="73"/>
      <c r="N37" s="131">
        <v>2</v>
      </c>
      <c r="O37" s="72">
        <f t="shared" si="30"/>
        <v>1</v>
      </c>
      <c r="P37" s="72">
        <f t="shared" si="31"/>
        <v>1</v>
      </c>
      <c r="Q37" s="73">
        <v>12</v>
      </c>
      <c r="R37" s="451">
        <f t="shared" si="32"/>
        <v>34.800000000000004</v>
      </c>
      <c r="S37" s="462">
        <f t="shared" si="33"/>
        <v>0</v>
      </c>
      <c r="T37" s="193">
        <f t="shared" si="34"/>
        <v>0</v>
      </c>
      <c r="U37" s="193">
        <f t="shared" si="35"/>
        <v>0</v>
      </c>
      <c r="V37" s="193">
        <f t="shared" si="36"/>
        <v>24</v>
      </c>
      <c r="W37" s="193">
        <f t="shared" si="37"/>
        <v>3.5999999999999996</v>
      </c>
      <c r="X37" s="193">
        <f t="shared" si="38"/>
        <v>7.1999999999999993</v>
      </c>
      <c r="Y37" s="193">
        <f t="shared" si="39"/>
        <v>24</v>
      </c>
      <c r="Z37" s="193">
        <f t="shared" si="39"/>
        <v>3.5999999999999996</v>
      </c>
      <c r="AA37" s="193">
        <f t="shared" si="39"/>
        <v>7.1999999999999993</v>
      </c>
      <c r="AB37" s="194"/>
      <c r="AC37" s="193">
        <f t="shared" si="40"/>
        <v>0</v>
      </c>
      <c r="AD37" s="380"/>
      <c r="AE37" s="180"/>
      <c r="AF37" s="180"/>
      <c r="AG37" s="458" t="s">
        <v>319</v>
      </c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</row>
    <row r="38" spans="1:48" s="336" customFormat="1" ht="27.75" customHeight="1" x14ac:dyDescent="0.25">
      <c r="A38" s="123" t="s">
        <v>71</v>
      </c>
      <c r="B38" s="123" t="s">
        <v>72</v>
      </c>
      <c r="C38" s="54" t="s">
        <v>68</v>
      </c>
      <c r="D38" s="54"/>
      <c r="E38" s="56" t="s">
        <v>33</v>
      </c>
      <c r="F38" s="187">
        <v>2</v>
      </c>
      <c r="G38" s="124" t="s">
        <v>76</v>
      </c>
      <c r="H38" s="59" t="s">
        <v>77</v>
      </c>
      <c r="I38" s="463"/>
      <c r="J38" s="129"/>
      <c r="K38" s="459">
        <f t="shared" si="28"/>
        <v>0</v>
      </c>
      <c r="L38" s="459">
        <f t="shared" si="29"/>
        <v>0</v>
      </c>
      <c r="M38" s="460"/>
      <c r="N38" s="131"/>
      <c r="O38" s="459">
        <f t="shared" si="30"/>
        <v>0</v>
      </c>
      <c r="P38" s="459">
        <f t="shared" si="31"/>
        <v>0</v>
      </c>
      <c r="Q38" s="460"/>
      <c r="R38" s="451">
        <f t="shared" si="32"/>
        <v>0</v>
      </c>
      <c r="S38" s="452">
        <f t="shared" si="33"/>
        <v>0</v>
      </c>
      <c r="T38" s="67">
        <f t="shared" si="34"/>
        <v>0</v>
      </c>
      <c r="U38" s="67">
        <f t="shared" si="35"/>
        <v>0</v>
      </c>
      <c r="V38" s="67">
        <f t="shared" si="36"/>
        <v>0</v>
      </c>
      <c r="W38" s="67">
        <f t="shared" si="37"/>
        <v>0</v>
      </c>
      <c r="X38" s="67">
        <f t="shared" si="38"/>
        <v>0</v>
      </c>
      <c r="Y38" s="331">
        <f t="shared" si="39"/>
        <v>0</v>
      </c>
      <c r="Z38" s="331">
        <f t="shared" si="39"/>
        <v>0</v>
      </c>
      <c r="AA38" s="331">
        <f t="shared" si="39"/>
        <v>0</v>
      </c>
      <c r="AB38" s="332"/>
      <c r="AC38" s="331">
        <f t="shared" si="40"/>
        <v>0</v>
      </c>
      <c r="AD38" s="69"/>
      <c r="AE38" s="335"/>
      <c r="AF38" s="335"/>
      <c r="AG38" s="2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</row>
    <row r="39" spans="1:48" s="336" customFormat="1" ht="27.75" customHeight="1" x14ac:dyDescent="0.25">
      <c r="A39" s="123" t="s">
        <v>71</v>
      </c>
      <c r="B39" s="123" t="s">
        <v>72</v>
      </c>
      <c r="C39" s="54" t="s">
        <v>68</v>
      </c>
      <c r="D39" s="54"/>
      <c r="E39" s="56" t="s">
        <v>33</v>
      </c>
      <c r="F39" s="187">
        <v>2</v>
      </c>
      <c r="G39" s="124" t="s">
        <v>81</v>
      </c>
      <c r="H39" s="59" t="s">
        <v>82</v>
      </c>
      <c r="I39" s="463"/>
      <c r="J39" s="129">
        <v>1</v>
      </c>
      <c r="K39" s="459">
        <f t="shared" si="28"/>
        <v>1</v>
      </c>
      <c r="L39" s="459">
        <f t="shared" si="29"/>
        <v>0</v>
      </c>
      <c r="M39" s="460">
        <v>26</v>
      </c>
      <c r="N39" s="131">
        <v>2</v>
      </c>
      <c r="O39" s="459">
        <f t="shared" si="30"/>
        <v>1</v>
      </c>
      <c r="P39" s="459">
        <f t="shared" si="31"/>
        <v>1</v>
      </c>
      <c r="Q39" s="460">
        <v>26</v>
      </c>
      <c r="R39" s="451">
        <f t="shared" si="32"/>
        <v>158.60000000000002</v>
      </c>
      <c r="S39" s="452">
        <f t="shared" si="33"/>
        <v>26</v>
      </c>
      <c r="T39" s="67">
        <f t="shared" si="34"/>
        <v>26</v>
      </c>
      <c r="U39" s="67">
        <f t="shared" si="35"/>
        <v>31.2</v>
      </c>
      <c r="V39" s="67">
        <f t="shared" si="36"/>
        <v>52</v>
      </c>
      <c r="W39" s="67">
        <f t="shared" si="37"/>
        <v>7.8</v>
      </c>
      <c r="X39" s="67">
        <f t="shared" si="38"/>
        <v>15.6</v>
      </c>
      <c r="Y39" s="331">
        <f t="shared" si="39"/>
        <v>78</v>
      </c>
      <c r="Z39" s="331">
        <f t="shared" si="39"/>
        <v>33.799999999999997</v>
      </c>
      <c r="AA39" s="331">
        <f t="shared" si="39"/>
        <v>46.8</v>
      </c>
      <c r="AB39" s="332"/>
      <c r="AC39" s="331">
        <f t="shared" si="40"/>
        <v>0</v>
      </c>
      <c r="AD39" s="69"/>
      <c r="AE39" s="335"/>
      <c r="AF39" s="335"/>
      <c r="AG39" s="458" t="s">
        <v>83</v>
      </c>
      <c r="AH39" s="335"/>
      <c r="AI39" s="335"/>
      <c r="AJ39" s="335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</row>
    <row r="40" spans="1:48" s="336" customFormat="1" ht="27.75" customHeight="1" x14ac:dyDescent="0.25">
      <c r="A40" s="123" t="s">
        <v>71</v>
      </c>
      <c r="B40" s="123" t="s">
        <v>72</v>
      </c>
      <c r="C40" s="54" t="s">
        <v>68</v>
      </c>
      <c r="D40" s="54"/>
      <c r="E40" s="56" t="s">
        <v>33</v>
      </c>
      <c r="F40" s="187">
        <v>2</v>
      </c>
      <c r="G40" s="124" t="s">
        <v>322</v>
      </c>
      <c r="H40" s="59" t="s">
        <v>323</v>
      </c>
      <c r="I40" s="463"/>
      <c r="J40" s="129"/>
      <c r="K40" s="459">
        <f t="shared" si="28"/>
        <v>0</v>
      </c>
      <c r="L40" s="459">
        <f t="shared" si="29"/>
        <v>0</v>
      </c>
      <c r="M40" s="460"/>
      <c r="N40" s="131"/>
      <c r="O40" s="459"/>
      <c r="P40" s="459"/>
      <c r="Q40" s="460"/>
      <c r="R40" s="451">
        <f t="shared" si="32"/>
        <v>0</v>
      </c>
      <c r="S40" s="452">
        <f t="shared" si="33"/>
        <v>0</v>
      </c>
      <c r="T40" s="67">
        <f t="shared" si="34"/>
        <v>0</v>
      </c>
      <c r="U40" s="67">
        <f t="shared" si="35"/>
        <v>0</v>
      </c>
      <c r="V40" s="67">
        <f t="shared" si="36"/>
        <v>0</v>
      </c>
      <c r="W40" s="67">
        <f t="shared" si="37"/>
        <v>0</v>
      </c>
      <c r="X40" s="67">
        <f t="shared" si="38"/>
        <v>0</v>
      </c>
      <c r="Y40" s="331">
        <f t="shared" si="39"/>
        <v>0</v>
      </c>
      <c r="Z40" s="331">
        <f t="shared" si="39"/>
        <v>0</v>
      </c>
      <c r="AA40" s="331">
        <f t="shared" si="39"/>
        <v>0</v>
      </c>
      <c r="AB40" s="332"/>
      <c r="AC40" s="331">
        <f t="shared" si="40"/>
        <v>0</v>
      </c>
      <c r="AD40" s="69"/>
      <c r="AE40" s="335"/>
      <c r="AF40" s="335"/>
      <c r="AG40" s="25"/>
      <c r="AH40" s="335"/>
      <c r="AI40" s="335"/>
      <c r="AJ40" s="335"/>
      <c r="AK40" s="335"/>
      <c r="AL40" s="335"/>
      <c r="AM40" s="335"/>
      <c r="AN40" s="335"/>
      <c r="AO40" s="335"/>
      <c r="AP40" s="335"/>
      <c r="AQ40" s="335"/>
      <c r="AR40" s="335"/>
      <c r="AS40" s="335"/>
      <c r="AT40" s="335"/>
      <c r="AU40" s="335"/>
      <c r="AV40" s="335"/>
    </row>
    <row r="41" spans="1:48" s="336" customFormat="1" ht="27.75" customHeight="1" x14ac:dyDescent="0.25">
      <c r="A41" s="123" t="s">
        <v>71</v>
      </c>
      <c r="B41" s="123" t="s">
        <v>72</v>
      </c>
      <c r="C41" s="54" t="s">
        <v>68</v>
      </c>
      <c r="D41" s="54"/>
      <c r="E41" s="56" t="s">
        <v>33</v>
      </c>
      <c r="F41" s="187">
        <v>3</v>
      </c>
      <c r="G41" s="124" t="s">
        <v>84</v>
      </c>
      <c r="H41" s="59" t="s">
        <v>85</v>
      </c>
      <c r="I41" s="463"/>
      <c r="J41" s="129">
        <v>1</v>
      </c>
      <c r="K41" s="459">
        <f t="shared" si="28"/>
        <v>1</v>
      </c>
      <c r="L41" s="459">
        <f t="shared" si="29"/>
        <v>0</v>
      </c>
      <c r="M41" s="460">
        <v>13</v>
      </c>
      <c r="N41" s="131">
        <v>1</v>
      </c>
      <c r="O41" s="459">
        <f t="shared" si="30"/>
        <v>1</v>
      </c>
      <c r="P41" s="459">
        <f t="shared" si="31"/>
        <v>0</v>
      </c>
      <c r="Q41" s="460">
        <v>26</v>
      </c>
      <c r="R41" s="451">
        <f t="shared" si="32"/>
        <v>83.2</v>
      </c>
      <c r="S41" s="452">
        <f t="shared" si="33"/>
        <v>13</v>
      </c>
      <c r="T41" s="67">
        <f t="shared" si="34"/>
        <v>13</v>
      </c>
      <c r="U41" s="67">
        <f t="shared" si="35"/>
        <v>15.6</v>
      </c>
      <c r="V41" s="67">
        <f t="shared" si="36"/>
        <v>26</v>
      </c>
      <c r="W41" s="67">
        <f t="shared" si="37"/>
        <v>7.8</v>
      </c>
      <c r="X41" s="67">
        <f t="shared" si="38"/>
        <v>7.8</v>
      </c>
      <c r="Y41" s="331">
        <f t="shared" si="39"/>
        <v>39</v>
      </c>
      <c r="Z41" s="331">
        <f t="shared" si="39"/>
        <v>20.8</v>
      </c>
      <c r="AA41" s="331">
        <f t="shared" si="39"/>
        <v>23.4</v>
      </c>
      <c r="AB41" s="332"/>
      <c r="AC41" s="331">
        <f t="shared" si="40"/>
        <v>0</v>
      </c>
      <c r="AD41" s="380"/>
      <c r="AE41" s="180"/>
      <c r="AF41" s="335"/>
      <c r="AG41" s="25"/>
      <c r="AH41" s="335"/>
      <c r="AI41" s="335"/>
      <c r="AJ41" s="335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</row>
    <row r="42" spans="1:48" s="336" customFormat="1" ht="27.75" customHeight="1" x14ac:dyDescent="0.25">
      <c r="A42" s="123" t="s">
        <v>71</v>
      </c>
      <c r="B42" s="123" t="s">
        <v>72</v>
      </c>
      <c r="C42" s="54" t="s">
        <v>68</v>
      </c>
      <c r="D42" s="54"/>
      <c r="E42" s="127" t="s">
        <v>678</v>
      </c>
      <c r="F42" s="187">
        <v>1</v>
      </c>
      <c r="G42" s="124" t="s">
        <v>744</v>
      </c>
      <c r="H42" s="59" t="s">
        <v>318</v>
      </c>
      <c r="I42" s="956"/>
      <c r="J42" s="129"/>
      <c r="K42" s="459">
        <f t="shared" si="28"/>
        <v>0</v>
      </c>
      <c r="L42" s="459">
        <f t="shared" si="29"/>
        <v>0</v>
      </c>
      <c r="M42" s="460"/>
      <c r="N42" s="131"/>
      <c r="O42" s="459">
        <f t="shared" si="30"/>
        <v>0</v>
      </c>
      <c r="P42" s="459">
        <f t="shared" si="31"/>
        <v>0</v>
      </c>
      <c r="Q42" s="460"/>
      <c r="R42" s="451">
        <f t="shared" si="32"/>
        <v>0</v>
      </c>
      <c r="S42" s="452">
        <f t="shared" si="33"/>
        <v>0</v>
      </c>
      <c r="T42" s="67">
        <f t="shared" si="34"/>
        <v>0</v>
      </c>
      <c r="U42" s="67">
        <f t="shared" si="35"/>
        <v>0</v>
      </c>
      <c r="V42" s="67">
        <f t="shared" si="36"/>
        <v>0</v>
      </c>
      <c r="W42" s="67">
        <f t="shared" si="37"/>
        <v>0</v>
      </c>
      <c r="X42" s="67">
        <f t="shared" si="38"/>
        <v>0</v>
      </c>
      <c r="Y42" s="331">
        <f t="shared" si="39"/>
        <v>0</v>
      </c>
      <c r="Z42" s="331">
        <f t="shared" si="39"/>
        <v>0</v>
      </c>
      <c r="AA42" s="331">
        <f t="shared" si="39"/>
        <v>0</v>
      </c>
      <c r="AB42" s="332"/>
      <c r="AC42" s="331">
        <f t="shared" si="40"/>
        <v>0</v>
      </c>
      <c r="AD42" s="69"/>
      <c r="AE42" s="335"/>
      <c r="AF42" s="335"/>
      <c r="AG42" s="25"/>
      <c r="AH42" s="335"/>
      <c r="AI42" s="335"/>
      <c r="AJ42" s="335"/>
      <c r="AK42" s="335"/>
      <c r="AL42" s="335"/>
      <c r="AM42" s="335"/>
      <c r="AN42" s="335"/>
      <c r="AO42" s="335"/>
      <c r="AP42" s="335"/>
      <c r="AQ42" s="335"/>
      <c r="AR42" s="335"/>
      <c r="AS42" s="335"/>
      <c r="AT42" s="335"/>
      <c r="AU42" s="335"/>
      <c r="AV42" s="335"/>
    </row>
    <row r="43" spans="1:48" s="336" customFormat="1" ht="27.75" customHeight="1" x14ac:dyDescent="0.25">
      <c r="A43" s="123" t="s">
        <v>71</v>
      </c>
      <c r="B43" s="123" t="s">
        <v>72</v>
      </c>
      <c r="C43" s="54" t="s">
        <v>68</v>
      </c>
      <c r="D43" s="54"/>
      <c r="E43" s="127" t="s">
        <v>678</v>
      </c>
      <c r="F43" s="187">
        <v>1</v>
      </c>
      <c r="G43" s="124" t="s">
        <v>683</v>
      </c>
      <c r="H43" s="59" t="s">
        <v>80</v>
      </c>
      <c r="I43" s="463"/>
      <c r="J43" s="129">
        <v>1</v>
      </c>
      <c r="K43" s="459">
        <f t="shared" si="28"/>
        <v>1</v>
      </c>
      <c r="L43" s="459">
        <f t="shared" si="29"/>
        <v>0</v>
      </c>
      <c r="M43" s="460">
        <v>13</v>
      </c>
      <c r="N43" s="131">
        <v>2</v>
      </c>
      <c r="O43" s="459">
        <f t="shared" si="30"/>
        <v>1</v>
      </c>
      <c r="P43" s="459">
        <f t="shared" si="31"/>
        <v>1</v>
      </c>
      <c r="Q43" s="460">
        <v>26</v>
      </c>
      <c r="R43" s="451">
        <f t="shared" si="32"/>
        <v>117</v>
      </c>
      <c r="S43" s="452">
        <f t="shared" si="33"/>
        <v>13</v>
      </c>
      <c r="T43" s="67">
        <f t="shared" si="34"/>
        <v>13</v>
      </c>
      <c r="U43" s="67">
        <f t="shared" si="35"/>
        <v>15.6</v>
      </c>
      <c r="V43" s="67">
        <f t="shared" si="36"/>
        <v>52</v>
      </c>
      <c r="W43" s="67">
        <f t="shared" si="37"/>
        <v>7.8</v>
      </c>
      <c r="X43" s="67">
        <f t="shared" si="38"/>
        <v>15.6</v>
      </c>
      <c r="Y43" s="331">
        <f t="shared" si="39"/>
        <v>65</v>
      </c>
      <c r="Z43" s="331">
        <f t="shared" si="39"/>
        <v>20.8</v>
      </c>
      <c r="AA43" s="331">
        <f t="shared" si="39"/>
        <v>31.2</v>
      </c>
      <c r="AB43" s="332"/>
      <c r="AC43" s="331">
        <f t="shared" si="40"/>
        <v>0</v>
      </c>
      <c r="AD43" s="69"/>
      <c r="AE43" s="335"/>
      <c r="AF43" s="335"/>
      <c r="AG43" s="25"/>
      <c r="AH43" s="335"/>
      <c r="AI43" s="335"/>
      <c r="AJ43" s="335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</row>
    <row r="44" spans="1:48" s="336" customFormat="1" ht="27.75" customHeight="1" x14ac:dyDescent="0.25">
      <c r="A44" s="123" t="s">
        <v>71</v>
      </c>
      <c r="B44" s="123" t="s">
        <v>72</v>
      </c>
      <c r="C44" s="54" t="s">
        <v>68</v>
      </c>
      <c r="D44" s="54"/>
      <c r="E44" s="127" t="s">
        <v>678</v>
      </c>
      <c r="F44" s="187">
        <v>2</v>
      </c>
      <c r="G44" s="124" t="s">
        <v>746</v>
      </c>
      <c r="H44" s="59" t="s">
        <v>747</v>
      </c>
      <c r="I44" s="463"/>
      <c r="J44" s="129"/>
      <c r="K44" s="459">
        <f t="shared" si="28"/>
        <v>0</v>
      </c>
      <c r="L44" s="459">
        <f t="shared" si="29"/>
        <v>0</v>
      </c>
      <c r="M44" s="460"/>
      <c r="N44" s="131"/>
      <c r="O44" s="459">
        <f t="shared" si="30"/>
        <v>0</v>
      </c>
      <c r="P44" s="459">
        <f t="shared" si="31"/>
        <v>0</v>
      </c>
      <c r="Q44" s="460"/>
      <c r="R44" s="451">
        <f t="shared" si="32"/>
        <v>0</v>
      </c>
      <c r="S44" s="452">
        <f t="shared" si="33"/>
        <v>0</v>
      </c>
      <c r="T44" s="67">
        <f t="shared" si="34"/>
        <v>0</v>
      </c>
      <c r="U44" s="67">
        <f t="shared" si="35"/>
        <v>0</v>
      </c>
      <c r="V44" s="67">
        <f t="shared" si="36"/>
        <v>0</v>
      </c>
      <c r="W44" s="67">
        <f t="shared" si="37"/>
        <v>0</v>
      </c>
      <c r="X44" s="67">
        <f t="shared" si="38"/>
        <v>0</v>
      </c>
      <c r="Y44" s="331">
        <f t="shared" si="39"/>
        <v>0</v>
      </c>
      <c r="Z44" s="331">
        <f t="shared" si="39"/>
        <v>0</v>
      </c>
      <c r="AA44" s="331">
        <f t="shared" si="39"/>
        <v>0</v>
      </c>
      <c r="AB44" s="332"/>
      <c r="AC44" s="331">
        <f t="shared" si="40"/>
        <v>0</v>
      </c>
      <c r="AD44" s="69"/>
      <c r="AE44" s="335"/>
      <c r="AF44" s="335"/>
      <c r="AG44" s="25"/>
      <c r="AH44" s="335"/>
      <c r="AI44" s="335"/>
      <c r="AJ44" s="335"/>
      <c r="AK44" s="335"/>
      <c r="AL44" s="335"/>
      <c r="AM44" s="335"/>
      <c r="AN44" s="335"/>
      <c r="AO44" s="335"/>
      <c r="AP44" s="335"/>
      <c r="AQ44" s="335"/>
      <c r="AR44" s="335"/>
      <c r="AS44" s="335"/>
      <c r="AT44" s="335"/>
      <c r="AU44" s="335"/>
      <c r="AV44" s="335"/>
    </row>
    <row r="45" spans="1:48" s="93" customFormat="1" ht="27.75" customHeight="1" x14ac:dyDescent="0.25">
      <c r="A45" s="123" t="s">
        <v>71</v>
      </c>
      <c r="B45" s="123" t="s">
        <v>72</v>
      </c>
      <c r="C45" s="54" t="s">
        <v>68</v>
      </c>
      <c r="D45" s="54"/>
      <c r="E45" s="127" t="s">
        <v>678</v>
      </c>
      <c r="F45" s="187">
        <v>2</v>
      </c>
      <c r="G45" s="124" t="s">
        <v>684</v>
      </c>
      <c r="H45" s="59" t="s">
        <v>82</v>
      </c>
      <c r="I45" s="463"/>
      <c r="J45" s="129">
        <v>1</v>
      </c>
      <c r="K45" s="459">
        <f t="shared" si="28"/>
        <v>1</v>
      </c>
      <c r="L45" s="459">
        <f t="shared" si="29"/>
        <v>0</v>
      </c>
      <c r="M45" s="460">
        <v>13</v>
      </c>
      <c r="N45" s="131">
        <v>1</v>
      </c>
      <c r="O45" s="459">
        <f t="shared" si="30"/>
        <v>1</v>
      </c>
      <c r="P45" s="459">
        <f t="shared" si="31"/>
        <v>0</v>
      </c>
      <c r="Q45" s="460">
        <v>26</v>
      </c>
      <c r="R45" s="451">
        <f t="shared" si="32"/>
        <v>83.2</v>
      </c>
      <c r="S45" s="452">
        <f t="shared" si="33"/>
        <v>13</v>
      </c>
      <c r="T45" s="67">
        <f t="shared" si="34"/>
        <v>13</v>
      </c>
      <c r="U45" s="67">
        <f t="shared" si="35"/>
        <v>15.6</v>
      </c>
      <c r="V45" s="67">
        <f t="shared" si="36"/>
        <v>26</v>
      </c>
      <c r="W45" s="67">
        <f t="shared" si="37"/>
        <v>7.8</v>
      </c>
      <c r="X45" s="67">
        <f t="shared" si="38"/>
        <v>7.8</v>
      </c>
      <c r="Y45" s="331">
        <f t="shared" si="39"/>
        <v>39</v>
      </c>
      <c r="Z45" s="331">
        <f t="shared" si="39"/>
        <v>20.8</v>
      </c>
      <c r="AA45" s="331">
        <f t="shared" si="39"/>
        <v>23.4</v>
      </c>
      <c r="AB45" s="332"/>
      <c r="AC45" s="331">
        <f t="shared" si="40"/>
        <v>0</v>
      </c>
      <c r="AD45" s="254"/>
      <c r="AE45" s="92"/>
      <c r="AF45" s="92"/>
      <c r="AG45" s="458" t="s">
        <v>685</v>
      </c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</row>
    <row r="46" spans="1:48" s="336" customFormat="1" ht="27.75" customHeight="1" x14ac:dyDescent="0.25">
      <c r="A46" s="123" t="s">
        <v>71</v>
      </c>
      <c r="B46" s="123" t="s">
        <v>72</v>
      </c>
      <c r="C46" s="54" t="s">
        <v>68</v>
      </c>
      <c r="D46" s="54"/>
      <c r="E46" s="127"/>
      <c r="F46" s="187">
        <v>4</v>
      </c>
      <c r="G46" s="124" t="s">
        <v>325</v>
      </c>
      <c r="H46" s="59" t="s">
        <v>326</v>
      </c>
      <c r="I46" s="956"/>
      <c r="J46" s="129"/>
      <c r="K46" s="459">
        <f t="shared" si="28"/>
        <v>0</v>
      </c>
      <c r="L46" s="459">
        <f t="shared" si="29"/>
        <v>0</v>
      </c>
      <c r="M46" s="460"/>
      <c r="N46" s="131"/>
      <c r="O46" s="459">
        <f t="shared" si="30"/>
        <v>0</v>
      </c>
      <c r="P46" s="459">
        <f t="shared" si="31"/>
        <v>0</v>
      </c>
      <c r="Q46" s="460"/>
      <c r="R46" s="451">
        <f t="shared" si="32"/>
        <v>0</v>
      </c>
      <c r="S46" s="452">
        <f t="shared" si="33"/>
        <v>0</v>
      </c>
      <c r="T46" s="67">
        <f t="shared" si="34"/>
        <v>0</v>
      </c>
      <c r="U46" s="67">
        <f t="shared" si="35"/>
        <v>0</v>
      </c>
      <c r="V46" s="67">
        <f t="shared" si="36"/>
        <v>0</v>
      </c>
      <c r="W46" s="67">
        <f t="shared" si="37"/>
        <v>0</v>
      </c>
      <c r="X46" s="67">
        <f t="shared" si="38"/>
        <v>0</v>
      </c>
      <c r="Y46" s="331">
        <f t="shared" si="39"/>
        <v>0</v>
      </c>
      <c r="Z46" s="331">
        <f t="shared" si="39"/>
        <v>0</v>
      </c>
      <c r="AA46" s="331">
        <f t="shared" si="39"/>
        <v>0</v>
      </c>
      <c r="AB46" s="106"/>
      <c r="AC46" s="331">
        <f t="shared" si="40"/>
        <v>0</v>
      </c>
      <c r="AD46" s="69"/>
      <c r="AE46" s="335"/>
      <c r="AF46" s="335"/>
      <c r="AG46" s="25"/>
      <c r="AH46" s="335"/>
      <c r="AI46" s="335"/>
      <c r="AJ46" s="335"/>
      <c r="AK46" s="335"/>
      <c r="AL46" s="335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</row>
    <row r="47" spans="1:48" s="346" customFormat="1" ht="27.75" customHeight="1" thickBot="1" x14ac:dyDescent="0.3">
      <c r="A47" s="108" t="s">
        <v>71</v>
      </c>
      <c r="B47" s="108" t="s">
        <v>72</v>
      </c>
      <c r="C47" s="109" t="s">
        <v>68</v>
      </c>
      <c r="D47" s="109"/>
      <c r="E47" s="110"/>
      <c r="F47" s="110"/>
      <c r="G47" s="111"/>
      <c r="H47" s="112" t="s">
        <v>906</v>
      </c>
      <c r="I47" s="113"/>
      <c r="J47" s="114"/>
      <c r="K47" s="115"/>
      <c r="L47" s="115"/>
      <c r="M47" s="116"/>
      <c r="N47" s="117"/>
      <c r="O47" s="115"/>
      <c r="P47" s="115"/>
      <c r="Q47" s="116"/>
      <c r="R47" s="453">
        <f>SUM(R35:R46)</f>
        <v>635.40000000000009</v>
      </c>
      <c r="S47" s="454">
        <f t="shared" ref="S47:AA47" si="41">SUM(S35:S46)</f>
        <v>91</v>
      </c>
      <c r="T47" s="119">
        <f t="shared" si="41"/>
        <v>91</v>
      </c>
      <c r="U47" s="119">
        <f t="shared" si="41"/>
        <v>109.19999999999999</v>
      </c>
      <c r="V47" s="119">
        <f t="shared" si="41"/>
        <v>232</v>
      </c>
      <c r="W47" s="119">
        <f t="shared" si="41"/>
        <v>42.599999999999994</v>
      </c>
      <c r="X47" s="119">
        <f t="shared" si="41"/>
        <v>69.599999999999994</v>
      </c>
      <c r="Y47" s="119">
        <f t="shared" si="41"/>
        <v>323</v>
      </c>
      <c r="Z47" s="119">
        <f t="shared" si="41"/>
        <v>133.6</v>
      </c>
      <c r="AA47" s="119">
        <f t="shared" si="41"/>
        <v>178.79999999999998</v>
      </c>
      <c r="AB47" s="344"/>
      <c r="AC47" s="331"/>
      <c r="AD47" s="455">
        <f>R47/1800/0.6</f>
        <v>0.58833333333333337</v>
      </c>
      <c r="AE47" s="335"/>
      <c r="AF47" s="335"/>
      <c r="AG47" s="25"/>
      <c r="AH47" s="335"/>
      <c r="AI47" s="335"/>
      <c r="AJ47" s="335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</row>
    <row r="48" spans="1:48" s="336" customFormat="1" ht="27.75" customHeight="1" thickTop="1" x14ac:dyDescent="0.25">
      <c r="A48" s="123" t="s">
        <v>73</v>
      </c>
      <c r="B48" s="123" t="s">
        <v>74</v>
      </c>
      <c r="C48" s="54" t="s">
        <v>68</v>
      </c>
      <c r="D48" s="54"/>
      <c r="E48" s="56" t="s">
        <v>33</v>
      </c>
      <c r="F48" s="187">
        <v>1</v>
      </c>
      <c r="G48" s="124" t="s">
        <v>69</v>
      </c>
      <c r="H48" s="80" t="s">
        <v>70</v>
      </c>
      <c r="I48" s="469"/>
      <c r="J48" s="129"/>
      <c r="K48" s="72">
        <f t="shared" ref="K48:K60" si="42">IF(J48&gt;0, 1, 0)</f>
        <v>0</v>
      </c>
      <c r="L48" s="72">
        <f t="shared" ref="L48:L60" si="43">J48-K48</f>
        <v>0</v>
      </c>
      <c r="M48" s="73"/>
      <c r="N48" s="131"/>
      <c r="O48" s="72">
        <f t="shared" ref="O48:O60" si="44">IF(N48&gt;0, 1, 0)</f>
        <v>0</v>
      </c>
      <c r="P48" s="72">
        <f t="shared" ref="P48:P60" si="45">N48-O48</f>
        <v>0</v>
      </c>
      <c r="Q48" s="457"/>
      <c r="R48" s="451">
        <f t="shared" ref="R48:R60" si="46">(K48*M48*$R$4)+(L48*M48*$R$5)+(O48*Q48*$R$6)+(P48*Q48*$R$7)</f>
        <v>0</v>
      </c>
      <c r="S48" s="452">
        <f t="shared" ref="S48:S60" si="47">J48*M48*$S$4</f>
        <v>0</v>
      </c>
      <c r="T48" s="67">
        <f t="shared" ref="T48:T60" si="48">K48*M48*$T$4</f>
        <v>0</v>
      </c>
      <c r="U48" s="67">
        <f t="shared" ref="U48:U60" si="49">J48*M48*$U$4</f>
        <v>0</v>
      </c>
      <c r="V48" s="67">
        <f t="shared" ref="V48:V60" si="50">N48*Q48*$V$6</f>
        <v>0</v>
      </c>
      <c r="W48" s="67">
        <f t="shared" ref="W48:W60" si="51">O48*Q48*$W$6</f>
        <v>0</v>
      </c>
      <c r="X48" s="67">
        <f t="shared" ref="X48:X60" si="52">N48*Q48*$X$6</f>
        <v>0</v>
      </c>
      <c r="Y48" s="331">
        <f t="shared" ref="Y48:AA60" si="53">S48+V48</f>
        <v>0</v>
      </c>
      <c r="Z48" s="331">
        <f t="shared" si="53"/>
        <v>0</v>
      </c>
      <c r="AA48" s="331">
        <f t="shared" si="53"/>
        <v>0</v>
      </c>
      <c r="AB48" s="332"/>
      <c r="AC48" s="331">
        <f t="shared" ref="AC48:AC60" si="54">R48-Y48-Z48-AA48</f>
        <v>0</v>
      </c>
      <c r="AD48" s="69"/>
      <c r="AE48" s="335"/>
      <c r="AF48" s="335"/>
      <c r="AG48" s="25"/>
      <c r="AH48" s="335"/>
      <c r="AI48" s="335"/>
      <c r="AJ48" s="335"/>
      <c r="AK48" s="335"/>
      <c r="AL48" s="335"/>
      <c r="AM48" s="335"/>
      <c r="AN48" s="335"/>
      <c r="AO48" s="335"/>
      <c r="AP48" s="335"/>
      <c r="AQ48" s="335"/>
      <c r="AR48" s="335"/>
      <c r="AS48" s="335"/>
      <c r="AT48" s="335"/>
      <c r="AU48" s="335"/>
      <c r="AV48" s="335"/>
    </row>
    <row r="49" spans="1:48" s="336" customFormat="1" ht="27.75" customHeight="1" x14ac:dyDescent="0.25">
      <c r="A49" s="123" t="s">
        <v>73</v>
      </c>
      <c r="B49" s="123" t="s">
        <v>74</v>
      </c>
      <c r="C49" s="54" t="s">
        <v>68</v>
      </c>
      <c r="D49" s="54"/>
      <c r="E49" s="56" t="s">
        <v>33</v>
      </c>
      <c r="F49" s="187">
        <v>1</v>
      </c>
      <c r="G49" s="124" t="s">
        <v>79</v>
      </c>
      <c r="H49" s="80" t="s">
        <v>80</v>
      </c>
      <c r="I49" s="464"/>
      <c r="J49" s="129"/>
      <c r="K49" s="72">
        <f t="shared" si="42"/>
        <v>0</v>
      </c>
      <c r="L49" s="72">
        <f t="shared" si="43"/>
        <v>0</v>
      </c>
      <c r="M49" s="73"/>
      <c r="N49" s="131"/>
      <c r="O49" s="72">
        <f t="shared" si="44"/>
        <v>0</v>
      </c>
      <c r="P49" s="72">
        <f t="shared" si="45"/>
        <v>0</v>
      </c>
      <c r="Q49" s="73"/>
      <c r="R49" s="451">
        <f t="shared" si="46"/>
        <v>0</v>
      </c>
      <c r="S49" s="452">
        <f t="shared" si="47"/>
        <v>0</v>
      </c>
      <c r="T49" s="67">
        <f t="shared" si="48"/>
        <v>0</v>
      </c>
      <c r="U49" s="67">
        <f t="shared" si="49"/>
        <v>0</v>
      </c>
      <c r="V49" s="67">
        <f t="shared" si="50"/>
        <v>0</v>
      </c>
      <c r="W49" s="67">
        <f t="shared" si="51"/>
        <v>0</v>
      </c>
      <c r="X49" s="67">
        <f t="shared" si="52"/>
        <v>0</v>
      </c>
      <c r="Y49" s="331">
        <f t="shared" si="53"/>
        <v>0</v>
      </c>
      <c r="Z49" s="331">
        <f t="shared" si="53"/>
        <v>0</v>
      </c>
      <c r="AA49" s="331">
        <f t="shared" si="53"/>
        <v>0</v>
      </c>
      <c r="AB49" s="332"/>
      <c r="AC49" s="331">
        <f t="shared" si="54"/>
        <v>0</v>
      </c>
      <c r="AD49" s="69"/>
      <c r="AE49" s="335"/>
      <c r="AF49" s="335"/>
      <c r="AG49" s="25"/>
      <c r="AH49" s="335"/>
      <c r="AI49" s="335"/>
      <c r="AJ49" s="335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</row>
    <row r="50" spans="1:48" s="336" customFormat="1" ht="27.75" customHeight="1" x14ac:dyDescent="0.25">
      <c r="A50" s="123" t="s">
        <v>73</v>
      </c>
      <c r="B50" s="123" t="s">
        <v>74</v>
      </c>
      <c r="C50" s="54" t="s">
        <v>68</v>
      </c>
      <c r="D50" s="54"/>
      <c r="E50" s="56" t="s">
        <v>33</v>
      </c>
      <c r="F50" s="187">
        <v>1</v>
      </c>
      <c r="G50" s="124" t="s">
        <v>317</v>
      </c>
      <c r="H50" s="80" t="s">
        <v>320</v>
      </c>
      <c r="I50" s="464"/>
      <c r="J50" s="129">
        <v>1</v>
      </c>
      <c r="K50" s="72">
        <f t="shared" si="42"/>
        <v>1</v>
      </c>
      <c r="L50" s="72">
        <f t="shared" si="43"/>
        <v>0</v>
      </c>
      <c r="M50" s="73">
        <v>13</v>
      </c>
      <c r="N50" s="131">
        <v>3</v>
      </c>
      <c r="O50" s="72">
        <f t="shared" si="44"/>
        <v>1</v>
      </c>
      <c r="P50" s="72">
        <f t="shared" si="45"/>
        <v>2</v>
      </c>
      <c r="Q50" s="73">
        <v>26</v>
      </c>
      <c r="R50" s="451">
        <f t="shared" si="46"/>
        <v>150.80000000000001</v>
      </c>
      <c r="S50" s="452">
        <f t="shared" si="47"/>
        <v>13</v>
      </c>
      <c r="T50" s="67">
        <f t="shared" si="48"/>
        <v>13</v>
      </c>
      <c r="U50" s="67">
        <f t="shared" si="49"/>
        <v>15.6</v>
      </c>
      <c r="V50" s="67">
        <f t="shared" si="50"/>
        <v>78</v>
      </c>
      <c r="W50" s="67">
        <f t="shared" si="51"/>
        <v>7.8</v>
      </c>
      <c r="X50" s="67">
        <f t="shared" si="52"/>
        <v>23.4</v>
      </c>
      <c r="Y50" s="331">
        <f t="shared" si="53"/>
        <v>91</v>
      </c>
      <c r="Z50" s="331">
        <f t="shared" si="53"/>
        <v>20.8</v>
      </c>
      <c r="AA50" s="331">
        <f t="shared" si="53"/>
        <v>39</v>
      </c>
      <c r="AB50" s="332"/>
      <c r="AC50" s="331">
        <f t="shared" si="54"/>
        <v>0</v>
      </c>
      <c r="AD50" s="380"/>
      <c r="AE50" s="180"/>
      <c r="AF50" s="180"/>
      <c r="AG50" s="2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</row>
    <row r="51" spans="1:48" s="336" customFormat="1" ht="27.75" customHeight="1" x14ac:dyDescent="0.25">
      <c r="A51" s="123" t="s">
        <v>73</v>
      </c>
      <c r="B51" s="123" t="s">
        <v>74</v>
      </c>
      <c r="C51" s="54" t="s">
        <v>68</v>
      </c>
      <c r="D51" s="54"/>
      <c r="E51" s="56" t="s">
        <v>33</v>
      </c>
      <c r="F51" s="187">
        <v>2</v>
      </c>
      <c r="G51" s="124" t="s">
        <v>76</v>
      </c>
      <c r="H51" s="80" t="s">
        <v>77</v>
      </c>
      <c r="I51" s="464"/>
      <c r="J51" s="129"/>
      <c r="K51" s="72">
        <f t="shared" si="42"/>
        <v>0</v>
      </c>
      <c r="L51" s="72">
        <f t="shared" si="43"/>
        <v>0</v>
      </c>
      <c r="M51" s="73"/>
      <c r="N51" s="131"/>
      <c r="O51" s="72">
        <f t="shared" si="44"/>
        <v>0</v>
      </c>
      <c r="P51" s="72">
        <f t="shared" si="45"/>
        <v>0</v>
      </c>
      <c r="Q51" s="73"/>
      <c r="R51" s="451">
        <f t="shared" si="46"/>
        <v>0</v>
      </c>
      <c r="S51" s="452">
        <f t="shared" si="47"/>
        <v>0</v>
      </c>
      <c r="T51" s="67">
        <f t="shared" si="48"/>
        <v>0</v>
      </c>
      <c r="U51" s="67">
        <f t="shared" si="49"/>
        <v>0</v>
      </c>
      <c r="V51" s="67">
        <f t="shared" si="50"/>
        <v>0</v>
      </c>
      <c r="W51" s="67">
        <f t="shared" si="51"/>
        <v>0</v>
      </c>
      <c r="X51" s="67">
        <f t="shared" si="52"/>
        <v>0</v>
      </c>
      <c r="Y51" s="331">
        <f t="shared" si="53"/>
        <v>0</v>
      </c>
      <c r="Z51" s="331">
        <f t="shared" si="53"/>
        <v>0</v>
      </c>
      <c r="AA51" s="331">
        <f t="shared" si="53"/>
        <v>0</v>
      </c>
      <c r="AB51" s="332"/>
      <c r="AC51" s="331">
        <f t="shared" si="54"/>
        <v>0</v>
      </c>
      <c r="AD51" s="254"/>
      <c r="AE51" s="335"/>
      <c r="AF51" s="335"/>
      <c r="AG51" s="25"/>
      <c r="AH51" s="335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</row>
    <row r="52" spans="1:48" s="336" customFormat="1" ht="27.75" customHeight="1" x14ac:dyDescent="0.25">
      <c r="A52" s="123" t="s">
        <v>73</v>
      </c>
      <c r="B52" s="123" t="s">
        <v>74</v>
      </c>
      <c r="C52" s="54" t="s">
        <v>68</v>
      </c>
      <c r="D52" s="54"/>
      <c r="E52" s="56" t="s">
        <v>33</v>
      </c>
      <c r="F52" s="187">
        <v>2</v>
      </c>
      <c r="G52" s="124" t="s">
        <v>81</v>
      </c>
      <c r="H52" s="80" t="s">
        <v>82</v>
      </c>
      <c r="I52" s="464"/>
      <c r="J52" s="129"/>
      <c r="K52" s="72">
        <f t="shared" si="42"/>
        <v>0</v>
      </c>
      <c r="L52" s="72">
        <f t="shared" si="43"/>
        <v>0</v>
      </c>
      <c r="M52" s="73"/>
      <c r="N52" s="131"/>
      <c r="O52" s="72">
        <f t="shared" si="44"/>
        <v>0</v>
      </c>
      <c r="P52" s="72">
        <f t="shared" si="45"/>
        <v>0</v>
      </c>
      <c r="Q52" s="73"/>
      <c r="R52" s="451">
        <f t="shared" si="46"/>
        <v>0</v>
      </c>
      <c r="S52" s="452">
        <f t="shared" si="47"/>
        <v>0</v>
      </c>
      <c r="T52" s="67">
        <f t="shared" si="48"/>
        <v>0</v>
      </c>
      <c r="U52" s="67">
        <f t="shared" si="49"/>
        <v>0</v>
      </c>
      <c r="V52" s="67">
        <f t="shared" si="50"/>
        <v>0</v>
      </c>
      <c r="W52" s="67">
        <f t="shared" si="51"/>
        <v>0</v>
      </c>
      <c r="X52" s="67">
        <f t="shared" si="52"/>
        <v>0</v>
      </c>
      <c r="Y52" s="331">
        <f t="shared" si="53"/>
        <v>0</v>
      </c>
      <c r="Z52" s="331">
        <f t="shared" si="53"/>
        <v>0</v>
      </c>
      <c r="AA52" s="331">
        <f t="shared" si="53"/>
        <v>0</v>
      </c>
      <c r="AB52" s="332"/>
      <c r="AC52" s="331">
        <f t="shared" si="54"/>
        <v>0</v>
      </c>
      <c r="AD52" s="254"/>
      <c r="AE52" s="335"/>
      <c r="AF52" s="335"/>
      <c r="AG52" s="25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</row>
    <row r="53" spans="1:48" s="336" customFormat="1" ht="27.75" customHeight="1" x14ac:dyDescent="0.25">
      <c r="A53" s="123" t="s">
        <v>73</v>
      </c>
      <c r="B53" s="123" t="s">
        <v>74</v>
      </c>
      <c r="C53" s="54" t="s">
        <v>68</v>
      </c>
      <c r="D53" s="54"/>
      <c r="E53" s="56" t="s">
        <v>33</v>
      </c>
      <c r="F53" s="187">
        <v>2</v>
      </c>
      <c r="G53" s="124" t="s">
        <v>322</v>
      </c>
      <c r="H53" s="80" t="s">
        <v>323</v>
      </c>
      <c r="I53" s="464"/>
      <c r="J53" s="129">
        <v>1</v>
      </c>
      <c r="K53" s="72">
        <f t="shared" si="42"/>
        <v>1</v>
      </c>
      <c r="L53" s="72">
        <f t="shared" si="43"/>
        <v>0</v>
      </c>
      <c r="M53" s="73">
        <v>13</v>
      </c>
      <c r="N53" s="131">
        <v>1</v>
      </c>
      <c r="O53" s="72">
        <f t="shared" si="44"/>
        <v>1</v>
      </c>
      <c r="P53" s="72">
        <f t="shared" si="45"/>
        <v>0</v>
      </c>
      <c r="Q53" s="73">
        <v>26</v>
      </c>
      <c r="R53" s="451">
        <f t="shared" si="46"/>
        <v>83.2</v>
      </c>
      <c r="S53" s="452">
        <f t="shared" si="47"/>
        <v>13</v>
      </c>
      <c r="T53" s="67">
        <f t="shared" si="48"/>
        <v>13</v>
      </c>
      <c r="U53" s="67">
        <f t="shared" si="49"/>
        <v>15.6</v>
      </c>
      <c r="V53" s="67">
        <f t="shared" si="50"/>
        <v>26</v>
      </c>
      <c r="W53" s="67">
        <f t="shared" si="51"/>
        <v>7.8</v>
      </c>
      <c r="X53" s="67">
        <f t="shared" si="52"/>
        <v>7.8</v>
      </c>
      <c r="Y53" s="331">
        <f t="shared" si="53"/>
        <v>39</v>
      </c>
      <c r="Z53" s="331">
        <f t="shared" si="53"/>
        <v>20.8</v>
      </c>
      <c r="AA53" s="331">
        <f t="shared" si="53"/>
        <v>23.4</v>
      </c>
      <c r="AB53" s="332"/>
      <c r="AC53" s="331">
        <f t="shared" si="54"/>
        <v>0</v>
      </c>
      <c r="AD53" s="254"/>
      <c r="AE53" s="335"/>
      <c r="AF53" s="335"/>
      <c r="AG53" s="25"/>
      <c r="AH53" s="335"/>
      <c r="AI53" s="335"/>
      <c r="AJ53" s="335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</row>
    <row r="54" spans="1:48" s="336" customFormat="1" ht="27.75" customHeight="1" x14ac:dyDescent="0.25">
      <c r="A54" s="123" t="s">
        <v>73</v>
      </c>
      <c r="B54" s="123" t="s">
        <v>74</v>
      </c>
      <c r="C54" s="54" t="s">
        <v>68</v>
      </c>
      <c r="D54" s="54"/>
      <c r="E54" s="56" t="s">
        <v>33</v>
      </c>
      <c r="F54" s="187">
        <v>3</v>
      </c>
      <c r="G54" s="124" t="s">
        <v>84</v>
      </c>
      <c r="H54" s="80" t="s">
        <v>324</v>
      </c>
      <c r="I54" s="464"/>
      <c r="J54" s="129">
        <v>1</v>
      </c>
      <c r="K54" s="72">
        <f t="shared" si="42"/>
        <v>1</v>
      </c>
      <c r="L54" s="72">
        <f t="shared" si="43"/>
        <v>0</v>
      </c>
      <c r="M54" s="73">
        <v>13</v>
      </c>
      <c r="N54" s="131">
        <v>2</v>
      </c>
      <c r="O54" s="72">
        <f t="shared" si="44"/>
        <v>1</v>
      </c>
      <c r="P54" s="72">
        <f t="shared" si="45"/>
        <v>1</v>
      </c>
      <c r="Q54" s="73">
        <v>26</v>
      </c>
      <c r="R54" s="451">
        <f t="shared" si="46"/>
        <v>117</v>
      </c>
      <c r="S54" s="452">
        <f t="shared" si="47"/>
        <v>13</v>
      </c>
      <c r="T54" s="67">
        <f t="shared" si="48"/>
        <v>13</v>
      </c>
      <c r="U54" s="67">
        <f t="shared" si="49"/>
        <v>15.6</v>
      </c>
      <c r="V54" s="67">
        <f t="shared" si="50"/>
        <v>52</v>
      </c>
      <c r="W54" s="67">
        <f t="shared" si="51"/>
        <v>7.8</v>
      </c>
      <c r="X54" s="67">
        <f t="shared" si="52"/>
        <v>15.6</v>
      </c>
      <c r="Y54" s="331">
        <f t="shared" si="53"/>
        <v>65</v>
      </c>
      <c r="Z54" s="331">
        <f t="shared" si="53"/>
        <v>20.8</v>
      </c>
      <c r="AA54" s="331">
        <f t="shared" si="53"/>
        <v>31.2</v>
      </c>
      <c r="AB54" s="332"/>
      <c r="AC54" s="331">
        <f t="shared" si="54"/>
        <v>0</v>
      </c>
      <c r="AD54" s="254"/>
      <c r="AE54" s="335"/>
      <c r="AF54" s="335"/>
      <c r="AG54" s="458"/>
      <c r="AH54" s="335"/>
      <c r="AI54" s="335"/>
      <c r="AJ54" s="335"/>
      <c r="AK54" s="335"/>
      <c r="AL54" s="335"/>
      <c r="AM54" s="335"/>
      <c r="AN54" s="335"/>
      <c r="AO54" s="335"/>
      <c r="AP54" s="335"/>
      <c r="AQ54" s="335"/>
      <c r="AR54" s="335"/>
      <c r="AS54" s="335"/>
      <c r="AT54" s="335"/>
      <c r="AU54" s="335"/>
      <c r="AV54" s="335"/>
    </row>
    <row r="55" spans="1:48" s="336" customFormat="1" ht="27.75" customHeight="1" x14ac:dyDescent="0.25">
      <c r="A55" s="123" t="s">
        <v>73</v>
      </c>
      <c r="B55" s="123" t="s">
        <v>74</v>
      </c>
      <c r="C55" s="54" t="s">
        <v>68</v>
      </c>
      <c r="D55" s="54"/>
      <c r="E55" s="56" t="s">
        <v>33</v>
      </c>
      <c r="F55" s="187">
        <v>5</v>
      </c>
      <c r="G55" s="124" t="s">
        <v>327</v>
      </c>
      <c r="H55" s="80" t="s">
        <v>328</v>
      </c>
      <c r="I55" s="955"/>
      <c r="J55" s="129">
        <v>1</v>
      </c>
      <c r="K55" s="72">
        <f t="shared" si="42"/>
        <v>1</v>
      </c>
      <c r="L55" s="72">
        <f t="shared" si="43"/>
        <v>0</v>
      </c>
      <c r="M55" s="73">
        <v>13</v>
      </c>
      <c r="N55" s="131">
        <v>1</v>
      </c>
      <c r="O55" s="72">
        <f t="shared" si="44"/>
        <v>1</v>
      </c>
      <c r="P55" s="72">
        <f t="shared" si="45"/>
        <v>0</v>
      </c>
      <c r="Q55" s="73">
        <v>13</v>
      </c>
      <c r="R55" s="451">
        <f>(K55*M55*$R$4)+(L55*M55*$R$5)+(O55*Q55*$R$6)+(P55*Q55*$R$7)</f>
        <v>62.400000000000006</v>
      </c>
      <c r="S55" s="452">
        <f t="shared" si="47"/>
        <v>13</v>
      </c>
      <c r="T55" s="67">
        <f t="shared" si="48"/>
        <v>13</v>
      </c>
      <c r="U55" s="67">
        <f t="shared" si="49"/>
        <v>15.6</v>
      </c>
      <c r="V55" s="67">
        <f t="shared" si="50"/>
        <v>13</v>
      </c>
      <c r="W55" s="67">
        <f t="shared" si="51"/>
        <v>3.9</v>
      </c>
      <c r="X55" s="67">
        <f t="shared" si="52"/>
        <v>3.9</v>
      </c>
      <c r="Y55" s="331">
        <f t="shared" si="53"/>
        <v>26</v>
      </c>
      <c r="Z55" s="331">
        <f t="shared" si="53"/>
        <v>16.899999999999999</v>
      </c>
      <c r="AA55" s="331">
        <f t="shared" si="53"/>
        <v>19.5</v>
      </c>
      <c r="AB55" s="332"/>
      <c r="AC55" s="331">
        <f t="shared" si="54"/>
        <v>0</v>
      </c>
      <c r="AD55" s="254"/>
      <c r="AE55" s="335"/>
      <c r="AF55" s="335"/>
      <c r="AG55" s="25"/>
      <c r="AH55" s="335"/>
      <c r="AI55" s="335"/>
      <c r="AJ55" s="335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</row>
    <row r="56" spans="1:48" s="336" customFormat="1" ht="27.75" customHeight="1" x14ac:dyDescent="0.25">
      <c r="A56" s="123" t="s">
        <v>73</v>
      </c>
      <c r="B56" s="123" t="s">
        <v>74</v>
      </c>
      <c r="C56" s="54" t="s">
        <v>68</v>
      </c>
      <c r="D56" s="54"/>
      <c r="E56" s="127" t="s">
        <v>678</v>
      </c>
      <c r="F56" s="187">
        <v>1</v>
      </c>
      <c r="G56" s="124" t="s">
        <v>744</v>
      </c>
      <c r="H56" s="80" t="s">
        <v>318</v>
      </c>
      <c r="I56" s="464"/>
      <c r="J56" s="129"/>
      <c r="K56" s="72">
        <f t="shared" si="42"/>
        <v>0</v>
      </c>
      <c r="L56" s="72">
        <f t="shared" si="43"/>
        <v>0</v>
      </c>
      <c r="M56" s="73"/>
      <c r="N56" s="131">
        <v>2</v>
      </c>
      <c r="O56" s="72">
        <f t="shared" si="44"/>
        <v>1</v>
      </c>
      <c r="P56" s="72">
        <f t="shared" si="45"/>
        <v>1</v>
      </c>
      <c r="Q56" s="73">
        <v>12</v>
      </c>
      <c r="R56" s="451">
        <f t="shared" si="46"/>
        <v>34.800000000000004</v>
      </c>
      <c r="S56" s="452">
        <f t="shared" si="47"/>
        <v>0</v>
      </c>
      <c r="T56" s="67">
        <f t="shared" si="48"/>
        <v>0</v>
      </c>
      <c r="U56" s="67">
        <f t="shared" si="49"/>
        <v>0</v>
      </c>
      <c r="V56" s="67">
        <f t="shared" si="50"/>
        <v>24</v>
      </c>
      <c r="W56" s="67">
        <f t="shared" si="51"/>
        <v>3.5999999999999996</v>
      </c>
      <c r="X56" s="67">
        <f t="shared" si="52"/>
        <v>7.1999999999999993</v>
      </c>
      <c r="Y56" s="331">
        <f t="shared" si="53"/>
        <v>24</v>
      </c>
      <c r="Z56" s="331">
        <f t="shared" si="53"/>
        <v>3.5999999999999996</v>
      </c>
      <c r="AA56" s="331">
        <f t="shared" si="53"/>
        <v>7.1999999999999993</v>
      </c>
      <c r="AB56" s="332"/>
      <c r="AC56" s="331">
        <f t="shared" si="54"/>
        <v>0</v>
      </c>
      <c r="AD56" s="254"/>
      <c r="AE56" s="335"/>
      <c r="AF56" s="335"/>
      <c r="AG56" s="458" t="s">
        <v>319</v>
      </c>
      <c r="AH56" s="335"/>
      <c r="AI56" s="335"/>
      <c r="AJ56" s="335"/>
      <c r="AK56" s="335"/>
      <c r="AL56" s="335"/>
      <c r="AM56" s="335"/>
      <c r="AN56" s="335"/>
      <c r="AO56" s="335"/>
      <c r="AP56" s="335"/>
      <c r="AQ56" s="335"/>
      <c r="AR56" s="335"/>
      <c r="AS56" s="335"/>
      <c r="AT56" s="335"/>
      <c r="AU56" s="335"/>
      <c r="AV56" s="335"/>
    </row>
    <row r="57" spans="1:48" s="336" customFormat="1" ht="27.75" customHeight="1" x14ac:dyDescent="0.25">
      <c r="A57" s="861" t="s">
        <v>73</v>
      </c>
      <c r="B57" s="861" t="s">
        <v>74</v>
      </c>
      <c r="C57" s="975" t="s">
        <v>68</v>
      </c>
      <c r="D57" s="975"/>
      <c r="E57" s="127" t="s">
        <v>678</v>
      </c>
      <c r="F57" s="187">
        <v>1</v>
      </c>
      <c r="G57" s="124" t="s">
        <v>744</v>
      </c>
      <c r="H57" s="80" t="s">
        <v>318</v>
      </c>
      <c r="I57" s="464"/>
      <c r="J57" s="129">
        <v>1</v>
      </c>
      <c r="K57" s="72">
        <f t="shared" si="42"/>
        <v>1</v>
      </c>
      <c r="L57" s="72">
        <f t="shared" si="43"/>
        <v>0</v>
      </c>
      <c r="M57" s="73">
        <v>13</v>
      </c>
      <c r="N57" s="131">
        <v>1</v>
      </c>
      <c r="O57" s="72">
        <f t="shared" si="44"/>
        <v>1</v>
      </c>
      <c r="P57" s="72">
        <f t="shared" si="45"/>
        <v>0</v>
      </c>
      <c r="Q57" s="73">
        <v>14</v>
      </c>
      <c r="R57" s="451">
        <f t="shared" si="46"/>
        <v>64</v>
      </c>
      <c r="S57" s="452">
        <f t="shared" si="47"/>
        <v>13</v>
      </c>
      <c r="T57" s="67">
        <f t="shared" si="48"/>
        <v>13</v>
      </c>
      <c r="U57" s="67">
        <f t="shared" si="49"/>
        <v>15.6</v>
      </c>
      <c r="V57" s="67"/>
      <c r="W57" s="67"/>
      <c r="X57" s="67"/>
      <c r="Y57" s="331"/>
      <c r="Z57" s="331"/>
      <c r="AA57" s="331"/>
      <c r="AB57" s="332"/>
      <c r="AC57" s="331"/>
      <c r="AD57" s="254"/>
      <c r="AE57" s="335"/>
      <c r="AF57" s="335"/>
      <c r="AG57" s="480" t="s">
        <v>745</v>
      </c>
      <c r="AH57" s="335"/>
      <c r="AI57" s="335"/>
      <c r="AJ57" s="335"/>
      <c r="AK57" s="335"/>
      <c r="AL57" s="335"/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</row>
    <row r="58" spans="1:48" s="336" customFormat="1" ht="27.75" customHeight="1" x14ac:dyDescent="0.25">
      <c r="A58" s="123" t="s">
        <v>73</v>
      </c>
      <c r="B58" s="123" t="s">
        <v>74</v>
      </c>
      <c r="C58" s="54" t="s">
        <v>68</v>
      </c>
      <c r="D58" s="54"/>
      <c r="E58" s="127" t="s">
        <v>678</v>
      </c>
      <c r="F58" s="187">
        <v>1</v>
      </c>
      <c r="G58" s="124" t="s">
        <v>683</v>
      </c>
      <c r="H58" s="80" t="s">
        <v>80</v>
      </c>
      <c r="I58" s="464"/>
      <c r="J58" s="129"/>
      <c r="K58" s="72">
        <f t="shared" si="42"/>
        <v>0</v>
      </c>
      <c r="L58" s="72">
        <f t="shared" si="43"/>
        <v>0</v>
      </c>
      <c r="M58" s="73"/>
      <c r="N58" s="131"/>
      <c r="O58" s="72">
        <f t="shared" si="44"/>
        <v>0</v>
      </c>
      <c r="P58" s="72">
        <f t="shared" si="45"/>
        <v>0</v>
      </c>
      <c r="Q58" s="73"/>
      <c r="R58" s="451">
        <f t="shared" si="46"/>
        <v>0</v>
      </c>
      <c r="S58" s="452">
        <f t="shared" si="47"/>
        <v>0</v>
      </c>
      <c r="T58" s="67">
        <f t="shared" si="48"/>
        <v>0</v>
      </c>
      <c r="U58" s="67">
        <f t="shared" si="49"/>
        <v>0</v>
      </c>
      <c r="V58" s="67">
        <f t="shared" si="50"/>
        <v>0</v>
      </c>
      <c r="W58" s="67">
        <f t="shared" si="51"/>
        <v>0</v>
      </c>
      <c r="X58" s="67">
        <f t="shared" si="52"/>
        <v>0</v>
      </c>
      <c r="Y58" s="331">
        <f t="shared" si="53"/>
        <v>0</v>
      </c>
      <c r="Z58" s="331">
        <f t="shared" si="53"/>
        <v>0</v>
      </c>
      <c r="AA58" s="331">
        <f t="shared" si="53"/>
        <v>0</v>
      </c>
      <c r="AB58" s="332"/>
      <c r="AC58" s="331">
        <f t="shared" si="54"/>
        <v>0</v>
      </c>
      <c r="AD58" s="254"/>
      <c r="AE58" s="335"/>
      <c r="AF58" s="335"/>
      <c r="AG58" s="25"/>
      <c r="AH58" s="335"/>
      <c r="AI58" s="335"/>
      <c r="AJ58" s="335"/>
      <c r="AK58" s="335"/>
      <c r="AL58" s="335"/>
      <c r="AM58" s="335"/>
      <c r="AN58" s="335"/>
      <c r="AO58" s="335"/>
      <c r="AP58" s="335"/>
      <c r="AQ58" s="335"/>
      <c r="AR58" s="335"/>
      <c r="AS58" s="335"/>
      <c r="AT58" s="335"/>
      <c r="AU58" s="335"/>
      <c r="AV58" s="335"/>
    </row>
    <row r="59" spans="1:48" s="93" customFormat="1" ht="27.75" customHeight="1" x14ac:dyDescent="0.25">
      <c r="A59" s="123" t="s">
        <v>73</v>
      </c>
      <c r="B59" s="123" t="s">
        <v>74</v>
      </c>
      <c r="C59" s="54" t="s">
        <v>68</v>
      </c>
      <c r="D59" s="54"/>
      <c r="E59" s="127" t="s">
        <v>678</v>
      </c>
      <c r="F59" s="187">
        <v>2</v>
      </c>
      <c r="G59" s="124" t="s">
        <v>746</v>
      </c>
      <c r="H59" s="80" t="s">
        <v>747</v>
      </c>
      <c r="I59" s="464"/>
      <c r="J59" s="129">
        <v>1</v>
      </c>
      <c r="K59" s="72">
        <f t="shared" si="42"/>
        <v>1</v>
      </c>
      <c r="L59" s="72">
        <f t="shared" si="43"/>
        <v>0</v>
      </c>
      <c r="M59" s="73">
        <v>13</v>
      </c>
      <c r="N59" s="131">
        <v>2</v>
      </c>
      <c r="O59" s="72">
        <f t="shared" si="44"/>
        <v>1</v>
      </c>
      <c r="P59" s="72">
        <f t="shared" si="45"/>
        <v>1</v>
      </c>
      <c r="Q59" s="73">
        <v>26</v>
      </c>
      <c r="R59" s="451">
        <f t="shared" si="46"/>
        <v>117</v>
      </c>
      <c r="S59" s="452">
        <f t="shared" si="47"/>
        <v>13</v>
      </c>
      <c r="T59" s="67">
        <f t="shared" si="48"/>
        <v>13</v>
      </c>
      <c r="U59" s="67">
        <f t="shared" si="49"/>
        <v>15.6</v>
      </c>
      <c r="V59" s="67">
        <f t="shared" si="50"/>
        <v>52</v>
      </c>
      <c r="W59" s="67">
        <f t="shared" si="51"/>
        <v>7.8</v>
      </c>
      <c r="X59" s="67">
        <f t="shared" si="52"/>
        <v>15.6</v>
      </c>
      <c r="Y59" s="331">
        <f t="shared" si="53"/>
        <v>65</v>
      </c>
      <c r="Z59" s="331">
        <f t="shared" si="53"/>
        <v>20.8</v>
      </c>
      <c r="AA59" s="331">
        <f t="shared" si="53"/>
        <v>31.2</v>
      </c>
      <c r="AB59" s="332"/>
      <c r="AC59" s="331">
        <f t="shared" si="54"/>
        <v>0</v>
      </c>
      <c r="AD59" s="254"/>
      <c r="AE59" s="335"/>
      <c r="AF59" s="335"/>
      <c r="AG59" s="25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</row>
    <row r="60" spans="1:48" s="336" customFormat="1" ht="27.75" customHeight="1" x14ac:dyDescent="0.25">
      <c r="A60" s="123" t="s">
        <v>73</v>
      </c>
      <c r="B60" s="123" t="s">
        <v>74</v>
      </c>
      <c r="C60" s="54" t="s">
        <v>68</v>
      </c>
      <c r="D60" s="54"/>
      <c r="E60" s="127" t="s">
        <v>678</v>
      </c>
      <c r="F60" s="187">
        <v>4</v>
      </c>
      <c r="G60" s="124" t="s">
        <v>748</v>
      </c>
      <c r="H60" s="80" t="s">
        <v>324</v>
      </c>
      <c r="I60" s="955"/>
      <c r="J60" s="129"/>
      <c r="K60" s="72">
        <f t="shared" si="42"/>
        <v>0</v>
      </c>
      <c r="L60" s="72">
        <f t="shared" si="43"/>
        <v>0</v>
      </c>
      <c r="M60" s="73"/>
      <c r="N60" s="131"/>
      <c r="O60" s="72">
        <f t="shared" si="44"/>
        <v>0</v>
      </c>
      <c r="P60" s="72">
        <f t="shared" si="45"/>
        <v>0</v>
      </c>
      <c r="Q60" s="73"/>
      <c r="R60" s="451">
        <f t="shared" si="46"/>
        <v>0</v>
      </c>
      <c r="S60" s="452">
        <f t="shared" si="47"/>
        <v>0</v>
      </c>
      <c r="T60" s="67">
        <f t="shared" si="48"/>
        <v>0</v>
      </c>
      <c r="U60" s="67">
        <f t="shared" si="49"/>
        <v>0</v>
      </c>
      <c r="V60" s="67">
        <f t="shared" si="50"/>
        <v>0</v>
      </c>
      <c r="W60" s="67">
        <f t="shared" si="51"/>
        <v>0</v>
      </c>
      <c r="X60" s="67">
        <f t="shared" si="52"/>
        <v>0</v>
      </c>
      <c r="Y60" s="331">
        <f t="shared" si="53"/>
        <v>0</v>
      </c>
      <c r="Z60" s="331">
        <f t="shared" si="53"/>
        <v>0</v>
      </c>
      <c r="AA60" s="331">
        <f t="shared" si="53"/>
        <v>0</v>
      </c>
      <c r="AB60" s="106"/>
      <c r="AC60" s="331">
        <f t="shared" si="54"/>
        <v>0</v>
      </c>
      <c r="AD60" s="254"/>
      <c r="AE60" s="335"/>
      <c r="AF60" s="335"/>
      <c r="AG60" s="25"/>
      <c r="AH60" s="335"/>
      <c r="AI60" s="335"/>
      <c r="AJ60" s="335"/>
      <c r="AK60" s="335"/>
      <c r="AL60" s="335"/>
      <c r="AM60" s="335"/>
      <c r="AN60" s="335"/>
      <c r="AO60" s="335"/>
      <c r="AP60" s="335"/>
      <c r="AQ60" s="335"/>
      <c r="AR60" s="335"/>
      <c r="AS60" s="335"/>
      <c r="AT60" s="335"/>
      <c r="AU60" s="335"/>
      <c r="AV60" s="335"/>
    </row>
    <row r="61" spans="1:48" s="346" customFormat="1" ht="27.75" customHeight="1" thickBot="1" x14ac:dyDescent="0.3">
      <c r="A61" s="108" t="s">
        <v>73</v>
      </c>
      <c r="B61" s="108" t="s">
        <v>74</v>
      </c>
      <c r="C61" s="109" t="s">
        <v>68</v>
      </c>
      <c r="D61" s="109"/>
      <c r="E61" s="110"/>
      <c r="F61" s="110"/>
      <c r="G61" s="111"/>
      <c r="H61" s="112" t="s">
        <v>906</v>
      </c>
      <c r="I61" s="113"/>
      <c r="J61" s="114"/>
      <c r="K61" s="115"/>
      <c r="L61" s="115"/>
      <c r="M61" s="116"/>
      <c r="N61" s="117"/>
      <c r="O61" s="115"/>
      <c r="P61" s="115"/>
      <c r="Q61" s="116"/>
      <c r="R61" s="453">
        <f t="shared" ref="R61:AA61" si="55">SUM(R48:R60)</f>
        <v>629.20000000000005</v>
      </c>
      <c r="S61" s="454">
        <f t="shared" si="55"/>
        <v>78</v>
      </c>
      <c r="T61" s="119">
        <f t="shared" si="55"/>
        <v>78</v>
      </c>
      <c r="U61" s="119">
        <f t="shared" si="55"/>
        <v>93.6</v>
      </c>
      <c r="V61" s="119">
        <f t="shared" si="55"/>
        <v>245</v>
      </c>
      <c r="W61" s="119">
        <f t="shared" si="55"/>
        <v>38.699999999999996</v>
      </c>
      <c r="X61" s="119">
        <f t="shared" si="55"/>
        <v>73.499999999999986</v>
      </c>
      <c r="Y61" s="119">
        <f t="shared" si="55"/>
        <v>310</v>
      </c>
      <c r="Z61" s="119">
        <f t="shared" si="55"/>
        <v>103.7</v>
      </c>
      <c r="AA61" s="119">
        <f t="shared" si="55"/>
        <v>151.5</v>
      </c>
      <c r="AB61" s="344"/>
      <c r="AC61" s="331"/>
      <c r="AD61" s="455">
        <f>R61/1800/0.6</f>
        <v>0.58259259259259266</v>
      </c>
      <c r="AE61" s="335"/>
      <c r="AF61" s="25"/>
      <c r="AG61" s="25"/>
      <c r="AH61" s="335"/>
      <c r="AI61" s="335"/>
      <c r="AJ61" s="335"/>
      <c r="AK61" s="335"/>
      <c r="AL61" s="335"/>
      <c r="AM61" s="335"/>
      <c r="AN61" s="335"/>
      <c r="AO61" s="335"/>
      <c r="AP61" s="335"/>
      <c r="AQ61" s="335"/>
      <c r="AR61" s="335"/>
      <c r="AS61" s="335"/>
      <c r="AT61" s="335"/>
      <c r="AU61" s="335"/>
      <c r="AV61" s="335"/>
    </row>
    <row r="62" spans="1:48" s="336" customFormat="1" ht="27.75" customHeight="1" thickTop="1" x14ac:dyDescent="0.25">
      <c r="A62" s="123" t="s">
        <v>75</v>
      </c>
      <c r="B62" s="123" t="s">
        <v>72</v>
      </c>
      <c r="C62" s="54" t="s">
        <v>68</v>
      </c>
      <c r="D62" s="54"/>
      <c r="E62" s="56" t="s">
        <v>33</v>
      </c>
      <c r="F62" s="187">
        <v>1</v>
      </c>
      <c r="G62" s="124" t="s">
        <v>69</v>
      </c>
      <c r="H62" s="80" t="s">
        <v>70</v>
      </c>
      <c r="I62" s="469"/>
      <c r="J62" s="129"/>
      <c r="K62" s="72">
        <f t="shared" ref="K62:K73" si="56">IF(J62&gt;0, 1, 0)</f>
        <v>0</v>
      </c>
      <c r="L62" s="72">
        <f t="shared" ref="L62:L73" si="57">J62-K62</f>
        <v>0</v>
      </c>
      <c r="M62" s="73"/>
      <c r="N62" s="131"/>
      <c r="O62" s="72">
        <f t="shared" ref="O62:O73" si="58">IF(N62&gt;0, 1, 0)</f>
        <v>0</v>
      </c>
      <c r="P62" s="72">
        <f t="shared" ref="P62:P73" si="59">N62-O62</f>
        <v>0</v>
      </c>
      <c r="Q62" s="457"/>
      <c r="R62" s="451">
        <f t="shared" ref="R62:R73" si="60">(K62*M62*$R$4)+(L62*M62*$R$5)+(O62*Q62*$R$6)+(P62*Q62*$R$7)</f>
        <v>0</v>
      </c>
      <c r="S62" s="452">
        <f t="shared" ref="S62:S73" si="61">J62*M62*$S$4</f>
        <v>0</v>
      </c>
      <c r="T62" s="67">
        <f t="shared" ref="T62:T73" si="62">K62*M62*$T$4</f>
        <v>0</v>
      </c>
      <c r="U62" s="67">
        <f t="shared" ref="U62:U73" si="63">J62*M62*$U$4</f>
        <v>0</v>
      </c>
      <c r="V62" s="67">
        <f t="shared" ref="V62:V73" si="64">N62*Q62*$V$6</f>
        <v>0</v>
      </c>
      <c r="W62" s="67">
        <f t="shared" ref="W62:W73" si="65">O62*Q62*$W$6</f>
        <v>0</v>
      </c>
      <c r="X62" s="67">
        <f t="shared" ref="X62:X73" si="66">N62*Q62*$X$6</f>
        <v>0</v>
      </c>
      <c r="Y62" s="331">
        <f t="shared" ref="Y62:AA73" si="67">S62+V62</f>
        <v>0</v>
      </c>
      <c r="Z62" s="331">
        <f t="shared" si="67"/>
        <v>0</v>
      </c>
      <c r="AA62" s="331">
        <f t="shared" si="67"/>
        <v>0</v>
      </c>
      <c r="AB62" s="332"/>
      <c r="AC62" s="331">
        <f t="shared" ref="AC62:AC73" si="68">R62-Y62-Z62-AA62</f>
        <v>0</v>
      </c>
      <c r="AD62" s="254"/>
      <c r="AE62" s="335"/>
      <c r="AF62" s="25"/>
      <c r="AG62" s="25"/>
      <c r="AH62" s="335"/>
      <c r="AI62" s="335"/>
      <c r="AJ62" s="335"/>
      <c r="AK62" s="335"/>
      <c r="AL62" s="335"/>
      <c r="AM62" s="335"/>
      <c r="AN62" s="335"/>
      <c r="AO62" s="335"/>
      <c r="AP62" s="335"/>
      <c r="AQ62" s="335"/>
      <c r="AR62" s="335"/>
      <c r="AS62" s="335"/>
      <c r="AT62" s="335"/>
      <c r="AU62" s="335"/>
      <c r="AV62" s="335"/>
    </row>
    <row r="63" spans="1:48" s="336" customFormat="1" ht="27.75" customHeight="1" x14ac:dyDescent="0.25">
      <c r="A63" s="123" t="s">
        <v>75</v>
      </c>
      <c r="B63" s="123" t="s">
        <v>72</v>
      </c>
      <c r="C63" s="54" t="s">
        <v>68</v>
      </c>
      <c r="D63" s="54"/>
      <c r="E63" s="56" t="s">
        <v>33</v>
      </c>
      <c r="F63" s="187">
        <v>1</v>
      </c>
      <c r="G63" s="124" t="s">
        <v>79</v>
      </c>
      <c r="H63" s="80" t="s">
        <v>80</v>
      </c>
      <c r="I63" s="464"/>
      <c r="J63" s="129"/>
      <c r="K63" s="72">
        <f t="shared" si="56"/>
        <v>0</v>
      </c>
      <c r="L63" s="72">
        <f t="shared" si="57"/>
        <v>0</v>
      </c>
      <c r="M63" s="73"/>
      <c r="N63" s="131"/>
      <c r="O63" s="72">
        <f t="shared" si="58"/>
        <v>0</v>
      </c>
      <c r="P63" s="72">
        <f t="shared" si="59"/>
        <v>0</v>
      </c>
      <c r="Q63" s="73"/>
      <c r="R63" s="451">
        <f t="shared" si="60"/>
        <v>0</v>
      </c>
      <c r="S63" s="452">
        <f t="shared" si="61"/>
        <v>0</v>
      </c>
      <c r="T63" s="67">
        <f t="shared" si="62"/>
        <v>0</v>
      </c>
      <c r="U63" s="67">
        <f t="shared" si="63"/>
        <v>0</v>
      </c>
      <c r="V63" s="67">
        <f t="shared" si="64"/>
        <v>0</v>
      </c>
      <c r="W63" s="67">
        <f t="shared" si="65"/>
        <v>0</v>
      </c>
      <c r="X63" s="67">
        <f t="shared" si="66"/>
        <v>0</v>
      </c>
      <c r="Y63" s="331">
        <f t="shared" si="67"/>
        <v>0</v>
      </c>
      <c r="Z63" s="331">
        <f t="shared" si="67"/>
        <v>0</v>
      </c>
      <c r="AA63" s="331">
        <f t="shared" si="67"/>
        <v>0</v>
      </c>
      <c r="AB63" s="332"/>
      <c r="AC63" s="331">
        <f t="shared" si="68"/>
        <v>0</v>
      </c>
      <c r="AD63" s="69"/>
      <c r="AE63" s="335"/>
      <c r="AF63" s="25"/>
      <c r="AG63" s="25"/>
      <c r="AH63" s="335"/>
      <c r="AI63" s="335"/>
      <c r="AJ63" s="335"/>
      <c r="AK63" s="335"/>
      <c r="AL63" s="335"/>
      <c r="AM63" s="335"/>
      <c r="AN63" s="335"/>
      <c r="AO63" s="335"/>
      <c r="AP63" s="335"/>
      <c r="AQ63" s="335"/>
      <c r="AR63" s="335"/>
      <c r="AS63" s="335"/>
      <c r="AT63" s="335"/>
      <c r="AU63" s="335"/>
      <c r="AV63" s="335"/>
    </row>
    <row r="64" spans="1:48" s="336" customFormat="1" ht="27.75" customHeight="1" x14ac:dyDescent="0.25">
      <c r="A64" s="123" t="s">
        <v>75</v>
      </c>
      <c r="B64" s="123" t="s">
        <v>72</v>
      </c>
      <c r="C64" s="54" t="s">
        <v>68</v>
      </c>
      <c r="D64" s="54"/>
      <c r="E64" s="56" t="s">
        <v>33</v>
      </c>
      <c r="F64" s="187">
        <v>1</v>
      </c>
      <c r="G64" s="124" t="s">
        <v>317</v>
      </c>
      <c r="H64" s="80" t="s">
        <v>320</v>
      </c>
      <c r="I64" s="464"/>
      <c r="J64" s="129">
        <v>2</v>
      </c>
      <c r="K64" s="72">
        <f t="shared" si="56"/>
        <v>1</v>
      </c>
      <c r="L64" s="72">
        <f t="shared" si="57"/>
        <v>1</v>
      </c>
      <c r="M64" s="73">
        <v>7</v>
      </c>
      <c r="N64" s="131">
        <v>4</v>
      </c>
      <c r="O64" s="72">
        <f t="shared" si="58"/>
        <v>1</v>
      </c>
      <c r="P64" s="72">
        <f t="shared" si="59"/>
        <v>3</v>
      </c>
      <c r="Q64" s="73">
        <v>14</v>
      </c>
      <c r="R64" s="451">
        <f t="shared" si="60"/>
        <v>114.80000000000001</v>
      </c>
      <c r="S64" s="452">
        <f t="shared" si="61"/>
        <v>14</v>
      </c>
      <c r="T64" s="67">
        <f t="shared" si="62"/>
        <v>7</v>
      </c>
      <c r="U64" s="67">
        <f t="shared" si="63"/>
        <v>16.8</v>
      </c>
      <c r="V64" s="67">
        <f t="shared" si="64"/>
        <v>56</v>
      </c>
      <c r="W64" s="67">
        <f t="shared" si="65"/>
        <v>4.2</v>
      </c>
      <c r="X64" s="67">
        <f t="shared" si="66"/>
        <v>16.8</v>
      </c>
      <c r="Y64" s="331">
        <f t="shared" si="67"/>
        <v>70</v>
      </c>
      <c r="Z64" s="331">
        <f t="shared" si="67"/>
        <v>11.2</v>
      </c>
      <c r="AA64" s="331">
        <f t="shared" si="67"/>
        <v>33.6</v>
      </c>
      <c r="AB64" s="332"/>
      <c r="AC64" s="331">
        <f t="shared" si="68"/>
        <v>0</v>
      </c>
      <c r="AD64" s="254"/>
      <c r="AE64" s="335"/>
      <c r="AF64" s="25"/>
      <c r="AG64" s="458" t="s">
        <v>321</v>
      </c>
      <c r="AH64" s="335"/>
      <c r="AI64" s="335"/>
      <c r="AJ64" s="1048"/>
      <c r="AK64" s="1048"/>
      <c r="AL64" s="1048"/>
      <c r="AM64" s="1048"/>
      <c r="AN64" s="335"/>
      <c r="AO64" s="335"/>
      <c r="AP64" s="335"/>
      <c r="AQ64" s="335"/>
      <c r="AR64" s="335"/>
      <c r="AS64" s="335"/>
      <c r="AT64" s="335"/>
      <c r="AU64" s="335"/>
      <c r="AV64" s="335"/>
    </row>
    <row r="65" spans="1:48" s="336" customFormat="1" ht="27.75" customHeight="1" x14ac:dyDescent="0.25">
      <c r="A65" s="123" t="s">
        <v>75</v>
      </c>
      <c r="B65" s="123" t="s">
        <v>72</v>
      </c>
      <c r="C65" s="54" t="s">
        <v>68</v>
      </c>
      <c r="D65" s="54"/>
      <c r="E65" s="56" t="s">
        <v>33</v>
      </c>
      <c r="F65" s="187">
        <v>2</v>
      </c>
      <c r="G65" s="124" t="s">
        <v>76</v>
      </c>
      <c r="H65" s="80" t="s">
        <v>77</v>
      </c>
      <c r="I65" s="464"/>
      <c r="J65" s="129"/>
      <c r="K65" s="72">
        <f t="shared" si="56"/>
        <v>0</v>
      </c>
      <c r="L65" s="72">
        <f t="shared" si="57"/>
        <v>0</v>
      </c>
      <c r="M65" s="73"/>
      <c r="N65" s="131"/>
      <c r="O65" s="72">
        <f t="shared" si="58"/>
        <v>0</v>
      </c>
      <c r="P65" s="72">
        <f t="shared" si="59"/>
        <v>0</v>
      </c>
      <c r="Q65" s="73"/>
      <c r="R65" s="451">
        <f t="shared" si="60"/>
        <v>0</v>
      </c>
      <c r="S65" s="452">
        <f t="shared" si="61"/>
        <v>0</v>
      </c>
      <c r="T65" s="67">
        <f t="shared" si="62"/>
        <v>0</v>
      </c>
      <c r="U65" s="67">
        <f t="shared" si="63"/>
        <v>0</v>
      </c>
      <c r="V65" s="67">
        <f t="shared" si="64"/>
        <v>0</v>
      </c>
      <c r="W65" s="67">
        <f t="shared" si="65"/>
        <v>0</v>
      </c>
      <c r="X65" s="67">
        <f t="shared" si="66"/>
        <v>0</v>
      </c>
      <c r="Y65" s="331">
        <f t="shared" si="67"/>
        <v>0</v>
      </c>
      <c r="Z65" s="331">
        <f t="shared" si="67"/>
        <v>0</v>
      </c>
      <c r="AA65" s="331">
        <f t="shared" si="67"/>
        <v>0</v>
      </c>
      <c r="AB65" s="332"/>
      <c r="AC65" s="331">
        <f t="shared" si="68"/>
        <v>0</v>
      </c>
      <c r="AD65" s="69"/>
      <c r="AE65" s="335"/>
      <c r="AF65" s="25"/>
      <c r="AG65" s="458"/>
      <c r="AH65" s="335"/>
      <c r="AI65" s="335"/>
      <c r="AJ65" s="335"/>
      <c r="AK65" s="335"/>
      <c r="AL65" s="335"/>
      <c r="AM65" s="335"/>
      <c r="AN65" s="335"/>
      <c r="AO65" s="335"/>
      <c r="AP65" s="335"/>
      <c r="AQ65" s="335"/>
      <c r="AR65" s="335"/>
      <c r="AS65" s="335"/>
      <c r="AT65" s="335"/>
      <c r="AU65" s="335"/>
      <c r="AV65" s="335"/>
    </row>
    <row r="66" spans="1:48" s="336" customFormat="1" ht="27.75" customHeight="1" x14ac:dyDescent="0.25">
      <c r="A66" s="123" t="s">
        <v>75</v>
      </c>
      <c r="B66" s="123" t="s">
        <v>72</v>
      </c>
      <c r="C66" s="54" t="s">
        <v>68</v>
      </c>
      <c r="D66" s="54"/>
      <c r="E66" s="56" t="s">
        <v>33</v>
      </c>
      <c r="F66" s="187">
        <v>2</v>
      </c>
      <c r="G66" s="124" t="s">
        <v>81</v>
      </c>
      <c r="H66" s="80" t="s">
        <v>82</v>
      </c>
      <c r="I66" s="464"/>
      <c r="J66" s="129"/>
      <c r="K66" s="72">
        <f t="shared" si="56"/>
        <v>0</v>
      </c>
      <c r="L66" s="72">
        <f t="shared" si="57"/>
        <v>0</v>
      </c>
      <c r="M66" s="73"/>
      <c r="N66" s="131"/>
      <c r="O66" s="72">
        <f t="shared" si="58"/>
        <v>0</v>
      </c>
      <c r="P66" s="72">
        <f t="shared" si="59"/>
        <v>0</v>
      </c>
      <c r="Q66" s="73"/>
      <c r="R66" s="451">
        <f t="shared" si="60"/>
        <v>0</v>
      </c>
      <c r="S66" s="452">
        <f t="shared" si="61"/>
        <v>0</v>
      </c>
      <c r="T66" s="67">
        <f t="shared" si="62"/>
        <v>0</v>
      </c>
      <c r="U66" s="67">
        <f t="shared" si="63"/>
        <v>0</v>
      </c>
      <c r="V66" s="67">
        <f t="shared" si="64"/>
        <v>0</v>
      </c>
      <c r="W66" s="67">
        <f t="shared" si="65"/>
        <v>0</v>
      </c>
      <c r="X66" s="67">
        <f t="shared" si="66"/>
        <v>0</v>
      </c>
      <c r="Y66" s="331">
        <f t="shared" si="67"/>
        <v>0</v>
      </c>
      <c r="Z66" s="331">
        <f t="shared" si="67"/>
        <v>0</v>
      </c>
      <c r="AA66" s="331">
        <f t="shared" si="67"/>
        <v>0</v>
      </c>
      <c r="AB66" s="332"/>
      <c r="AC66" s="331">
        <f t="shared" si="68"/>
        <v>0</v>
      </c>
      <c r="AD66" s="69"/>
      <c r="AE66" s="335"/>
      <c r="AF66" s="25"/>
      <c r="AG66" s="458"/>
      <c r="AH66" s="335"/>
      <c r="AI66" s="335"/>
      <c r="AJ66" s="335"/>
      <c r="AK66" s="335"/>
      <c r="AL66" s="335"/>
      <c r="AM66" s="335"/>
      <c r="AN66" s="335"/>
      <c r="AO66" s="335"/>
      <c r="AP66" s="335"/>
      <c r="AQ66" s="335"/>
      <c r="AR66" s="335"/>
      <c r="AS66" s="335"/>
      <c r="AT66" s="335"/>
      <c r="AU66" s="335"/>
      <c r="AV66" s="335"/>
    </row>
    <row r="67" spans="1:48" s="336" customFormat="1" ht="27.75" customHeight="1" x14ac:dyDescent="0.25">
      <c r="A67" s="123" t="s">
        <v>75</v>
      </c>
      <c r="B67" s="123" t="s">
        <v>72</v>
      </c>
      <c r="C67" s="54" t="s">
        <v>68</v>
      </c>
      <c r="D67" s="54"/>
      <c r="E67" s="56" t="s">
        <v>33</v>
      </c>
      <c r="F67" s="187">
        <v>2</v>
      </c>
      <c r="G67" s="124" t="s">
        <v>322</v>
      </c>
      <c r="H67" s="80" t="s">
        <v>323</v>
      </c>
      <c r="I67" s="464"/>
      <c r="J67" s="129">
        <v>2</v>
      </c>
      <c r="K67" s="72">
        <f t="shared" si="56"/>
        <v>1</v>
      </c>
      <c r="L67" s="72">
        <f t="shared" si="57"/>
        <v>1</v>
      </c>
      <c r="M67" s="73">
        <v>13</v>
      </c>
      <c r="N67" s="131">
        <v>4</v>
      </c>
      <c r="O67" s="72">
        <f t="shared" si="58"/>
        <v>1</v>
      </c>
      <c r="P67" s="72">
        <f t="shared" si="59"/>
        <v>3</v>
      </c>
      <c r="Q67" s="73">
        <v>26</v>
      </c>
      <c r="R67" s="451">
        <f t="shared" si="60"/>
        <v>213.20000000000002</v>
      </c>
      <c r="S67" s="452">
        <f t="shared" si="61"/>
        <v>26</v>
      </c>
      <c r="T67" s="67">
        <f t="shared" si="62"/>
        <v>13</v>
      </c>
      <c r="U67" s="67">
        <f t="shared" si="63"/>
        <v>31.2</v>
      </c>
      <c r="V67" s="67">
        <f t="shared" si="64"/>
        <v>104</v>
      </c>
      <c r="W67" s="67">
        <f t="shared" si="65"/>
        <v>7.8</v>
      </c>
      <c r="X67" s="67">
        <f t="shared" si="66"/>
        <v>31.2</v>
      </c>
      <c r="Y67" s="331">
        <f t="shared" si="67"/>
        <v>130</v>
      </c>
      <c r="Z67" s="331">
        <f t="shared" si="67"/>
        <v>20.8</v>
      </c>
      <c r="AA67" s="331">
        <f t="shared" si="67"/>
        <v>62.4</v>
      </c>
      <c r="AB67" s="332"/>
      <c r="AC67" s="331">
        <f t="shared" si="68"/>
        <v>0</v>
      </c>
      <c r="AD67" s="254"/>
      <c r="AE67" s="335"/>
      <c r="AF67" s="25"/>
      <c r="AG67" s="458"/>
      <c r="AH67" s="335"/>
      <c r="AI67" s="335"/>
      <c r="AJ67" s="335"/>
      <c r="AK67" s="335"/>
      <c r="AL67" s="335"/>
      <c r="AM67" s="335"/>
      <c r="AN67" s="335"/>
      <c r="AO67" s="335"/>
      <c r="AP67" s="335"/>
      <c r="AQ67" s="335"/>
      <c r="AR67" s="335"/>
      <c r="AS67" s="335"/>
      <c r="AT67" s="335"/>
      <c r="AU67" s="335"/>
      <c r="AV67" s="335"/>
    </row>
    <row r="68" spans="1:48" s="336" customFormat="1" ht="27.75" customHeight="1" x14ac:dyDescent="0.25">
      <c r="A68" s="123" t="s">
        <v>75</v>
      </c>
      <c r="B68" s="123" t="s">
        <v>72</v>
      </c>
      <c r="C68" s="54" t="s">
        <v>68</v>
      </c>
      <c r="D68" s="54"/>
      <c r="E68" s="56" t="s">
        <v>33</v>
      </c>
      <c r="F68" s="187">
        <v>3</v>
      </c>
      <c r="G68" s="124" t="s">
        <v>84</v>
      </c>
      <c r="H68" s="80" t="s">
        <v>324</v>
      </c>
      <c r="I68" s="464"/>
      <c r="J68" s="129">
        <v>1</v>
      </c>
      <c r="K68" s="72">
        <f t="shared" si="56"/>
        <v>1</v>
      </c>
      <c r="L68" s="72">
        <f t="shared" si="57"/>
        <v>0</v>
      </c>
      <c r="M68" s="73">
        <v>7</v>
      </c>
      <c r="N68" s="131">
        <v>2</v>
      </c>
      <c r="O68" s="72">
        <f t="shared" si="58"/>
        <v>1</v>
      </c>
      <c r="P68" s="72">
        <f t="shared" si="59"/>
        <v>1</v>
      </c>
      <c r="Q68" s="73">
        <v>14</v>
      </c>
      <c r="R68" s="451">
        <f t="shared" si="60"/>
        <v>63</v>
      </c>
      <c r="S68" s="452">
        <f t="shared" si="61"/>
        <v>7</v>
      </c>
      <c r="T68" s="67">
        <f t="shared" si="62"/>
        <v>7</v>
      </c>
      <c r="U68" s="67">
        <f t="shared" si="63"/>
        <v>8.4</v>
      </c>
      <c r="V68" s="67">
        <f t="shared" si="64"/>
        <v>28</v>
      </c>
      <c r="W68" s="67">
        <f t="shared" si="65"/>
        <v>4.2</v>
      </c>
      <c r="X68" s="67">
        <f t="shared" si="66"/>
        <v>8.4</v>
      </c>
      <c r="Y68" s="331">
        <f t="shared" si="67"/>
        <v>35</v>
      </c>
      <c r="Z68" s="331">
        <f t="shared" si="67"/>
        <v>11.2</v>
      </c>
      <c r="AA68" s="331">
        <f t="shared" si="67"/>
        <v>16.8</v>
      </c>
      <c r="AB68" s="332"/>
      <c r="AC68" s="331">
        <f t="shared" si="68"/>
        <v>0</v>
      </c>
      <c r="AD68" s="69"/>
      <c r="AE68" s="335"/>
      <c r="AF68" s="25"/>
      <c r="AG68" s="458" t="s">
        <v>321</v>
      </c>
      <c r="AH68" s="335"/>
      <c r="AI68" s="335"/>
      <c r="AJ68" s="335"/>
      <c r="AK68" s="335"/>
      <c r="AL68" s="335"/>
      <c r="AM68" s="335"/>
      <c r="AN68" s="335"/>
      <c r="AO68" s="335"/>
      <c r="AP68" s="335"/>
      <c r="AQ68" s="335"/>
      <c r="AR68" s="335"/>
      <c r="AS68" s="335"/>
      <c r="AT68" s="335"/>
      <c r="AU68" s="335"/>
      <c r="AV68" s="335"/>
    </row>
    <row r="69" spans="1:48" s="336" customFormat="1" ht="27.75" customHeight="1" x14ac:dyDescent="0.25">
      <c r="A69" s="123" t="s">
        <v>75</v>
      </c>
      <c r="B69" s="123" t="s">
        <v>72</v>
      </c>
      <c r="C69" s="54" t="s">
        <v>68</v>
      </c>
      <c r="D69" s="54"/>
      <c r="E69" s="56" t="s">
        <v>437</v>
      </c>
      <c r="F69" s="187">
        <v>6</v>
      </c>
      <c r="G69" s="124" t="s">
        <v>457</v>
      </c>
      <c r="H69" s="80" t="s">
        <v>458</v>
      </c>
      <c r="I69" s="955"/>
      <c r="J69" s="129">
        <v>0</v>
      </c>
      <c r="K69" s="72">
        <f t="shared" si="56"/>
        <v>0</v>
      </c>
      <c r="L69" s="72">
        <f t="shared" si="57"/>
        <v>0</v>
      </c>
      <c r="M69" s="73">
        <v>0</v>
      </c>
      <c r="N69" s="131">
        <v>0</v>
      </c>
      <c r="O69" s="72">
        <f t="shared" si="58"/>
        <v>0</v>
      </c>
      <c r="P69" s="72">
        <f t="shared" si="59"/>
        <v>0</v>
      </c>
      <c r="Q69" s="73">
        <v>0</v>
      </c>
      <c r="R69" s="451">
        <f t="shared" si="60"/>
        <v>0</v>
      </c>
      <c r="S69" s="452">
        <f t="shared" si="61"/>
        <v>0</v>
      </c>
      <c r="T69" s="67">
        <f t="shared" si="62"/>
        <v>0</v>
      </c>
      <c r="U69" s="67">
        <f t="shared" si="63"/>
        <v>0</v>
      </c>
      <c r="V69" s="67">
        <f t="shared" si="64"/>
        <v>0</v>
      </c>
      <c r="W69" s="67">
        <f t="shared" si="65"/>
        <v>0</v>
      </c>
      <c r="X69" s="67">
        <f t="shared" si="66"/>
        <v>0</v>
      </c>
      <c r="Y69" s="331">
        <f t="shared" si="67"/>
        <v>0</v>
      </c>
      <c r="Z69" s="331">
        <f t="shared" si="67"/>
        <v>0</v>
      </c>
      <c r="AA69" s="331">
        <f t="shared" si="67"/>
        <v>0</v>
      </c>
      <c r="AB69" s="332"/>
      <c r="AC69" s="331">
        <f t="shared" si="68"/>
        <v>0</v>
      </c>
      <c r="AD69" s="69"/>
      <c r="AE69" s="335"/>
      <c r="AF69" s="25"/>
      <c r="AG69" s="458" t="s">
        <v>459</v>
      </c>
      <c r="AH69" s="335"/>
      <c r="AI69" s="335"/>
      <c r="AJ69" s="335"/>
      <c r="AK69" s="335"/>
      <c r="AL69" s="335"/>
      <c r="AM69" s="335"/>
      <c r="AN69" s="335"/>
      <c r="AO69" s="335"/>
      <c r="AP69" s="335"/>
      <c r="AQ69" s="335"/>
      <c r="AR69" s="335"/>
      <c r="AS69" s="335"/>
      <c r="AT69" s="335"/>
      <c r="AU69" s="335"/>
      <c r="AV69" s="335"/>
    </row>
    <row r="70" spans="1:48" s="336" customFormat="1" ht="27.75" customHeight="1" x14ac:dyDescent="0.25">
      <c r="A70" s="123" t="s">
        <v>75</v>
      </c>
      <c r="B70" s="123" t="s">
        <v>72</v>
      </c>
      <c r="C70" s="54" t="s">
        <v>68</v>
      </c>
      <c r="D70" s="54"/>
      <c r="E70" s="127" t="s">
        <v>678</v>
      </c>
      <c r="F70" s="187">
        <v>1</v>
      </c>
      <c r="G70" s="124" t="s">
        <v>744</v>
      </c>
      <c r="H70" s="80" t="s">
        <v>318</v>
      </c>
      <c r="I70" s="464"/>
      <c r="J70" s="129"/>
      <c r="K70" s="72">
        <f t="shared" si="56"/>
        <v>0</v>
      </c>
      <c r="L70" s="72">
        <f t="shared" si="57"/>
        <v>0</v>
      </c>
      <c r="M70" s="73"/>
      <c r="N70" s="131">
        <v>1</v>
      </c>
      <c r="O70" s="72">
        <f t="shared" si="58"/>
        <v>1</v>
      </c>
      <c r="P70" s="72">
        <f t="shared" si="59"/>
        <v>0</v>
      </c>
      <c r="Q70" s="73">
        <v>14</v>
      </c>
      <c r="R70" s="451">
        <f t="shared" si="60"/>
        <v>22.400000000000002</v>
      </c>
      <c r="S70" s="452">
        <f t="shared" si="61"/>
        <v>0</v>
      </c>
      <c r="T70" s="67">
        <f t="shared" si="62"/>
        <v>0</v>
      </c>
      <c r="U70" s="67">
        <f t="shared" si="63"/>
        <v>0</v>
      </c>
      <c r="V70" s="67">
        <f t="shared" si="64"/>
        <v>14</v>
      </c>
      <c r="W70" s="67">
        <f t="shared" si="65"/>
        <v>4.2</v>
      </c>
      <c r="X70" s="67">
        <f t="shared" si="66"/>
        <v>4.2</v>
      </c>
      <c r="Y70" s="331">
        <f t="shared" si="67"/>
        <v>14</v>
      </c>
      <c r="Z70" s="331">
        <f t="shared" si="67"/>
        <v>4.2</v>
      </c>
      <c r="AA70" s="331">
        <f t="shared" si="67"/>
        <v>4.2</v>
      </c>
      <c r="AB70" s="332"/>
      <c r="AC70" s="331">
        <f t="shared" si="68"/>
        <v>0</v>
      </c>
      <c r="AD70" s="69"/>
      <c r="AE70" s="335"/>
      <c r="AF70" s="25"/>
      <c r="AG70" s="458" t="s">
        <v>321</v>
      </c>
      <c r="AH70" s="335"/>
      <c r="AI70" s="335"/>
      <c r="AJ70" s="335"/>
      <c r="AK70" s="335"/>
      <c r="AL70" s="335"/>
      <c r="AM70" s="335"/>
      <c r="AN70" s="335"/>
      <c r="AO70" s="335"/>
      <c r="AP70" s="335"/>
      <c r="AQ70" s="335"/>
      <c r="AR70" s="335"/>
      <c r="AS70" s="335"/>
      <c r="AT70" s="335"/>
      <c r="AU70" s="335"/>
      <c r="AV70" s="335"/>
    </row>
    <row r="71" spans="1:48" s="336" customFormat="1" ht="27.75" customHeight="1" x14ac:dyDescent="0.25">
      <c r="A71" s="123" t="s">
        <v>75</v>
      </c>
      <c r="B71" s="123" t="s">
        <v>72</v>
      </c>
      <c r="C71" s="54" t="s">
        <v>68</v>
      </c>
      <c r="D71" s="54"/>
      <c r="E71" s="56" t="s">
        <v>33</v>
      </c>
      <c r="F71" s="187">
        <v>4</v>
      </c>
      <c r="G71" s="124" t="s">
        <v>325</v>
      </c>
      <c r="H71" s="80" t="s">
        <v>326</v>
      </c>
      <c r="I71" s="464"/>
      <c r="J71" s="129">
        <v>1</v>
      </c>
      <c r="K71" s="72">
        <f t="shared" si="56"/>
        <v>1</v>
      </c>
      <c r="L71" s="72">
        <f t="shared" si="57"/>
        <v>0</v>
      </c>
      <c r="M71" s="73">
        <v>13</v>
      </c>
      <c r="N71" s="131">
        <v>1</v>
      </c>
      <c r="O71" s="72">
        <f t="shared" si="58"/>
        <v>1</v>
      </c>
      <c r="P71" s="72">
        <f t="shared" si="59"/>
        <v>0</v>
      </c>
      <c r="Q71" s="73">
        <v>13</v>
      </c>
      <c r="R71" s="451">
        <f t="shared" si="60"/>
        <v>62.400000000000006</v>
      </c>
      <c r="S71" s="452">
        <f t="shared" si="61"/>
        <v>13</v>
      </c>
      <c r="T71" s="67">
        <f t="shared" si="62"/>
        <v>13</v>
      </c>
      <c r="U71" s="67">
        <f t="shared" si="63"/>
        <v>15.6</v>
      </c>
      <c r="V71" s="67">
        <f t="shared" si="64"/>
        <v>13</v>
      </c>
      <c r="W71" s="67">
        <f t="shared" si="65"/>
        <v>3.9</v>
      </c>
      <c r="X71" s="67">
        <f t="shared" si="66"/>
        <v>3.9</v>
      </c>
      <c r="Y71" s="331">
        <f t="shared" si="67"/>
        <v>26</v>
      </c>
      <c r="Z71" s="331">
        <f t="shared" si="67"/>
        <v>16.899999999999999</v>
      </c>
      <c r="AA71" s="331">
        <f t="shared" si="67"/>
        <v>19.5</v>
      </c>
      <c r="AB71" s="332"/>
      <c r="AC71" s="331">
        <f t="shared" si="68"/>
        <v>0</v>
      </c>
      <c r="AD71" s="69"/>
      <c r="AE71" s="335"/>
      <c r="AF71" s="25"/>
      <c r="AG71" s="25"/>
      <c r="AH71" s="335"/>
      <c r="AI71" s="335"/>
      <c r="AJ71" s="335"/>
      <c r="AK71" s="335"/>
      <c r="AL71" s="335"/>
      <c r="AM71" s="335"/>
      <c r="AN71" s="335"/>
      <c r="AO71" s="335"/>
      <c r="AP71" s="335"/>
      <c r="AQ71" s="335"/>
      <c r="AR71" s="335"/>
      <c r="AS71" s="335"/>
      <c r="AT71" s="335"/>
      <c r="AU71" s="335"/>
      <c r="AV71" s="335"/>
    </row>
    <row r="72" spans="1:48" s="93" customFormat="1" ht="27.75" customHeight="1" x14ac:dyDescent="0.25">
      <c r="A72" s="123" t="s">
        <v>75</v>
      </c>
      <c r="B72" s="123" t="s">
        <v>72</v>
      </c>
      <c r="C72" s="54" t="s">
        <v>68</v>
      </c>
      <c r="D72" s="54"/>
      <c r="E72" s="127" t="s">
        <v>678</v>
      </c>
      <c r="F72" s="187">
        <v>2</v>
      </c>
      <c r="G72" s="124" t="s">
        <v>746</v>
      </c>
      <c r="H72" s="80" t="s">
        <v>747</v>
      </c>
      <c r="I72" s="464"/>
      <c r="J72" s="129">
        <v>1</v>
      </c>
      <c r="K72" s="72">
        <f t="shared" si="56"/>
        <v>1</v>
      </c>
      <c r="L72" s="72">
        <f t="shared" si="57"/>
        <v>0</v>
      </c>
      <c r="M72" s="73">
        <v>13</v>
      </c>
      <c r="N72" s="131">
        <v>2</v>
      </c>
      <c r="O72" s="72">
        <f t="shared" si="58"/>
        <v>1</v>
      </c>
      <c r="P72" s="72">
        <f t="shared" si="59"/>
        <v>1</v>
      </c>
      <c r="Q72" s="73">
        <v>26</v>
      </c>
      <c r="R72" s="465">
        <f>(K72*M72*$R$4)+(L72*M72*$R$5)+(O72*Q72*$R$6)+(P72*Q72*$R$7)</f>
        <v>117</v>
      </c>
      <c r="S72" s="452">
        <f t="shared" si="61"/>
        <v>13</v>
      </c>
      <c r="T72" s="67">
        <f t="shared" si="62"/>
        <v>13</v>
      </c>
      <c r="U72" s="67">
        <f t="shared" si="63"/>
        <v>15.6</v>
      </c>
      <c r="V72" s="67">
        <f t="shared" si="64"/>
        <v>52</v>
      </c>
      <c r="W72" s="67">
        <f t="shared" si="65"/>
        <v>7.8</v>
      </c>
      <c r="X72" s="67">
        <f t="shared" si="66"/>
        <v>15.6</v>
      </c>
      <c r="Y72" s="331">
        <f t="shared" si="67"/>
        <v>65</v>
      </c>
      <c r="Z72" s="331">
        <f t="shared" si="67"/>
        <v>20.8</v>
      </c>
      <c r="AA72" s="331">
        <f t="shared" si="67"/>
        <v>31.2</v>
      </c>
      <c r="AB72" s="332"/>
      <c r="AC72" s="331">
        <f t="shared" si="68"/>
        <v>0</v>
      </c>
      <c r="AD72" s="439"/>
      <c r="AE72" s="92"/>
      <c r="AF72" s="25"/>
      <c r="AG72" s="25"/>
      <c r="AH72" s="335"/>
      <c r="AI72" s="335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</row>
    <row r="73" spans="1:48" s="336" customFormat="1" ht="27.75" customHeight="1" x14ac:dyDescent="0.25">
      <c r="A73" s="123" t="s">
        <v>75</v>
      </c>
      <c r="B73" s="123" t="s">
        <v>72</v>
      </c>
      <c r="C73" s="54" t="s">
        <v>68</v>
      </c>
      <c r="D73" s="54"/>
      <c r="E73" s="127" t="s">
        <v>678</v>
      </c>
      <c r="F73" s="187">
        <v>2</v>
      </c>
      <c r="G73" s="124" t="s">
        <v>684</v>
      </c>
      <c r="H73" s="80" t="s">
        <v>82</v>
      </c>
      <c r="I73" s="955"/>
      <c r="J73" s="129"/>
      <c r="K73" s="72">
        <f t="shared" si="56"/>
        <v>0</v>
      </c>
      <c r="L73" s="72">
        <f t="shared" si="57"/>
        <v>0</v>
      </c>
      <c r="M73" s="73"/>
      <c r="N73" s="131"/>
      <c r="O73" s="72">
        <f t="shared" si="58"/>
        <v>0</v>
      </c>
      <c r="P73" s="72">
        <f t="shared" si="59"/>
        <v>0</v>
      </c>
      <c r="Q73" s="73"/>
      <c r="R73" s="451">
        <f t="shared" si="60"/>
        <v>0</v>
      </c>
      <c r="S73" s="452">
        <f t="shared" si="61"/>
        <v>0</v>
      </c>
      <c r="T73" s="67">
        <f t="shared" si="62"/>
        <v>0</v>
      </c>
      <c r="U73" s="67">
        <f t="shared" si="63"/>
        <v>0</v>
      </c>
      <c r="V73" s="67">
        <f t="shared" si="64"/>
        <v>0</v>
      </c>
      <c r="W73" s="67">
        <f t="shared" si="65"/>
        <v>0</v>
      </c>
      <c r="X73" s="67">
        <f t="shared" si="66"/>
        <v>0</v>
      </c>
      <c r="Y73" s="331">
        <f t="shared" si="67"/>
        <v>0</v>
      </c>
      <c r="Z73" s="331">
        <f t="shared" si="67"/>
        <v>0</v>
      </c>
      <c r="AA73" s="331">
        <f t="shared" si="67"/>
        <v>0</v>
      </c>
      <c r="AB73" s="106"/>
      <c r="AC73" s="331">
        <f t="shared" si="68"/>
        <v>0</v>
      </c>
      <c r="AD73" s="69"/>
      <c r="AE73" s="335"/>
      <c r="AF73" s="25"/>
      <c r="AG73" s="25"/>
      <c r="AH73" s="335"/>
      <c r="AI73" s="335"/>
      <c r="AJ73" s="335"/>
      <c r="AK73" s="335"/>
      <c r="AL73" s="335"/>
      <c r="AM73" s="335"/>
      <c r="AN73" s="335"/>
      <c r="AO73" s="335"/>
      <c r="AP73" s="335"/>
      <c r="AQ73" s="335"/>
      <c r="AR73" s="335"/>
      <c r="AS73" s="335"/>
      <c r="AT73" s="335"/>
      <c r="AU73" s="335"/>
      <c r="AV73" s="335"/>
    </row>
    <row r="74" spans="1:48" s="346" customFormat="1" ht="27.75" customHeight="1" thickBot="1" x14ac:dyDescent="0.3">
      <c r="A74" s="108" t="s">
        <v>75</v>
      </c>
      <c r="B74" s="108" t="s">
        <v>72</v>
      </c>
      <c r="C74" s="109" t="s">
        <v>68</v>
      </c>
      <c r="D74" s="109"/>
      <c r="E74" s="110"/>
      <c r="F74" s="110"/>
      <c r="G74" s="111"/>
      <c r="H74" s="112" t="s">
        <v>906</v>
      </c>
      <c r="I74" s="113"/>
      <c r="J74" s="114"/>
      <c r="K74" s="115"/>
      <c r="L74" s="115"/>
      <c r="M74" s="116"/>
      <c r="N74" s="117"/>
      <c r="O74" s="115"/>
      <c r="P74" s="115"/>
      <c r="Q74" s="116"/>
      <c r="R74" s="453">
        <f>SUM(R62:R73)</f>
        <v>592.79999999999995</v>
      </c>
      <c r="S74" s="454">
        <f t="shared" ref="S74:AA74" si="69">SUM(S62:S73)</f>
        <v>73</v>
      </c>
      <c r="T74" s="119">
        <f t="shared" si="69"/>
        <v>53</v>
      </c>
      <c r="U74" s="119">
        <f t="shared" si="69"/>
        <v>87.6</v>
      </c>
      <c r="V74" s="119">
        <f t="shared" si="69"/>
        <v>267</v>
      </c>
      <c r="W74" s="119">
        <f t="shared" si="69"/>
        <v>32.099999999999994</v>
      </c>
      <c r="X74" s="119">
        <f t="shared" si="69"/>
        <v>80.099999999999994</v>
      </c>
      <c r="Y74" s="119">
        <f t="shared" si="69"/>
        <v>340</v>
      </c>
      <c r="Z74" s="119">
        <f t="shared" si="69"/>
        <v>85.100000000000009</v>
      </c>
      <c r="AA74" s="119">
        <f t="shared" si="69"/>
        <v>167.7</v>
      </c>
      <c r="AB74" s="344"/>
      <c r="AC74" s="331"/>
      <c r="AD74" s="455">
        <f>R74/1800/0.6</f>
        <v>0.54888888888888887</v>
      </c>
      <c r="AE74" s="335"/>
      <c r="AF74" s="25"/>
      <c r="AG74" s="25"/>
      <c r="AH74" s="335"/>
      <c r="AI74" s="335"/>
      <c r="AJ74" s="335"/>
      <c r="AK74" s="335"/>
      <c r="AL74" s="335"/>
      <c r="AM74" s="335"/>
      <c r="AN74" s="335"/>
      <c r="AO74" s="335"/>
      <c r="AP74" s="335"/>
      <c r="AQ74" s="335"/>
      <c r="AR74" s="335"/>
      <c r="AS74" s="335"/>
      <c r="AT74" s="335"/>
      <c r="AU74" s="335"/>
      <c r="AV74" s="335"/>
    </row>
    <row r="75" spans="1:48" s="196" customFormat="1" ht="27.75" customHeight="1" thickTop="1" x14ac:dyDescent="0.25">
      <c r="A75" s="164" t="s">
        <v>334</v>
      </c>
      <c r="B75" s="164" t="s">
        <v>335</v>
      </c>
      <c r="C75" s="165" t="s">
        <v>68</v>
      </c>
      <c r="D75" s="165"/>
      <c r="E75" s="466" t="s">
        <v>33</v>
      </c>
      <c r="F75" s="466">
        <v>6</v>
      </c>
      <c r="G75" s="467" t="s">
        <v>336</v>
      </c>
      <c r="H75" s="468" t="s">
        <v>337</v>
      </c>
      <c r="I75" s="469"/>
      <c r="J75" s="129">
        <v>1</v>
      </c>
      <c r="K75" s="72">
        <f t="shared" ref="K75:K76" si="70">IF(J75&gt;0, 1, 0)</f>
        <v>1</v>
      </c>
      <c r="L75" s="72">
        <f t="shared" ref="L75:L76" si="71">J75-K75</f>
        <v>0</v>
      </c>
      <c r="M75" s="73">
        <v>26</v>
      </c>
      <c r="N75" s="131">
        <v>1</v>
      </c>
      <c r="O75" s="72">
        <f t="shared" ref="O75:O76" si="72">IF(N75&gt;0, 1, 0)</f>
        <v>1</v>
      </c>
      <c r="P75" s="72">
        <f t="shared" ref="P75:P76" si="73">N75-O75</f>
        <v>0</v>
      </c>
      <c r="Q75" s="457">
        <v>26</v>
      </c>
      <c r="R75" s="465">
        <f>(K75*M75*$R$4)+(L75*M75*$R$5)+(O75*Q75*$R$6)+(P75*Q75*$R$7)</f>
        <v>124.80000000000001</v>
      </c>
      <c r="S75" s="462">
        <f>J75*M75*$S$4</f>
        <v>26</v>
      </c>
      <c r="T75" s="193">
        <f>K75*M75*$T$4</f>
        <v>26</v>
      </c>
      <c r="U75" s="193">
        <f>J75*M75*$U$4</f>
        <v>31.2</v>
      </c>
      <c r="V75" s="193">
        <f>N75*Q75*$V$6</f>
        <v>26</v>
      </c>
      <c r="W75" s="193">
        <f>O75*Q75*$W$6</f>
        <v>7.8</v>
      </c>
      <c r="X75" s="193">
        <f>N75*Q75*$X$6</f>
        <v>7.8</v>
      </c>
      <c r="Y75" s="193">
        <f t="shared" ref="Y75:AA76" si="74">S75+V75</f>
        <v>52</v>
      </c>
      <c r="Z75" s="193">
        <f t="shared" si="74"/>
        <v>33.799999999999997</v>
      </c>
      <c r="AA75" s="193">
        <f t="shared" si="74"/>
        <v>39</v>
      </c>
      <c r="AB75" s="194"/>
      <c r="AC75" s="193">
        <f>R75-Y75-Z75-AA75</f>
        <v>0</v>
      </c>
      <c r="AD75" s="380"/>
      <c r="AE75" s="180"/>
      <c r="AF75" s="25"/>
      <c r="AG75" s="25"/>
      <c r="AH75" s="335"/>
      <c r="AI75" s="335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80"/>
      <c r="AU75" s="180"/>
      <c r="AV75" s="180"/>
    </row>
    <row r="76" spans="1:48" s="196" customFormat="1" ht="27.75" customHeight="1" x14ac:dyDescent="0.25">
      <c r="A76" s="164" t="s">
        <v>334</v>
      </c>
      <c r="B76" s="164" t="s">
        <v>335</v>
      </c>
      <c r="C76" s="165" t="s">
        <v>68</v>
      </c>
      <c r="D76" s="165"/>
      <c r="E76" s="151" t="s">
        <v>678</v>
      </c>
      <c r="F76" s="151">
        <v>6</v>
      </c>
      <c r="G76" s="153" t="s">
        <v>752</v>
      </c>
      <c r="H76" s="80" t="s">
        <v>337</v>
      </c>
      <c r="I76" s="464"/>
      <c r="J76" s="129"/>
      <c r="K76" s="72">
        <f t="shared" si="70"/>
        <v>0</v>
      </c>
      <c r="L76" s="72">
        <f t="shared" si="71"/>
        <v>0</v>
      </c>
      <c r="M76" s="73"/>
      <c r="N76" s="131"/>
      <c r="O76" s="72">
        <f t="shared" si="72"/>
        <v>0</v>
      </c>
      <c r="P76" s="72">
        <f t="shared" si="73"/>
        <v>0</v>
      </c>
      <c r="Q76" s="73"/>
      <c r="R76" s="465">
        <f>(K76*M76*$R$4)+(L76*M76*$R$5)+(O76*Q76*$R$6)+(P76*Q76*$R$7)</f>
        <v>0</v>
      </c>
      <c r="S76" s="462">
        <f>J76*M76*$S$4</f>
        <v>0</v>
      </c>
      <c r="T76" s="193">
        <f>K76*M76*$T$4</f>
        <v>0</v>
      </c>
      <c r="U76" s="193">
        <f>J76*M76*$U$4</f>
        <v>0</v>
      </c>
      <c r="V76" s="193">
        <f>N76*Q76*$V$6</f>
        <v>0</v>
      </c>
      <c r="W76" s="193">
        <f>O76*Q76*$W$6</f>
        <v>0</v>
      </c>
      <c r="X76" s="193">
        <f>N76*Q76*$X$6</f>
        <v>0</v>
      </c>
      <c r="Y76" s="193">
        <f t="shared" si="74"/>
        <v>0</v>
      </c>
      <c r="Z76" s="193">
        <f t="shared" si="74"/>
        <v>0</v>
      </c>
      <c r="AA76" s="193">
        <f t="shared" si="74"/>
        <v>0</v>
      </c>
      <c r="AB76" s="194"/>
      <c r="AC76" s="193">
        <f>R76-Y76-Z76-AA76</f>
        <v>0</v>
      </c>
      <c r="AD76" s="380"/>
      <c r="AE76" s="180"/>
      <c r="AF76" s="180"/>
      <c r="AG76" s="25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0"/>
      <c r="AU76" s="180"/>
      <c r="AV76" s="180"/>
    </row>
    <row r="77" spans="1:48" s="346" customFormat="1" ht="27.75" customHeight="1" thickBot="1" x14ac:dyDescent="0.3">
      <c r="A77" s="108"/>
      <c r="B77" s="108"/>
      <c r="C77" s="109"/>
      <c r="D77" s="109"/>
      <c r="E77" s="110"/>
      <c r="F77" s="110"/>
      <c r="G77" s="111"/>
      <c r="H77" s="112" t="s">
        <v>906</v>
      </c>
      <c r="I77" s="113"/>
      <c r="J77" s="114"/>
      <c r="K77" s="115"/>
      <c r="L77" s="115"/>
      <c r="M77" s="116"/>
      <c r="N77" s="117"/>
      <c r="O77" s="115"/>
      <c r="P77" s="115"/>
      <c r="Q77" s="116"/>
      <c r="R77" s="453">
        <f t="shared" ref="R77:AA77" si="75">SUM(R75:R76)</f>
        <v>124.80000000000001</v>
      </c>
      <c r="S77" s="454">
        <f t="shared" si="75"/>
        <v>26</v>
      </c>
      <c r="T77" s="119">
        <f t="shared" si="75"/>
        <v>26</v>
      </c>
      <c r="U77" s="119">
        <f t="shared" si="75"/>
        <v>31.2</v>
      </c>
      <c r="V77" s="119">
        <f t="shared" si="75"/>
        <v>26</v>
      </c>
      <c r="W77" s="119">
        <f t="shared" si="75"/>
        <v>7.8</v>
      </c>
      <c r="X77" s="119">
        <f t="shared" si="75"/>
        <v>7.8</v>
      </c>
      <c r="Y77" s="119">
        <f t="shared" si="75"/>
        <v>52</v>
      </c>
      <c r="Z77" s="119">
        <f t="shared" si="75"/>
        <v>33.799999999999997</v>
      </c>
      <c r="AA77" s="119">
        <f t="shared" si="75"/>
        <v>39</v>
      </c>
      <c r="AB77" s="344"/>
      <c r="AC77" s="331"/>
      <c r="AD77" s="455">
        <f>R77/1800/0.6</f>
        <v>0.11555555555555558</v>
      </c>
      <c r="AE77" s="335"/>
      <c r="AF77" s="335"/>
      <c r="AG77" s="25"/>
      <c r="AH77" s="335"/>
      <c r="AI77" s="335"/>
      <c r="AJ77" s="335"/>
      <c r="AK77" s="335"/>
      <c r="AL77" s="335"/>
      <c r="AM77" s="335"/>
      <c r="AN77" s="335"/>
      <c r="AO77" s="335"/>
      <c r="AP77" s="335"/>
      <c r="AQ77" s="335"/>
      <c r="AR77" s="335"/>
      <c r="AS77" s="335"/>
      <c r="AT77" s="335"/>
      <c r="AU77" s="335"/>
      <c r="AV77" s="335"/>
    </row>
    <row r="78" spans="1:48" s="196" customFormat="1" ht="27.75" customHeight="1" thickTop="1" x14ac:dyDescent="0.25">
      <c r="A78" s="164" t="s">
        <v>331</v>
      </c>
      <c r="B78" s="164" t="s">
        <v>302</v>
      </c>
      <c r="C78" s="165"/>
      <c r="D78" s="165"/>
      <c r="E78" s="466" t="s">
        <v>33</v>
      </c>
      <c r="F78" s="466">
        <v>6</v>
      </c>
      <c r="G78" s="467" t="s">
        <v>332</v>
      </c>
      <c r="H78" s="468" t="s">
        <v>333</v>
      </c>
      <c r="I78" s="469"/>
      <c r="J78" s="129">
        <v>1</v>
      </c>
      <c r="K78" s="72">
        <f t="shared" ref="K78:K79" si="76">IF(J78&gt;0, 1, 0)</f>
        <v>1</v>
      </c>
      <c r="L78" s="72">
        <f t="shared" ref="L78:L79" si="77">J78-K78</f>
        <v>0</v>
      </c>
      <c r="M78" s="73">
        <v>26</v>
      </c>
      <c r="N78" s="131">
        <v>1</v>
      </c>
      <c r="O78" s="72">
        <f t="shared" ref="O78:O79" si="78">IF(N78&gt;0, 1, 0)</f>
        <v>1</v>
      </c>
      <c r="P78" s="72">
        <f t="shared" ref="P78:P79" si="79">N78-O78</f>
        <v>0</v>
      </c>
      <c r="Q78" s="457">
        <v>26</v>
      </c>
      <c r="R78" s="465">
        <f>(K78*M78*$R$4)+(L78*M78*$R$5)+(O78*Q78*$R$6)+(P78*Q78*$R$7)</f>
        <v>124.80000000000001</v>
      </c>
      <c r="S78" s="462">
        <f>J78*M78*$S$4</f>
        <v>26</v>
      </c>
      <c r="T78" s="193">
        <f>K78*M78*$T$4</f>
        <v>26</v>
      </c>
      <c r="U78" s="193">
        <f>J78*M78*$U$4</f>
        <v>31.2</v>
      </c>
      <c r="V78" s="193">
        <f>N78*Q78*$V$6</f>
        <v>26</v>
      </c>
      <c r="W78" s="193">
        <f>O78*Q78*$W$6</f>
        <v>7.8</v>
      </c>
      <c r="X78" s="193">
        <f>N78*Q78*$X$6</f>
        <v>7.8</v>
      </c>
      <c r="Y78" s="193">
        <f t="shared" ref="Y78:AA79" si="80">S78+V78</f>
        <v>52</v>
      </c>
      <c r="Z78" s="193">
        <f t="shared" si="80"/>
        <v>33.799999999999997</v>
      </c>
      <c r="AA78" s="193">
        <f t="shared" si="80"/>
        <v>39</v>
      </c>
      <c r="AB78" s="194"/>
      <c r="AC78" s="193">
        <f>R78-Y78-Z78-AA78</f>
        <v>0</v>
      </c>
      <c r="AD78" s="380"/>
      <c r="AE78" s="180"/>
      <c r="AF78" s="180"/>
      <c r="AG78" s="25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</row>
    <row r="79" spans="1:48" s="196" customFormat="1" ht="27.75" customHeight="1" x14ac:dyDescent="0.25">
      <c r="A79" s="164" t="s">
        <v>331</v>
      </c>
      <c r="B79" s="164" t="s">
        <v>302</v>
      </c>
      <c r="C79" s="165"/>
      <c r="D79" s="165"/>
      <c r="E79" s="151" t="s">
        <v>678</v>
      </c>
      <c r="F79" s="151">
        <v>6</v>
      </c>
      <c r="G79" s="153" t="s">
        <v>751</v>
      </c>
      <c r="H79" s="468" t="s">
        <v>333</v>
      </c>
      <c r="I79" s="464"/>
      <c r="J79" s="129"/>
      <c r="K79" s="72">
        <f t="shared" si="76"/>
        <v>0</v>
      </c>
      <c r="L79" s="72">
        <f t="shared" si="77"/>
        <v>0</v>
      </c>
      <c r="M79" s="73"/>
      <c r="N79" s="131"/>
      <c r="O79" s="72">
        <f t="shared" si="78"/>
        <v>0</v>
      </c>
      <c r="P79" s="72">
        <f t="shared" si="79"/>
        <v>0</v>
      </c>
      <c r="Q79" s="73"/>
      <c r="R79" s="465">
        <f>(K79*M79*$R$4)+(L79*M79*$R$5)+(O79*Q79*$R$6)+(P79*Q79*$R$7)</f>
        <v>0</v>
      </c>
      <c r="S79" s="462">
        <f>J79*M79*$S$4</f>
        <v>0</v>
      </c>
      <c r="T79" s="193">
        <f>K79*M79*$T$4</f>
        <v>0</v>
      </c>
      <c r="U79" s="193">
        <f>J79*M79*$U$4</f>
        <v>0</v>
      </c>
      <c r="V79" s="193">
        <f>N79*Q79*$V$6</f>
        <v>0</v>
      </c>
      <c r="W79" s="193">
        <f>O79*Q79*$W$6</f>
        <v>0</v>
      </c>
      <c r="X79" s="193">
        <f>N79*Q79*$X$6</f>
        <v>0</v>
      </c>
      <c r="Y79" s="193">
        <f t="shared" si="80"/>
        <v>0</v>
      </c>
      <c r="Z79" s="193">
        <f t="shared" si="80"/>
        <v>0</v>
      </c>
      <c r="AA79" s="193">
        <f t="shared" si="80"/>
        <v>0</v>
      </c>
      <c r="AB79" s="194"/>
      <c r="AC79" s="193">
        <f>R79-Y79-Z79-AA79</f>
        <v>0</v>
      </c>
      <c r="AD79" s="380"/>
      <c r="AE79" s="180"/>
      <c r="AF79" s="180"/>
      <c r="AG79" s="25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</row>
    <row r="80" spans="1:48" s="346" customFormat="1" ht="27.75" customHeight="1" thickBot="1" x14ac:dyDescent="0.3">
      <c r="A80" s="108"/>
      <c r="B80" s="108"/>
      <c r="C80" s="109"/>
      <c r="D80" s="109"/>
      <c r="E80" s="110"/>
      <c r="F80" s="110"/>
      <c r="G80" s="111"/>
      <c r="H80" s="112" t="s">
        <v>906</v>
      </c>
      <c r="I80" s="113"/>
      <c r="J80" s="114"/>
      <c r="K80" s="115"/>
      <c r="L80" s="115"/>
      <c r="M80" s="116"/>
      <c r="N80" s="117"/>
      <c r="O80" s="115"/>
      <c r="P80" s="115"/>
      <c r="Q80" s="116"/>
      <c r="R80" s="453">
        <f t="shared" ref="R80:AA80" si="81">SUM(R78:R79)</f>
        <v>124.80000000000001</v>
      </c>
      <c r="S80" s="454">
        <f t="shared" si="81"/>
        <v>26</v>
      </c>
      <c r="T80" s="119">
        <f t="shared" si="81"/>
        <v>26</v>
      </c>
      <c r="U80" s="119">
        <f t="shared" si="81"/>
        <v>31.2</v>
      </c>
      <c r="V80" s="119">
        <f t="shared" si="81"/>
        <v>26</v>
      </c>
      <c r="W80" s="119">
        <f t="shared" si="81"/>
        <v>7.8</v>
      </c>
      <c r="X80" s="119">
        <f t="shared" si="81"/>
        <v>7.8</v>
      </c>
      <c r="Y80" s="119">
        <f t="shared" si="81"/>
        <v>52</v>
      </c>
      <c r="Z80" s="119">
        <f t="shared" si="81"/>
        <v>33.799999999999997</v>
      </c>
      <c r="AA80" s="119">
        <f t="shared" si="81"/>
        <v>39</v>
      </c>
      <c r="AB80" s="344"/>
      <c r="AC80" s="331"/>
      <c r="AD80" s="455">
        <f>R80/1800/0.6</f>
        <v>0.11555555555555558</v>
      </c>
      <c r="AE80" s="335"/>
      <c r="AF80" s="335"/>
      <c r="AG80" s="25"/>
      <c r="AH80" s="335"/>
      <c r="AI80" s="335"/>
      <c r="AJ80" s="335"/>
      <c r="AK80" s="335"/>
      <c r="AL80" s="335"/>
      <c r="AM80" s="335"/>
      <c r="AN80" s="335"/>
      <c r="AO80" s="335"/>
      <c r="AP80" s="335"/>
      <c r="AQ80" s="335"/>
      <c r="AR80" s="335"/>
      <c r="AS80" s="335"/>
      <c r="AT80" s="335"/>
      <c r="AU80" s="335"/>
      <c r="AV80" s="335"/>
    </row>
    <row r="81" spans="1:48" s="336" customFormat="1" ht="27.75" hidden="1" customHeight="1" thickTop="1" x14ac:dyDescent="0.25">
      <c r="A81" s="123"/>
      <c r="B81" s="123"/>
      <c r="C81" s="54"/>
      <c r="D81" s="54"/>
      <c r="E81" s="466"/>
      <c r="F81" s="470"/>
      <c r="G81" s="471"/>
      <c r="H81" s="472"/>
      <c r="I81" s="473"/>
      <c r="J81" s="129"/>
      <c r="K81" s="128">
        <f t="shared" ref="K81:K92" si="82">IF(J81&gt;0, 1, 0)</f>
        <v>0</v>
      </c>
      <c r="L81" s="128">
        <f t="shared" ref="L81:L92" si="83">J81-K81</f>
        <v>0</v>
      </c>
      <c r="M81" s="130"/>
      <c r="N81" s="131"/>
      <c r="O81" s="171">
        <f t="shared" ref="O81:O92" si="84">IF(N81&gt;0, 1, 0)</f>
        <v>0</v>
      </c>
      <c r="P81" s="171">
        <f t="shared" ref="P81:P92" si="85">N81-O81</f>
        <v>0</v>
      </c>
      <c r="Q81" s="457"/>
      <c r="R81" s="451">
        <f>(K81*M81*$R$4)+(L81*M81*$R$5)+(O81*Q81*$R$6)+(P81*Q81*$R$7)</f>
        <v>0</v>
      </c>
      <c r="S81" s="452">
        <f>J81*M81*$S$4</f>
        <v>0</v>
      </c>
      <c r="T81" s="67">
        <f>K81*M81*$T$4</f>
        <v>0</v>
      </c>
      <c r="U81" s="67">
        <f>J81*M81*$U$4</f>
        <v>0</v>
      </c>
      <c r="V81" s="67">
        <f>N81*Q81*$V$6</f>
        <v>0</v>
      </c>
      <c r="W81" s="67">
        <f>O81*Q81*$W$6</f>
        <v>0</v>
      </c>
      <c r="X81" s="67">
        <f>N81*Q81*$X$6</f>
        <v>0</v>
      </c>
      <c r="Y81" s="331">
        <f t="shared" ref="Y81:AA82" si="86">S81+V81</f>
        <v>0</v>
      </c>
      <c r="Z81" s="331">
        <f t="shared" si="86"/>
        <v>0</v>
      </c>
      <c r="AA81" s="331">
        <f t="shared" si="86"/>
        <v>0</v>
      </c>
      <c r="AB81" s="332"/>
      <c r="AC81" s="331">
        <f>R81-Y81-Z81-AA81</f>
        <v>0</v>
      </c>
      <c r="AD81" s="69"/>
      <c r="AE81" s="335"/>
      <c r="AF81" s="335"/>
      <c r="AG81" s="25"/>
      <c r="AH81" s="335"/>
      <c r="AI81" s="335"/>
      <c r="AJ81" s="335"/>
      <c r="AK81" s="335"/>
      <c r="AL81" s="335"/>
      <c r="AM81" s="335"/>
      <c r="AN81" s="335"/>
      <c r="AO81" s="335"/>
      <c r="AP81" s="335"/>
      <c r="AQ81" s="335"/>
      <c r="AR81" s="335"/>
      <c r="AS81" s="335"/>
      <c r="AT81" s="335"/>
      <c r="AU81" s="335"/>
      <c r="AV81" s="335"/>
    </row>
    <row r="82" spans="1:48" s="336" customFormat="1" ht="27.75" hidden="1" customHeight="1" x14ac:dyDescent="0.25">
      <c r="A82" s="123"/>
      <c r="B82" s="123"/>
      <c r="C82" s="54"/>
      <c r="D82" s="54"/>
      <c r="E82" s="87"/>
      <c r="F82" s="87"/>
      <c r="G82" s="170"/>
      <c r="H82" s="59"/>
      <c r="I82" s="70"/>
      <c r="J82" s="129"/>
      <c r="K82" s="128">
        <f t="shared" si="82"/>
        <v>0</v>
      </c>
      <c r="L82" s="128">
        <f t="shared" si="83"/>
        <v>0</v>
      </c>
      <c r="M82" s="130"/>
      <c r="N82" s="131"/>
      <c r="O82" s="171">
        <f t="shared" si="84"/>
        <v>0</v>
      </c>
      <c r="P82" s="171">
        <f t="shared" si="85"/>
        <v>0</v>
      </c>
      <c r="Q82" s="130"/>
      <c r="R82" s="451">
        <f>(K82*M82*$R$4)+(L82*M82*$R$5)+(O82*Q82*$R$6)+(P82*Q82*$R$7)</f>
        <v>0</v>
      </c>
      <c r="S82" s="452">
        <f>J82*M82*$S$4</f>
        <v>0</v>
      </c>
      <c r="T82" s="67">
        <f>K82*M82*$T$4</f>
        <v>0</v>
      </c>
      <c r="U82" s="67">
        <f>J82*M82*$U$4</f>
        <v>0</v>
      </c>
      <c r="V82" s="67">
        <f>N82*Q82*$V$6</f>
        <v>0</v>
      </c>
      <c r="W82" s="67">
        <f>O82*Q82*$W$6</f>
        <v>0</v>
      </c>
      <c r="X82" s="67">
        <f>N82*Q82*$X$6</f>
        <v>0</v>
      </c>
      <c r="Y82" s="331">
        <f t="shared" si="86"/>
        <v>0</v>
      </c>
      <c r="Z82" s="331">
        <f t="shared" si="86"/>
        <v>0</v>
      </c>
      <c r="AA82" s="331">
        <f t="shared" si="86"/>
        <v>0</v>
      </c>
      <c r="AB82" s="332"/>
      <c r="AC82" s="331">
        <f>R82-Y82-Z82-AA82</f>
        <v>0</v>
      </c>
      <c r="AD82" s="69"/>
      <c r="AE82" s="335"/>
      <c r="AF82" s="335"/>
      <c r="AG82" s="25"/>
      <c r="AH82" s="335"/>
      <c r="AI82" s="335"/>
      <c r="AJ82" s="335"/>
      <c r="AK82" s="335"/>
      <c r="AL82" s="335"/>
      <c r="AM82" s="335"/>
      <c r="AN82" s="335"/>
      <c r="AO82" s="335"/>
      <c r="AP82" s="335"/>
      <c r="AQ82" s="335"/>
      <c r="AR82" s="335"/>
      <c r="AS82" s="335"/>
      <c r="AT82" s="335"/>
      <c r="AU82" s="335"/>
      <c r="AV82" s="335"/>
    </row>
    <row r="83" spans="1:48" s="336" customFormat="1" ht="27.75" hidden="1" customHeight="1" x14ac:dyDescent="0.25">
      <c r="A83" s="123"/>
      <c r="B83" s="123"/>
      <c r="C83" s="54"/>
      <c r="D83" s="54"/>
      <c r="E83" s="87"/>
      <c r="F83" s="87"/>
      <c r="G83" s="170"/>
      <c r="H83" s="59"/>
      <c r="I83" s="70"/>
      <c r="J83" s="129"/>
      <c r="K83" s="128">
        <f t="shared" si="82"/>
        <v>0</v>
      </c>
      <c r="L83" s="128">
        <f t="shared" si="83"/>
        <v>0</v>
      </c>
      <c r="M83" s="130"/>
      <c r="N83" s="131"/>
      <c r="O83" s="171">
        <f t="shared" si="84"/>
        <v>0</v>
      </c>
      <c r="P83" s="171">
        <f t="shared" si="85"/>
        <v>0</v>
      </c>
      <c r="Q83" s="130"/>
      <c r="R83" s="474">
        <f t="shared" ref="R83:R92" si="87">(K83*M83*$R$3)+(L83*M83*$R$6)+(O83*Q83*$R$7)+(P83*Q83*$R$8)</f>
        <v>0</v>
      </c>
      <c r="S83" s="452"/>
      <c r="T83" s="331"/>
      <c r="U83" s="331"/>
      <c r="V83" s="331"/>
      <c r="W83" s="331"/>
      <c r="X83" s="331"/>
      <c r="Y83" s="331"/>
      <c r="Z83" s="331"/>
      <c r="AA83" s="331"/>
      <c r="AB83" s="332"/>
      <c r="AC83" s="331"/>
      <c r="AD83" s="69"/>
      <c r="AE83" s="335"/>
      <c r="AF83" s="335"/>
      <c r="AG83" s="25"/>
      <c r="AH83" s="335"/>
      <c r="AI83" s="335"/>
      <c r="AJ83" s="335"/>
      <c r="AK83" s="335"/>
      <c r="AL83" s="335"/>
      <c r="AM83" s="335"/>
      <c r="AN83" s="335"/>
      <c r="AO83" s="335"/>
      <c r="AP83" s="335"/>
      <c r="AQ83" s="335"/>
      <c r="AR83" s="335"/>
      <c r="AS83" s="335"/>
      <c r="AT83" s="335"/>
      <c r="AU83" s="335"/>
      <c r="AV83" s="335"/>
    </row>
    <row r="84" spans="1:48" s="336" customFormat="1" ht="27.75" hidden="1" customHeight="1" x14ac:dyDescent="0.25">
      <c r="A84" s="123"/>
      <c r="B84" s="123"/>
      <c r="C84" s="54"/>
      <c r="D84" s="54"/>
      <c r="E84" s="87"/>
      <c r="F84" s="87"/>
      <c r="G84" s="170"/>
      <c r="H84" s="59"/>
      <c r="I84" s="70"/>
      <c r="J84" s="129"/>
      <c r="K84" s="128">
        <f t="shared" si="82"/>
        <v>0</v>
      </c>
      <c r="L84" s="128">
        <f t="shared" si="83"/>
        <v>0</v>
      </c>
      <c r="M84" s="130"/>
      <c r="N84" s="131"/>
      <c r="O84" s="171">
        <f t="shared" si="84"/>
        <v>0</v>
      </c>
      <c r="P84" s="171">
        <f t="shared" si="85"/>
        <v>0</v>
      </c>
      <c r="Q84" s="130"/>
      <c r="R84" s="474">
        <f t="shared" si="87"/>
        <v>0</v>
      </c>
      <c r="S84" s="452"/>
      <c r="T84" s="331"/>
      <c r="U84" s="331"/>
      <c r="V84" s="331"/>
      <c r="W84" s="331"/>
      <c r="X84" s="331"/>
      <c r="Y84" s="331"/>
      <c r="Z84" s="331"/>
      <c r="AA84" s="331"/>
      <c r="AB84" s="332"/>
      <c r="AC84" s="331"/>
      <c r="AD84" s="69"/>
      <c r="AE84" s="335"/>
      <c r="AF84" s="335"/>
      <c r="AG84" s="25"/>
      <c r="AH84" s="335"/>
      <c r="AI84" s="335"/>
      <c r="AJ84" s="335"/>
      <c r="AK84" s="335"/>
      <c r="AL84" s="335"/>
      <c r="AM84" s="335"/>
      <c r="AN84" s="335"/>
      <c r="AO84" s="335"/>
      <c r="AP84" s="335"/>
      <c r="AQ84" s="335"/>
      <c r="AR84" s="335"/>
      <c r="AS84" s="335"/>
      <c r="AT84" s="335"/>
      <c r="AU84" s="335"/>
      <c r="AV84" s="335"/>
    </row>
    <row r="85" spans="1:48" s="336" customFormat="1" ht="27.75" hidden="1" customHeight="1" x14ac:dyDescent="0.25">
      <c r="A85" s="123"/>
      <c r="B85" s="123"/>
      <c r="C85" s="54"/>
      <c r="D85" s="54"/>
      <c r="E85" s="87"/>
      <c r="F85" s="87"/>
      <c r="G85" s="88"/>
      <c r="H85" s="59"/>
      <c r="I85" s="70"/>
      <c r="J85" s="129"/>
      <c r="K85" s="128">
        <f t="shared" si="82"/>
        <v>0</v>
      </c>
      <c r="L85" s="128">
        <f t="shared" si="83"/>
        <v>0</v>
      </c>
      <c r="M85" s="130"/>
      <c r="N85" s="131"/>
      <c r="O85" s="171">
        <f t="shared" si="84"/>
        <v>0</v>
      </c>
      <c r="P85" s="171">
        <f t="shared" si="85"/>
        <v>0</v>
      </c>
      <c r="Q85" s="130"/>
      <c r="R85" s="474">
        <f t="shared" si="87"/>
        <v>0</v>
      </c>
      <c r="S85" s="452"/>
      <c r="T85" s="331"/>
      <c r="U85" s="331"/>
      <c r="V85" s="331"/>
      <c r="W85" s="331"/>
      <c r="X85" s="331"/>
      <c r="Y85" s="331"/>
      <c r="Z85" s="331"/>
      <c r="AA85" s="331"/>
      <c r="AB85" s="332"/>
      <c r="AC85" s="331"/>
      <c r="AD85" s="69"/>
      <c r="AE85" s="335"/>
      <c r="AF85" s="335"/>
      <c r="AG85" s="25"/>
      <c r="AH85" s="335"/>
      <c r="AI85" s="335"/>
      <c r="AJ85" s="335"/>
      <c r="AK85" s="335"/>
      <c r="AL85" s="335"/>
      <c r="AM85" s="335"/>
      <c r="AN85" s="335"/>
      <c r="AO85" s="335"/>
      <c r="AP85" s="335"/>
      <c r="AQ85" s="335"/>
      <c r="AR85" s="335"/>
      <c r="AS85" s="335"/>
      <c r="AT85" s="335"/>
      <c r="AU85" s="335"/>
      <c r="AV85" s="335"/>
    </row>
    <row r="86" spans="1:48" s="336" customFormat="1" ht="27.75" hidden="1" customHeight="1" x14ac:dyDescent="0.25">
      <c r="A86" s="123"/>
      <c r="B86" s="123"/>
      <c r="C86" s="54"/>
      <c r="D86" s="54"/>
      <c r="E86" s="87"/>
      <c r="F86" s="87"/>
      <c r="G86" s="88"/>
      <c r="H86" s="59"/>
      <c r="I86" s="70"/>
      <c r="J86" s="129"/>
      <c r="K86" s="128">
        <f t="shared" si="82"/>
        <v>0</v>
      </c>
      <c r="L86" s="128">
        <f t="shared" si="83"/>
        <v>0</v>
      </c>
      <c r="M86" s="130"/>
      <c r="N86" s="131"/>
      <c r="O86" s="171">
        <f t="shared" si="84"/>
        <v>0</v>
      </c>
      <c r="P86" s="171">
        <f t="shared" si="85"/>
        <v>0</v>
      </c>
      <c r="Q86" s="130"/>
      <c r="R86" s="474">
        <f t="shared" si="87"/>
        <v>0</v>
      </c>
      <c r="S86" s="452"/>
      <c r="T86" s="331"/>
      <c r="U86" s="331"/>
      <c r="V86" s="331"/>
      <c r="W86" s="331"/>
      <c r="X86" s="331"/>
      <c r="Y86" s="331"/>
      <c r="Z86" s="331"/>
      <c r="AA86" s="331"/>
      <c r="AB86" s="332"/>
      <c r="AC86" s="331"/>
      <c r="AD86" s="69"/>
      <c r="AE86" s="335"/>
      <c r="AF86" s="335"/>
      <c r="AG86" s="25"/>
      <c r="AH86" s="335"/>
      <c r="AI86" s="335"/>
      <c r="AJ86" s="335"/>
      <c r="AK86" s="335"/>
      <c r="AL86" s="335"/>
      <c r="AM86" s="335"/>
      <c r="AN86" s="335"/>
      <c r="AO86" s="335"/>
      <c r="AP86" s="335"/>
      <c r="AQ86" s="335"/>
      <c r="AR86" s="335"/>
      <c r="AS86" s="335"/>
      <c r="AT86" s="335"/>
      <c r="AU86" s="335"/>
      <c r="AV86" s="335"/>
    </row>
    <row r="87" spans="1:48" s="336" customFormat="1" ht="27.75" hidden="1" customHeight="1" x14ac:dyDescent="0.25">
      <c r="A87" s="123"/>
      <c r="B87" s="123"/>
      <c r="C87" s="54"/>
      <c r="D87" s="54"/>
      <c r="E87" s="87"/>
      <c r="F87" s="87"/>
      <c r="G87" s="88"/>
      <c r="H87" s="59"/>
      <c r="I87" s="70"/>
      <c r="J87" s="129"/>
      <c r="K87" s="128">
        <f t="shared" si="82"/>
        <v>0</v>
      </c>
      <c r="L87" s="128">
        <f t="shared" si="83"/>
        <v>0</v>
      </c>
      <c r="M87" s="130"/>
      <c r="N87" s="131"/>
      <c r="O87" s="171">
        <f t="shared" si="84"/>
        <v>0</v>
      </c>
      <c r="P87" s="171">
        <f t="shared" si="85"/>
        <v>0</v>
      </c>
      <c r="Q87" s="130"/>
      <c r="R87" s="474">
        <f t="shared" si="87"/>
        <v>0</v>
      </c>
      <c r="S87" s="452"/>
      <c r="T87" s="331"/>
      <c r="U87" s="331"/>
      <c r="V87" s="331"/>
      <c r="W87" s="331"/>
      <c r="X87" s="331"/>
      <c r="Y87" s="331"/>
      <c r="Z87" s="331"/>
      <c r="AA87" s="331"/>
      <c r="AB87" s="332"/>
      <c r="AC87" s="331"/>
      <c r="AD87" s="69"/>
      <c r="AE87" s="335"/>
      <c r="AF87" s="335"/>
      <c r="AG87" s="25"/>
      <c r="AH87" s="335"/>
      <c r="AI87" s="335"/>
      <c r="AJ87" s="335"/>
      <c r="AK87" s="335"/>
      <c r="AL87" s="335"/>
      <c r="AM87" s="335"/>
      <c r="AN87" s="335"/>
      <c r="AO87" s="335"/>
      <c r="AP87" s="335"/>
      <c r="AQ87" s="335"/>
      <c r="AR87" s="335"/>
      <c r="AS87" s="335"/>
      <c r="AT87" s="335"/>
      <c r="AU87" s="335"/>
      <c r="AV87" s="335"/>
    </row>
    <row r="88" spans="1:48" s="336" customFormat="1" ht="27.75" hidden="1" customHeight="1" x14ac:dyDescent="0.25">
      <c r="A88" s="123"/>
      <c r="B88" s="123"/>
      <c r="C88" s="54"/>
      <c r="D88" s="54"/>
      <c r="E88" s="87"/>
      <c r="F88" s="87"/>
      <c r="G88" s="88"/>
      <c r="H88" s="354"/>
      <c r="I88" s="90"/>
      <c r="J88" s="129"/>
      <c r="K88" s="128">
        <f t="shared" si="82"/>
        <v>0</v>
      </c>
      <c r="L88" s="128">
        <f t="shared" si="83"/>
        <v>0</v>
      </c>
      <c r="M88" s="130"/>
      <c r="N88" s="131"/>
      <c r="O88" s="171">
        <f t="shared" si="84"/>
        <v>0</v>
      </c>
      <c r="P88" s="171">
        <f t="shared" si="85"/>
        <v>0</v>
      </c>
      <c r="Q88" s="130"/>
      <c r="R88" s="474">
        <f t="shared" si="87"/>
        <v>0</v>
      </c>
      <c r="S88" s="452"/>
      <c r="T88" s="331"/>
      <c r="U88" s="331"/>
      <c r="V88" s="331"/>
      <c r="W88" s="331"/>
      <c r="X88" s="331"/>
      <c r="Y88" s="331"/>
      <c r="Z88" s="331"/>
      <c r="AA88" s="331"/>
      <c r="AB88" s="332"/>
      <c r="AC88" s="331"/>
      <c r="AD88" s="69"/>
      <c r="AE88" s="335"/>
      <c r="AF88" s="335"/>
      <c r="AG88" s="25"/>
      <c r="AH88" s="335"/>
      <c r="AI88" s="335"/>
      <c r="AJ88" s="335"/>
      <c r="AK88" s="335"/>
      <c r="AL88" s="335"/>
      <c r="AM88" s="335"/>
      <c r="AN88" s="335"/>
      <c r="AO88" s="335"/>
      <c r="AP88" s="335"/>
      <c r="AQ88" s="335"/>
      <c r="AR88" s="335"/>
      <c r="AS88" s="335"/>
      <c r="AT88" s="335"/>
      <c r="AU88" s="335"/>
      <c r="AV88" s="335"/>
    </row>
    <row r="89" spans="1:48" s="336" customFormat="1" ht="27.75" hidden="1" customHeight="1" x14ac:dyDescent="0.25">
      <c r="A89" s="123"/>
      <c r="B89" s="123"/>
      <c r="C89" s="54"/>
      <c r="D89" s="54"/>
      <c r="E89" s="87"/>
      <c r="F89" s="87"/>
      <c r="G89" s="88"/>
      <c r="H89" s="59"/>
      <c r="I89" s="70"/>
      <c r="J89" s="129"/>
      <c r="K89" s="128">
        <f t="shared" si="82"/>
        <v>0</v>
      </c>
      <c r="L89" s="128">
        <f t="shared" si="83"/>
        <v>0</v>
      </c>
      <c r="M89" s="130"/>
      <c r="N89" s="131"/>
      <c r="O89" s="171">
        <f t="shared" si="84"/>
        <v>0</v>
      </c>
      <c r="P89" s="171">
        <f t="shared" si="85"/>
        <v>0</v>
      </c>
      <c r="Q89" s="130"/>
      <c r="R89" s="474">
        <f t="shared" si="87"/>
        <v>0</v>
      </c>
      <c r="S89" s="452"/>
      <c r="T89" s="331"/>
      <c r="U89" s="331"/>
      <c r="V89" s="331"/>
      <c r="W89" s="331"/>
      <c r="X89" s="331"/>
      <c r="Y89" s="331"/>
      <c r="Z89" s="331"/>
      <c r="AA89" s="331"/>
      <c r="AB89" s="332"/>
      <c r="AC89" s="331"/>
      <c r="AD89" s="69"/>
      <c r="AE89" s="335"/>
      <c r="AF89" s="335"/>
      <c r="AG89" s="25"/>
      <c r="AH89" s="335"/>
      <c r="AI89" s="335"/>
      <c r="AJ89" s="335"/>
      <c r="AK89" s="335"/>
      <c r="AL89" s="335"/>
      <c r="AM89" s="335"/>
      <c r="AN89" s="335"/>
      <c r="AO89" s="335"/>
      <c r="AP89" s="335"/>
      <c r="AQ89" s="335"/>
      <c r="AR89" s="335"/>
      <c r="AS89" s="335"/>
      <c r="AT89" s="335"/>
      <c r="AU89" s="335"/>
      <c r="AV89" s="335"/>
    </row>
    <row r="90" spans="1:48" s="336" customFormat="1" ht="27.75" hidden="1" customHeight="1" x14ac:dyDescent="0.25">
      <c r="A90" s="123"/>
      <c r="B90" s="123"/>
      <c r="C90" s="54"/>
      <c r="D90" s="54"/>
      <c r="E90" s="87"/>
      <c r="F90" s="87"/>
      <c r="G90" s="88"/>
      <c r="H90" s="59"/>
      <c r="I90" s="70"/>
      <c r="J90" s="129"/>
      <c r="K90" s="128">
        <f t="shared" si="82"/>
        <v>0</v>
      </c>
      <c r="L90" s="128">
        <f t="shared" si="83"/>
        <v>0</v>
      </c>
      <c r="M90" s="130"/>
      <c r="N90" s="131"/>
      <c r="O90" s="171">
        <f t="shared" si="84"/>
        <v>0</v>
      </c>
      <c r="P90" s="171">
        <f t="shared" si="85"/>
        <v>0</v>
      </c>
      <c r="Q90" s="130"/>
      <c r="R90" s="474">
        <f t="shared" si="87"/>
        <v>0</v>
      </c>
      <c r="S90" s="452"/>
      <c r="T90" s="331"/>
      <c r="U90" s="331"/>
      <c r="V90" s="331"/>
      <c r="W90" s="331"/>
      <c r="X90" s="331"/>
      <c r="Y90" s="331"/>
      <c r="Z90" s="331"/>
      <c r="AA90" s="331"/>
      <c r="AB90" s="332"/>
      <c r="AC90" s="331"/>
      <c r="AD90" s="69"/>
      <c r="AE90" s="335"/>
      <c r="AF90" s="335"/>
      <c r="AG90" s="25"/>
      <c r="AH90" s="335"/>
      <c r="AI90" s="335"/>
      <c r="AJ90" s="335"/>
      <c r="AK90" s="335"/>
      <c r="AL90" s="335"/>
      <c r="AM90" s="335"/>
      <c r="AN90" s="335"/>
      <c r="AO90" s="335"/>
      <c r="AP90" s="335"/>
      <c r="AQ90" s="335"/>
      <c r="AR90" s="335"/>
      <c r="AS90" s="335"/>
      <c r="AT90" s="335"/>
      <c r="AU90" s="335"/>
      <c r="AV90" s="335"/>
    </row>
    <row r="91" spans="1:48" s="93" customFormat="1" ht="27.75" hidden="1" customHeight="1" x14ac:dyDescent="0.25">
      <c r="A91" s="123"/>
      <c r="B91" s="123"/>
      <c r="C91" s="54"/>
      <c r="D91" s="54"/>
      <c r="E91" s="87"/>
      <c r="F91" s="87"/>
      <c r="G91" s="88"/>
      <c r="H91" s="59"/>
      <c r="I91" s="70"/>
      <c r="J91" s="129"/>
      <c r="K91" s="128">
        <f t="shared" si="82"/>
        <v>0</v>
      </c>
      <c r="L91" s="128">
        <f t="shared" si="83"/>
        <v>0</v>
      </c>
      <c r="M91" s="130"/>
      <c r="N91" s="131"/>
      <c r="O91" s="171">
        <f t="shared" si="84"/>
        <v>0</v>
      </c>
      <c r="P91" s="171">
        <f t="shared" si="85"/>
        <v>0</v>
      </c>
      <c r="Q91" s="130"/>
      <c r="R91" s="474">
        <f t="shared" si="87"/>
        <v>0</v>
      </c>
      <c r="S91" s="452"/>
      <c r="T91" s="331"/>
      <c r="U91" s="331"/>
      <c r="V91" s="331"/>
      <c r="W91" s="331"/>
      <c r="X91" s="331"/>
      <c r="Y91" s="331"/>
      <c r="Z91" s="331"/>
      <c r="AA91" s="331"/>
      <c r="AB91" s="332"/>
      <c r="AC91" s="331"/>
      <c r="AD91" s="439"/>
      <c r="AE91" s="92"/>
      <c r="AF91" s="92"/>
      <c r="AG91" s="25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</row>
    <row r="92" spans="1:48" s="336" customFormat="1" ht="27.75" hidden="1" customHeight="1" x14ac:dyDescent="0.25">
      <c r="A92" s="123"/>
      <c r="B92" s="123"/>
      <c r="C92" s="54"/>
      <c r="D92" s="54"/>
      <c r="E92" s="87"/>
      <c r="F92" s="87"/>
      <c r="G92" s="88"/>
      <c r="H92" s="354"/>
      <c r="I92" s="90"/>
      <c r="J92" s="129"/>
      <c r="K92" s="128">
        <f t="shared" si="82"/>
        <v>0</v>
      </c>
      <c r="L92" s="128">
        <f t="shared" si="83"/>
        <v>0</v>
      </c>
      <c r="M92" s="130"/>
      <c r="N92" s="131"/>
      <c r="O92" s="171">
        <f t="shared" si="84"/>
        <v>0</v>
      </c>
      <c r="P92" s="171">
        <f t="shared" si="85"/>
        <v>0</v>
      </c>
      <c r="Q92" s="130"/>
      <c r="R92" s="474">
        <f t="shared" si="87"/>
        <v>0</v>
      </c>
      <c r="S92" s="452"/>
      <c r="T92" s="331"/>
      <c r="U92" s="331"/>
      <c r="V92" s="331"/>
      <c r="W92" s="331"/>
      <c r="X92" s="331"/>
      <c r="Y92" s="331"/>
      <c r="Z92" s="331"/>
      <c r="AA92" s="331"/>
      <c r="AB92" s="106"/>
      <c r="AC92" s="331"/>
      <c r="AD92" s="69"/>
      <c r="AE92" s="335"/>
      <c r="AF92" s="335"/>
      <c r="AG92" s="25"/>
      <c r="AH92" s="335"/>
      <c r="AI92" s="335"/>
      <c r="AJ92" s="335"/>
      <c r="AK92" s="335"/>
      <c r="AL92" s="335"/>
      <c r="AM92" s="335"/>
      <c r="AN92" s="335"/>
      <c r="AO92" s="335"/>
      <c r="AP92" s="335"/>
      <c r="AQ92" s="335"/>
      <c r="AR92" s="335"/>
      <c r="AS92" s="335"/>
      <c r="AT92" s="335"/>
      <c r="AU92" s="335"/>
      <c r="AV92" s="335"/>
    </row>
    <row r="93" spans="1:48" s="346" customFormat="1" ht="27.75" hidden="1" customHeight="1" thickBot="1" x14ac:dyDescent="0.3">
      <c r="A93" s="108"/>
      <c r="B93" s="108"/>
      <c r="C93" s="109"/>
      <c r="D93" s="109"/>
      <c r="E93" s="110"/>
      <c r="F93" s="110"/>
      <c r="G93" s="111"/>
      <c r="H93" s="112" t="s">
        <v>906</v>
      </c>
      <c r="I93" s="113"/>
      <c r="J93" s="941"/>
      <c r="K93" s="115"/>
      <c r="L93" s="115"/>
      <c r="M93" s="116"/>
      <c r="N93" s="948"/>
      <c r="O93" s="115"/>
      <c r="P93" s="115"/>
      <c r="Q93" s="116"/>
      <c r="R93" s="453">
        <f t="shared" ref="R93:AA93" si="88">SUM(R81:R92)</f>
        <v>0</v>
      </c>
      <c r="S93" s="454">
        <f t="shared" si="88"/>
        <v>0</v>
      </c>
      <c r="T93" s="119">
        <f t="shared" si="88"/>
        <v>0</v>
      </c>
      <c r="U93" s="119">
        <f t="shared" si="88"/>
        <v>0</v>
      </c>
      <c r="V93" s="119">
        <f t="shared" si="88"/>
        <v>0</v>
      </c>
      <c r="W93" s="119">
        <f t="shared" si="88"/>
        <v>0</v>
      </c>
      <c r="X93" s="119">
        <f t="shared" si="88"/>
        <v>0</v>
      </c>
      <c r="Y93" s="119">
        <f t="shared" si="88"/>
        <v>0</v>
      </c>
      <c r="Z93" s="119">
        <f t="shared" si="88"/>
        <v>0</v>
      </c>
      <c r="AA93" s="119">
        <f t="shared" si="88"/>
        <v>0</v>
      </c>
      <c r="AB93" s="344"/>
      <c r="AC93" s="331"/>
      <c r="AD93" s="455">
        <f>R93/1800/0.6</f>
        <v>0</v>
      </c>
      <c r="AE93" s="335"/>
      <c r="AF93" s="335"/>
      <c r="AG93" s="25"/>
      <c r="AH93" s="335"/>
      <c r="AI93" s="335"/>
      <c r="AJ93" s="335"/>
      <c r="AK93" s="335"/>
      <c r="AL93" s="335"/>
      <c r="AM93" s="335"/>
      <c r="AN93" s="335"/>
      <c r="AO93" s="335"/>
      <c r="AP93" s="335"/>
      <c r="AQ93" s="335"/>
      <c r="AR93" s="335"/>
      <c r="AS93" s="335"/>
      <c r="AT93" s="335"/>
      <c r="AU93" s="335"/>
      <c r="AV93" s="335"/>
    </row>
    <row r="94" spans="1:48" s="336" customFormat="1" ht="27.75" hidden="1" customHeight="1" thickTop="1" x14ac:dyDescent="0.25">
      <c r="A94" s="123"/>
      <c r="B94" s="123"/>
      <c r="C94" s="54"/>
      <c r="D94" s="54"/>
      <c r="E94" s="466"/>
      <c r="F94" s="470"/>
      <c r="G94" s="471"/>
      <c r="H94" s="472"/>
      <c r="I94" s="473"/>
      <c r="J94" s="129"/>
      <c r="K94" s="128">
        <f t="shared" ref="K94:K105" si="89">IF(J94&gt;0, 1, 0)</f>
        <v>0</v>
      </c>
      <c r="L94" s="128">
        <f t="shared" ref="L94:L105" si="90">J94-K94</f>
        <v>0</v>
      </c>
      <c r="M94" s="130"/>
      <c r="N94" s="131"/>
      <c r="O94" s="171">
        <f t="shared" ref="O94:O105" si="91">IF(N94&gt;0, 1, 0)</f>
        <v>0</v>
      </c>
      <c r="P94" s="171">
        <f t="shared" ref="P94:P105" si="92">N94-O94</f>
        <v>0</v>
      </c>
      <c r="Q94" s="457"/>
      <c r="R94" s="474">
        <f t="shared" ref="R94:AA105" si="93">(K94*M94*$R$3)+(L94*M94*$R$6)+(O94*Q94*$R$7)+(P94*Q94*$R$8)</f>
        <v>0</v>
      </c>
      <c r="S94" s="475">
        <f t="shared" si="93"/>
        <v>0</v>
      </c>
      <c r="T94" s="226">
        <f t="shared" si="93"/>
        <v>0</v>
      </c>
      <c r="U94" s="226">
        <f t="shared" si="93"/>
        <v>0</v>
      </c>
      <c r="V94" s="226">
        <f t="shared" si="93"/>
        <v>0</v>
      </c>
      <c r="W94" s="226">
        <f t="shared" si="93"/>
        <v>0</v>
      </c>
      <c r="X94" s="226">
        <f t="shared" si="93"/>
        <v>0</v>
      </c>
      <c r="Y94" s="226">
        <f t="shared" si="93"/>
        <v>0</v>
      </c>
      <c r="Z94" s="226">
        <f t="shared" si="93"/>
        <v>0</v>
      </c>
      <c r="AA94" s="226">
        <f t="shared" si="93"/>
        <v>0</v>
      </c>
      <c r="AB94" s="332"/>
      <c r="AC94" s="331"/>
      <c r="AD94" s="69"/>
      <c r="AE94" s="335"/>
      <c r="AF94" s="335"/>
      <c r="AG94" s="25"/>
      <c r="AH94" s="335"/>
      <c r="AI94" s="335"/>
      <c r="AJ94" s="335"/>
      <c r="AK94" s="335"/>
      <c r="AL94" s="335"/>
      <c r="AM94" s="335"/>
      <c r="AN94" s="335"/>
      <c r="AO94" s="335"/>
      <c r="AP94" s="335"/>
      <c r="AQ94" s="335"/>
      <c r="AR94" s="335"/>
      <c r="AS94" s="335"/>
      <c r="AT94" s="335"/>
      <c r="AU94" s="335"/>
      <c r="AV94" s="335"/>
    </row>
    <row r="95" spans="1:48" s="336" customFormat="1" ht="27.75" hidden="1" customHeight="1" x14ac:dyDescent="0.25">
      <c r="A95" s="123"/>
      <c r="B95" s="123"/>
      <c r="C95" s="54"/>
      <c r="D95" s="54"/>
      <c r="E95" s="87"/>
      <c r="F95" s="87"/>
      <c r="G95" s="170"/>
      <c r="H95" s="59"/>
      <c r="I95" s="70"/>
      <c r="J95" s="129"/>
      <c r="K95" s="128">
        <f t="shared" si="89"/>
        <v>0</v>
      </c>
      <c r="L95" s="128">
        <f t="shared" si="90"/>
        <v>0</v>
      </c>
      <c r="M95" s="130"/>
      <c r="N95" s="131"/>
      <c r="O95" s="171">
        <f t="shared" si="91"/>
        <v>0</v>
      </c>
      <c r="P95" s="171">
        <f t="shared" si="92"/>
        <v>0</v>
      </c>
      <c r="Q95" s="130"/>
      <c r="R95" s="474">
        <f t="shared" si="93"/>
        <v>0</v>
      </c>
      <c r="S95" s="475">
        <f t="shared" si="93"/>
        <v>0</v>
      </c>
      <c r="T95" s="226">
        <f t="shared" si="93"/>
        <v>0</v>
      </c>
      <c r="U95" s="226">
        <f t="shared" si="93"/>
        <v>0</v>
      </c>
      <c r="V95" s="226">
        <f t="shared" si="93"/>
        <v>0</v>
      </c>
      <c r="W95" s="226">
        <f t="shared" si="93"/>
        <v>0</v>
      </c>
      <c r="X95" s="226">
        <f t="shared" si="93"/>
        <v>0</v>
      </c>
      <c r="Y95" s="226">
        <f t="shared" si="93"/>
        <v>0</v>
      </c>
      <c r="Z95" s="226">
        <f t="shared" si="93"/>
        <v>0</v>
      </c>
      <c r="AA95" s="226">
        <f t="shared" si="93"/>
        <v>0</v>
      </c>
      <c r="AB95" s="332"/>
      <c r="AC95" s="331"/>
      <c r="AD95" s="69"/>
      <c r="AE95" s="335"/>
      <c r="AF95" s="335"/>
      <c r="AG95" s="25"/>
      <c r="AH95" s="335"/>
      <c r="AI95" s="335"/>
      <c r="AJ95" s="335"/>
      <c r="AK95" s="335"/>
      <c r="AL95" s="335"/>
      <c r="AM95" s="335"/>
      <c r="AN95" s="335"/>
      <c r="AO95" s="335"/>
      <c r="AP95" s="335"/>
      <c r="AQ95" s="335"/>
      <c r="AR95" s="335"/>
      <c r="AS95" s="335"/>
      <c r="AT95" s="335"/>
      <c r="AU95" s="335"/>
      <c r="AV95" s="335"/>
    </row>
    <row r="96" spans="1:48" s="336" customFormat="1" ht="27.75" hidden="1" customHeight="1" x14ac:dyDescent="0.25">
      <c r="A96" s="123"/>
      <c r="B96" s="123"/>
      <c r="C96" s="54"/>
      <c r="D96" s="54"/>
      <c r="E96" s="87"/>
      <c r="F96" s="87"/>
      <c r="G96" s="170"/>
      <c r="H96" s="59"/>
      <c r="I96" s="70"/>
      <c r="J96" s="129"/>
      <c r="K96" s="128">
        <f t="shared" si="89"/>
        <v>0</v>
      </c>
      <c r="L96" s="128">
        <f t="shared" si="90"/>
        <v>0</v>
      </c>
      <c r="M96" s="130"/>
      <c r="N96" s="131"/>
      <c r="O96" s="171">
        <f t="shared" si="91"/>
        <v>0</v>
      </c>
      <c r="P96" s="171">
        <f t="shared" si="92"/>
        <v>0</v>
      </c>
      <c r="Q96" s="130"/>
      <c r="R96" s="474">
        <f t="shared" si="93"/>
        <v>0</v>
      </c>
      <c r="S96" s="475">
        <f t="shared" si="93"/>
        <v>0</v>
      </c>
      <c r="T96" s="226">
        <f t="shared" si="93"/>
        <v>0</v>
      </c>
      <c r="U96" s="226">
        <f t="shared" si="93"/>
        <v>0</v>
      </c>
      <c r="V96" s="226">
        <f t="shared" si="93"/>
        <v>0</v>
      </c>
      <c r="W96" s="226">
        <f t="shared" si="93"/>
        <v>0</v>
      </c>
      <c r="X96" s="226">
        <f t="shared" si="93"/>
        <v>0</v>
      </c>
      <c r="Y96" s="226">
        <f t="shared" si="93"/>
        <v>0</v>
      </c>
      <c r="Z96" s="226">
        <f t="shared" si="93"/>
        <v>0</v>
      </c>
      <c r="AA96" s="226">
        <f t="shared" si="93"/>
        <v>0</v>
      </c>
      <c r="AB96" s="332"/>
      <c r="AC96" s="331"/>
      <c r="AD96" s="69"/>
      <c r="AE96" s="335"/>
      <c r="AF96" s="335"/>
      <c r="AG96" s="25"/>
      <c r="AH96" s="335"/>
      <c r="AI96" s="335"/>
      <c r="AJ96" s="335"/>
      <c r="AK96" s="335"/>
      <c r="AL96" s="335"/>
      <c r="AM96" s="335"/>
      <c r="AN96" s="335"/>
      <c r="AO96" s="335"/>
      <c r="AP96" s="335"/>
      <c r="AQ96" s="335"/>
      <c r="AR96" s="335"/>
      <c r="AS96" s="335"/>
      <c r="AT96" s="335"/>
      <c r="AU96" s="335"/>
      <c r="AV96" s="335"/>
    </row>
    <row r="97" spans="1:48" s="336" customFormat="1" ht="27.75" hidden="1" customHeight="1" x14ac:dyDescent="0.25">
      <c r="A97" s="123"/>
      <c r="B97" s="123"/>
      <c r="C97" s="54"/>
      <c r="D97" s="54"/>
      <c r="E97" s="87"/>
      <c r="F97" s="87"/>
      <c r="G97" s="170"/>
      <c r="H97" s="59"/>
      <c r="I97" s="70"/>
      <c r="J97" s="129"/>
      <c r="K97" s="128">
        <f t="shared" si="89"/>
        <v>0</v>
      </c>
      <c r="L97" s="128">
        <f t="shared" si="90"/>
        <v>0</v>
      </c>
      <c r="M97" s="130"/>
      <c r="N97" s="131"/>
      <c r="O97" s="171">
        <f t="shared" si="91"/>
        <v>0</v>
      </c>
      <c r="P97" s="171">
        <f t="shared" si="92"/>
        <v>0</v>
      </c>
      <c r="Q97" s="130"/>
      <c r="R97" s="474">
        <f t="shared" si="93"/>
        <v>0</v>
      </c>
      <c r="S97" s="475">
        <f t="shared" si="93"/>
        <v>0</v>
      </c>
      <c r="T97" s="226">
        <f t="shared" si="93"/>
        <v>0</v>
      </c>
      <c r="U97" s="226">
        <f t="shared" si="93"/>
        <v>0</v>
      </c>
      <c r="V97" s="226">
        <f t="shared" si="93"/>
        <v>0</v>
      </c>
      <c r="W97" s="226">
        <f t="shared" si="93"/>
        <v>0</v>
      </c>
      <c r="X97" s="226">
        <f t="shared" si="93"/>
        <v>0</v>
      </c>
      <c r="Y97" s="226">
        <f t="shared" si="93"/>
        <v>0</v>
      </c>
      <c r="Z97" s="226">
        <f t="shared" si="93"/>
        <v>0</v>
      </c>
      <c r="AA97" s="226">
        <f t="shared" si="93"/>
        <v>0</v>
      </c>
      <c r="AB97" s="332"/>
      <c r="AC97" s="331"/>
      <c r="AD97" s="69"/>
      <c r="AE97" s="335"/>
      <c r="AF97" s="335"/>
      <c r="AG97" s="25"/>
      <c r="AH97" s="335"/>
      <c r="AI97" s="335"/>
      <c r="AJ97" s="335"/>
      <c r="AK97" s="335"/>
      <c r="AL97" s="335"/>
      <c r="AM97" s="335"/>
      <c r="AN97" s="335"/>
      <c r="AO97" s="335"/>
      <c r="AP97" s="335"/>
      <c r="AQ97" s="335"/>
      <c r="AR97" s="335"/>
      <c r="AS97" s="335"/>
      <c r="AT97" s="335"/>
      <c r="AU97" s="335"/>
      <c r="AV97" s="335"/>
    </row>
    <row r="98" spans="1:48" s="336" customFormat="1" ht="27.75" hidden="1" customHeight="1" x14ac:dyDescent="0.25">
      <c r="A98" s="123"/>
      <c r="B98" s="123"/>
      <c r="C98" s="54"/>
      <c r="D98" s="54"/>
      <c r="E98" s="87"/>
      <c r="F98" s="87"/>
      <c r="G98" s="88"/>
      <c r="H98" s="59"/>
      <c r="I98" s="70"/>
      <c r="J98" s="129"/>
      <c r="K98" s="128">
        <f t="shared" si="89"/>
        <v>0</v>
      </c>
      <c r="L98" s="128">
        <f t="shared" si="90"/>
        <v>0</v>
      </c>
      <c r="M98" s="130"/>
      <c r="N98" s="131"/>
      <c r="O98" s="171">
        <f t="shared" si="91"/>
        <v>0</v>
      </c>
      <c r="P98" s="171">
        <f t="shared" si="92"/>
        <v>0</v>
      </c>
      <c r="Q98" s="130"/>
      <c r="R98" s="474">
        <f t="shared" si="93"/>
        <v>0</v>
      </c>
      <c r="S98" s="475">
        <f t="shared" si="93"/>
        <v>0</v>
      </c>
      <c r="T98" s="226">
        <f t="shared" si="93"/>
        <v>0</v>
      </c>
      <c r="U98" s="226">
        <f t="shared" si="93"/>
        <v>0</v>
      </c>
      <c r="V98" s="226">
        <f t="shared" si="93"/>
        <v>0</v>
      </c>
      <c r="W98" s="226">
        <f t="shared" si="93"/>
        <v>0</v>
      </c>
      <c r="X98" s="226">
        <f t="shared" si="93"/>
        <v>0</v>
      </c>
      <c r="Y98" s="226">
        <f t="shared" si="93"/>
        <v>0</v>
      </c>
      <c r="Z98" s="226">
        <f t="shared" si="93"/>
        <v>0</v>
      </c>
      <c r="AA98" s="226">
        <f t="shared" si="93"/>
        <v>0</v>
      </c>
      <c r="AB98" s="332"/>
      <c r="AC98" s="331"/>
      <c r="AD98" s="69"/>
      <c r="AE98" s="335"/>
      <c r="AF98" s="335"/>
      <c r="AG98" s="25"/>
      <c r="AH98" s="335"/>
      <c r="AI98" s="335"/>
      <c r="AJ98" s="335"/>
      <c r="AK98" s="335"/>
      <c r="AL98" s="335"/>
      <c r="AM98" s="335"/>
      <c r="AN98" s="335"/>
      <c r="AO98" s="335"/>
      <c r="AP98" s="335"/>
      <c r="AQ98" s="335"/>
      <c r="AR98" s="335"/>
      <c r="AS98" s="335"/>
      <c r="AT98" s="335"/>
      <c r="AU98" s="335"/>
      <c r="AV98" s="335"/>
    </row>
    <row r="99" spans="1:48" s="336" customFormat="1" ht="27.75" hidden="1" customHeight="1" x14ac:dyDescent="0.25">
      <c r="A99" s="123"/>
      <c r="B99" s="123"/>
      <c r="C99" s="54"/>
      <c r="D99" s="54"/>
      <c r="E99" s="87"/>
      <c r="F99" s="87"/>
      <c r="G99" s="88"/>
      <c r="H99" s="59"/>
      <c r="I99" s="70"/>
      <c r="J99" s="129"/>
      <c r="K99" s="128">
        <f t="shared" si="89"/>
        <v>0</v>
      </c>
      <c r="L99" s="128">
        <f t="shared" si="90"/>
        <v>0</v>
      </c>
      <c r="M99" s="130"/>
      <c r="N99" s="131"/>
      <c r="O99" s="171">
        <f t="shared" si="91"/>
        <v>0</v>
      </c>
      <c r="P99" s="171">
        <f t="shared" si="92"/>
        <v>0</v>
      </c>
      <c r="Q99" s="130"/>
      <c r="R99" s="474">
        <f t="shared" si="93"/>
        <v>0</v>
      </c>
      <c r="S99" s="475">
        <f t="shared" si="93"/>
        <v>0</v>
      </c>
      <c r="T99" s="226">
        <f t="shared" si="93"/>
        <v>0</v>
      </c>
      <c r="U99" s="226">
        <f t="shared" si="93"/>
        <v>0</v>
      </c>
      <c r="V99" s="226">
        <f t="shared" si="93"/>
        <v>0</v>
      </c>
      <c r="W99" s="226">
        <f t="shared" si="93"/>
        <v>0</v>
      </c>
      <c r="X99" s="226">
        <f t="shared" si="93"/>
        <v>0</v>
      </c>
      <c r="Y99" s="226">
        <f t="shared" si="93"/>
        <v>0</v>
      </c>
      <c r="Z99" s="226">
        <f t="shared" si="93"/>
        <v>0</v>
      </c>
      <c r="AA99" s="226">
        <f t="shared" si="93"/>
        <v>0</v>
      </c>
      <c r="AB99" s="332"/>
      <c r="AC99" s="331"/>
      <c r="AD99" s="69"/>
      <c r="AE99" s="335"/>
      <c r="AF99" s="335"/>
      <c r="AG99" s="25"/>
      <c r="AH99" s="335"/>
      <c r="AI99" s="335"/>
      <c r="AJ99" s="335"/>
      <c r="AK99" s="335"/>
      <c r="AL99" s="335"/>
      <c r="AM99" s="335"/>
      <c r="AN99" s="335"/>
      <c r="AO99" s="335"/>
      <c r="AP99" s="335"/>
      <c r="AQ99" s="335"/>
      <c r="AR99" s="335"/>
      <c r="AS99" s="335"/>
      <c r="AT99" s="335"/>
      <c r="AU99" s="335"/>
      <c r="AV99" s="335"/>
    </row>
    <row r="100" spans="1:48" s="336" customFormat="1" ht="27.75" hidden="1" customHeight="1" x14ac:dyDescent="0.25">
      <c r="A100" s="123"/>
      <c r="B100" s="123"/>
      <c r="C100" s="54"/>
      <c r="D100" s="54"/>
      <c r="E100" s="87"/>
      <c r="F100" s="87"/>
      <c r="G100" s="88"/>
      <c r="H100" s="59"/>
      <c r="I100" s="70"/>
      <c r="J100" s="129"/>
      <c r="K100" s="128">
        <f t="shared" si="89"/>
        <v>0</v>
      </c>
      <c r="L100" s="128">
        <f t="shared" si="90"/>
        <v>0</v>
      </c>
      <c r="M100" s="130"/>
      <c r="N100" s="131"/>
      <c r="O100" s="171">
        <f t="shared" si="91"/>
        <v>0</v>
      </c>
      <c r="P100" s="171">
        <f t="shared" si="92"/>
        <v>0</v>
      </c>
      <c r="Q100" s="130"/>
      <c r="R100" s="474">
        <f t="shared" si="93"/>
        <v>0</v>
      </c>
      <c r="S100" s="475">
        <f t="shared" si="93"/>
        <v>0</v>
      </c>
      <c r="T100" s="226">
        <f t="shared" si="93"/>
        <v>0</v>
      </c>
      <c r="U100" s="226">
        <f t="shared" si="93"/>
        <v>0</v>
      </c>
      <c r="V100" s="226">
        <f t="shared" si="93"/>
        <v>0</v>
      </c>
      <c r="W100" s="226">
        <f t="shared" si="93"/>
        <v>0</v>
      </c>
      <c r="X100" s="226">
        <f t="shared" si="93"/>
        <v>0</v>
      </c>
      <c r="Y100" s="226">
        <f t="shared" si="93"/>
        <v>0</v>
      </c>
      <c r="Z100" s="226">
        <f t="shared" si="93"/>
        <v>0</v>
      </c>
      <c r="AA100" s="226">
        <f t="shared" si="93"/>
        <v>0</v>
      </c>
      <c r="AB100" s="332"/>
      <c r="AC100" s="331"/>
      <c r="AD100" s="69"/>
      <c r="AE100" s="335"/>
      <c r="AF100" s="335"/>
      <c r="AG100" s="25"/>
      <c r="AH100" s="335"/>
      <c r="AI100" s="335"/>
      <c r="AJ100" s="335"/>
      <c r="AK100" s="335"/>
      <c r="AL100" s="335"/>
      <c r="AM100" s="335"/>
      <c r="AN100" s="335"/>
      <c r="AO100" s="335"/>
      <c r="AP100" s="335"/>
      <c r="AQ100" s="335"/>
      <c r="AR100" s="335"/>
      <c r="AS100" s="335"/>
      <c r="AT100" s="335"/>
      <c r="AU100" s="335"/>
      <c r="AV100" s="335"/>
    </row>
    <row r="101" spans="1:48" s="336" customFormat="1" ht="27.75" hidden="1" customHeight="1" x14ac:dyDescent="0.25">
      <c r="A101" s="123"/>
      <c r="B101" s="123"/>
      <c r="C101" s="54"/>
      <c r="D101" s="54"/>
      <c r="E101" s="87"/>
      <c r="F101" s="87"/>
      <c r="G101" s="88"/>
      <c r="H101" s="354"/>
      <c r="I101" s="90"/>
      <c r="J101" s="129"/>
      <c r="K101" s="128">
        <f t="shared" si="89"/>
        <v>0</v>
      </c>
      <c r="L101" s="128">
        <f t="shared" si="90"/>
        <v>0</v>
      </c>
      <c r="M101" s="130"/>
      <c r="N101" s="131"/>
      <c r="O101" s="171">
        <f t="shared" si="91"/>
        <v>0</v>
      </c>
      <c r="P101" s="171">
        <f t="shared" si="92"/>
        <v>0</v>
      </c>
      <c r="Q101" s="130"/>
      <c r="R101" s="474">
        <f t="shared" si="93"/>
        <v>0</v>
      </c>
      <c r="S101" s="475">
        <f t="shared" si="93"/>
        <v>0</v>
      </c>
      <c r="T101" s="226">
        <f t="shared" si="93"/>
        <v>0</v>
      </c>
      <c r="U101" s="226">
        <f t="shared" si="93"/>
        <v>0</v>
      </c>
      <c r="V101" s="226">
        <f t="shared" si="93"/>
        <v>0</v>
      </c>
      <c r="W101" s="226">
        <f t="shared" si="93"/>
        <v>0</v>
      </c>
      <c r="X101" s="226">
        <f t="shared" si="93"/>
        <v>0</v>
      </c>
      <c r="Y101" s="226">
        <f t="shared" si="93"/>
        <v>0</v>
      </c>
      <c r="Z101" s="226">
        <f t="shared" si="93"/>
        <v>0</v>
      </c>
      <c r="AA101" s="226">
        <f t="shared" si="93"/>
        <v>0</v>
      </c>
      <c r="AB101" s="332"/>
      <c r="AC101" s="331"/>
      <c r="AD101" s="69"/>
      <c r="AE101" s="335"/>
      <c r="AF101" s="335"/>
      <c r="AG101" s="25"/>
      <c r="AH101" s="335"/>
      <c r="AI101" s="335"/>
      <c r="AJ101" s="335"/>
      <c r="AK101" s="335"/>
      <c r="AL101" s="335"/>
      <c r="AM101" s="335"/>
      <c r="AN101" s="335"/>
      <c r="AO101" s="335"/>
      <c r="AP101" s="335"/>
      <c r="AQ101" s="335"/>
      <c r="AR101" s="335"/>
      <c r="AS101" s="335"/>
      <c r="AT101" s="335"/>
      <c r="AU101" s="335"/>
      <c r="AV101" s="335"/>
    </row>
    <row r="102" spans="1:48" s="336" customFormat="1" ht="27.75" hidden="1" customHeight="1" x14ac:dyDescent="0.25">
      <c r="A102" s="123"/>
      <c r="B102" s="123"/>
      <c r="C102" s="54"/>
      <c r="D102" s="54"/>
      <c r="E102" s="87"/>
      <c r="F102" s="87"/>
      <c r="G102" s="88"/>
      <c r="H102" s="59"/>
      <c r="I102" s="70"/>
      <c r="J102" s="129"/>
      <c r="K102" s="128">
        <f t="shared" si="89"/>
        <v>0</v>
      </c>
      <c r="L102" s="128">
        <f t="shared" si="90"/>
        <v>0</v>
      </c>
      <c r="M102" s="130"/>
      <c r="N102" s="131"/>
      <c r="O102" s="171">
        <f t="shared" si="91"/>
        <v>0</v>
      </c>
      <c r="P102" s="171">
        <f t="shared" si="92"/>
        <v>0</v>
      </c>
      <c r="Q102" s="130"/>
      <c r="R102" s="474">
        <f t="shared" si="93"/>
        <v>0</v>
      </c>
      <c r="S102" s="475">
        <f t="shared" si="93"/>
        <v>0</v>
      </c>
      <c r="T102" s="226">
        <f t="shared" si="93"/>
        <v>0</v>
      </c>
      <c r="U102" s="226">
        <f t="shared" si="93"/>
        <v>0</v>
      </c>
      <c r="V102" s="226">
        <f t="shared" si="93"/>
        <v>0</v>
      </c>
      <c r="W102" s="226">
        <f t="shared" si="93"/>
        <v>0</v>
      </c>
      <c r="X102" s="226">
        <f t="shared" si="93"/>
        <v>0</v>
      </c>
      <c r="Y102" s="226">
        <f t="shared" si="93"/>
        <v>0</v>
      </c>
      <c r="Z102" s="226">
        <f t="shared" si="93"/>
        <v>0</v>
      </c>
      <c r="AA102" s="226">
        <f t="shared" si="93"/>
        <v>0</v>
      </c>
      <c r="AB102" s="332"/>
      <c r="AC102" s="331"/>
      <c r="AD102" s="69"/>
      <c r="AE102" s="335"/>
      <c r="AF102" s="335"/>
      <c r="AG102" s="25"/>
      <c r="AH102" s="335"/>
      <c r="AI102" s="335"/>
      <c r="AJ102" s="335"/>
      <c r="AK102" s="335"/>
      <c r="AL102" s="335"/>
      <c r="AM102" s="335"/>
      <c r="AN102" s="335"/>
      <c r="AO102" s="335"/>
      <c r="AP102" s="335"/>
      <c r="AQ102" s="335"/>
      <c r="AR102" s="335"/>
      <c r="AS102" s="335"/>
      <c r="AT102" s="335"/>
      <c r="AU102" s="335"/>
      <c r="AV102" s="335"/>
    </row>
    <row r="103" spans="1:48" s="336" customFormat="1" ht="27.75" hidden="1" customHeight="1" x14ac:dyDescent="0.25">
      <c r="A103" s="123"/>
      <c r="B103" s="123"/>
      <c r="C103" s="54"/>
      <c r="D103" s="54"/>
      <c r="E103" s="87"/>
      <c r="F103" s="87"/>
      <c r="G103" s="88"/>
      <c r="H103" s="59"/>
      <c r="I103" s="70"/>
      <c r="J103" s="129"/>
      <c r="K103" s="128">
        <f t="shared" si="89"/>
        <v>0</v>
      </c>
      <c r="L103" s="128">
        <f t="shared" si="90"/>
        <v>0</v>
      </c>
      <c r="M103" s="130"/>
      <c r="N103" s="131"/>
      <c r="O103" s="171">
        <f t="shared" si="91"/>
        <v>0</v>
      </c>
      <c r="P103" s="171">
        <f t="shared" si="92"/>
        <v>0</v>
      </c>
      <c r="Q103" s="130"/>
      <c r="R103" s="474">
        <f t="shared" si="93"/>
        <v>0</v>
      </c>
      <c r="S103" s="475">
        <f t="shared" si="93"/>
        <v>0</v>
      </c>
      <c r="T103" s="226">
        <f t="shared" si="93"/>
        <v>0</v>
      </c>
      <c r="U103" s="226">
        <f t="shared" si="93"/>
        <v>0</v>
      </c>
      <c r="V103" s="226">
        <f t="shared" si="93"/>
        <v>0</v>
      </c>
      <c r="W103" s="226">
        <f t="shared" si="93"/>
        <v>0</v>
      </c>
      <c r="X103" s="226">
        <f t="shared" si="93"/>
        <v>0</v>
      </c>
      <c r="Y103" s="226">
        <f t="shared" si="93"/>
        <v>0</v>
      </c>
      <c r="Z103" s="226">
        <f t="shared" si="93"/>
        <v>0</v>
      </c>
      <c r="AA103" s="226">
        <f t="shared" si="93"/>
        <v>0</v>
      </c>
      <c r="AB103" s="332"/>
      <c r="AC103" s="331"/>
      <c r="AD103" s="69"/>
      <c r="AE103" s="335"/>
      <c r="AF103" s="335"/>
      <c r="AG103" s="25"/>
      <c r="AH103" s="335"/>
      <c r="AI103" s="335"/>
      <c r="AJ103" s="335"/>
      <c r="AK103" s="335"/>
      <c r="AL103" s="335"/>
      <c r="AM103" s="335"/>
      <c r="AN103" s="335"/>
      <c r="AO103" s="335"/>
      <c r="AP103" s="335"/>
      <c r="AQ103" s="335"/>
      <c r="AR103" s="335"/>
      <c r="AS103" s="335"/>
      <c r="AT103" s="335"/>
      <c r="AU103" s="335"/>
      <c r="AV103" s="335"/>
    </row>
    <row r="104" spans="1:48" s="93" customFormat="1" ht="27.75" hidden="1" customHeight="1" x14ac:dyDescent="0.25">
      <c r="A104" s="123"/>
      <c r="B104" s="123"/>
      <c r="C104" s="54"/>
      <c r="D104" s="54"/>
      <c r="E104" s="87"/>
      <c r="F104" s="87"/>
      <c r="G104" s="88"/>
      <c r="H104" s="59"/>
      <c r="I104" s="70"/>
      <c r="J104" s="129"/>
      <c r="K104" s="128">
        <f t="shared" si="89"/>
        <v>0</v>
      </c>
      <c r="L104" s="128">
        <f t="shared" si="90"/>
        <v>0</v>
      </c>
      <c r="M104" s="130"/>
      <c r="N104" s="131"/>
      <c r="O104" s="171">
        <f t="shared" si="91"/>
        <v>0</v>
      </c>
      <c r="P104" s="171">
        <f t="shared" si="92"/>
        <v>0</v>
      </c>
      <c r="Q104" s="130"/>
      <c r="R104" s="474">
        <f t="shared" si="93"/>
        <v>0</v>
      </c>
      <c r="S104" s="475">
        <f t="shared" si="93"/>
        <v>0</v>
      </c>
      <c r="T104" s="226">
        <f t="shared" si="93"/>
        <v>0</v>
      </c>
      <c r="U104" s="226">
        <f t="shared" si="93"/>
        <v>0</v>
      </c>
      <c r="V104" s="226">
        <f t="shared" si="93"/>
        <v>0</v>
      </c>
      <c r="W104" s="226">
        <f t="shared" si="93"/>
        <v>0</v>
      </c>
      <c r="X104" s="226">
        <f t="shared" si="93"/>
        <v>0</v>
      </c>
      <c r="Y104" s="226">
        <f t="shared" si="93"/>
        <v>0</v>
      </c>
      <c r="Z104" s="226">
        <f t="shared" si="93"/>
        <v>0</v>
      </c>
      <c r="AA104" s="226">
        <f t="shared" si="93"/>
        <v>0</v>
      </c>
      <c r="AB104" s="332"/>
      <c r="AC104" s="331"/>
      <c r="AD104" s="439"/>
      <c r="AE104" s="92"/>
      <c r="AF104" s="92"/>
      <c r="AG104" s="25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</row>
    <row r="105" spans="1:48" s="336" customFormat="1" ht="27.75" hidden="1" customHeight="1" x14ac:dyDescent="0.25">
      <c r="A105" s="123"/>
      <c r="B105" s="123"/>
      <c r="C105" s="54"/>
      <c r="D105" s="54"/>
      <c r="E105" s="87"/>
      <c r="F105" s="87"/>
      <c r="G105" s="88"/>
      <c r="H105" s="354"/>
      <c r="I105" s="90"/>
      <c r="J105" s="129"/>
      <c r="K105" s="128">
        <f t="shared" si="89"/>
        <v>0</v>
      </c>
      <c r="L105" s="128">
        <f t="shared" si="90"/>
        <v>0</v>
      </c>
      <c r="M105" s="130"/>
      <c r="N105" s="131"/>
      <c r="O105" s="171">
        <f t="shared" si="91"/>
        <v>0</v>
      </c>
      <c r="P105" s="171">
        <f t="shared" si="92"/>
        <v>0</v>
      </c>
      <c r="Q105" s="130"/>
      <c r="R105" s="474">
        <f t="shared" si="93"/>
        <v>0</v>
      </c>
      <c r="S105" s="475">
        <f t="shared" si="93"/>
        <v>0</v>
      </c>
      <c r="T105" s="226">
        <f t="shared" si="93"/>
        <v>0</v>
      </c>
      <c r="U105" s="226">
        <f t="shared" si="93"/>
        <v>0</v>
      </c>
      <c r="V105" s="226">
        <f t="shared" si="93"/>
        <v>0</v>
      </c>
      <c r="W105" s="226">
        <f t="shared" si="93"/>
        <v>0</v>
      </c>
      <c r="X105" s="226">
        <f t="shared" si="93"/>
        <v>0</v>
      </c>
      <c r="Y105" s="226">
        <f t="shared" si="93"/>
        <v>0</v>
      </c>
      <c r="Z105" s="226">
        <f t="shared" si="93"/>
        <v>0</v>
      </c>
      <c r="AA105" s="226">
        <f t="shared" si="93"/>
        <v>0</v>
      </c>
      <c r="AB105" s="332"/>
      <c r="AC105" s="331"/>
      <c r="AD105" s="69"/>
      <c r="AE105" s="335"/>
      <c r="AF105" s="335"/>
      <c r="AG105" s="25"/>
      <c r="AH105" s="335"/>
      <c r="AI105" s="335"/>
      <c r="AJ105" s="335"/>
      <c r="AK105" s="335"/>
      <c r="AL105" s="335"/>
      <c r="AM105" s="335"/>
      <c r="AN105" s="335"/>
      <c r="AO105" s="335"/>
      <c r="AP105" s="335"/>
      <c r="AQ105" s="335"/>
      <c r="AR105" s="335"/>
      <c r="AS105" s="335"/>
      <c r="AT105" s="335"/>
      <c r="AU105" s="335"/>
      <c r="AV105" s="335"/>
    </row>
    <row r="106" spans="1:48" s="346" customFormat="1" ht="27.75" hidden="1" customHeight="1" thickBot="1" x14ac:dyDescent="0.3">
      <c r="A106" s="108"/>
      <c r="B106" s="108"/>
      <c r="C106" s="109"/>
      <c r="D106" s="109"/>
      <c r="E106" s="110"/>
      <c r="F106" s="110"/>
      <c r="G106" s="111"/>
      <c r="H106" s="112" t="s">
        <v>906</v>
      </c>
      <c r="I106" s="113"/>
      <c r="J106" s="941"/>
      <c r="K106" s="115"/>
      <c r="L106" s="115"/>
      <c r="M106" s="116"/>
      <c r="N106" s="948"/>
      <c r="O106" s="115"/>
      <c r="P106" s="115"/>
      <c r="Q106" s="116"/>
      <c r="R106" s="453">
        <f t="shared" ref="R106:AA106" si="94">SUM(R94:R105)</f>
        <v>0</v>
      </c>
      <c r="S106" s="454">
        <f t="shared" si="94"/>
        <v>0</v>
      </c>
      <c r="T106" s="119">
        <f t="shared" si="94"/>
        <v>0</v>
      </c>
      <c r="U106" s="119">
        <f t="shared" si="94"/>
        <v>0</v>
      </c>
      <c r="V106" s="119">
        <f t="shared" si="94"/>
        <v>0</v>
      </c>
      <c r="W106" s="119">
        <f t="shared" si="94"/>
        <v>0</v>
      </c>
      <c r="X106" s="119">
        <f t="shared" si="94"/>
        <v>0</v>
      </c>
      <c r="Y106" s="119">
        <f t="shared" si="94"/>
        <v>0</v>
      </c>
      <c r="Z106" s="119">
        <f t="shared" si="94"/>
        <v>0</v>
      </c>
      <c r="AA106" s="119">
        <f t="shared" si="94"/>
        <v>0</v>
      </c>
      <c r="AB106" s="344"/>
      <c r="AC106" s="331"/>
      <c r="AD106" s="69"/>
      <c r="AE106" s="335"/>
      <c r="AF106" s="335"/>
      <c r="AG106" s="25"/>
      <c r="AH106" s="335"/>
      <c r="AI106" s="335"/>
      <c r="AJ106" s="335"/>
      <c r="AK106" s="335"/>
      <c r="AL106" s="335"/>
      <c r="AM106" s="335"/>
      <c r="AN106" s="335"/>
      <c r="AO106" s="335"/>
      <c r="AP106" s="335"/>
      <c r="AQ106" s="335"/>
      <c r="AR106" s="335"/>
      <c r="AS106" s="335"/>
      <c r="AT106" s="335"/>
      <c r="AU106" s="335"/>
      <c r="AV106" s="335"/>
    </row>
    <row r="107" spans="1:48" s="336" customFormat="1" ht="27.75" hidden="1" customHeight="1" thickTop="1" x14ac:dyDescent="0.25">
      <c r="A107" s="123"/>
      <c r="B107" s="123"/>
      <c r="C107" s="54"/>
      <c r="D107" s="54"/>
      <c r="E107" s="466"/>
      <c r="F107" s="470"/>
      <c r="G107" s="471"/>
      <c r="H107" s="472"/>
      <c r="I107" s="473"/>
      <c r="J107" s="129"/>
      <c r="K107" s="128">
        <f t="shared" ref="K107:K118" si="95">IF(J107&gt;0, 1, 0)</f>
        <v>0</v>
      </c>
      <c r="L107" s="128">
        <f t="shared" ref="L107:L118" si="96">J107-K107</f>
        <v>0</v>
      </c>
      <c r="M107" s="130"/>
      <c r="N107" s="131"/>
      <c r="O107" s="171">
        <f t="shared" ref="O107:O118" si="97">IF(N107&gt;0, 1, 0)</f>
        <v>0</v>
      </c>
      <c r="P107" s="171">
        <f t="shared" ref="P107:P118" si="98">N107-O107</f>
        <v>0</v>
      </c>
      <c r="Q107" s="457"/>
      <c r="R107" s="474">
        <f t="shared" ref="R107:AA118" si="99">(K107*M107*$R$3)+(L107*M107*$R$6)+(O107*Q107*$R$7)+(P107*Q107*$R$8)</f>
        <v>0</v>
      </c>
      <c r="S107" s="475">
        <f t="shared" si="99"/>
        <v>0</v>
      </c>
      <c r="T107" s="226">
        <f t="shared" si="99"/>
        <v>0</v>
      </c>
      <c r="U107" s="226">
        <f t="shared" si="99"/>
        <v>0</v>
      </c>
      <c r="V107" s="226">
        <f t="shared" si="99"/>
        <v>0</v>
      </c>
      <c r="W107" s="226">
        <f t="shared" si="99"/>
        <v>0</v>
      </c>
      <c r="X107" s="226">
        <f t="shared" si="99"/>
        <v>0</v>
      </c>
      <c r="Y107" s="226">
        <f t="shared" si="99"/>
        <v>0</v>
      </c>
      <c r="Z107" s="226">
        <f t="shared" si="99"/>
        <v>0</v>
      </c>
      <c r="AA107" s="226">
        <f t="shared" si="99"/>
        <v>0</v>
      </c>
      <c r="AB107" s="332"/>
      <c r="AC107" s="331"/>
      <c r="AD107" s="69"/>
      <c r="AE107" s="335"/>
      <c r="AF107" s="335"/>
      <c r="AG107" s="25"/>
      <c r="AH107" s="335"/>
      <c r="AI107" s="335"/>
      <c r="AJ107" s="335"/>
      <c r="AK107" s="335"/>
      <c r="AL107" s="335"/>
      <c r="AM107" s="335"/>
      <c r="AN107" s="335"/>
      <c r="AO107" s="335"/>
      <c r="AP107" s="335"/>
      <c r="AQ107" s="335"/>
      <c r="AR107" s="335"/>
      <c r="AS107" s="335"/>
      <c r="AT107" s="335"/>
      <c r="AU107" s="335"/>
      <c r="AV107" s="335"/>
    </row>
    <row r="108" spans="1:48" s="336" customFormat="1" ht="27.75" hidden="1" customHeight="1" x14ac:dyDescent="0.25">
      <c r="A108" s="123"/>
      <c r="B108" s="123"/>
      <c r="C108" s="54"/>
      <c r="D108" s="54"/>
      <c r="E108" s="87"/>
      <c r="F108" s="87"/>
      <c r="G108" s="170"/>
      <c r="H108" s="59"/>
      <c r="I108" s="70"/>
      <c r="J108" s="129"/>
      <c r="K108" s="128">
        <f t="shared" si="95"/>
        <v>0</v>
      </c>
      <c r="L108" s="128">
        <f t="shared" si="96"/>
        <v>0</v>
      </c>
      <c r="M108" s="130"/>
      <c r="N108" s="131"/>
      <c r="O108" s="171">
        <f t="shared" si="97"/>
        <v>0</v>
      </c>
      <c r="P108" s="171">
        <f t="shared" si="98"/>
        <v>0</v>
      </c>
      <c r="Q108" s="130"/>
      <c r="R108" s="474">
        <f t="shared" si="99"/>
        <v>0</v>
      </c>
      <c r="S108" s="475">
        <f t="shared" si="99"/>
        <v>0</v>
      </c>
      <c r="T108" s="226">
        <f t="shared" si="99"/>
        <v>0</v>
      </c>
      <c r="U108" s="226">
        <f t="shared" si="99"/>
        <v>0</v>
      </c>
      <c r="V108" s="226">
        <f t="shared" si="99"/>
        <v>0</v>
      </c>
      <c r="W108" s="226">
        <f t="shared" si="99"/>
        <v>0</v>
      </c>
      <c r="X108" s="226">
        <f t="shared" si="99"/>
        <v>0</v>
      </c>
      <c r="Y108" s="226">
        <f t="shared" si="99"/>
        <v>0</v>
      </c>
      <c r="Z108" s="226">
        <f t="shared" si="99"/>
        <v>0</v>
      </c>
      <c r="AA108" s="226">
        <f t="shared" si="99"/>
        <v>0</v>
      </c>
      <c r="AB108" s="332"/>
      <c r="AC108" s="331"/>
      <c r="AD108" s="69"/>
      <c r="AE108" s="335"/>
      <c r="AF108" s="335"/>
      <c r="AG108" s="25"/>
      <c r="AH108" s="335"/>
      <c r="AI108" s="335"/>
      <c r="AJ108" s="335"/>
      <c r="AK108" s="335"/>
      <c r="AL108" s="335"/>
      <c r="AM108" s="335"/>
      <c r="AN108" s="335"/>
      <c r="AO108" s="335"/>
      <c r="AP108" s="335"/>
      <c r="AQ108" s="335"/>
      <c r="AR108" s="335"/>
      <c r="AS108" s="335"/>
      <c r="AT108" s="335"/>
      <c r="AU108" s="335"/>
      <c r="AV108" s="335"/>
    </row>
    <row r="109" spans="1:48" s="336" customFormat="1" ht="27.75" hidden="1" customHeight="1" x14ac:dyDescent="0.25">
      <c r="A109" s="123"/>
      <c r="B109" s="123"/>
      <c r="C109" s="54"/>
      <c r="D109" s="54"/>
      <c r="E109" s="87"/>
      <c r="F109" s="87"/>
      <c r="G109" s="170"/>
      <c r="H109" s="59"/>
      <c r="I109" s="70"/>
      <c r="J109" s="129"/>
      <c r="K109" s="128">
        <f t="shared" si="95"/>
        <v>0</v>
      </c>
      <c r="L109" s="128">
        <f t="shared" si="96"/>
        <v>0</v>
      </c>
      <c r="M109" s="130"/>
      <c r="N109" s="131"/>
      <c r="O109" s="171">
        <f t="shared" si="97"/>
        <v>0</v>
      </c>
      <c r="P109" s="171">
        <f t="shared" si="98"/>
        <v>0</v>
      </c>
      <c r="Q109" s="130"/>
      <c r="R109" s="474">
        <f t="shared" si="99"/>
        <v>0</v>
      </c>
      <c r="S109" s="475">
        <f t="shared" si="99"/>
        <v>0</v>
      </c>
      <c r="T109" s="226">
        <f t="shared" si="99"/>
        <v>0</v>
      </c>
      <c r="U109" s="226">
        <f t="shared" si="99"/>
        <v>0</v>
      </c>
      <c r="V109" s="226">
        <f t="shared" si="99"/>
        <v>0</v>
      </c>
      <c r="W109" s="226">
        <f t="shared" si="99"/>
        <v>0</v>
      </c>
      <c r="X109" s="226">
        <f t="shared" si="99"/>
        <v>0</v>
      </c>
      <c r="Y109" s="226">
        <f t="shared" si="99"/>
        <v>0</v>
      </c>
      <c r="Z109" s="226">
        <f t="shared" si="99"/>
        <v>0</v>
      </c>
      <c r="AA109" s="226">
        <f t="shared" si="99"/>
        <v>0</v>
      </c>
      <c r="AB109" s="332"/>
      <c r="AC109" s="331"/>
      <c r="AD109" s="69"/>
      <c r="AE109" s="335"/>
      <c r="AF109" s="335"/>
      <c r="AG109" s="25"/>
      <c r="AH109" s="335"/>
      <c r="AI109" s="335"/>
      <c r="AJ109" s="335"/>
      <c r="AK109" s="335"/>
      <c r="AL109" s="335"/>
      <c r="AM109" s="335"/>
      <c r="AN109" s="335"/>
      <c r="AO109" s="335"/>
      <c r="AP109" s="335"/>
      <c r="AQ109" s="335"/>
      <c r="AR109" s="335"/>
      <c r="AS109" s="335"/>
      <c r="AT109" s="335"/>
      <c r="AU109" s="335"/>
      <c r="AV109" s="335"/>
    </row>
    <row r="110" spans="1:48" s="336" customFormat="1" ht="27.75" hidden="1" customHeight="1" x14ac:dyDescent="0.25">
      <c r="A110" s="123"/>
      <c r="B110" s="123"/>
      <c r="C110" s="54"/>
      <c r="D110" s="54"/>
      <c r="E110" s="87"/>
      <c r="F110" s="87"/>
      <c r="G110" s="170"/>
      <c r="H110" s="59"/>
      <c r="I110" s="70"/>
      <c r="J110" s="129"/>
      <c r="K110" s="128">
        <f t="shared" si="95"/>
        <v>0</v>
      </c>
      <c r="L110" s="128">
        <f t="shared" si="96"/>
        <v>0</v>
      </c>
      <c r="M110" s="130"/>
      <c r="N110" s="131"/>
      <c r="O110" s="171">
        <f t="shared" si="97"/>
        <v>0</v>
      </c>
      <c r="P110" s="171">
        <f t="shared" si="98"/>
        <v>0</v>
      </c>
      <c r="Q110" s="130"/>
      <c r="R110" s="474">
        <f t="shared" si="99"/>
        <v>0</v>
      </c>
      <c r="S110" s="475">
        <f t="shared" si="99"/>
        <v>0</v>
      </c>
      <c r="T110" s="226">
        <f t="shared" si="99"/>
        <v>0</v>
      </c>
      <c r="U110" s="226">
        <f t="shared" si="99"/>
        <v>0</v>
      </c>
      <c r="V110" s="226">
        <f t="shared" si="99"/>
        <v>0</v>
      </c>
      <c r="W110" s="226">
        <f t="shared" si="99"/>
        <v>0</v>
      </c>
      <c r="X110" s="226">
        <f t="shared" si="99"/>
        <v>0</v>
      </c>
      <c r="Y110" s="226">
        <f t="shared" si="99"/>
        <v>0</v>
      </c>
      <c r="Z110" s="226">
        <f t="shared" si="99"/>
        <v>0</v>
      </c>
      <c r="AA110" s="226">
        <f t="shared" si="99"/>
        <v>0</v>
      </c>
      <c r="AB110" s="332"/>
      <c r="AC110" s="331"/>
      <c r="AD110" s="69"/>
      <c r="AE110" s="335"/>
      <c r="AF110" s="335"/>
      <c r="AG110" s="25"/>
      <c r="AH110" s="335"/>
      <c r="AI110" s="335"/>
      <c r="AJ110" s="335"/>
      <c r="AK110" s="335"/>
      <c r="AL110" s="335"/>
      <c r="AM110" s="335"/>
      <c r="AN110" s="335"/>
      <c r="AO110" s="335"/>
      <c r="AP110" s="335"/>
      <c r="AQ110" s="335"/>
      <c r="AR110" s="335"/>
      <c r="AS110" s="335"/>
      <c r="AT110" s="335"/>
      <c r="AU110" s="335"/>
      <c r="AV110" s="335"/>
    </row>
    <row r="111" spans="1:48" s="336" customFormat="1" ht="27.75" hidden="1" customHeight="1" x14ac:dyDescent="0.25">
      <c r="A111" s="123"/>
      <c r="B111" s="123"/>
      <c r="C111" s="54"/>
      <c r="D111" s="54"/>
      <c r="E111" s="87"/>
      <c r="F111" s="87"/>
      <c r="G111" s="88"/>
      <c r="H111" s="59"/>
      <c r="I111" s="70"/>
      <c r="J111" s="129"/>
      <c r="K111" s="128">
        <f t="shared" si="95"/>
        <v>0</v>
      </c>
      <c r="L111" s="128">
        <f t="shared" si="96"/>
        <v>0</v>
      </c>
      <c r="M111" s="130"/>
      <c r="N111" s="131"/>
      <c r="O111" s="171">
        <f t="shared" si="97"/>
        <v>0</v>
      </c>
      <c r="P111" s="171">
        <f t="shared" si="98"/>
        <v>0</v>
      </c>
      <c r="Q111" s="130"/>
      <c r="R111" s="474">
        <f t="shared" si="99"/>
        <v>0</v>
      </c>
      <c r="S111" s="475">
        <f t="shared" si="99"/>
        <v>0</v>
      </c>
      <c r="T111" s="226">
        <f t="shared" si="99"/>
        <v>0</v>
      </c>
      <c r="U111" s="226">
        <f t="shared" si="99"/>
        <v>0</v>
      </c>
      <c r="V111" s="226">
        <f t="shared" si="99"/>
        <v>0</v>
      </c>
      <c r="W111" s="226">
        <f t="shared" si="99"/>
        <v>0</v>
      </c>
      <c r="X111" s="226">
        <f t="shared" si="99"/>
        <v>0</v>
      </c>
      <c r="Y111" s="226">
        <f t="shared" si="99"/>
        <v>0</v>
      </c>
      <c r="Z111" s="226">
        <f t="shared" si="99"/>
        <v>0</v>
      </c>
      <c r="AA111" s="226">
        <f t="shared" si="99"/>
        <v>0</v>
      </c>
      <c r="AB111" s="332"/>
      <c r="AC111" s="331"/>
      <c r="AD111" s="69"/>
      <c r="AE111" s="335"/>
      <c r="AF111" s="335"/>
      <c r="AG111" s="2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5"/>
      <c r="AU111" s="335"/>
      <c r="AV111" s="335"/>
    </row>
    <row r="112" spans="1:48" s="336" customFormat="1" ht="27.75" hidden="1" customHeight="1" x14ac:dyDescent="0.25">
      <c r="A112" s="123"/>
      <c r="B112" s="123"/>
      <c r="C112" s="54"/>
      <c r="D112" s="54"/>
      <c r="E112" s="87"/>
      <c r="F112" s="87"/>
      <c r="G112" s="88"/>
      <c r="H112" s="59"/>
      <c r="I112" s="70"/>
      <c r="J112" s="129"/>
      <c r="K112" s="128">
        <f t="shared" si="95"/>
        <v>0</v>
      </c>
      <c r="L112" s="128">
        <f t="shared" si="96"/>
        <v>0</v>
      </c>
      <c r="M112" s="130"/>
      <c r="N112" s="131"/>
      <c r="O112" s="171">
        <f t="shared" si="97"/>
        <v>0</v>
      </c>
      <c r="P112" s="171">
        <f t="shared" si="98"/>
        <v>0</v>
      </c>
      <c r="Q112" s="130"/>
      <c r="R112" s="474">
        <f t="shared" si="99"/>
        <v>0</v>
      </c>
      <c r="S112" s="475">
        <f t="shared" si="99"/>
        <v>0</v>
      </c>
      <c r="T112" s="226">
        <f t="shared" si="99"/>
        <v>0</v>
      </c>
      <c r="U112" s="226">
        <f t="shared" si="99"/>
        <v>0</v>
      </c>
      <c r="V112" s="226">
        <f t="shared" si="99"/>
        <v>0</v>
      </c>
      <c r="W112" s="226">
        <f t="shared" si="99"/>
        <v>0</v>
      </c>
      <c r="X112" s="226">
        <f t="shared" si="99"/>
        <v>0</v>
      </c>
      <c r="Y112" s="226">
        <f t="shared" si="99"/>
        <v>0</v>
      </c>
      <c r="Z112" s="226">
        <f t="shared" si="99"/>
        <v>0</v>
      </c>
      <c r="AA112" s="226">
        <f t="shared" si="99"/>
        <v>0</v>
      </c>
      <c r="AB112" s="332"/>
      <c r="AC112" s="331"/>
      <c r="AD112" s="69"/>
      <c r="AE112" s="335"/>
      <c r="AF112" s="335"/>
      <c r="AG112" s="25"/>
      <c r="AH112" s="335"/>
      <c r="AI112" s="335"/>
      <c r="AJ112" s="335"/>
      <c r="AK112" s="335"/>
      <c r="AL112" s="335"/>
      <c r="AM112" s="335"/>
      <c r="AN112" s="335"/>
      <c r="AO112" s="335"/>
      <c r="AP112" s="335"/>
      <c r="AQ112" s="335"/>
      <c r="AR112" s="335"/>
      <c r="AS112" s="335"/>
      <c r="AT112" s="335"/>
      <c r="AU112" s="335"/>
      <c r="AV112" s="335"/>
    </row>
    <row r="113" spans="1:48" s="336" customFormat="1" ht="27.75" hidden="1" customHeight="1" x14ac:dyDescent="0.25">
      <c r="A113" s="123"/>
      <c r="B113" s="123"/>
      <c r="C113" s="54"/>
      <c r="D113" s="54"/>
      <c r="E113" s="87"/>
      <c r="F113" s="87"/>
      <c r="G113" s="88"/>
      <c r="H113" s="59"/>
      <c r="I113" s="70"/>
      <c r="J113" s="129"/>
      <c r="K113" s="128">
        <f t="shared" si="95"/>
        <v>0</v>
      </c>
      <c r="L113" s="128">
        <f t="shared" si="96"/>
        <v>0</v>
      </c>
      <c r="M113" s="130"/>
      <c r="N113" s="131"/>
      <c r="O113" s="171">
        <f t="shared" si="97"/>
        <v>0</v>
      </c>
      <c r="P113" s="171">
        <f t="shared" si="98"/>
        <v>0</v>
      </c>
      <c r="Q113" s="130"/>
      <c r="R113" s="474">
        <f t="shared" si="99"/>
        <v>0</v>
      </c>
      <c r="S113" s="475">
        <f t="shared" si="99"/>
        <v>0</v>
      </c>
      <c r="T113" s="226">
        <f t="shared" si="99"/>
        <v>0</v>
      </c>
      <c r="U113" s="226">
        <f t="shared" si="99"/>
        <v>0</v>
      </c>
      <c r="V113" s="226">
        <f t="shared" si="99"/>
        <v>0</v>
      </c>
      <c r="W113" s="226">
        <f t="shared" si="99"/>
        <v>0</v>
      </c>
      <c r="X113" s="226">
        <f t="shared" si="99"/>
        <v>0</v>
      </c>
      <c r="Y113" s="226">
        <f t="shared" si="99"/>
        <v>0</v>
      </c>
      <c r="Z113" s="226">
        <f t="shared" si="99"/>
        <v>0</v>
      </c>
      <c r="AA113" s="226">
        <f t="shared" si="99"/>
        <v>0</v>
      </c>
      <c r="AB113" s="332"/>
      <c r="AC113" s="331"/>
      <c r="AD113" s="69"/>
      <c r="AE113" s="335"/>
      <c r="AF113" s="335"/>
      <c r="AG113" s="25"/>
      <c r="AH113" s="335"/>
      <c r="AI113" s="335"/>
      <c r="AJ113" s="335"/>
      <c r="AK113" s="335"/>
      <c r="AL113" s="335"/>
      <c r="AM113" s="335"/>
      <c r="AN113" s="335"/>
      <c r="AO113" s="335"/>
      <c r="AP113" s="335"/>
      <c r="AQ113" s="335"/>
      <c r="AR113" s="335"/>
      <c r="AS113" s="335"/>
      <c r="AT113" s="335"/>
      <c r="AU113" s="335"/>
      <c r="AV113" s="335"/>
    </row>
    <row r="114" spans="1:48" s="336" customFormat="1" ht="27.75" hidden="1" customHeight="1" x14ac:dyDescent="0.25">
      <c r="A114" s="123"/>
      <c r="B114" s="123"/>
      <c r="C114" s="54"/>
      <c r="D114" s="54"/>
      <c r="E114" s="87"/>
      <c r="F114" s="87"/>
      <c r="G114" s="88"/>
      <c r="H114" s="354"/>
      <c r="I114" s="90"/>
      <c r="J114" s="129"/>
      <c r="K114" s="128">
        <f t="shared" si="95"/>
        <v>0</v>
      </c>
      <c r="L114" s="128">
        <f t="shared" si="96"/>
        <v>0</v>
      </c>
      <c r="M114" s="130"/>
      <c r="N114" s="131"/>
      <c r="O114" s="171">
        <f t="shared" si="97"/>
        <v>0</v>
      </c>
      <c r="P114" s="171">
        <f t="shared" si="98"/>
        <v>0</v>
      </c>
      <c r="Q114" s="130"/>
      <c r="R114" s="474">
        <f t="shared" si="99"/>
        <v>0</v>
      </c>
      <c r="S114" s="475">
        <f t="shared" si="99"/>
        <v>0</v>
      </c>
      <c r="T114" s="226">
        <f t="shared" si="99"/>
        <v>0</v>
      </c>
      <c r="U114" s="226">
        <f t="shared" si="99"/>
        <v>0</v>
      </c>
      <c r="V114" s="226">
        <f t="shared" si="99"/>
        <v>0</v>
      </c>
      <c r="W114" s="226">
        <f t="shared" si="99"/>
        <v>0</v>
      </c>
      <c r="X114" s="226">
        <f t="shared" si="99"/>
        <v>0</v>
      </c>
      <c r="Y114" s="226">
        <f t="shared" si="99"/>
        <v>0</v>
      </c>
      <c r="Z114" s="226">
        <f t="shared" si="99"/>
        <v>0</v>
      </c>
      <c r="AA114" s="226">
        <f t="shared" si="99"/>
        <v>0</v>
      </c>
      <c r="AB114" s="332"/>
      <c r="AC114" s="331"/>
      <c r="AD114" s="69"/>
      <c r="AE114" s="335"/>
      <c r="AF114" s="335"/>
      <c r="AG114" s="25"/>
      <c r="AH114" s="335"/>
      <c r="AI114" s="335"/>
      <c r="AJ114" s="335"/>
      <c r="AK114" s="335"/>
      <c r="AL114" s="335"/>
      <c r="AM114" s="335"/>
      <c r="AN114" s="335"/>
      <c r="AO114" s="335"/>
      <c r="AP114" s="335"/>
      <c r="AQ114" s="335"/>
      <c r="AR114" s="335"/>
      <c r="AS114" s="335"/>
      <c r="AT114" s="335"/>
      <c r="AU114" s="335"/>
      <c r="AV114" s="335"/>
    </row>
    <row r="115" spans="1:48" s="336" customFormat="1" ht="27.75" hidden="1" customHeight="1" x14ac:dyDescent="0.25">
      <c r="A115" s="123"/>
      <c r="B115" s="123"/>
      <c r="C115" s="54"/>
      <c r="D115" s="54"/>
      <c r="E115" s="87"/>
      <c r="F115" s="87"/>
      <c r="G115" s="88"/>
      <c r="H115" s="59"/>
      <c r="I115" s="70"/>
      <c r="J115" s="129"/>
      <c r="K115" s="128">
        <f t="shared" si="95"/>
        <v>0</v>
      </c>
      <c r="L115" s="128">
        <f t="shared" si="96"/>
        <v>0</v>
      </c>
      <c r="M115" s="130"/>
      <c r="N115" s="131"/>
      <c r="O115" s="171">
        <f t="shared" si="97"/>
        <v>0</v>
      </c>
      <c r="P115" s="171">
        <f t="shared" si="98"/>
        <v>0</v>
      </c>
      <c r="Q115" s="130"/>
      <c r="R115" s="474">
        <f t="shared" si="99"/>
        <v>0</v>
      </c>
      <c r="S115" s="475">
        <f t="shared" si="99"/>
        <v>0</v>
      </c>
      <c r="T115" s="226">
        <f t="shared" si="99"/>
        <v>0</v>
      </c>
      <c r="U115" s="226">
        <f t="shared" si="99"/>
        <v>0</v>
      </c>
      <c r="V115" s="226">
        <f t="shared" si="99"/>
        <v>0</v>
      </c>
      <c r="W115" s="226">
        <f t="shared" si="99"/>
        <v>0</v>
      </c>
      <c r="X115" s="226">
        <f t="shared" si="99"/>
        <v>0</v>
      </c>
      <c r="Y115" s="226">
        <f t="shared" si="99"/>
        <v>0</v>
      </c>
      <c r="Z115" s="226">
        <f t="shared" si="99"/>
        <v>0</v>
      </c>
      <c r="AA115" s="226">
        <f t="shared" si="99"/>
        <v>0</v>
      </c>
      <c r="AB115" s="332"/>
      <c r="AC115" s="331"/>
      <c r="AD115" s="69"/>
      <c r="AE115" s="335"/>
      <c r="AF115" s="335"/>
      <c r="AG115" s="25"/>
      <c r="AH115" s="335"/>
      <c r="AI115" s="335"/>
      <c r="AJ115" s="335"/>
      <c r="AK115" s="335"/>
      <c r="AL115" s="335"/>
      <c r="AM115" s="335"/>
      <c r="AN115" s="335"/>
      <c r="AO115" s="335"/>
      <c r="AP115" s="335"/>
      <c r="AQ115" s="335"/>
      <c r="AR115" s="335"/>
      <c r="AS115" s="335"/>
      <c r="AT115" s="335"/>
      <c r="AU115" s="335"/>
      <c r="AV115" s="335"/>
    </row>
    <row r="116" spans="1:48" s="336" customFormat="1" ht="27.75" hidden="1" customHeight="1" x14ac:dyDescent="0.25">
      <c r="A116" s="123"/>
      <c r="B116" s="123"/>
      <c r="C116" s="54"/>
      <c r="D116" s="54"/>
      <c r="E116" s="87"/>
      <c r="F116" s="87"/>
      <c r="G116" s="88"/>
      <c r="H116" s="59"/>
      <c r="I116" s="70"/>
      <c r="J116" s="129"/>
      <c r="K116" s="128">
        <f t="shared" si="95"/>
        <v>0</v>
      </c>
      <c r="L116" s="128">
        <f t="shared" si="96"/>
        <v>0</v>
      </c>
      <c r="M116" s="130"/>
      <c r="N116" s="131"/>
      <c r="O116" s="171">
        <f t="shared" si="97"/>
        <v>0</v>
      </c>
      <c r="P116" s="171">
        <f t="shared" si="98"/>
        <v>0</v>
      </c>
      <c r="Q116" s="130"/>
      <c r="R116" s="474">
        <f t="shared" si="99"/>
        <v>0</v>
      </c>
      <c r="S116" s="475">
        <f t="shared" si="99"/>
        <v>0</v>
      </c>
      <c r="T116" s="226">
        <f t="shared" si="99"/>
        <v>0</v>
      </c>
      <c r="U116" s="226">
        <f t="shared" si="99"/>
        <v>0</v>
      </c>
      <c r="V116" s="226">
        <f t="shared" si="99"/>
        <v>0</v>
      </c>
      <c r="W116" s="226">
        <f t="shared" si="99"/>
        <v>0</v>
      </c>
      <c r="X116" s="226">
        <f t="shared" si="99"/>
        <v>0</v>
      </c>
      <c r="Y116" s="226">
        <f t="shared" si="99"/>
        <v>0</v>
      </c>
      <c r="Z116" s="226">
        <f t="shared" si="99"/>
        <v>0</v>
      </c>
      <c r="AA116" s="226">
        <f t="shared" si="99"/>
        <v>0</v>
      </c>
      <c r="AB116" s="332"/>
      <c r="AC116" s="331"/>
      <c r="AD116" s="69"/>
      <c r="AE116" s="335"/>
      <c r="AF116" s="335"/>
      <c r="AG116" s="25"/>
      <c r="AH116" s="335"/>
      <c r="AI116" s="335"/>
      <c r="AJ116" s="335"/>
      <c r="AK116" s="335"/>
      <c r="AL116" s="335"/>
      <c r="AM116" s="335"/>
      <c r="AN116" s="335"/>
      <c r="AO116" s="335"/>
      <c r="AP116" s="335"/>
      <c r="AQ116" s="335"/>
      <c r="AR116" s="335"/>
      <c r="AS116" s="335"/>
      <c r="AT116" s="335"/>
      <c r="AU116" s="335"/>
      <c r="AV116" s="335"/>
    </row>
    <row r="117" spans="1:48" s="93" customFormat="1" ht="27.75" hidden="1" customHeight="1" x14ac:dyDescent="0.25">
      <c r="A117" s="123"/>
      <c r="B117" s="123"/>
      <c r="C117" s="54"/>
      <c r="D117" s="54"/>
      <c r="E117" s="87"/>
      <c r="F117" s="87"/>
      <c r="G117" s="88"/>
      <c r="H117" s="59"/>
      <c r="I117" s="70"/>
      <c r="J117" s="129"/>
      <c r="K117" s="128">
        <f t="shared" si="95"/>
        <v>0</v>
      </c>
      <c r="L117" s="128">
        <f t="shared" si="96"/>
        <v>0</v>
      </c>
      <c r="M117" s="130"/>
      <c r="N117" s="131"/>
      <c r="O117" s="171">
        <f t="shared" si="97"/>
        <v>0</v>
      </c>
      <c r="P117" s="171">
        <f t="shared" si="98"/>
        <v>0</v>
      </c>
      <c r="Q117" s="130"/>
      <c r="R117" s="474">
        <f t="shared" si="99"/>
        <v>0</v>
      </c>
      <c r="S117" s="475">
        <f t="shared" si="99"/>
        <v>0</v>
      </c>
      <c r="T117" s="226">
        <f t="shared" si="99"/>
        <v>0</v>
      </c>
      <c r="U117" s="226">
        <f t="shared" si="99"/>
        <v>0</v>
      </c>
      <c r="V117" s="226">
        <f t="shared" si="99"/>
        <v>0</v>
      </c>
      <c r="W117" s="226">
        <f t="shared" si="99"/>
        <v>0</v>
      </c>
      <c r="X117" s="226">
        <f t="shared" si="99"/>
        <v>0</v>
      </c>
      <c r="Y117" s="226">
        <f t="shared" si="99"/>
        <v>0</v>
      </c>
      <c r="Z117" s="226">
        <f t="shared" si="99"/>
        <v>0</v>
      </c>
      <c r="AA117" s="226">
        <f t="shared" si="99"/>
        <v>0</v>
      </c>
      <c r="AB117" s="332"/>
      <c r="AC117" s="331"/>
      <c r="AD117" s="439"/>
      <c r="AE117" s="92"/>
      <c r="AF117" s="92"/>
      <c r="AG117" s="25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</row>
    <row r="118" spans="1:48" s="336" customFormat="1" ht="27.75" hidden="1" customHeight="1" x14ac:dyDescent="0.25">
      <c r="A118" s="123"/>
      <c r="B118" s="123"/>
      <c r="C118" s="54"/>
      <c r="D118" s="54"/>
      <c r="E118" s="87"/>
      <c r="F118" s="87"/>
      <c r="G118" s="88"/>
      <c r="H118" s="354"/>
      <c r="I118" s="90"/>
      <c r="J118" s="129"/>
      <c r="K118" s="128">
        <f t="shared" si="95"/>
        <v>0</v>
      </c>
      <c r="L118" s="128">
        <f t="shared" si="96"/>
        <v>0</v>
      </c>
      <c r="M118" s="130"/>
      <c r="N118" s="131"/>
      <c r="O118" s="171">
        <f t="shared" si="97"/>
        <v>0</v>
      </c>
      <c r="P118" s="171">
        <f t="shared" si="98"/>
        <v>0</v>
      </c>
      <c r="Q118" s="130"/>
      <c r="R118" s="474">
        <f t="shared" si="99"/>
        <v>0</v>
      </c>
      <c r="S118" s="475">
        <f t="shared" si="99"/>
        <v>0</v>
      </c>
      <c r="T118" s="226">
        <f t="shared" si="99"/>
        <v>0</v>
      </c>
      <c r="U118" s="226">
        <f t="shared" si="99"/>
        <v>0</v>
      </c>
      <c r="V118" s="226">
        <f t="shared" si="99"/>
        <v>0</v>
      </c>
      <c r="W118" s="226">
        <f t="shared" si="99"/>
        <v>0</v>
      </c>
      <c r="X118" s="226">
        <f t="shared" si="99"/>
        <v>0</v>
      </c>
      <c r="Y118" s="226">
        <f t="shared" si="99"/>
        <v>0</v>
      </c>
      <c r="Z118" s="226">
        <f t="shared" si="99"/>
        <v>0</v>
      </c>
      <c r="AA118" s="226">
        <f t="shared" si="99"/>
        <v>0</v>
      </c>
      <c r="AB118" s="332"/>
      <c r="AC118" s="331"/>
      <c r="AD118" s="69"/>
      <c r="AE118" s="335"/>
      <c r="AF118" s="335"/>
      <c r="AG118" s="2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</row>
    <row r="119" spans="1:48" s="346" customFormat="1" ht="27.75" hidden="1" customHeight="1" thickBot="1" x14ac:dyDescent="0.3">
      <c r="A119" s="108"/>
      <c r="B119" s="108"/>
      <c r="C119" s="109"/>
      <c r="D119" s="109"/>
      <c r="E119" s="110"/>
      <c r="F119" s="110"/>
      <c r="G119" s="111"/>
      <c r="H119" s="112" t="s">
        <v>906</v>
      </c>
      <c r="I119" s="113"/>
      <c r="J119" s="941"/>
      <c r="K119" s="115"/>
      <c r="L119" s="115"/>
      <c r="M119" s="116"/>
      <c r="N119" s="948"/>
      <c r="O119" s="115"/>
      <c r="P119" s="115"/>
      <c r="Q119" s="116"/>
      <c r="R119" s="453">
        <f t="shared" ref="R119:AA119" si="100">SUM(R107:R118)</f>
        <v>0</v>
      </c>
      <c r="S119" s="454">
        <f t="shared" si="100"/>
        <v>0</v>
      </c>
      <c r="T119" s="119">
        <f t="shared" si="100"/>
        <v>0</v>
      </c>
      <c r="U119" s="119">
        <f t="shared" si="100"/>
        <v>0</v>
      </c>
      <c r="V119" s="119">
        <f t="shared" si="100"/>
        <v>0</v>
      </c>
      <c r="W119" s="119">
        <f t="shared" si="100"/>
        <v>0</v>
      </c>
      <c r="X119" s="119">
        <f t="shared" si="100"/>
        <v>0</v>
      </c>
      <c r="Y119" s="119">
        <f t="shared" si="100"/>
        <v>0</v>
      </c>
      <c r="Z119" s="119">
        <f t="shared" si="100"/>
        <v>0</v>
      </c>
      <c r="AA119" s="119">
        <f t="shared" si="100"/>
        <v>0</v>
      </c>
      <c r="AB119" s="344"/>
      <c r="AC119" s="331"/>
      <c r="AD119" s="69"/>
      <c r="AE119" s="335"/>
      <c r="AF119" s="335"/>
      <c r="AG119" s="25"/>
      <c r="AH119" s="335"/>
      <c r="AI119" s="335"/>
      <c r="AJ119" s="335"/>
      <c r="AK119" s="335"/>
      <c r="AL119" s="335"/>
      <c r="AM119" s="335"/>
      <c r="AN119" s="335"/>
      <c r="AO119" s="335"/>
      <c r="AP119" s="335"/>
      <c r="AQ119" s="335"/>
      <c r="AR119" s="335"/>
      <c r="AS119" s="335"/>
      <c r="AT119" s="335"/>
      <c r="AU119" s="335"/>
      <c r="AV119" s="335"/>
    </row>
    <row r="120" spans="1:48" s="336" customFormat="1" ht="27.75" hidden="1" customHeight="1" thickTop="1" x14ac:dyDescent="0.25">
      <c r="A120" s="123"/>
      <c r="B120" s="123"/>
      <c r="C120" s="54"/>
      <c r="D120" s="54"/>
      <c r="E120" s="466"/>
      <c r="F120" s="470"/>
      <c r="G120" s="471"/>
      <c r="H120" s="472"/>
      <c r="I120" s="473"/>
      <c r="J120" s="129"/>
      <c r="K120" s="128">
        <f t="shared" ref="K120:K131" si="101">IF(J120&gt;0, 1, 0)</f>
        <v>0</v>
      </c>
      <c r="L120" s="128">
        <f t="shared" ref="L120:L131" si="102">J120-K120</f>
        <v>0</v>
      </c>
      <c r="M120" s="130"/>
      <c r="N120" s="131"/>
      <c r="O120" s="171">
        <f t="shared" ref="O120:O131" si="103">IF(N120&gt;0, 1, 0)</f>
        <v>0</v>
      </c>
      <c r="P120" s="171">
        <f t="shared" ref="P120:P131" si="104">N120-O120</f>
        <v>0</v>
      </c>
      <c r="Q120" s="457"/>
      <c r="R120" s="474">
        <f t="shared" ref="R120:AA131" si="105">(K120*M120*$R$3)+(L120*M120*$R$6)+(O120*Q120*$R$7)+(P120*Q120*$R$8)</f>
        <v>0</v>
      </c>
      <c r="S120" s="475">
        <f t="shared" si="105"/>
        <v>0</v>
      </c>
      <c r="T120" s="226">
        <f t="shared" si="105"/>
        <v>0</v>
      </c>
      <c r="U120" s="226">
        <f t="shared" si="105"/>
        <v>0</v>
      </c>
      <c r="V120" s="226">
        <f t="shared" si="105"/>
        <v>0</v>
      </c>
      <c r="W120" s="226">
        <f t="shared" si="105"/>
        <v>0</v>
      </c>
      <c r="X120" s="226">
        <f t="shared" si="105"/>
        <v>0</v>
      </c>
      <c r="Y120" s="226">
        <f t="shared" si="105"/>
        <v>0</v>
      </c>
      <c r="Z120" s="226">
        <f t="shared" si="105"/>
        <v>0</v>
      </c>
      <c r="AA120" s="226">
        <f t="shared" si="105"/>
        <v>0</v>
      </c>
      <c r="AB120" s="332"/>
      <c r="AC120" s="331"/>
      <c r="AD120" s="69"/>
      <c r="AE120" s="335"/>
      <c r="AF120" s="335"/>
      <c r="AG120" s="25"/>
      <c r="AH120" s="335"/>
      <c r="AI120" s="335"/>
      <c r="AJ120" s="335"/>
      <c r="AK120" s="335"/>
      <c r="AL120" s="335"/>
      <c r="AM120" s="335"/>
      <c r="AN120" s="335"/>
      <c r="AO120" s="335"/>
      <c r="AP120" s="335"/>
      <c r="AQ120" s="335"/>
      <c r="AR120" s="335"/>
      <c r="AS120" s="335"/>
      <c r="AT120" s="335"/>
      <c r="AU120" s="335"/>
      <c r="AV120" s="335"/>
    </row>
    <row r="121" spans="1:48" s="336" customFormat="1" ht="27.75" hidden="1" customHeight="1" x14ac:dyDescent="0.25">
      <c r="A121" s="123"/>
      <c r="B121" s="123"/>
      <c r="C121" s="54"/>
      <c r="D121" s="54"/>
      <c r="E121" s="87"/>
      <c r="F121" s="87"/>
      <c r="G121" s="170"/>
      <c r="H121" s="59"/>
      <c r="I121" s="70"/>
      <c r="J121" s="129"/>
      <c r="K121" s="128">
        <f t="shared" si="101"/>
        <v>0</v>
      </c>
      <c r="L121" s="128">
        <f t="shared" si="102"/>
        <v>0</v>
      </c>
      <c r="M121" s="130"/>
      <c r="N121" s="131"/>
      <c r="O121" s="171">
        <f t="shared" si="103"/>
        <v>0</v>
      </c>
      <c r="P121" s="171">
        <f t="shared" si="104"/>
        <v>0</v>
      </c>
      <c r="Q121" s="130"/>
      <c r="R121" s="474">
        <f t="shared" si="105"/>
        <v>0</v>
      </c>
      <c r="S121" s="475">
        <f t="shared" si="105"/>
        <v>0</v>
      </c>
      <c r="T121" s="226">
        <f t="shared" si="105"/>
        <v>0</v>
      </c>
      <c r="U121" s="226">
        <f t="shared" si="105"/>
        <v>0</v>
      </c>
      <c r="V121" s="226">
        <f t="shared" si="105"/>
        <v>0</v>
      </c>
      <c r="W121" s="226">
        <f t="shared" si="105"/>
        <v>0</v>
      </c>
      <c r="X121" s="226">
        <f t="shared" si="105"/>
        <v>0</v>
      </c>
      <c r="Y121" s="226">
        <f t="shared" si="105"/>
        <v>0</v>
      </c>
      <c r="Z121" s="226">
        <f t="shared" si="105"/>
        <v>0</v>
      </c>
      <c r="AA121" s="226">
        <f t="shared" si="105"/>
        <v>0</v>
      </c>
      <c r="AB121" s="332"/>
      <c r="AC121" s="331"/>
      <c r="AD121" s="69"/>
      <c r="AE121" s="335"/>
      <c r="AF121" s="335"/>
      <c r="AG121" s="25"/>
      <c r="AH121" s="335"/>
      <c r="AI121" s="335"/>
      <c r="AJ121" s="335"/>
      <c r="AK121" s="335"/>
      <c r="AL121" s="335"/>
      <c r="AM121" s="335"/>
      <c r="AN121" s="335"/>
      <c r="AO121" s="335"/>
      <c r="AP121" s="335"/>
      <c r="AQ121" s="335"/>
      <c r="AR121" s="335"/>
      <c r="AS121" s="335"/>
      <c r="AT121" s="335"/>
      <c r="AU121" s="335"/>
      <c r="AV121" s="335"/>
    </row>
    <row r="122" spans="1:48" s="336" customFormat="1" ht="27.75" hidden="1" customHeight="1" x14ac:dyDescent="0.25">
      <c r="A122" s="123"/>
      <c r="B122" s="123"/>
      <c r="C122" s="54"/>
      <c r="D122" s="54"/>
      <c r="E122" s="87"/>
      <c r="F122" s="87"/>
      <c r="G122" s="170"/>
      <c r="H122" s="59"/>
      <c r="I122" s="70"/>
      <c r="J122" s="129"/>
      <c r="K122" s="128">
        <f t="shared" si="101"/>
        <v>0</v>
      </c>
      <c r="L122" s="128">
        <f t="shared" si="102"/>
        <v>0</v>
      </c>
      <c r="M122" s="130"/>
      <c r="N122" s="131"/>
      <c r="O122" s="171">
        <f t="shared" si="103"/>
        <v>0</v>
      </c>
      <c r="P122" s="171">
        <f t="shared" si="104"/>
        <v>0</v>
      </c>
      <c r="Q122" s="130"/>
      <c r="R122" s="474">
        <f t="shared" si="105"/>
        <v>0</v>
      </c>
      <c r="S122" s="475">
        <f t="shared" si="105"/>
        <v>0</v>
      </c>
      <c r="T122" s="226">
        <f t="shared" si="105"/>
        <v>0</v>
      </c>
      <c r="U122" s="226">
        <f t="shared" si="105"/>
        <v>0</v>
      </c>
      <c r="V122" s="226">
        <f t="shared" si="105"/>
        <v>0</v>
      </c>
      <c r="W122" s="226">
        <f t="shared" si="105"/>
        <v>0</v>
      </c>
      <c r="X122" s="226">
        <f t="shared" si="105"/>
        <v>0</v>
      </c>
      <c r="Y122" s="226">
        <f t="shared" si="105"/>
        <v>0</v>
      </c>
      <c r="Z122" s="226">
        <f t="shared" si="105"/>
        <v>0</v>
      </c>
      <c r="AA122" s="226">
        <f t="shared" si="105"/>
        <v>0</v>
      </c>
      <c r="AB122" s="332"/>
      <c r="AC122" s="331"/>
      <c r="AD122" s="69"/>
      <c r="AE122" s="335"/>
      <c r="AF122" s="335"/>
      <c r="AG122" s="25"/>
      <c r="AH122" s="335"/>
      <c r="AI122" s="335"/>
      <c r="AJ122" s="335"/>
      <c r="AK122" s="335"/>
      <c r="AL122" s="335"/>
      <c r="AM122" s="335"/>
      <c r="AN122" s="335"/>
      <c r="AO122" s="335"/>
      <c r="AP122" s="335"/>
      <c r="AQ122" s="335"/>
      <c r="AR122" s="335"/>
      <c r="AS122" s="335"/>
      <c r="AT122" s="335"/>
      <c r="AU122" s="335"/>
      <c r="AV122" s="335"/>
    </row>
    <row r="123" spans="1:48" s="336" customFormat="1" ht="27.75" hidden="1" customHeight="1" x14ac:dyDescent="0.25">
      <c r="A123" s="123"/>
      <c r="B123" s="123"/>
      <c r="C123" s="54"/>
      <c r="D123" s="54"/>
      <c r="E123" s="87"/>
      <c r="F123" s="87"/>
      <c r="G123" s="170"/>
      <c r="H123" s="59"/>
      <c r="I123" s="70"/>
      <c r="J123" s="129"/>
      <c r="K123" s="128">
        <f t="shared" si="101"/>
        <v>0</v>
      </c>
      <c r="L123" s="128">
        <f t="shared" si="102"/>
        <v>0</v>
      </c>
      <c r="M123" s="130"/>
      <c r="N123" s="131"/>
      <c r="O123" s="171">
        <f t="shared" si="103"/>
        <v>0</v>
      </c>
      <c r="P123" s="171">
        <f t="shared" si="104"/>
        <v>0</v>
      </c>
      <c r="Q123" s="130"/>
      <c r="R123" s="474">
        <f t="shared" si="105"/>
        <v>0</v>
      </c>
      <c r="S123" s="475">
        <f t="shared" si="105"/>
        <v>0</v>
      </c>
      <c r="T123" s="226">
        <f t="shared" si="105"/>
        <v>0</v>
      </c>
      <c r="U123" s="226">
        <f t="shared" si="105"/>
        <v>0</v>
      </c>
      <c r="V123" s="226">
        <f t="shared" si="105"/>
        <v>0</v>
      </c>
      <c r="W123" s="226">
        <f t="shared" si="105"/>
        <v>0</v>
      </c>
      <c r="X123" s="226">
        <f t="shared" si="105"/>
        <v>0</v>
      </c>
      <c r="Y123" s="226">
        <f t="shared" si="105"/>
        <v>0</v>
      </c>
      <c r="Z123" s="226">
        <f t="shared" si="105"/>
        <v>0</v>
      </c>
      <c r="AA123" s="226">
        <f t="shared" si="105"/>
        <v>0</v>
      </c>
      <c r="AB123" s="332"/>
      <c r="AC123" s="331"/>
      <c r="AD123" s="69"/>
      <c r="AE123" s="335"/>
      <c r="AF123" s="335"/>
      <c r="AG123" s="25"/>
      <c r="AH123" s="335"/>
      <c r="AI123" s="335"/>
      <c r="AJ123" s="335"/>
      <c r="AK123" s="335"/>
      <c r="AL123" s="335"/>
      <c r="AM123" s="335"/>
      <c r="AN123" s="335"/>
      <c r="AO123" s="335"/>
      <c r="AP123" s="335"/>
      <c r="AQ123" s="335"/>
      <c r="AR123" s="335"/>
      <c r="AS123" s="335"/>
      <c r="AT123" s="335"/>
      <c r="AU123" s="335"/>
      <c r="AV123" s="335"/>
    </row>
    <row r="124" spans="1:48" s="336" customFormat="1" ht="27.75" hidden="1" customHeight="1" x14ac:dyDescent="0.25">
      <c r="A124" s="123"/>
      <c r="B124" s="123"/>
      <c r="C124" s="54"/>
      <c r="D124" s="54"/>
      <c r="E124" s="87"/>
      <c r="F124" s="87"/>
      <c r="G124" s="88"/>
      <c r="H124" s="59"/>
      <c r="I124" s="70"/>
      <c r="J124" s="129"/>
      <c r="K124" s="128">
        <f t="shared" si="101"/>
        <v>0</v>
      </c>
      <c r="L124" s="128">
        <f t="shared" si="102"/>
        <v>0</v>
      </c>
      <c r="M124" s="130"/>
      <c r="N124" s="131"/>
      <c r="O124" s="171">
        <f t="shared" si="103"/>
        <v>0</v>
      </c>
      <c r="P124" s="171">
        <f t="shared" si="104"/>
        <v>0</v>
      </c>
      <c r="Q124" s="130"/>
      <c r="R124" s="474">
        <f t="shared" si="105"/>
        <v>0</v>
      </c>
      <c r="S124" s="475">
        <f t="shared" si="105"/>
        <v>0</v>
      </c>
      <c r="T124" s="226">
        <f t="shared" si="105"/>
        <v>0</v>
      </c>
      <c r="U124" s="226">
        <f t="shared" si="105"/>
        <v>0</v>
      </c>
      <c r="V124" s="226">
        <f t="shared" si="105"/>
        <v>0</v>
      </c>
      <c r="W124" s="226">
        <f t="shared" si="105"/>
        <v>0</v>
      </c>
      <c r="X124" s="226">
        <f t="shared" si="105"/>
        <v>0</v>
      </c>
      <c r="Y124" s="226">
        <f t="shared" si="105"/>
        <v>0</v>
      </c>
      <c r="Z124" s="226">
        <f t="shared" si="105"/>
        <v>0</v>
      </c>
      <c r="AA124" s="226">
        <f t="shared" si="105"/>
        <v>0</v>
      </c>
      <c r="AB124" s="332"/>
      <c r="AC124" s="331"/>
      <c r="AD124" s="69"/>
      <c r="AE124" s="335"/>
      <c r="AF124" s="335"/>
      <c r="AG124" s="25"/>
      <c r="AH124" s="335"/>
      <c r="AI124" s="335"/>
      <c r="AJ124" s="335"/>
      <c r="AK124" s="335"/>
      <c r="AL124" s="335"/>
      <c r="AM124" s="335"/>
      <c r="AN124" s="335"/>
      <c r="AO124" s="335"/>
      <c r="AP124" s="335"/>
      <c r="AQ124" s="335"/>
      <c r="AR124" s="335"/>
      <c r="AS124" s="335"/>
      <c r="AT124" s="335"/>
      <c r="AU124" s="335"/>
      <c r="AV124" s="335"/>
    </row>
    <row r="125" spans="1:48" s="336" customFormat="1" ht="27.75" hidden="1" customHeight="1" x14ac:dyDescent="0.25">
      <c r="A125" s="123"/>
      <c r="B125" s="123"/>
      <c r="C125" s="54"/>
      <c r="D125" s="54"/>
      <c r="E125" s="87"/>
      <c r="F125" s="87"/>
      <c r="G125" s="88"/>
      <c r="H125" s="59"/>
      <c r="I125" s="70"/>
      <c r="J125" s="129"/>
      <c r="K125" s="128">
        <f t="shared" si="101"/>
        <v>0</v>
      </c>
      <c r="L125" s="128">
        <f t="shared" si="102"/>
        <v>0</v>
      </c>
      <c r="M125" s="130"/>
      <c r="N125" s="131"/>
      <c r="O125" s="171">
        <f t="shared" si="103"/>
        <v>0</v>
      </c>
      <c r="P125" s="171">
        <f t="shared" si="104"/>
        <v>0</v>
      </c>
      <c r="Q125" s="130"/>
      <c r="R125" s="474">
        <f t="shared" si="105"/>
        <v>0</v>
      </c>
      <c r="S125" s="475">
        <f t="shared" si="105"/>
        <v>0</v>
      </c>
      <c r="T125" s="226">
        <f t="shared" si="105"/>
        <v>0</v>
      </c>
      <c r="U125" s="226">
        <f t="shared" si="105"/>
        <v>0</v>
      </c>
      <c r="V125" s="226">
        <f t="shared" si="105"/>
        <v>0</v>
      </c>
      <c r="W125" s="226">
        <f t="shared" si="105"/>
        <v>0</v>
      </c>
      <c r="X125" s="226">
        <f t="shared" si="105"/>
        <v>0</v>
      </c>
      <c r="Y125" s="226">
        <f t="shared" si="105"/>
        <v>0</v>
      </c>
      <c r="Z125" s="226">
        <f t="shared" si="105"/>
        <v>0</v>
      </c>
      <c r="AA125" s="226">
        <f t="shared" si="105"/>
        <v>0</v>
      </c>
      <c r="AB125" s="332"/>
      <c r="AC125" s="331"/>
      <c r="AD125" s="69"/>
      <c r="AE125" s="335"/>
      <c r="AF125" s="335"/>
      <c r="AG125" s="25"/>
      <c r="AH125" s="335"/>
      <c r="AI125" s="335"/>
      <c r="AJ125" s="335"/>
      <c r="AK125" s="335"/>
      <c r="AL125" s="335"/>
      <c r="AM125" s="335"/>
      <c r="AN125" s="335"/>
      <c r="AO125" s="335"/>
      <c r="AP125" s="335"/>
      <c r="AQ125" s="335"/>
      <c r="AR125" s="335"/>
      <c r="AS125" s="335"/>
      <c r="AT125" s="335"/>
      <c r="AU125" s="335"/>
      <c r="AV125" s="335"/>
    </row>
    <row r="126" spans="1:48" s="336" customFormat="1" ht="27.75" hidden="1" customHeight="1" x14ac:dyDescent="0.25">
      <c r="A126" s="123"/>
      <c r="B126" s="123"/>
      <c r="C126" s="54"/>
      <c r="D126" s="54"/>
      <c r="E126" s="87"/>
      <c r="F126" s="87"/>
      <c r="G126" s="88"/>
      <c r="H126" s="59"/>
      <c r="I126" s="70"/>
      <c r="J126" s="129"/>
      <c r="K126" s="128">
        <f t="shared" si="101"/>
        <v>0</v>
      </c>
      <c r="L126" s="128">
        <f t="shared" si="102"/>
        <v>0</v>
      </c>
      <c r="M126" s="130"/>
      <c r="N126" s="131"/>
      <c r="O126" s="171">
        <f t="shared" si="103"/>
        <v>0</v>
      </c>
      <c r="P126" s="171">
        <f t="shared" si="104"/>
        <v>0</v>
      </c>
      <c r="Q126" s="130"/>
      <c r="R126" s="474">
        <f t="shared" si="105"/>
        <v>0</v>
      </c>
      <c r="S126" s="475">
        <f t="shared" si="105"/>
        <v>0</v>
      </c>
      <c r="T126" s="226">
        <f t="shared" si="105"/>
        <v>0</v>
      </c>
      <c r="U126" s="226">
        <f t="shared" si="105"/>
        <v>0</v>
      </c>
      <c r="V126" s="226">
        <f t="shared" si="105"/>
        <v>0</v>
      </c>
      <c r="W126" s="226">
        <f t="shared" si="105"/>
        <v>0</v>
      </c>
      <c r="X126" s="226">
        <f t="shared" si="105"/>
        <v>0</v>
      </c>
      <c r="Y126" s="226">
        <f t="shared" si="105"/>
        <v>0</v>
      </c>
      <c r="Z126" s="226">
        <f t="shared" si="105"/>
        <v>0</v>
      </c>
      <c r="AA126" s="226">
        <f t="shared" si="105"/>
        <v>0</v>
      </c>
      <c r="AB126" s="332"/>
      <c r="AC126" s="331"/>
      <c r="AD126" s="69"/>
      <c r="AE126" s="335"/>
      <c r="AF126" s="335"/>
      <c r="AG126" s="25"/>
      <c r="AH126" s="335"/>
      <c r="AI126" s="335"/>
      <c r="AJ126" s="335"/>
      <c r="AK126" s="335"/>
      <c r="AL126" s="335"/>
      <c r="AM126" s="335"/>
      <c r="AN126" s="335"/>
      <c r="AO126" s="335"/>
      <c r="AP126" s="335"/>
      <c r="AQ126" s="335"/>
      <c r="AR126" s="335"/>
      <c r="AS126" s="335"/>
      <c r="AT126" s="335"/>
      <c r="AU126" s="335"/>
      <c r="AV126" s="335"/>
    </row>
    <row r="127" spans="1:48" s="336" customFormat="1" ht="27.75" hidden="1" customHeight="1" x14ac:dyDescent="0.25">
      <c r="A127" s="123"/>
      <c r="B127" s="123"/>
      <c r="C127" s="54"/>
      <c r="D127" s="54"/>
      <c r="E127" s="87"/>
      <c r="F127" s="87"/>
      <c r="G127" s="88"/>
      <c r="H127" s="354"/>
      <c r="I127" s="90"/>
      <c r="J127" s="129"/>
      <c r="K127" s="128">
        <f t="shared" si="101"/>
        <v>0</v>
      </c>
      <c r="L127" s="128">
        <f t="shared" si="102"/>
        <v>0</v>
      </c>
      <c r="M127" s="130"/>
      <c r="N127" s="131"/>
      <c r="O127" s="171">
        <f t="shared" si="103"/>
        <v>0</v>
      </c>
      <c r="P127" s="171">
        <f t="shared" si="104"/>
        <v>0</v>
      </c>
      <c r="Q127" s="130"/>
      <c r="R127" s="474">
        <f t="shared" si="105"/>
        <v>0</v>
      </c>
      <c r="S127" s="475">
        <f t="shared" si="105"/>
        <v>0</v>
      </c>
      <c r="T127" s="226">
        <f t="shared" si="105"/>
        <v>0</v>
      </c>
      <c r="U127" s="226">
        <f t="shared" si="105"/>
        <v>0</v>
      </c>
      <c r="V127" s="226">
        <f t="shared" si="105"/>
        <v>0</v>
      </c>
      <c r="W127" s="226">
        <f t="shared" si="105"/>
        <v>0</v>
      </c>
      <c r="X127" s="226">
        <f t="shared" si="105"/>
        <v>0</v>
      </c>
      <c r="Y127" s="226">
        <f t="shared" si="105"/>
        <v>0</v>
      </c>
      <c r="Z127" s="226">
        <f t="shared" si="105"/>
        <v>0</v>
      </c>
      <c r="AA127" s="226">
        <f t="shared" si="105"/>
        <v>0</v>
      </c>
      <c r="AB127" s="332"/>
      <c r="AC127" s="331"/>
      <c r="AD127" s="69"/>
      <c r="AE127" s="335"/>
      <c r="AF127" s="335"/>
      <c r="AG127" s="25"/>
      <c r="AH127" s="335"/>
      <c r="AI127" s="335"/>
      <c r="AJ127" s="335"/>
      <c r="AK127" s="335"/>
      <c r="AL127" s="335"/>
      <c r="AM127" s="335"/>
      <c r="AN127" s="335"/>
      <c r="AO127" s="335"/>
      <c r="AP127" s="335"/>
      <c r="AQ127" s="335"/>
      <c r="AR127" s="335"/>
      <c r="AS127" s="335"/>
      <c r="AT127" s="335"/>
      <c r="AU127" s="335"/>
      <c r="AV127" s="335"/>
    </row>
    <row r="128" spans="1:48" s="336" customFormat="1" ht="27.75" hidden="1" customHeight="1" x14ac:dyDescent="0.25">
      <c r="A128" s="123"/>
      <c r="B128" s="123"/>
      <c r="C128" s="54"/>
      <c r="D128" s="54"/>
      <c r="E128" s="87"/>
      <c r="F128" s="87"/>
      <c r="G128" s="88"/>
      <c r="H128" s="59"/>
      <c r="I128" s="70"/>
      <c r="J128" s="129"/>
      <c r="K128" s="128">
        <f t="shared" si="101"/>
        <v>0</v>
      </c>
      <c r="L128" s="128">
        <f t="shared" si="102"/>
        <v>0</v>
      </c>
      <c r="M128" s="130"/>
      <c r="N128" s="131"/>
      <c r="O128" s="171">
        <f t="shared" si="103"/>
        <v>0</v>
      </c>
      <c r="P128" s="171">
        <f t="shared" si="104"/>
        <v>0</v>
      </c>
      <c r="Q128" s="130"/>
      <c r="R128" s="474">
        <f t="shared" si="105"/>
        <v>0</v>
      </c>
      <c r="S128" s="475">
        <f t="shared" si="105"/>
        <v>0</v>
      </c>
      <c r="T128" s="226">
        <f t="shared" si="105"/>
        <v>0</v>
      </c>
      <c r="U128" s="226">
        <f t="shared" si="105"/>
        <v>0</v>
      </c>
      <c r="V128" s="226">
        <f t="shared" si="105"/>
        <v>0</v>
      </c>
      <c r="W128" s="226">
        <f t="shared" si="105"/>
        <v>0</v>
      </c>
      <c r="X128" s="226">
        <f t="shared" si="105"/>
        <v>0</v>
      </c>
      <c r="Y128" s="226">
        <f t="shared" si="105"/>
        <v>0</v>
      </c>
      <c r="Z128" s="226">
        <f t="shared" si="105"/>
        <v>0</v>
      </c>
      <c r="AA128" s="226">
        <f t="shared" si="105"/>
        <v>0</v>
      </c>
      <c r="AB128" s="332"/>
      <c r="AC128" s="331"/>
      <c r="AD128" s="69"/>
      <c r="AE128" s="335"/>
      <c r="AF128" s="335"/>
      <c r="AG128" s="25"/>
      <c r="AH128" s="335"/>
      <c r="AI128" s="335"/>
      <c r="AJ128" s="335"/>
      <c r="AK128" s="335"/>
      <c r="AL128" s="335"/>
      <c r="AM128" s="335"/>
      <c r="AN128" s="335"/>
      <c r="AO128" s="335"/>
      <c r="AP128" s="335"/>
      <c r="AQ128" s="335"/>
      <c r="AR128" s="335"/>
      <c r="AS128" s="335"/>
      <c r="AT128" s="335"/>
      <c r="AU128" s="335"/>
      <c r="AV128" s="335"/>
    </row>
    <row r="129" spans="1:48" s="336" customFormat="1" ht="27.75" hidden="1" customHeight="1" x14ac:dyDescent="0.25">
      <c r="A129" s="123"/>
      <c r="B129" s="123"/>
      <c r="C129" s="54"/>
      <c r="D129" s="54"/>
      <c r="E129" s="87"/>
      <c r="F129" s="87"/>
      <c r="G129" s="88"/>
      <c r="H129" s="59"/>
      <c r="I129" s="70"/>
      <c r="J129" s="129"/>
      <c r="K129" s="128">
        <f t="shared" si="101"/>
        <v>0</v>
      </c>
      <c r="L129" s="128">
        <f t="shared" si="102"/>
        <v>0</v>
      </c>
      <c r="M129" s="130"/>
      <c r="N129" s="131"/>
      <c r="O129" s="171">
        <f t="shared" si="103"/>
        <v>0</v>
      </c>
      <c r="P129" s="171">
        <f t="shared" si="104"/>
        <v>0</v>
      </c>
      <c r="Q129" s="130"/>
      <c r="R129" s="474">
        <f t="shared" si="105"/>
        <v>0</v>
      </c>
      <c r="S129" s="475">
        <f t="shared" si="105"/>
        <v>0</v>
      </c>
      <c r="T129" s="226">
        <f t="shared" si="105"/>
        <v>0</v>
      </c>
      <c r="U129" s="226">
        <f t="shared" si="105"/>
        <v>0</v>
      </c>
      <c r="V129" s="226">
        <f t="shared" si="105"/>
        <v>0</v>
      </c>
      <c r="W129" s="226">
        <f t="shared" si="105"/>
        <v>0</v>
      </c>
      <c r="X129" s="226">
        <f t="shared" si="105"/>
        <v>0</v>
      </c>
      <c r="Y129" s="226">
        <f t="shared" si="105"/>
        <v>0</v>
      </c>
      <c r="Z129" s="226">
        <f t="shared" si="105"/>
        <v>0</v>
      </c>
      <c r="AA129" s="226">
        <f t="shared" si="105"/>
        <v>0</v>
      </c>
      <c r="AB129" s="332"/>
      <c r="AC129" s="331"/>
      <c r="AD129" s="69"/>
      <c r="AE129" s="335"/>
      <c r="AF129" s="335"/>
      <c r="AG129" s="25"/>
      <c r="AH129" s="335"/>
      <c r="AI129" s="335"/>
      <c r="AJ129" s="335"/>
      <c r="AK129" s="335"/>
      <c r="AL129" s="335"/>
      <c r="AM129" s="335"/>
      <c r="AN129" s="335"/>
      <c r="AO129" s="335"/>
      <c r="AP129" s="335"/>
      <c r="AQ129" s="335"/>
      <c r="AR129" s="335"/>
      <c r="AS129" s="335"/>
      <c r="AT129" s="335"/>
      <c r="AU129" s="335"/>
      <c r="AV129" s="335"/>
    </row>
    <row r="130" spans="1:48" s="93" customFormat="1" ht="27.75" hidden="1" customHeight="1" x14ac:dyDescent="0.25">
      <c r="A130" s="123"/>
      <c r="B130" s="123"/>
      <c r="C130" s="54"/>
      <c r="D130" s="54"/>
      <c r="E130" s="87"/>
      <c r="F130" s="87"/>
      <c r="G130" s="88"/>
      <c r="H130" s="59"/>
      <c r="I130" s="70"/>
      <c r="J130" s="129"/>
      <c r="K130" s="128">
        <f t="shared" si="101"/>
        <v>0</v>
      </c>
      <c r="L130" s="128">
        <f t="shared" si="102"/>
        <v>0</v>
      </c>
      <c r="M130" s="130"/>
      <c r="N130" s="131"/>
      <c r="O130" s="171">
        <f t="shared" si="103"/>
        <v>0</v>
      </c>
      <c r="P130" s="171">
        <f t="shared" si="104"/>
        <v>0</v>
      </c>
      <c r="Q130" s="130"/>
      <c r="R130" s="474">
        <f t="shared" si="105"/>
        <v>0</v>
      </c>
      <c r="S130" s="475">
        <f t="shared" si="105"/>
        <v>0</v>
      </c>
      <c r="T130" s="226">
        <f t="shared" si="105"/>
        <v>0</v>
      </c>
      <c r="U130" s="226">
        <f t="shared" si="105"/>
        <v>0</v>
      </c>
      <c r="V130" s="226">
        <f t="shared" si="105"/>
        <v>0</v>
      </c>
      <c r="W130" s="226">
        <f t="shared" si="105"/>
        <v>0</v>
      </c>
      <c r="X130" s="226">
        <f t="shared" si="105"/>
        <v>0</v>
      </c>
      <c r="Y130" s="226">
        <f t="shared" si="105"/>
        <v>0</v>
      </c>
      <c r="Z130" s="226">
        <f t="shared" si="105"/>
        <v>0</v>
      </c>
      <c r="AA130" s="226">
        <f t="shared" si="105"/>
        <v>0</v>
      </c>
      <c r="AB130" s="332"/>
      <c r="AC130" s="331"/>
      <c r="AD130" s="439"/>
      <c r="AE130" s="92"/>
      <c r="AF130" s="92"/>
      <c r="AG130" s="25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</row>
    <row r="131" spans="1:48" s="336" customFormat="1" ht="27.75" hidden="1" customHeight="1" x14ac:dyDescent="0.25">
      <c r="A131" s="123"/>
      <c r="B131" s="123"/>
      <c r="C131" s="54"/>
      <c r="D131" s="54"/>
      <c r="E131" s="87"/>
      <c r="F131" s="87"/>
      <c r="G131" s="88"/>
      <c r="H131" s="354"/>
      <c r="I131" s="90"/>
      <c r="J131" s="129"/>
      <c r="K131" s="128">
        <f t="shared" si="101"/>
        <v>0</v>
      </c>
      <c r="L131" s="128">
        <f t="shared" si="102"/>
        <v>0</v>
      </c>
      <c r="M131" s="130"/>
      <c r="N131" s="131"/>
      <c r="O131" s="171">
        <f t="shared" si="103"/>
        <v>0</v>
      </c>
      <c r="P131" s="171">
        <f t="shared" si="104"/>
        <v>0</v>
      </c>
      <c r="Q131" s="130"/>
      <c r="R131" s="474">
        <f t="shared" si="105"/>
        <v>0</v>
      </c>
      <c r="S131" s="475">
        <f t="shared" si="105"/>
        <v>0</v>
      </c>
      <c r="T131" s="226">
        <f t="shared" si="105"/>
        <v>0</v>
      </c>
      <c r="U131" s="226">
        <f t="shared" si="105"/>
        <v>0</v>
      </c>
      <c r="V131" s="226">
        <f t="shared" si="105"/>
        <v>0</v>
      </c>
      <c r="W131" s="226">
        <f t="shared" si="105"/>
        <v>0</v>
      </c>
      <c r="X131" s="226">
        <f t="shared" si="105"/>
        <v>0</v>
      </c>
      <c r="Y131" s="226">
        <f t="shared" si="105"/>
        <v>0</v>
      </c>
      <c r="Z131" s="226">
        <f t="shared" si="105"/>
        <v>0</v>
      </c>
      <c r="AA131" s="226">
        <f t="shared" si="105"/>
        <v>0</v>
      </c>
      <c r="AB131" s="332"/>
      <c r="AC131" s="331"/>
      <c r="AD131" s="69"/>
      <c r="AE131" s="335"/>
      <c r="AF131" s="335"/>
      <c r="AG131" s="25"/>
      <c r="AH131" s="335"/>
      <c r="AI131" s="335"/>
      <c r="AJ131" s="335"/>
      <c r="AK131" s="335"/>
      <c r="AL131" s="335"/>
      <c r="AM131" s="335"/>
      <c r="AN131" s="335"/>
      <c r="AO131" s="335"/>
      <c r="AP131" s="335"/>
      <c r="AQ131" s="335"/>
      <c r="AR131" s="335"/>
      <c r="AS131" s="335"/>
      <c r="AT131" s="335"/>
      <c r="AU131" s="335"/>
      <c r="AV131" s="335"/>
    </row>
    <row r="132" spans="1:48" s="346" customFormat="1" ht="27.75" hidden="1" customHeight="1" thickBot="1" x14ac:dyDescent="0.3">
      <c r="A132" s="108"/>
      <c r="B132" s="108"/>
      <c r="C132" s="109"/>
      <c r="D132" s="109"/>
      <c r="E132" s="110"/>
      <c r="F132" s="110"/>
      <c r="G132" s="111"/>
      <c r="H132" s="112" t="s">
        <v>906</v>
      </c>
      <c r="I132" s="113"/>
      <c r="J132" s="941"/>
      <c r="K132" s="115"/>
      <c r="L132" s="115"/>
      <c r="M132" s="116"/>
      <c r="N132" s="948"/>
      <c r="O132" s="115"/>
      <c r="P132" s="115"/>
      <c r="Q132" s="116"/>
      <c r="R132" s="453">
        <f t="shared" ref="R132:AA132" si="106">SUM(R120:R131)</f>
        <v>0</v>
      </c>
      <c r="S132" s="454">
        <f t="shared" si="106"/>
        <v>0</v>
      </c>
      <c r="T132" s="119">
        <f t="shared" si="106"/>
        <v>0</v>
      </c>
      <c r="U132" s="119">
        <f t="shared" si="106"/>
        <v>0</v>
      </c>
      <c r="V132" s="119">
        <f t="shared" si="106"/>
        <v>0</v>
      </c>
      <c r="W132" s="119">
        <f t="shared" si="106"/>
        <v>0</v>
      </c>
      <c r="X132" s="119">
        <f t="shared" si="106"/>
        <v>0</v>
      </c>
      <c r="Y132" s="119">
        <f t="shared" si="106"/>
        <v>0</v>
      </c>
      <c r="Z132" s="119">
        <f t="shared" si="106"/>
        <v>0</v>
      </c>
      <c r="AA132" s="119">
        <f t="shared" si="106"/>
        <v>0</v>
      </c>
      <c r="AB132" s="344"/>
      <c r="AC132" s="331"/>
      <c r="AD132" s="69"/>
      <c r="AE132" s="335"/>
      <c r="AF132" s="335"/>
      <c r="AG132" s="25"/>
      <c r="AH132" s="335"/>
      <c r="AI132" s="335"/>
      <c r="AJ132" s="335"/>
      <c r="AK132" s="335"/>
      <c r="AL132" s="335"/>
      <c r="AM132" s="335"/>
      <c r="AN132" s="335"/>
      <c r="AO132" s="335"/>
      <c r="AP132" s="335"/>
      <c r="AQ132" s="335"/>
      <c r="AR132" s="335"/>
      <c r="AS132" s="335"/>
      <c r="AT132" s="335"/>
      <c r="AU132" s="335"/>
      <c r="AV132" s="335"/>
    </row>
    <row r="133" spans="1:48" s="336" customFormat="1" ht="27.75" hidden="1" customHeight="1" thickTop="1" x14ac:dyDescent="0.25">
      <c r="A133" s="123"/>
      <c r="B133" s="123"/>
      <c r="C133" s="54"/>
      <c r="D133" s="54"/>
      <c r="E133" s="466"/>
      <c r="F133" s="470"/>
      <c r="G133" s="471"/>
      <c r="H133" s="472"/>
      <c r="I133" s="473"/>
      <c r="J133" s="129"/>
      <c r="K133" s="128">
        <f t="shared" ref="K133:K144" si="107">IF(J133&gt;0, 1, 0)</f>
        <v>0</v>
      </c>
      <c r="L133" s="128">
        <f t="shared" ref="L133:L144" si="108">J133-K133</f>
        <v>0</v>
      </c>
      <c r="M133" s="130"/>
      <c r="N133" s="131"/>
      <c r="O133" s="171">
        <f t="shared" ref="O133:O144" si="109">IF(N133&gt;0, 1, 0)</f>
        <v>0</v>
      </c>
      <c r="P133" s="171">
        <f t="shared" ref="P133:P144" si="110">N133-O133</f>
        <v>0</v>
      </c>
      <c r="Q133" s="457"/>
      <c r="R133" s="474">
        <f t="shared" ref="R133:AA144" si="111">(K133*M133*$R$3)+(L133*M133*$R$6)+(O133*Q133*$R$7)+(P133*Q133*$R$8)</f>
        <v>0</v>
      </c>
      <c r="S133" s="475">
        <f t="shared" si="111"/>
        <v>0</v>
      </c>
      <c r="T133" s="226">
        <f t="shared" si="111"/>
        <v>0</v>
      </c>
      <c r="U133" s="226">
        <f t="shared" si="111"/>
        <v>0</v>
      </c>
      <c r="V133" s="226">
        <f t="shared" si="111"/>
        <v>0</v>
      </c>
      <c r="W133" s="226">
        <f t="shared" si="111"/>
        <v>0</v>
      </c>
      <c r="X133" s="226">
        <f t="shared" si="111"/>
        <v>0</v>
      </c>
      <c r="Y133" s="226">
        <f t="shared" si="111"/>
        <v>0</v>
      </c>
      <c r="Z133" s="226">
        <f t="shared" si="111"/>
        <v>0</v>
      </c>
      <c r="AA133" s="226">
        <f t="shared" si="111"/>
        <v>0</v>
      </c>
      <c r="AB133" s="332"/>
      <c r="AC133" s="331"/>
      <c r="AD133" s="69"/>
      <c r="AE133" s="335"/>
      <c r="AF133" s="335"/>
      <c r="AG133" s="25"/>
      <c r="AH133" s="335"/>
      <c r="AI133" s="335"/>
      <c r="AJ133" s="335"/>
      <c r="AK133" s="335"/>
      <c r="AL133" s="335"/>
      <c r="AM133" s="335"/>
      <c r="AN133" s="335"/>
      <c r="AO133" s="335"/>
      <c r="AP133" s="335"/>
      <c r="AQ133" s="335"/>
      <c r="AR133" s="335"/>
      <c r="AS133" s="335"/>
      <c r="AT133" s="335"/>
      <c r="AU133" s="335"/>
      <c r="AV133" s="335"/>
    </row>
    <row r="134" spans="1:48" s="336" customFormat="1" ht="27.75" hidden="1" customHeight="1" x14ac:dyDescent="0.25">
      <c r="A134" s="123"/>
      <c r="B134" s="123"/>
      <c r="C134" s="54"/>
      <c r="D134" s="54"/>
      <c r="E134" s="87"/>
      <c r="F134" s="87"/>
      <c r="G134" s="170"/>
      <c r="H134" s="59"/>
      <c r="I134" s="70"/>
      <c r="J134" s="129"/>
      <c r="K134" s="128">
        <f t="shared" si="107"/>
        <v>0</v>
      </c>
      <c r="L134" s="128">
        <f t="shared" si="108"/>
        <v>0</v>
      </c>
      <c r="M134" s="130"/>
      <c r="N134" s="131"/>
      <c r="O134" s="171">
        <f t="shared" si="109"/>
        <v>0</v>
      </c>
      <c r="P134" s="171">
        <f t="shared" si="110"/>
        <v>0</v>
      </c>
      <c r="Q134" s="130"/>
      <c r="R134" s="474">
        <f t="shared" si="111"/>
        <v>0</v>
      </c>
      <c r="S134" s="475">
        <f t="shared" si="111"/>
        <v>0</v>
      </c>
      <c r="T134" s="226">
        <f t="shared" si="111"/>
        <v>0</v>
      </c>
      <c r="U134" s="226">
        <f t="shared" si="111"/>
        <v>0</v>
      </c>
      <c r="V134" s="226">
        <f t="shared" si="111"/>
        <v>0</v>
      </c>
      <c r="W134" s="226">
        <f t="shared" si="111"/>
        <v>0</v>
      </c>
      <c r="X134" s="226">
        <f t="shared" si="111"/>
        <v>0</v>
      </c>
      <c r="Y134" s="226">
        <f t="shared" si="111"/>
        <v>0</v>
      </c>
      <c r="Z134" s="226">
        <f t="shared" si="111"/>
        <v>0</v>
      </c>
      <c r="AA134" s="226">
        <f t="shared" si="111"/>
        <v>0</v>
      </c>
      <c r="AB134" s="332"/>
      <c r="AC134" s="331"/>
      <c r="AD134" s="69"/>
      <c r="AE134" s="335"/>
      <c r="AF134" s="335"/>
      <c r="AG134" s="25"/>
      <c r="AH134" s="335"/>
      <c r="AI134" s="335"/>
      <c r="AJ134" s="335"/>
      <c r="AK134" s="335"/>
      <c r="AL134" s="335"/>
      <c r="AM134" s="335"/>
      <c r="AN134" s="335"/>
      <c r="AO134" s="335"/>
      <c r="AP134" s="335"/>
      <c r="AQ134" s="335"/>
      <c r="AR134" s="335"/>
      <c r="AS134" s="335"/>
      <c r="AT134" s="335"/>
      <c r="AU134" s="335"/>
      <c r="AV134" s="335"/>
    </row>
    <row r="135" spans="1:48" s="336" customFormat="1" ht="27.75" hidden="1" customHeight="1" x14ac:dyDescent="0.25">
      <c r="A135" s="123"/>
      <c r="B135" s="123"/>
      <c r="C135" s="54"/>
      <c r="D135" s="54"/>
      <c r="E135" s="87"/>
      <c r="F135" s="87"/>
      <c r="G135" s="170"/>
      <c r="H135" s="59"/>
      <c r="I135" s="70"/>
      <c r="J135" s="129"/>
      <c r="K135" s="128">
        <f t="shared" si="107"/>
        <v>0</v>
      </c>
      <c r="L135" s="128">
        <f t="shared" si="108"/>
        <v>0</v>
      </c>
      <c r="M135" s="130"/>
      <c r="N135" s="131"/>
      <c r="O135" s="171">
        <f t="shared" si="109"/>
        <v>0</v>
      </c>
      <c r="P135" s="171">
        <f t="shared" si="110"/>
        <v>0</v>
      </c>
      <c r="Q135" s="130"/>
      <c r="R135" s="474">
        <f t="shared" si="111"/>
        <v>0</v>
      </c>
      <c r="S135" s="475">
        <f t="shared" si="111"/>
        <v>0</v>
      </c>
      <c r="T135" s="226">
        <f t="shared" si="111"/>
        <v>0</v>
      </c>
      <c r="U135" s="226">
        <f t="shared" si="111"/>
        <v>0</v>
      </c>
      <c r="V135" s="226">
        <f t="shared" si="111"/>
        <v>0</v>
      </c>
      <c r="W135" s="226">
        <f t="shared" si="111"/>
        <v>0</v>
      </c>
      <c r="X135" s="226">
        <f t="shared" si="111"/>
        <v>0</v>
      </c>
      <c r="Y135" s="226">
        <f t="shared" si="111"/>
        <v>0</v>
      </c>
      <c r="Z135" s="226">
        <f t="shared" si="111"/>
        <v>0</v>
      </c>
      <c r="AA135" s="226">
        <f t="shared" si="111"/>
        <v>0</v>
      </c>
      <c r="AB135" s="332"/>
      <c r="AC135" s="331"/>
      <c r="AD135" s="69"/>
      <c r="AE135" s="335"/>
      <c r="AF135" s="335"/>
      <c r="AG135" s="25"/>
      <c r="AH135" s="335"/>
      <c r="AI135" s="335"/>
      <c r="AJ135" s="335"/>
      <c r="AK135" s="335"/>
      <c r="AL135" s="335"/>
      <c r="AM135" s="335"/>
      <c r="AN135" s="335"/>
      <c r="AO135" s="335"/>
      <c r="AP135" s="335"/>
      <c r="AQ135" s="335"/>
      <c r="AR135" s="335"/>
      <c r="AS135" s="335"/>
      <c r="AT135" s="335"/>
      <c r="AU135" s="335"/>
      <c r="AV135" s="335"/>
    </row>
    <row r="136" spans="1:48" s="336" customFormat="1" ht="27.75" hidden="1" customHeight="1" x14ac:dyDescent="0.25">
      <c r="A136" s="123"/>
      <c r="B136" s="123"/>
      <c r="C136" s="54"/>
      <c r="D136" s="54"/>
      <c r="E136" s="87"/>
      <c r="F136" s="87"/>
      <c r="G136" s="170"/>
      <c r="H136" s="59"/>
      <c r="I136" s="70"/>
      <c r="J136" s="129"/>
      <c r="K136" s="128">
        <f t="shared" si="107"/>
        <v>0</v>
      </c>
      <c r="L136" s="128">
        <f t="shared" si="108"/>
        <v>0</v>
      </c>
      <c r="M136" s="130"/>
      <c r="N136" s="131"/>
      <c r="O136" s="171">
        <f t="shared" si="109"/>
        <v>0</v>
      </c>
      <c r="P136" s="171">
        <f t="shared" si="110"/>
        <v>0</v>
      </c>
      <c r="Q136" s="130"/>
      <c r="R136" s="474">
        <f t="shared" si="111"/>
        <v>0</v>
      </c>
      <c r="S136" s="475">
        <f t="shared" si="111"/>
        <v>0</v>
      </c>
      <c r="T136" s="226">
        <f t="shared" si="111"/>
        <v>0</v>
      </c>
      <c r="U136" s="226">
        <f t="shared" si="111"/>
        <v>0</v>
      </c>
      <c r="V136" s="226">
        <f t="shared" si="111"/>
        <v>0</v>
      </c>
      <c r="W136" s="226">
        <f t="shared" si="111"/>
        <v>0</v>
      </c>
      <c r="X136" s="226">
        <f t="shared" si="111"/>
        <v>0</v>
      </c>
      <c r="Y136" s="226">
        <f t="shared" si="111"/>
        <v>0</v>
      </c>
      <c r="Z136" s="226">
        <f t="shared" si="111"/>
        <v>0</v>
      </c>
      <c r="AA136" s="226">
        <f t="shared" si="111"/>
        <v>0</v>
      </c>
      <c r="AB136" s="332"/>
      <c r="AC136" s="331"/>
      <c r="AD136" s="69"/>
      <c r="AE136" s="335"/>
      <c r="AF136" s="335"/>
      <c r="AG136" s="25"/>
      <c r="AH136" s="335"/>
      <c r="AI136" s="335"/>
      <c r="AJ136" s="335"/>
      <c r="AK136" s="335"/>
      <c r="AL136" s="335"/>
      <c r="AM136" s="335"/>
      <c r="AN136" s="335"/>
      <c r="AO136" s="335"/>
      <c r="AP136" s="335"/>
      <c r="AQ136" s="335"/>
      <c r="AR136" s="335"/>
      <c r="AS136" s="335"/>
      <c r="AT136" s="335"/>
      <c r="AU136" s="335"/>
      <c r="AV136" s="335"/>
    </row>
    <row r="137" spans="1:48" s="336" customFormat="1" ht="27.75" hidden="1" customHeight="1" x14ac:dyDescent="0.25">
      <c r="A137" s="123"/>
      <c r="B137" s="123"/>
      <c r="C137" s="54"/>
      <c r="D137" s="54"/>
      <c r="E137" s="87"/>
      <c r="F137" s="87"/>
      <c r="G137" s="88"/>
      <c r="H137" s="59"/>
      <c r="I137" s="70"/>
      <c r="J137" s="129"/>
      <c r="K137" s="128">
        <f t="shared" si="107"/>
        <v>0</v>
      </c>
      <c r="L137" s="128">
        <f t="shared" si="108"/>
        <v>0</v>
      </c>
      <c r="M137" s="130"/>
      <c r="N137" s="131"/>
      <c r="O137" s="171">
        <f t="shared" si="109"/>
        <v>0</v>
      </c>
      <c r="P137" s="171">
        <f t="shared" si="110"/>
        <v>0</v>
      </c>
      <c r="Q137" s="130"/>
      <c r="R137" s="474">
        <f t="shared" si="111"/>
        <v>0</v>
      </c>
      <c r="S137" s="475">
        <f t="shared" si="111"/>
        <v>0</v>
      </c>
      <c r="T137" s="226">
        <f t="shared" si="111"/>
        <v>0</v>
      </c>
      <c r="U137" s="226">
        <f t="shared" si="111"/>
        <v>0</v>
      </c>
      <c r="V137" s="226">
        <f t="shared" si="111"/>
        <v>0</v>
      </c>
      <c r="W137" s="226">
        <f t="shared" si="111"/>
        <v>0</v>
      </c>
      <c r="X137" s="226">
        <f t="shared" si="111"/>
        <v>0</v>
      </c>
      <c r="Y137" s="226">
        <f t="shared" si="111"/>
        <v>0</v>
      </c>
      <c r="Z137" s="226">
        <f t="shared" si="111"/>
        <v>0</v>
      </c>
      <c r="AA137" s="226">
        <f t="shared" si="111"/>
        <v>0</v>
      </c>
      <c r="AB137" s="332"/>
      <c r="AC137" s="331"/>
      <c r="AD137" s="69"/>
      <c r="AE137" s="335"/>
      <c r="AF137" s="335"/>
      <c r="AG137" s="25"/>
      <c r="AH137" s="335"/>
      <c r="AI137" s="335"/>
      <c r="AJ137" s="335"/>
      <c r="AK137" s="335"/>
      <c r="AL137" s="335"/>
      <c r="AM137" s="335"/>
      <c r="AN137" s="335"/>
      <c r="AO137" s="335"/>
      <c r="AP137" s="335"/>
      <c r="AQ137" s="335"/>
      <c r="AR137" s="335"/>
      <c r="AS137" s="335"/>
      <c r="AT137" s="335"/>
      <c r="AU137" s="335"/>
      <c r="AV137" s="335"/>
    </row>
    <row r="138" spans="1:48" s="336" customFormat="1" ht="27.75" hidden="1" customHeight="1" x14ac:dyDescent="0.25">
      <c r="A138" s="123"/>
      <c r="B138" s="123"/>
      <c r="C138" s="54"/>
      <c r="D138" s="54"/>
      <c r="E138" s="87"/>
      <c r="F138" s="87"/>
      <c r="G138" s="88"/>
      <c r="H138" s="59"/>
      <c r="I138" s="70"/>
      <c r="J138" s="129"/>
      <c r="K138" s="128">
        <f t="shared" si="107"/>
        <v>0</v>
      </c>
      <c r="L138" s="128">
        <f t="shared" si="108"/>
        <v>0</v>
      </c>
      <c r="M138" s="130"/>
      <c r="N138" s="131"/>
      <c r="O138" s="171">
        <f t="shared" si="109"/>
        <v>0</v>
      </c>
      <c r="P138" s="171">
        <f t="shared" si="110"/>
        <v>0</v>
      </c>
      <c r="Q138" s="130"/>
      <c r="R138" s="474">
        <f t="shared" si="111"/>
        <v>0</v>
      </c>
      <c r="S138" s="475">
        <f t="shared" si="111"/>
        <v>0</v>
      </c>
      <c r="T138" s="226">
        <f t="shared" si="111"/>
        <v>0</v>
      </c>
      <c r="U138" s="226">
        <f t="shared" si="111"/>
        <v>0</v>
      </c>
      <c r="V138" s="226">
        <f t="shared" si="111"/>
        <v>0</v>
      </c>
      <c r="W138" s="226">
        <f t="shared" si="111"/>
        <v>0</v>
      </c>
      <c r="X138" s="226">
        <f t="shared" si="111"/>
        <v>0</v>
      </c>
      <c r="Y138" s="226">
        <f t="shared" si="111"/>
        <v>0</v>
      </c>
      <c r="Z138" s="226">
        <f t="shared" si="111"/>
        <v>0</v>
      </c>
      <c r="AA138" s="226">
        <f t="shared" si="111"/>
        <v>0</v>
      </c>
      <c r="AB138" s="332"/>
      <c r="AC138" s="331"/>
      <c r="AD138" s="69"/>
      <c r="AE138" s="335"/>
      <c r="AF138" s="335"/>
      <c r="AG138" s="25"/>
      <c r="AH138" s="335"/>
      <c r="AI138" s="335"/>
      <c r="AJ138" s="335"/>
      <c r="AK138" s="335"/>
      <c r="AL138" s="335"/>
      <c r="AM138" s="335"/>
      <c r="AN138" s="335"/>
      <c r="AO138" s="335"/>
      <c r="AP138" s="335"/>
      <c r="AQ138" s="335"/>
      <c r="AR138" s="335"/>
      <c r="AS138" s="335"/>
      <c r="AT138" s="335"/>
      <c r="AU138" s="335"/>
      <c r="AV138" s="335"/>
    </row>
    <row r="139" spans="1:48" s="336" customFormat="1" ht="27.75" hidden="1" customHeight="1" x14ac:dyDescent="0.25">
      <c r="A139" s="123"/>
      <c r="B139" s="123"/>
      <c r="C139" s="54"/>
      <c r="D139" s="54"/>
      <c r="E139" s="87"/>
      <c r="F139" s="87"/>
      <c r="G139" s="88"/>
      <c r="H139" s="59"/>
      <c r="I139" s="70"/>
      <c r="J139" s="129"/>
      <c r="K139" s="128">
        <f t="shared" si="107"/>
        <v>0</v>
      </c>
      <c r="L139" s="128">
        <f t="shared" si="108"/>
        <v>0</v>
      </c>
      <c r="M139" s="130"/>
      <c r="N139" s="131"/>
      <c r="O139" s="171">
        <f t="shared" si="109"/>
        <v>0</v>
      </c>
      <c r="P139" s="171">
        <f t="shared" si="110"/>
        <v>0</v>
      </c>
      <c r="Q139" s="130"/>
      <c r="R139" s="474">
        <f t="shared" si="111"/>
        <v>0</v>
      </c>
      <c r="S139" s="475">
        <f t="shared" si="111"/>
        <v>0</v>
      </c>
      <c r="T139" s="226">
        <f t="shared" si="111"/>
        <v>0</v>
      </c>
      <c r="U139" s="226">
        <f t="shared" si="111"/>
        <v>0</v>
      </c>
      <c r="V139" s="226">
        <f t="shared" si="111"/>
        <v>0</v>
      </c>
      <c r="W139" s="226">
        <f t="shared" si="111"/>
        <v>0</v>
      </c>
      <c r="X139" s="226">
        <f t="shared" si="111"/>
        <v>0</v>
      </c>
      <c r="Y139" s="226">
        <f t="shared" si="111"/>
        <v>0</v>
      </c>
      <c r="Z139" s="226">
        <f t="shared" si="111"/>
        <v>0</v>
      </c>
      <c r="AA139" s="226">
        <f t="shared" si="111"/>
        <v>0</v>
      </c>
      <c r="AB139" s="332"/>
      <c r="AC139" s="331"/>
      <c r="AD139" s="69"/>
      <c r="AE139" s="335"/>
      <c r="AF139" s="335"/>
      <c r="AG139" s="25"/>
      <c r="AH139" s="335"/>
      <c r="AI139" s="335"/>
      <c r="AJ139" s="335"/>
      <c r="AK139" s="335"/>
      <c r="AL139" s="335"/>
      <c r="AM139" s="335"/>
      <c r="AN139" s="335"/>
      <c r="AO139" s="335"/>
      <c r="AP139" s="335"/>
      <c r="AQ139" s="335"/>
      <c r="AR139" s="335"/>
      <c r="AS139" s="335"/>
      <c r="AT139" s="335"/>
      <c r="AU139" s="335"/>
      <c r="AV139" s="335"/>
    </row>
    <row r="140" spans="1:48" s="336" customFormat="1" ht="27.75" hidden="1" customHeight="1" x14ac:dyDescent="0.25">
      <c r="A140" s="123"/>
      <c r="B140" s="123"/>
      <c r="C140" s="54"/>
      <c r="D140" s="54"/>
      <c r="E140" s="87"/>
      <c r="F140" s="87"/>
      <c r="G140" s="88"/>
      <c r="H140" s="354"/>
      <c r="I140" s="90"/>
      <c r="J140" s="129"/>
      <c r="K140" s="128">
        <f t="shared" si="107"/>
        <v>0</v>
      </c>
      <c r="L140" s="128">
        <f t="shared" si="108"/>
        <v>0</v>
      </c>
      <c r="M140" s="130"/>
      <c r="N140" s="131"/>
      <c r="O140" s="171">
        <f t="shared" si="109"/>
        <v>0</v>
      </c>
      <c r="P140" s="171">
        <f t="shared" si="110"/>
        <v>0</v>
      </c>
      <c r="Q140" s="130"/>
      <c r="R140" s="474">
        <f t="shared" si="111"/>
        <v>0</v>
      </c>
      <c r="S140" s="475">
        <f t="shared" si="111"/>
        <v>0</v>
      </c>
      <c r="T140" s="226">
        <f t="shared" si="111"/>
        <v>0</v>
      </c>
      <c r="U140" s="226">
        <f t="shared" si="111"/>
        <v>0</v>
      </c>
      <c r="V140" s="226">
        <f t="shared" si="111"/>
        <v>0</v>
      </c>
      <c r="W140" s="226">
        <f t="shared" si="111"/>
        <v>0</v>
      </c>
      <c r="X140" s="226">
        <f t="shared" si="111"/>
        <v>0</v>
      </c>
      <c r="Y140" s="226">
        <f t="shared" si="111"/>
        <v>0</v>
      </c>
      <c r="Z140" s="226">
        <f t="shared" si="111"/>
        <v>0</v>
      </c>
      <c r="AA140" s="226">
        <f t="shared" si="111"/>
        <v>0</v>
      </c>
      <c r="AB140" s="332"/>
      <c r="AC140" s="331"/>
      <c r="AD140" s="69"/>
      <c r="AE140" s="335"/>
      <c r="AF140" s="335"/>
      <c r="AG140" s="25"/>
      <c r="AH140" s="335"/>
      <c r="AI140" s="335"/>
      <c r="AJ140" s="335"/>
      <c r="AK140" s="335"/>
      <c r="AL140" s="335"/>
      <c r="AM140" s="335"/>
      <c r="AN140" s="335"/>
      <c r="AO140" s="335"/>
      <c r="AP140" s="335"/>
      <c r="AQ140" s="335"/>
      <c r="AR140" s="335"/>
      <c r="AS140" s="335"/>
      <c r="AT140" s="335"/>
      <c r="AU140" s="335"/>
      <c r="AV140" s="335"/>
    </row>
    <row r="141" spans="1:48" s="336" customFormat="1" ht="27.75" hidden="1" customHeight="1" x14ac:dyDescent="0.25">
      <c r="A141" s="123"/>
      <c r="B141" s="123"/>
      <c r="C141" s="54"/>
      <c r="D141" s="54"/>
      <c r="E141" s="87"/>
      <c r="F141" s="87"/>
      <c r="G141" s="88"/>
      <c r="H141" s="59"/>
      <c r="I141" s="70"/>
      <c r="J141" s="129"/>
      <c r="K141" s="128">
        <f t="shared" si="107"/>
        <v>0</v>
      </c>
      <c r="L141" s="128">
        <f t="shared" si="108"/>
        <v>0</v>
      </c>
      <c r="M141" s="130"/>
      <c r="N141" s="131"/>
      <c r="O141" s="171">
        <f t="shared" si="109"/>
        <v>0</v>
      </c>
      <c r="P141" s="171">
        <f t="shared" si="110"/>
        <v>0</v>
      </c>
      <c r="Q141" s="130"/>
      <c r="R141" s="474">
        <f t="shared" si="111"/>
        <v>0</v>
      </c>
      <c r="S141" s="475">
        <f t="shared" si="111"/>
        <v>0</v>
      </c>
      <c r="T141" s="226">
        <f t="shared" si="111"/>
        <v>0</v>
      </c>
      <c r="U141" s="226">
        <f t="shared" si="111"/>
        <v>0</v>
      </c>
      <c r="V141" s="226">
        <f t="shared" si="111"/>
        <v>0</v>
      </c>
      <c r="W141" s="226">
        <f t="shared" si="111"/>
        <v>0</v>
      </c>
      <c r="X141" s="226">
        <f t="shared" si="111"/>
        <v>0</v>
      </c>
      <c r="Y141" s="226">
        <f t="shared" si="111"/>
        <v>0</v>
      </c>
      <c r="Z141" s="226">
        <f t="shared" si="111"/>
        <v>0</v>
      </c>
      <c r="AA141" s="226">
        <f t="shared" si="111"/>
        <v>0</v>
      </c>
      <c r="AB141" s="332"/>
      <c r="AC141" s="331"/>
      <c r="AD141" s="69"/>
      <c r="AE141" s="335"/>
      <c r="AF141" s="335"/>
      <c r="AG141" s="25"/>
      <c r="AH141" s="335"/>
      <c r="AI141" s="335"/>
      <c r="AJ141" s="335"/>
      <c r="AK141" s="335"/>
      <c r="AL141" s="335"/>
      <c r="AM141" s="335"/>
      <c r="AN141" s="335"/>
      <c r="AO141" s="335"/>
      <c r="AP141" s="335"/>
      <c r="AQ141" s="335"/>
      <c r="AR141" s="335"/>
      <c r="AS141" s="335"/>
      <c r="AT141" s="335"/>
      <c r="AU141" s="335"/>
      <c r="AV141" s="335"/>
    </row>
    <row r="142" spans="1:48" s="336" customFormat="1" ht="27.75" hidden="1" customHeight="1" x14ac:dyDescent="0.25">
      <c r="A142" s="123"/>
      <c r="B142" s="123"/>
      <c r="C142" s="54"/>
      <c r="D142" s="54"/>
      <c r="E142" s="87"/>
      <c r="F142" s="87"/>
      <c r="G142" s="88"/>
      <c r="H142" s="59"/>
      <c r="I142" s="70"/>
      <c r="J142" s="129"/>
      <c r="K142" s="128">
        <f t="shared" si="107"/>
        <v>0</v>
      </c>
      <c r="L142" s="128">
        <f t="shared" si="108"/>
        <v>0</v>
      </c>
      <c r="M142" s="130"/>
      <c r="N142" s="131"/>
      <c r="O142" s="171">
        <f t="shared" si="109"/>
        <v>0</v>
      </c>
      <c r="P142" s="171">
        <f t="shared" si="110"/>
        <v>0</v>
      </c>
      <c r="Q142" s="130"/>
      <c r="R142" s="474">
        <f t="shared" si="111"/>
        <v>0</v>
      </c>
      <c r="S142" s="475">
        <f t="shared" si="111"/>
        <v>0</v>
      </c>
      <c r="T142" s="226">
        <f t="shared" si="111"/>
        <v>0</v>
      </c>
      <c r="U142" s="226">
        <f t="shared" si="111"/>
        <v>0</v>
      </c>
      <c r="V142" s="226">
        <f t="shared" si="111"/>
        <v>0</v>
      </c>
      <c r="W142" s="226">
        <f t="shared" si="111"/>
        <v>0</v>
      </c>
      <c r="X142" s="226">
        <f t="shared" si="111"/>
        <v>0</v>
      </c>
      <c r="Y142" s="226">
        <f t="shared" si="111"/>
        <v>0</v>
      </c>
      <c r="Z142" s="226">
        <f t="shared" si="111"/>
        <v>0</v>
      </c>
      <c r="AA142" s="226">
        <f t="shared" si="111"/>
        <v>0</v>
      </c>
      <c r="AB142" s="332"/>
      <c r="AC142" s="331"/>
      <c r="AD142" s="69"/>
      <c r="AE142" s="335"/>
      <c r="AF142" s="335"/>
      <c r="AG142" s="25"/>
      <c r="AH142" s="335"/>
      <c r="AI142" s="335"/>
      <c r="AJ142" s="335"/>
      <c r="AK142" s="335"/>
      <c r="AL142" s="335"/>
      <c r="AM142" s="335"/>
      <c r="AN142" s="335"/>
      <c r="AO142" s="335"/>
      <c r="AP142" s="335"/>
      <c r="AQ142" s="335"/>
      <c r="AR142" s="335"/>
      <c r="AS142" s="335"/>
      <c r="AT142" s="335"/>
      <c r="AU142" s="335"/>
      <c r="AV142" s="335"/>
    </row>
    <row r="143" spans="1:48" s="93" customFormat="1" ht="27.75" hidden="1" customHeight="1" x14ac:dyDescent="0.25">
      <c r="A143" s="123"/>
      <c r="B143" s="123"/>
      <c r="C143" s="54"/>
      <c r="D143" s="54"/>
      <c r="E143" s="87"/>
      <c r="F143" s="87"/>
      <c r="G143" s="88"/>
      <c r="H143" s="59"/>
      <c r="I143" s="70"/>
      <c r="J143" s="129"/>
      <c r="K143" s="128">
        <f t="shared" si="107"/>
        <v>0</v>
      </c>
      <c r="L143" s="128">
        <f t="shared" si="108"/>
        <v>0</v>
      </c>
      <c r="M143" s="130"/>
      <c r="N143" s="131"/>
      <c r="O143" s="171">
        <f t="shared" si="109"/>
        <v>0</v>
      </c>
      <c r="P143" s="171">
        <f t="shared" si="110"/>
        <v>0</v>
      </c>
      <c r="Q143" s="130"/>
      <c r="R143" s="474">
        <f t="shared" si="111"/>
        <v>0</v>
      </c>
      <c r="S143" s="475">
        <f t="shared" si="111"/>
        <v>0</v>
      </c>
      <c r="T143" s="226">
        <f t="shared" si="111"/>
        <v>0</v>
      </c>
      <c r="U143" s="226">
        <f t="shared" si="111"/>
        <v>0</v>
      </c>
      <c r="V143" s="226">
        <f t="shared" si="111"/>
        <v>0</v>
      </c>
      <c r="W143" s="226">
        <f t="shared" si="111"/>
        <v>0</v>
      </c>
      <c r="X143" s="226">
        <f t="shared" si="111"/>
        <v>0</v>
      </c>
      <c r="Y143" s="226">
        <f t="shared" si="111"/>
        <v>0</v>
      </c>
      <c r="Z143" s="226">
        <f t="shared" si="111"/>
        <v>0</v>
      </c>
      <c r="AA143" s="226">
        <f t="shared" si="111"/>
        <v>0</v>
      </c>
      <c r="AB143" s="332"/>
      <c r="AC143" s="331"/>
      <c r="AD143" s="439"/>
      <c r="AE143" s="92"/>
      <c r="AF143" s="92"/>
      <c r="AG143" s="25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</row>
    <row r="144" spans="1:48" s="336" customFormat="1" ht="27.75" hidden="1" customHeight="1" x14ac:dyDescent="0.25">
      <c r="A144" s="123"/>
      <c r="B144" s="123"/>
      <c r="C144" s="54"/>
      <c r="D144" s="54"/>
      <c r="E144" s="87"/>
      <c r="F144" s="87"/>
      <c r="G144" s="88"/>
      <c r="H144" s="354"/>
      <c r="I144" s="90"/>
      <c r="J144" s="129"/>
      <c r="K144" s="128">
        <f t="shared" si="107"/>
        <v>0</v>
      </c>
      <c r="L144" s="128">
        <f t="shared" si="108"/>
        <v>0</v>
      </c>
      <c r="M144" s="130"/>
      <c r="N144" s="131"/>
      <c r="O144" s="171">
        <f t="shared" si="109"/>
        <v>0</v>
      </c>
      <c r="P144" s="171">
        <f t="shared" si="110"/>
        <v>0</v>
      </c>
      <c r="Q144" s="130"/>
      <c r="R144" s="474">
        <f t="shared" si="111"/>
        <v>0</v>
      </c>
      <c r="S144" s="475">
        <f t="shared" si="111"/>
        <v>0</v>
      </c>
      <c r="T144" s="226">
        <f t="shared" si="111"/>
        <v>0</v>
      </c>
      <c r="U144" s="226">
        <f t="shared" si="111"/>
        <v>0</v>
      </c>
      <c r="V144" s="226">
        <f t="shared" si="111"/>
        <v>0</v>
      </c>
      <c r="W144" s="226">
        <f t="shared" si="111"/>
        <v>0</v>
      </c>
      <c r="X144" s="226">
        <f t="shared" si="111"/>
        <v>0</v>
      </c>
      <c r="Y144" s="226">
        <f t="shared" si="111"/>
        <v>0</v>
      </c>
      <c r="Z144" s="226">
        <f t="shared" si="111"/>
        <v>0</v>
      </c>
      <c r="AA144" s="226">
        <f t="shared" si="111"/>
        <v>0</v>
      </c>
      <c r="AB144" s="332"/>
      <c r="AC144" s="331"/>
      <c r="AD144" s="69"/>
      <c r="AE144" s="335"/>
      <c r="AF144" s="335"/>
      <c r="AG144" s="25"/>
      <c r="AH144" s="335"/>
      <c r="AI144" s="335"/>
      <c r="AJ144" s="335"/>
      <c r="AK144" s="335"/>
      <c r="AL144" s="335"/>
      <c r="AM144" s="335"/>
      <c r="AN144" s="335"/>
      <c r="AO144" s="335"/>
      <c r="AP144" s="335"/>
      <c r="AQ144" s="335"/>
      <c r="AR144" s="335"/>
      <c r="AS144" s="335"/>
      <c r="AT144" s="335"/>
      <c r="AU144" s="335"/>
      <c r="AV144" s="335"/>
    </row>
    <row r="145" spans="1:48" s="346" customFormat="1" ht="27.75" hidden="1" customHeight="1" thickBot="1" x14ac:dyDescent="0.3">
      <c r="A145" s="108"/>
      <c r="B145" s="108"/>
      <c r="C145" s="109"/>
      <c r="D145" s="109"/>
      <c r="E145" s="110"/>
      <c r="F145" s="110"/>
      <c r="G145" s="111"/>
      <c r="H145" s="112" t="s">
        <v>906</v>
      </c>
      <c r="I145" s="113"/>
      <c r="J145" s="941"/>
      <c r="K145" s="115"/>
      <c r="L145" s="115"/>
      <c r="M145" s="116"/>
      <c r="N145" s="948"/>
      <c r="O145" s="115"/>
      <c r="P145" s="115"/>
      <c r="Q145" s="116"/>
      <c r="R145" s="453">
        <f t="shared" ref="R145:AA145" si="112">SUM(R133:R144)</f>
        <v>0</v>
      </c>
      <c r="S145" s="454">
        <f t="shared" si="112"/>
        <v>0</v>
      </c>
      <c r="T145" s="119">
        <f t="shared" si="112"/>
        <v>0</v>
      </c>
      <c r="U145" s="119">
        <f t="shared" si="112"/>
        <v>0</v>
      </c>
      <c r="V145" s="119">
        <f t="shared" si="112"/>
        <v>0</v>
      </c>
      <c r="W145" s="119">
        <f t="shared" si="112"/>
        <v>0</v>
      </c>
      <c r="X145" s="119">
        <f t="shared" si="112"/>
        <v>0</v>
      </c>
      <c r="Y145" s="119">
        <f t="shared" si="112"/>
        <v>0</v>
      </c>
      <c r="Z145" s="119">
        <f t="shared" si="112"/>
        <v>0</v>
      </c>
      <c r="AA145" s="119">
        <f t="shared" si="112"/>
        <v>0</v>
      </c>
      <c r="AB145" s="344"/>
      <c r="AC145" s="331"/>
      <c r="AD145" s="69"/>
      <c r="AE145" s="335"/>
      <c r="AF145" s="335"/>
      <c r="AG145" s="25"/>
      <c r="AH145" s="335"/>
      <c r="AI145" s="335"/>
      <c r="AJ145" s="335"/>
      <c r="AK145" s="335"/>
      <c r="AL145" s="335"/>
      <c r="AM145" s="335"/>
      <c r="AN145" s="335"/>
      <c r="AO145" s="335"/>
      <c r="AP145" s="335"/>
      <c r="AQ145" s="335"/>
      <c r="AR145" s="335"/>
      <c r="AS145" s="335"/>
      <c r="AT145" s="335"/>
      <c r="AU145" s="335"/>
      <c r="AV145" s="335"/>
    </row>
    <row r="146" spans="1:48" s="336" customFormat="1" ht="27.75" hidden="1" customHeight="1" thickTop="1" x14ac:dyDescent="0.25">
      <c r="A146" s="123"/>
      <c r="B146" s="123"/>
      <c r="C146" s="54"/>
      <c r="D146" s="54"/>
      <c r="E146" s="466"/>
      <c r="F146" s="470"/>
      <c r="G146" s="471"/>
      <c r="H146" s="472"/>
      <c r="I146" s="473"/>
      <c r="J146" s="129"/>
      <c r="K146" s="128">
        <f t="shared" ref="K146:K157" si="113">IF(J146&gt;0, 1, 0)</f>
        <v>0</v>
      </c>
      <c r="L146" s="128">
        <f t="shared" ref="L146:L157" si="114">J146-K146</f>
        <v>0</v>
      </c>
      <c r="M146" s="130"/>
      <c r="N146" s="131"/>
      <c r="O146" s="171">
        <f t="shared" ref="O146:O157" si="115">IF(N146&gt;0, 1, 0)</f>
        <v>0</v>
      </c>
      <c r="P146" s="171">
        <f t="shared" ref="P146:P157" si="116">N146-O146</f>
        <v>0</v>
      </c>
      <c r="Q146" s="457"/>
      <c r="R146" s="474">
        <f t="shared" ref="R146:AA157" si="117">(K146*M146*$R$3)+(L146*M146*$R$6)+(O146*Q146*$R$7)+(P146*Q146*$R$8)</f>
        <v>0</v>
      </c>
      <c r="S146" s="475">
        <f t="shared" si="117"/>
        <v>0</v>
      </c>
      <c r="T146" s="226">
        <f t="shared" si="117"/>
        <v>0</v>
      </c>
      <c r="U146" s="226">
        <f t="shared" si="117"/>
        <v>0</v>
      </c>
      <c r="V146" s="226">
        <f t="shared" si="117"/>
        <v>0</v>
      </c>
      <c r="W146" s="226">
        <f t="shared" si="117"/>
        <v>0</v>
      </c>
      <c r="X146" s="226">
        <f t="shared" si="117"/>
        <v>0</v>
      </c>
      <c r="Y146" s="226">
        <f t="shared" si="117"/>
        <v>0</v>
      </c>
      <c r="Z146" s="226">
        <f t="shared" si="117"/>
        <v>0</v>
      </c>
      <c r="AA146" s="226">
        <f t="shared" si="117"/>
        <v>0</v>
      </c>
      <c r="AB146" s="332"/>
      <c r="AC146" s="331"/>
      <c r="AD146" s="69"/>
      <c r="AE146" s="335"/>
      <c r="AF146" s="335"/>
      <c r="AG146" s="25"/>
      <c r="AH146" s="335"/>
      <c r="AI146" s="335"/>
      <c r="AJ146" s="335"/>
      <c r="AK146" s="335"/>
      <c r="AL146" s="335"/>
      <c r="AM146" s="335"/>
      <c r="AN146" s="335"/>
      <c r="AO146" s="335"/>
      <c r="AP146" s="335"/>
      <c r="AQ146" s="335"/>
      <c r="AR146" s="335"/>
      <c r="AS146" s="335"/>
      <c r="AT146" s="335"/>
      <c r="AU146" s="335"/>
      <c r="AV146" s="335"/>
    </row>
    <row r="147" spans="1:48" s="336" customFormat="1" ht="27.75" hidden="1" customHeight="1" x14ac:dyDescent="0.25">
      <c r="A147" s="123"/>
      <c r="B147" s="123"/>
      <c r="C147" s="54"/>
      <c r="D147" s="54"/>
      <c r="E147" s="87"/>
      <c r="F147" s="87"/>
      <c r="G147" s="170"/>
      <c r="H147" s="59"/>
      <c r="I147" s="70"/>
      <c r="J147" s="129"/>
      <c r="K147" s="128">
        <f t="shared" si="113"/>
        <v>0</v>
      </c>
      <c r="L147" s="128">
        <f t="shared" si="114"/>
        <v>0</v>
      </c>
      <c r="M147" s="130"/>
      <c r="N147" s="131"/>
      <c r="O147" s="171">
        <f t="shared" si="115"/>
        <v>0</v>
      </c>
      <c r="P147" s="171">
        <f t="shared" si="116"/>
        <v>0</v>
      </c>
      <c r="Q147" s="130"/>
      <c r="R147" s="474">
        <f t="shared" si="117"/>
        <v>0</v>
      </c>
      <c r="S147" s="475">
        <f t="shared" si="117"/>
        <v>0</v>
      </c>
      <c r="T147" s="226">
        <f t="shared" si="117"/>
        <v>0</v>
      </c>
      <c r="U147" s="226">
        <f t="shared" si="117"/>
        <v>0</v>
      </c>
      <c r="V147" s="226">
        <f t="shared" si="117"/>
        <v>0</v>
      </c>
      <c r="W147" s="226">
        <f t="shared" si="117"/>
        <v>0</v>
      </c>
      <c r="X147" s="226">
        <f t="shared" si="117"/>
        <v>0</v>
      </c>
      <c r="Y147" s="226">
        <f t="shared" si="117"/>
        <v>0</v>
      </c>
      <c r="Z147" s="226">
        <f t="shared" si="117"/>
        <v>0</v>
      </c>
      <c r="AA147" s="226">
        <f t="shared" si="117"/>
        <v>0</v>
      </c>
      <c r="AB147" s="332"/>
      <c r="AC147" s="331"/>
      <c r="AD147" s="69"/>
      <c r="AE147" s="335"/>
      <c r="AF147" s="335"/>
      <c r="AG147" s="2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5"/>
      <c r="AU147" s="335"/>
      <c r="AV147" s="335"/>
    </row>
    <row r="148" spans="1:48" s="336" customFormat="1" ht="27.75" hidden="1" customHeight="1" x14ac:dyDescent="0.25">
      <c r="A148" s="123"/>
      <c r="B148" s="123"/>
      <c r="C148" s="54"/>
      <c r="D148" s="54"/>
      <c r="E148" s="87"/>
      <c r="F148" s="87"/>
      <c r="G148" s="170"/>
      <c r="H148" s="59"/>
      <c r="I148" s="70"/>
      <c r="J148" s="129"/>
      <c r="K148" s="128">
        <f t="shared" si="113"/>
        <v>0</v>
      </c>
      <c r="L148" s="128">
        <f t="shared" si="114"/>
        <v>0</v>
      </c>
      <c r="M148" s="130"/>
      <c r="N148" s="131"/>
      <c r="O148" s="171">
        <f t="shared" si="115"/>
        <v>0</v>
      </c>
      <c r="P148" s="171">
        <f t="shared" si="116"/>
        <v>0</v>
      </c>
      <c r="Q148" s="130"/>
      <c r="R148" s="474">
        <f t="shared" si="117"/>
        <v>0</v>
      </c>
      <c r="S148" s="475">
        <f t="shared" si="117"/>
        <v>0</v>
      </c>
      <c r="T148" s="226">
        <f t="shared" si="117"/>
        <v>0</v>
      </c>
      <c r="U148" s="226">
        <f t="shared" si="117"/>
        <v>0</v>
      </c>
      <c r="V148" s="226">
        <f t="shared" si="117"/>
        <v>0</v>
      </c>
      <c r="W148" s="226">
        <f t="shared" si="117"/>
        <v>0</v>
      </c>
      <c r="X148" s="226">
        <f t="shared" si="117"/>
        <v>0</v>
      </c>
      <c r="Y148" s="226">
        <f t="shared" si="117"/>
        <v>0</v>
      </c>
      <c r="Z148" s="226">
        <f t="shared" si="117"/>
        <v>0</v>
      </c>
      <c r="AA148" s="226">
        <f t="shared" si="117"/>
        <v>0</v>
      </c>
      <c r="AB148" s="332"/>
      <c r="AC148" s="331"/>
      <c r="AD148" s="69"/>
      <c r="AE148" s="335"/>
      <c r="AF148" s="335"/>
      <c r="AG148" s="25"/>
      <c r="AH148" s="335"/>
      <c r="AI148" s="335"/>
      <c r="AJ148" s="335"/>
      <c r="AK148" s="335"/>
      <c r="AL148" s="335"/>
      <c r="AM148" s="335"/>
      <c r="AN148" s="335"/>
      <c r="AO148" s="335"/>
      <c r="AP148" s="335"/>
      <c r="AQ148" s="335"/>
      <c r="AR148" s="335"/>
      <c r="AS148" s="335"/>
      <c r="AT148" s="335"/>
      <c r="AU148" s="335"/>
      <c r="AV148" s="335"/>
    </row>
    <row r="149" spans="1:48" s="336" customFormat="1" ht="27.75" hidden="1" customHeight="1" x14ac:dyDescent="0.25">
      <c r="A149" s="123"/>
      <c r="B149" s="123"/>
      <c r="C149" s="54"/>
      <c r="D149" s="54"/>
      <c r="E149" s="87"/>
      <c r="F149" s="87"/>
      <c r="G149" s="170"/>
      <c r="H149" s="59"/>
      <c r="I149" s="70"/>
      <c r="J149" s="129"/>
      <c r="K149" s="128">
        <f t="shared" si="113"/>
        <v>0</v>
      </c>
      <c r="L149" s="128">
        <f t="shared" si="114"/>
        <v>0</v>
      </c>
      <c r="M149" s="130"/>
      <c r="N149" s="131"/>
      <c r="O149" s="171">
        <f t="shared" si="115"/>
        <v>0</v>
      </c>
      <c r="P149" s="171">
        <f t="shared" si="116"/>
        <v>0</v>
      </c>
      <c r="Q149" s="130"/>
      <c r="R149" s="474">
        <f t="shared" si="117"/>
        <v>0</v>
      </c>
      <c r="S149" s="475">
        <f t="shared" si="117"/>
        <v>0</v>
      </c>
      <c r="T149" s="226">
        <f t="shared" si="117"/>
        <v>0</v>
      </c>
      <c r="U149" s="226">
        <f t="shared" si="117"/>
        <v>0</v>
      </c>
      <c r="V149" s="226">
        <f t="shared" si="117"/>
        <v>0</v>
      </c>
      <c r="W149" s="226">
        <f t="shared" si="117"/>
        <v>0</v>
      </c>
      <c r="X149" s="226">
        <f t="shared" si="117"/>
        <v>0</v>
      </c>
      <c r="Y149" s="226">
        <f t="shared" si="117"/>
        <v>0</v>
      </c>
      <c r="Z149" s="226">
        <f t="shared" si="117"/>
        <v>0</v>
      </c>
      <c r="AA149" s="226">
        <f t="shared" si="117"/>
        <v>0</v>
      </c>
      <c r="AB149" s="332"/>
      <c r="AC149" s="331"/>
      <c r="AD149" s="69"/>
      <c r="AE149" s="335"/>
      <c r="AF149" s="335"/>
      <c r="AG149" s="25"/>
      <c r="AH149" s="335"/>
      <c r="AI149" s="335"/>
      <c r="AJ149" s="335"/>
      <c r="AK149" s="335"/>
      <c r="AL149" s="335"/>
      <c r="AM149" s="335"/>
      <c r="AN149" s="335"/>
      <c r="AO149" s="335"/>
      <c r="AP149" s="335"/>
      <c r="AQ149" s="335"/>
      <c r="AR149" s="335"/>
      <c r="AS149" s="335"/>
      <c r="AT149" s="335"/>
      <c r="AU149" s="335"/>
      <c r="AV149" s="335"/>
    </row>
    <row r="150" spans="1:48" s="336" customFormat="1" ht="27.75" hidden="1" customHeight="1" x14ac:dyDescent="0.25">
      <c r="A150" s="123"/>
      <c r="B150" s="123"/>
      <c r="C150" s="54"/>
      <c r="D150" s="54"/>
      <c r="E150" s="87"/>
      <c r="F150" s="87"/>
      <c r="G150" s="88"/>
      <c r="H150" s="59"/>
      <c r="I150" s="70"/>
      <c r="J150" s="129"/>
      <c r="K150" s="128">
        <f t="shared" si="113"/>
        <v>0</v>
      </c>
      <c r="L150" s="128">
        <f t="shared" si="114"/>
        <v>0</v>
      </c>
      <c r="M150" s="130"/>
      <c r="N150" s="131"/>
      <c r="O150" s="171">
        <f t="shared" si="115"/>
        <v>0</v>
      </c>
      <c r="P150" s="171">
        <f t="shared" si="116"/>
        <v>0</v>
      </c>
      <c r="Q150" s="130"/>
      <c r="R150" s="474">
        <f t="shared" si="117"/>
        <v>0</v>
      </c>
      <c r="S150" s="475">
        <f t="shared" si="117"/>
        <v>0</v>
      </c>
      <c r="T150" s="226">
        <f t="shared" si="117"/>
        <v>0</v>
      </c>
      <c r="U150" s="226">
        <f t="shared" si="117"/>
        <v>0</v>
      </c>
      <c r="V150" s="226">
        <f t="shared" si="117"/>
        <v>0</v>
      </c>
      <c r="W150" s="226">
        <f t="shared" si="117"/>
        <v>0</v>
      </c>
      <c r="X150" s="226">
        <f t="shared" si="117"/>
        <v>0</v>
      </c>
      <c r="Y150" s="226">
        <f t="shared" si="117"/>
        <v>0</v>
      </c>
      <c r="Z150" s="226">
        <f t="shared" si="117"/>
        <v>0</v>
      </c>
      <c r="AA150" s="226">
        <f t="shared" si="117"/>
        <v>0</v>
      </c>
      <c r="AB150" s="332"/>
      <c r="AC150" s="331"/>
      <c r="AD150" s="69"/>
      <c r="AE150" s="335"/>
      <c r="AF150" s="335"/>
      <c r="AG150" s="25"/>
      <c r="AH150" s="335"/>
      <c r="AI150" s="335"/>
      <c r="AJ150" s="335"/>
      <c r="AK150" s="335"/>
      <c r="AL150" s="335"/>
      <c r="AM150" s="335"/>
      <c r="AN150" s="335"/>
      <c r="AO150" s="335"/>
      <c r="AP150" s="335"/>
      <c r="AQ150" s="335"/>
      <c r="AR150" s="335"/>
      <c r="AS150" s="335"/>
      <c r="AT150" s="335"/>
      <c r="AU150" s="335"/>
      <c r="AV150" s="335"/>
    </row>
    <row r="151" spans="1:48" s="336" customFormat="1" ht="27.75" hidden="1" customHeight="1" x14ac:dyDescent="0.25">
      <c r="A151" s="123"/>
      <c r="B151" s="123"/>
      <c r="C151" s="54"/>
      <c r="D151" s="54"/>
      <c r="E151" s="87"/>
      <c r="F151" s="87"/>
      <c r="G151" s="88"/>
      <c r="H151" s="59"/>
      <c r="I151" s="70"/>
      <c r="J151" s="129"/>
      <c r="K151" s="128">
        <f t="shared" si="113"/>
        <v>0</v>
      </c>
      <c r="L151" s="128">
        <f t="shared" si="114"/>
        <v>0</v>
      </c>
      <c r="M151" s="130"/>
      <c r="N151" s="131"/>
      <c r="O151" s="171">
        <f t="shared" si="115"/>
        <v>0</v>
      </c>
      <c r="P151" s="171">
        <f t="shared" si="116"/>
        <v>0</v>
      </c>
      <c r="Q151" s="130"/>
      <c r="R151" s="474">
        <f t="shared" si="117"/>
        <v>0</v>
      </c>
      <c r="S151" s="475">
        <f t="shared" si="117"/>
        <v>0</v>
      </c>
      <c r="T151" s="226">
        <f t="shared" si="117"/>
        <v>0</v>
      </c>
      <c r="U151" s="226">
        <f t="shared" si="117"/>
        <v>0</v>
      </c>
      <c r="V151" s="226">
        <f t="shared" si="117"/>
        <v>0</v>
      </c>
      <c r="W151" s="226">
        <f t="shared" si="117"/>
        <v>0</v>
      </c>
      <c r="X151" s="226">
        <f t="shared" si="117"/>
        <v>0</v>
      </c>
      <c r="Y151" s="226">
        <f t="shared" si="117"/>
        <v>0</v>
      </c>
      <c r="Z151" s="226">
        <f t="shared" si="117"/>
        <v>0</v>
      </c>
      <c r="AA151" s="226">
        <f t="shared" si="117"/>
        <v>0</v>
      </c>
      <c r="AB151" s="332"/>
      <c r="AC151" s="331"/>
      <c r="AD151" s="69"/>
      <c r="AE151" s="335"/>
      <c r="AF151" s="335"/>
      <c r="AG151" s="25"/>
      <c r="AH151" s="335"/>
      <c r="AI151" s="335"/>
      <c r="AJ151" s="335"/>
      <c r="AK151" s="335"/>
      <c r="AL151" s="335"/>
      <c r="AM151" s="335"/>
      <c r="AN151" s="335"/>
      <c r="AO151" s="335"/>
      <c r="AP151" s="335"/>
      <c r="AQ151" s="335"/>
      <c r="AR151" s="335"/>
      <c r="AS151" s="335"/>
      <c r="AT151" s="335"/>
      <c r="AU151" s="335"/>
      <c r="AV151" s="335"/>
    </row>
    <row r="152" spans="1:48" s="336" customFormat="1" ht="27.75" hidden="1" customHeight="1" x14ac:dyDescent="0.25">
      <c r="A152" s="123"/>
      <c r="B152" s="123"/>
      <c r="C152" s="54"/>
      <c r="D152" s="54"/>
      <c r="E152" s="87"/>
      <c r="F152" s="87"/>
      <c r="G152" s="88"/>
      <c r="H152" s="59"/>
      <c r="I152" s="70"/>
      <c r="J152" s="129"/>
      <c r="K152" s="128">
        <f t="shared" si="113"/>
        <v>0</v>
      </c>
      <c r="L152" s="128">
        <f t="shared" si="114"/>
        <v>0</v>
      </c>
      <c r="M152" s="130"/>
      <c r="N152" s="131"/>
      <c r="O152" s="171">
        <f t="shared" si="115"/>
        <v>0</v>
      </c>
      <c r="P152" s="171">
        <f t="shared" si="116"/>
        <v>0</v>
      </c>
      <c r="Q152" s="130"/>
      <c r="R152" s="474">
        <f t="shared" si="117"/>
        <v>0</v>
      </c>
      <c r="S152" s="475">
        <f t="shared" si="117"/>
        <v>0</v>
      </c>
      <c r="T152" s="226">
        <f t="shared" si="117"/>
        <v>0</v>
      </c>
      <c r="U152" s="226">
        <f t="shared" si="117"/>
        <v>0</v>
      </c>
      <c r="V152" s="226">
        <f t="shared" si="117"/>
        <v>0</v>
      </c>
      <c r="W152" s="226">
        <f t="shared" si="117"/>
        <v>0</v>
      </c>
      <c r="X152" s="226">
        <f t="shared" si="117"/>
        <v>0</v>
      </c>
      <c r="Y152" s="226">
        <f t="shared" si="117"/>
        <v>0</v>
      </c>
      <c r="Z152" s="226">
        <f t="shared" si="117"/>
        <v>0</v>
      </c>
      <c r="AA152" s="226">
        <f t="shared" si="117"/>
        <v>0</v>
      </c>
      <c r="AB152" s="332"/>
      <c r="AC152" s="331"/>
      <c r="AD152" s="69"/>
      <c r="AE152" s="335"/>
      <c r="AF152" s="335"/>
      <c r="AG152" s="25"/>
      <c r="AH152" s="335"/>
      <c r="AI152" s="335"/>
      <c r="AJ152" s="335"/>
      <c r="AK152" s="335"/>
      <c r="AL152" s="335"/>
      <c r="AM152" s="335"/>
      <c r="AN152" s="335"/>
      <c r="AO152" s="335"/>
      <c r="AP152" s="335"/>
      <c r="AQ152" s="335"/>
      <c r="AR152" s="335"/>
      <c r="AS152" s="335"/>
      <c r="AT152" s="335"/>
      <c r="AU152" s="335"/>
      <c r="AV152" s="335"/>
    </row>
    <row r="153" spans="1:48" s="336" customFormat="1" ht="27.75" hidden="1" customHeight="1" x14ac:dyDescent="0.25">
      <c r="A153" s="123"/>
      <c r="B153" s="123"/>
      <c r="C153" s="54"/>
      <c r="D153" s="54"/>
      <c r="E153" s="87"/>
      <c r="F153" s="87"/>
      <c r="G153" s="88"/>
      <c r="H153" s="354"/>
      <c r="I153" s="90"/>
      <c r="J153" s="129"/>
      <c r="K153" s="128">
        <f t="shared" si="113"/>
        <v>0</v>
      </c>
      <c r="L153" s="128">
        <f t="shared" si="114"/>
        <v>0</v>
      </c>
      <c r="M153" s="130"/>
      <c r="N153" s="131"/>
      <c r="O153" s="171">
        <f t="shared" si="115"/>
        <v>0</v>
      </c>
      <c r="P153" s="171">
        <f t="shared" si="116"/>
        <v>0</v>
      </c>
      <c r="Q153" s="130"/>
      <c r="R153" s="474">
        <f t="shared" si="117"/>
        <v>0</v>
      </c>
      <c r="S153" s="475">
        <f t="shared" si="117"/>
        <v>0</v>
      </c>
      <c r="T153" s="226">
        <f t="shared" si="117"/>
        <v>0</v>
      </c>
      <c r="U153" s="226">
        <f t="shared" si="117"/>
        <v>0</v>
      </c>
      <c r="V153" s="226">
        <f t="shared" si="117"/>
        <v>0</v>
      </c>
      <c r="W153" s="226">
        <f t="shared" si="117"/>
        <v>0</v>
      </c>
      <c r="X153" s="226">
        <f t="shared" si="117"/>
        <v>0</v>
      </c>
      <c r="Y153" s="226">
        <f t="shared" si="117"/>
        <v>0</v>
      </c>
      <c r="Z153" s="226">
        <f t="shared" si="117"/>
        <v>0</v>
      </c>
      <c r="AA153" s="226">
        <f t="shared" si="117"/>
        <v>0</v>
      </c>
      <c r="AB153" s="332"/>
      <c r="AC153" s="331"/>
      <c r="AD153" s="69"/>
      <c r="AE153" s="335"/>
      <c r="AF153" s="335"/>
      <c r="AG153" s="25"/>
      <c r="AH153" s="335"/>
      <c r="AI153" s="335"/>
      <c r="AJ153" s="335"/>
      <c r="AK153" s="335"/>
      <c r="AL153" s="335"/>
      <c r="AM153" s="335"/>
      <c r="AN153" s="335"/>
      <c r="AO153" s="335"/>
      <c r="AP153" s="335"/>
      <c r="AQ153" s="335"/>
      <c r="AR153" s="335"/>
      <c r="AS153" s="335"/>
      <c r="AT153" s="335"/>
      <c r="AU153" s="335"/>
      <c r="AV153" s="335"/>
    </row>
    <row r="154" spans="1:48" s="336" customFormat="1" ht="27.75" hidden="1" customHeight="1" x14ac:dyDescent="0.25">
      <c r="A154" s="123"/>
      <c r="B154" s="123"/>
      <c r="C154" s="54"/>
      <c r="D154" s="54"/>
      <c r="E154" s="87"/>
      <c r="F154" s="87"/>
      <c r="G154" s="88"/>
      <c r="H154" s="59"/>
      <c r="I154" s="70"/>
      <c r="J154" s="129"/>
      <c r="K154" s="128">
        <f t="shared" si="113"/>
        <v>0</v>
      </c>
      <c r="L154" s="128">
        <f t="shared" si="114"/>
        <v>0</v>
      </c>
      <c r="M154" s="130"/>
      <c r="N154" s="131"/>
      <c r="O154" s="171">
        <f t="shared" si="115"/>
        <v>0</v>
      </c>
      <c r="P154" s="171">
        <f t="shared" si="116"/>
        <v>0</v>
      </c>
      <c r="Q154" s="130"/>
      <c r="R154" s="474">
        <f t="shared" si="117"/>
        <v>0</v>
      </c>
      <c r="S154" s="475">
        <f t="shared" si="117"/>
        <v>0</v>
      </c>
      <c r="T154" s="226">
        <f t="shared" si="117"/>
        <v>0</v>
      </c>
      <c r="U154" s="226">
        <f t="shared" si="117"/>
        <v>0</v>
      </c>
      <c r="V154" s="226">
        <f t="shared" si="117"/>
        <v>0</v>
      </c>
      <c r="W154" s="226">
        <f t="shared" si="117"/>
        <v>0</v>
      </c>
      <c r="X154" s="226">
        <f t="shared" si="117"/>
        <v>0</v>
      </c>
      <c r="Y154" s="226">
        <f t="shared" si="117"/>
        <v>0</v>
      </c>
      <c r="Z154" s="226">
        <f t="shared" si="117"/>
        <v>0</v>
      </c>
      <c r="AA154" s="226">
        <f t="shared" si="117"/>
        <v>0</v>
      </c>
      <c r="AB154" s="332"/>
      <c r="AC154" s="331"/>
      <c r="AD154" s="69"/>
      <c r="AE154" s="335"/>
      <c r="AF154" s="335"/>
      <c r="AG154" s="25"/>
      <c r="AH154" s="335"/>
      <c r="AI154" s="335"/>
      <c r="AJ154" s="335"/>
      <c r="AK154" s="335"/>
      <c r="AL154" s="335"/>
      <c r="AM154" s="335"/>
      <c r="AN154" s="335"/>
      <c r="AO154" s="335"/>
      <c r="AP154" s="335"/>
      <c r="AQ154" s="335"/>
      <c r="AR154" s="335"/>
      <c r="AS154" s="335"/>
      <c r="AT154" s="335"/>
      <c r="AU154" s="335"/>
      <c r="AV154" s="335"/>
    </row>
    <row r="155" spans="1:48" s="336" customFormat="1" ht="27.75" hidden="1" customHeight="1" x14ac:dyDescent="0.25">
      <c r="A155" s="123"/>
      <c r="B155" s="123"/>
      <c r="C155" s="54"/>
      <c r="D155" s="54"/>
      <c r="E155" s="87"/>
      <c r="F155" s="87"/>
      <c r="G155" s="88"/>
      <c r="H155" s="59"/>
      <c r="I155" s="70"/>
      <c r="J155" s="129"/>
      <c r="K155" s="128">
        <f t="shared" si="113"/>
        <v>0</v>
      </c>
      <c r="L155" s="128">
        <f t="shared" si="114"/>
        <v>0</v>
      </c>
      <c r="M155" s="130"/>
      <c r="N155" s="131"/>
      <c r="O155" s="171">
        <f t="shared" si="115"/>
        <v>0</v>
      </c>
      <c r="P155" s="171">
        <f t="shared" si="116"/>
        <v>0</v>
      </c>
      <c r="Q155" s="130"/>
      <c r="R155" s="474">
        <f t="shared" si="117"/>
        <v>0</v>
      </c>
      <c r="S155" s="475">
        <f t="shared" si="117"/>
        <v>0</v>
      </c>
      <c r="T155" s="226">
        <f t="shared" si="117"/>
        <v>0</v>
      </c>
      <c r="U155" s="226">
        <f t="shared" si="117"/>
        <v>0</v>
      </c>
      <c r="V155" s="226">
        <f t="shared" si="117"/>
        <v>0</v>
      </c>
      <c r="W155" s="226">
        <f t="shared" si="117"/>
        <v>0</v>
      </c>
      <c r="X155" s="226">
        <f t="shared" si="117"/>
        <v>0</v>
      </c>
      <c r="Y155" s="226">
        <f t="shared" si="117"/>
        <v>0</v>
      </c>
      <c r="Z155" s="226">
        <f t="shared" si="117"/>
        <v>0</v>
      </c>
      <c r="AA155" s="226">
        <f t="shared" si="117"/>
        <v>0</v>
      </c>
      <c r="AB155" s="332"/>
      <c r="AC155" s="331"/>
      <c r="AD155" s="69"/>
      <c r="AE155" s="335"/>
      <c r="AF155" s="335"/>
      <c r="AG155" s="25"/>
      <c r="AH155" s="335"/>
      <c r="AI155" s="335"/>
      <c r="AJ155" s="335"/>
      <c r="AK155" s="335"/>
      <c r="AL155" s="335"/>
      <c r="AM155" s="335"/>
      <c r="AN155" s="335"/>
      <c r="AO155" s="335"/>
      <c r="AP155" s="335"/>
      <c r="AQ155" s="335"/>
      <c r="AR155" s="335"/>
      <c r="AS155" s="335"/>
      <c r="AT155" s="335"/>
      <c r="AU155" s="335"/>
      <c r="AV155" s="335"/>
    </row>
    <row r="156" spans="1:48" s="93" customFormat="1" ht="27.75" hidden="1" customHeight="1" x14ac:dyDescent="0.25">
      <c r="A156" s="123"/>
      <c r="B156" s="123"/>
      <c r="C156" s="54"/>
      <c r="D156" s="54"/>
      <c r="E156" s="87"/>
      <c r="F156" s="87"/>
      <c r="G156" s="88"/>
      <c r="H156" s="59"/>
      <c r="I156" s="70"/>
      <c r="J156" s="129"/>
      <c r="K156" s="128">
        <f t="shared" si="113"/>
        <v>0</v>
      </c>
      <c r="L156" s="128">
        <f t="shared" si="114"/>
        <v>0</v>
      </c>
      <c r="M156" s="130"/>
      <c r="N156" s="131"/>
      <c r="O156" s="171">
        <f t="shared" si="115"/>
        <v>0</v>
      </c>
      <c r="P156" s="171">
        <f t="shared" si="116"/>
        <v>0</v>
      </c>
      <c r="Q156" s="130"/>
      <c r="R156" s="474">
        <f t="shared" si="117"/>
        <v>0</v>
      </c>
      <c r="S156" s="475">
        <f t="shared" si="117"/>
        <v>0</v>
      </c>
      <c r="T156" s="226">
        <f t="shared" si="117"/>
        <v>0</v>
      </c>
      <c r="U156" s="226">
        <f t="shared" si="117"/>
        <v>0</v>
      </c>
      <c r="V156" s="226">
        <f t="shared" si="117"/>
        <v>0</v>
      </c>
      <c r="W156" s="226">
        <f t="shared" si="117"/>
        <v>0</v>
      </c>
      <c r="X156" s="226">
        <f t="shared" si="117"/>
        <v>0</v>
      </c>
      <c r="Y156" s="226">
        <f t="shared" si="117"/>
        <v>0</v>
      </c>
      <c r="Z156" s="226">
        <f t="shared" si="117"/>
        <v>0</v>
      </c>
      <c r="AA156" s="226">
        <f t="shared" si="117"/>
        <v>0</v>
      </c>
      <c r="AB156" s="332"/>
      <c r="AC156" s="331"/>
      <c r="AD156" s="439"/>
      <c r="AE156" s="92"/>
      <c r="AF156" s="92"/>
      <c r="AG156" s="25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</row>
    <row r="157" spans="1:48" s="336" customFormat="1" ht="27.75" hidden="1" customHeight="1" x14ac:dyDescent="0.25">
      <c r="A157" s="123"/>
      <c r="B157" s="123"/>
      <c r="C157" s="54"/>
      <c r="D157" s="54"/>
      <c r="E157" s="87"/>
      <c r="F157" s="87"/>
      <c r="G157" s="88"/>
      <c r="H157" s="354"/>
      <c r="I157" s="90"/>
      <c r="J157" s="129"/>
      <c r="K157" s="128">
        <f t="shared" si="113"/>
        <v>0</v>
      </c>
      <c r="L157" s="128">
        <f t="shared" si="114"/>
        <v>0</v>
      </c>
      <c r="M157" s="130"/>
      <c r="N157" s="131"/>
      <c r="O157" s="171">
        <f t="shared" si="115"/>
        <v>0</v>
      </c>
      <c r="P157" s="171">
        <f t="shared" si="116"/>
        <v>0</v>
      </c>
      <c r="Q157" s="130"/>
      <c r="R157" s="474">
        <f t="shared" si="117"/>
        <v>0</v>
      </c>
      <c r="S157" s="475">
        <f t="shared" si="117"/>
        <v>0</v>
      </c>
      <c r="T157" s="226">
        <f t="shared" si="117"/>
        <v>0</v>
      </c>
      <c r="U157" s="226">
        <f t="shared" si="117"/>
        <v>0</v>
      </c>
      <c r="V157" s="226">
        <f t="shared" si="117"/>
        <v>0</v>
      </c>
      <c r="W157" s="226">
        <f t="shared" si="117"/>
        <v>0</v>
      </c>
      <c r="X157" s="226">
        <f t="shared" si="117"/>
        <v>0</v>
      </c>
      <c r="Y157" s="226">
        <f t="shared" si="117"/>
        <v>0</v>
      </c>
      <c r="Z157" s="226">
        <f t="shared" si="117"/>
        <v>0</v>
      </c>
      <c r="AA157" s="226">
        <f t="shared" si="117"/>
        <v>0</v>
      </c>
      <c r="AB157" s="332"/>
      <c r="AC157" s="331"/>
      <c r="AD157" s="69"/>
      <c r="AE157" s="335"/>
      <c r="AF157" s="335"/>
      <c r="AG157" s="25"/>
      <c r="AH157" s="335"/>
      <c r="AI157" s="335"/>
      <c r="AJ157" s="335"/>
      <c r="AK157" s="335"/>
      <c r="AL157" s="335"/>
      <c r="AM157" s="335"/>
      <c r="AN157" s="335"/>
      <c r="AO157" s="335"/>
      <c r="AP157" s="335"/>
      <c r="AQ157" s="335"/>
      <c r="AR157" s="335"/>
      <c r="AS157" s="335"/>
      <c r="AT157" s="335"/>
      <c r="AU157" s="335"/>
      <c r="AV157" s="335"/>
    </row>
    <row r="158" spans="1:48" s="346" customFormat="1" ht="27.75" hidden="1" customHeight="1" thickBot="1" x14ac:dyDescent="0.3">
      <c r="A158" s="108"/>
      <c r="B158" s="108"/>
      <c r="C158" s="109"/>
      <c r="D158" s="109"/>
      <c r="E158" s="110"/>
      <c r="F158" s="110"/>
      <c r="G158" s="111"/>
      <c r="H158" s="112" t="s">
        <v>906</v>
      </c>
      <c r="I158" s="113"/>
      <c r="J158" s="941"/>
      <c r="K158" s="115"/>
      <c r="L158" s="115"/>
      <c r="M158" s="116"/>
      <c r="N158" s="948"/>
      <c r="O158" s="115"/>
      <c r="P158" s="115"/>
      <c r="Q158" s="116"/>
      <c r="R158" s="453">
        <f t="shared" ref="R158:AA158" si="118">SUM(R146:R157)</f>
        <v>0</v>
      </c>
      <c r="S158" s="454">
        <f t="shared" si="118"/>
        <v>0</v>
      </c>
      <c r="T158" s="119">
        <f t="shared" si="118"/>
        <v>0</v>
      </c>
      <c r="U158" s="119">
        <f t="shared" si="118"/>
        <v>0</v>
      </c>
      <c r="V158" s="119">
        <f t="shared" si="118"/>
        <v>0</v>
      </c>
      <c r="W158" s="119">
        <f t="shared" si="118"/>
        <v>0</v>
      </c>
      <c r="X158" s="119">
        <f t="shared" si="118"/>
        <v>0</v>
      </c>
      <c r="Y158" s="119">
        <f t="shared" si="118"/>
        <v>0</v>
      </c>
      <c r="Z158" s="119">
        <f t="shared" si="118"/>
        <v>0</v>
      </c>
      <c r="AA158" s="119">
        <f t="shared" si="118"/>
        <v>0</v>
      </c>
      <c r="AB158" s="344"/>
      <c r="AC158" s="331"/>
      <c r="AD158" s="69"/>
      <c r="AE158" s="335"/>
      <c r="AF158" s="335"/>
      <c r="AG158" s="25"/>
      <c r="AH158" s="335"/>
      <c r="AI158" s="335"/>
      <c r="AJ158" s="335"/>
      <c r="AK158" s="335"/>
      <c r="AL158" s="335"/>
      <c r="AM158" s="335"/>
      <c r="AN158" s="335"/>
      <c r="AO158" s="335"/>
      <c r="AP158" s="335"/>
      <c r="AQ158" s="335"/>
      <c r="AR158" s="335"/>
      <c r="AS158" s="335"/>
      <c r="AT158" s="335"/>
      <c r="AU158" s="335"/>
      <c r="AV158" s="335"/>
    </row>
    <row r="159" spans="1:48" s="336" customFormat="1" ht="27.75" hidden="1" customHeight="1" thickTop="1" x14ac:dyDescent="0.25">
      <c r="A159" s="123"/>
      <c r="B159" s="123"/>
      <c r="C159" s="54"/>
      <c r="D159" s="54"/>
      <c r="E159" s="466"/>
      <c r="F159" s="470"/>
      <c r="G159" s="471"/>
      <c r="H159" s="472"/>
      <c r="I159" s="473"/>
      <c r="J159" s="129"/>
      <c r="K159" s="128">
        <f t="shared" ref="K159:K170" si="119">IF(J159&gt;0, 1, 0)</f>
        <v>0</v>
      </c>
      <c r="L159" s="128">
        <f t="shared" ref="L159:L170" si="120">J159-K159</f>
        <v>0</v>
      </c>
      <c r="M159" s="130"/>
      <c r="N159" s="131"/>
      <c r="O159" s="171">
        <f t="shared" ref="O159:O170" si="121">IF(N159&gt;0, 1, 0)</f>
        <v>0</v>
      </c>
      <c r="P159" s="171">
        <f t="shared" ref="P159:P170" si="122">N159-O159</f>
        <v>0</v>
      </c>
      <c r="Q159" s="457"/>
      <c r="R159" s="474">
        <f t="shared" ref="R159:AA170" si="123">(K159*M159*$R$3)+(L159*M159*$R$6)+(O159*Q159*$R$7)+(P159*Q159*$R$8)</f>
        <v>0</v>
      </c>
      <c r="S159" s="475">
        <f t="shared" si="123"/>
        <v>0</v>
      </c>
      <c r="T159" s="226">
        <f t="shared" si="123"/>
        <v>0</v>
      </c>
      <c r="U159" s="226">
        <f t="shared" si="123"/>
        <v>0</v>
      </c>
      <c r="V159" s="226">
        <f t="shared" si="123"/>
        <v>0</v>
      </c>
      <c r="W159" s="226">
        <f t="shared" si="123"/>
        <v>0</v>
      </c>
      <c r="X159" s="226">
        <f t="shared" si="123"/>
        <v>0</v>
      </c>
      <c r="Y159" s="226">
        <f t="shared" si="123"/>
        <v>0</v>
      </c>
      <c r="Z159" s="226">
        <f t="shared" si="123"/>
        <v>0</v>
      </c>
      <c r="AA159" s="226">
        <f t="shared" si="123"/>
        <v>0</v>
      </c>
      <c r="AB159" s="332"/>
      <c r="AC159" s="331"/>
      <c r="AD159" s="69"/>
      <c r="AE159" s="335"/>
      <c r="AF159" s="335"/>
      <c r="AG159" s="25"/>
      <c r="AH159" s="335"/>
      <c r="AI159" s="335"/>
      <c r="AJ159" s="335"/>
      <c r="AK159" s="335"/>
      <c r="AL159" s="335"/>
      <c r="AM159" s="335"/>
      <c r="AN159" s="335"/>
      <c r="AO159" s="335"/>
      <c r="AP159" s="335"/>
      <c r="AQ159" s="335"/>
      <c r="AR159" s="335"/>
      <c r="AS159" s="335"/>
      <c r="AT159" s="335"/>
      <c r="AU159" s="335"/>
      <c r="AV159" s="335"/>
    </row>
    <row r="160" spans="1:48" s="336" customFormat="1" ht="27.75" hidden="1" customHeight="1" x14ac:dyDescent="0.25">
      <c r="A160" s="123"/>
      <c r="B160" s="123"/>
      <c r="C160" s="54"/>
      <c r="D160" s="54"/>
      <c r="E160" s="87"/>
      <c r="F160" s="87"/>
      <c r="G160" s="170"/>
      <c r="H160" s="59"/>
      <c r="I160" s="70"/>
      <c r="J160" s="129"/>
      <c r="K160" s="128">
        <f t="shared" si="119"/>
        <v>0</v>
      </c>
      <c r="L160" s="128">
        <f t="shared" si="120"/>
        <v>0</v>
      </c>
      <c r="M160" s="130"/>
      <c r="N160" s="131"/>
      <c r="O160" s="171">
        <f t="shared" si="121"/>
        <v>0</v>
      </c>
      <c r="P160" s="171">
        <f t="shared" si="122"/>
        <v>0</v>
      </c>
      <c r="Q160" s="130"/>
      <c r="R160" s="474">
        <f t="shared" si="123"/>
        <v>0</v>
      </c>
      <c r="S160" s="475">
        <f t="shared" si="123"/>
        <v>0</v>
      </c>
      <c r="T160" s="226">
        <f t="shared" si="123"/>
        <v>0</v>
      </c>
      <c r="U160" s="226">
        <f t="shared" si="123"/>
        <v>0</v>
      </c>
      <c r="V160" s="226">
        <f t="shared" si="123"/>
        <v>0</v>
      </c>
      <c r="W160" s="226">
        <f t="shared" si="123"/>
        <v>0</v>
      </c>
      <c r="X160" s="226">
        <f t="shared" si="123"/>
        <v>0</v>
      </c>
      <c r="Y160" s="226">
        <f t="shared" si="123"/>
        <v>0</v>
      </c>
      <c r="Z160" s="226">
        <f t="shared" si="123"/>
        <v>0</v>
      </c>
      <c r="AA160" s="226">
        <f t="shared" si="123"/>
        <v>0</v>
      </c>
      <c r="AB160" s="332"/>
      <c r="AC160" s="331"/>
      <c r="AD160" s="69"/>
      <c r="AE160" s="335"/>
      <c r="AF160" s="335"/>
      <c r="AG160" s="25"/>
      <c r="AH160" s="335"/>
      <c r="AI160" s="335"/>
      <c r="AJ160" s="335"/>
      <c r="AK160" s="335"/>
      <c r="AL160" s="335"/>
      <c r="AM160" s="335"/>
      <c r="AN160" s="335"/>
      <c r="AO160" s="335"/>
      <c r="AP160" s="335"/>
      <c r="AQ160" s="335"/>
      <c r="AR160" s="335"/>
      <c r="AS160" s="335"/>
      <c r="AT160" s="335"/>
      <c r="AU160" s="335"/>
      <c r="AV160" s="335"/>
    </row>
    <row r="161" spans="1:48" s="336" customFormat="1" ht="27.75" hidden="1" customHeight="1" x14ac:dyDescent="0.25">
      <c r="A161" s="123"/>
      <c r="B161" s="123"/>
      <c r="C161" s="54"/>
      <c r="D161" s="54"/>
      <c r="E161" s="87"/>
      <c r="F161" s="87"/>
      <c r="G161" s="170"/>
      <c r="H161" s="59"/>
      <c r="I161" s="70"/>
      <c r="J161" s="129"/>
      <c r="K161" s="128">
        <f t="shared" si="119"/>
        <v>0</v>
      </c>
      <c r="L161" s="128">
        <f t="shared" si="120"/>
        <v>0</v>
      </c>
      <c r="M161" s="130"/>
      <c r="N161" s="131"/>
      <c r="O161" s="171">
        <f t="shared" si="121"/>
        <v>0</v>
      </c>
      <c r="P161" s="171">
        <f t="shared" si="122"/>
        <v>0</v>
      </c>
      <c r="Q161" s="130"/>
      <c r="R161" s="474">
        <f t="shared" si="123"/>
        <v>0</v>
      </c>
      <c r="S161" s="475">
        <f t="shared" si="123"/>
        <v>0</v>
      </c>
      <c r="T161" s="226">
        <f t="shared" si="123"/>
        <v>0</v>
      </c>
      <c r="U161" s="226">
        <f t="shared" si="123"/>
        <v>0</v>
      </c>
      <c r="V161" s="226">
        <f t="shared" si="123"/>
        <v>0</v>
      </c>
      <c r="W161" s="226">
        <f t="shared" si="123"/>
        <v>0</v>
      </c>
      <c r="X161" s="226">
        <f t="shared" si="123"/>
        <v>0</v>
      </c>
      <c r="Y161" s="226">
        <f t="shared" si="123"/>
        <v>0</v>
      </c>
      <c r="Z161" s="226">
        <f t="shared" si="123"/>
        <v>0</v>
      </c>
      <c r="AA161" s="226">
        <f t="shared" si="123"/>
        <v>0</v>
      </c>
      <c r="AB161" s="332"/>
      <c r="AC161" s="331"/>
      <c r="AD161" s="69"/>
      <c r="AE161" s="335"/>
      <c r="AF161" s="335"/>
      <c r="AG161" s="25"/>
      <c r="AH161" s="335"/>
      <c r="AI161" s="335"/>
      <c r="AJ161" s="335"/>
      <c r="AK161" s="335"/>
      <c r="AL161" s="335"/>
      <c r="AM161" s="335"/>
      <c r="AN161" s="335"/>
      <c r="AO161" s="335"/>
      <c r="AP161" s="335"/>
      <c r="AQ161" s="335"/>
      <c r="AR161" s="335"/>
      <c r="AS161" s="335"/>
      <c r="AT161" s="335"/>
      <c r="AU161" s="335"/>
      <c r="AV161" s="335"/>
    </row>
    <row r="162" spans="1:48" s="336" customFormat="1" ht="27.75" hidden="1" customHeight="1" x14ac:dyDescent="0.25">
      <c r="A162" s="123"/>
      <c r="B162" s="123"/>
      <c r="C162" s="54"/>
      <c r="D162" s="54"/>
      <c r="E162" s="87"/>
      <c r="F162" s="87"/>
      <c r="G162" s="170"/>
      <c r="H162" s="59"/>
      <c r="I162" s="70"/>
      <c r="J162" s="129"/>
      <c r="K162" s="128">
        <f t="shared" si="119"/>
        <v>0</v>
      </c>
      <c r="L162" s="128">
        <f t="shared" si="120"/>
        <v>0</v>
      </c>
      <c r="M162" s="130"/>
      <c r="N162" s="131"/>
      <c r="O162" s="171">
        <f t="shared" si="121"/>
        <v>0</v>
      </c>
      <c r="P162" s="171">
        <f t="shared" si="122"/>
        <v>0</v>
      </c>
      <c r="Q162" s="130"/>
      <c r="R162" s="474">
        <f t="shared" si="123"/>
        <v>0</v>
      </c>
      <c r="S162" s="475">
        <f t="shared" si="123"/>
        <v>0</v>
      </c>
      <c r="T162" s="226">
        <f t="shared" si="123"/>
        <v>0</v>
      </c>
      <c r="U162" s="226">
        <f t="shared" si="123"/>
        <v>0</v>
      </c>
      <c r="V162" s="226">
        <f t="shared" si="123"/>
        <v>0</v>
      </c>
      <c r="W162" s="226">
        <f t="shared" si="123"/>
        <v>0</v>
      </c>
      <c r="X162" s="226">
        <f t="shared" si="123"/>
        <v>0</v>
      </c>
      <c r="Y162" s="226">
        <f t="shared" si="123"/>
        <v>0</v>
      </c>
      <c r="Z162" s="226">
        <f t="shared" si="123"/>
        <v>0</v>
      </c>
      <c r="AA162" s="226">
        <f t="shared" si="123"/>
        <v>0</v>
      </c>
      <c r="AB162" s="332"/>
      <c r="AC162" s="331"/>
      <c r="AD162" s="69"/>
      <c r="AE162" s="335"/>
      <c r="AF162" s="335"/>
      <c r="AG162" s="25"/>
      <c r="AH162" s="335"/>
      <c r="AI162" s="335"/>
      <c r="AJ162" s="335"/>
      <c r="AK162" s="335"/>
      <c r="AL162" s="335"/>
      <c r="AM162" s="335"/>
      <c r="AN162" s="335"/>
      <c r="AO162" s="335"/>
      <c r="AP162" s="335"/>
      <c r="AQ162" s="335"/>
      <c r="AR162" s="335"/>
      <c r="AS162" s="335"/>
      <c r="AT162" s="335"/>
      <c r="AU162" s="335"/>
      <c r="AV162" s="335"/>
    </row>
    <row r="163" spans="1:48" s="336" customFormat="1" ht="27.75" hidden="1" customHeight="1" x14ac:dyDescent="0.25">
      <c r="A163" s="123"/>
      <c r="B163" s="123"/>
      <c r="C163" s="54"/>
      <c r="D163" s="54"/>
      <c r="E163" s="87"/>
      <c r="F163" s="87"/>
      <c r="G163" s="88"/>
      <c r="H163" s="59"/>
      <c r="I163" s="70"/>
      <c r="J163" s="129"/>
      <c r="K163" s="128">
        <f t="shared" si="119"/>
        <v>0</v>
      </c>
      <c r="L163" s="128">
        <f t="shared" si="120"/>
        <v>0</v>
      </c>
      <c r="M163" s="130"/>
      <c r="N163" s="131"/>
      <c r="O163" s="171">
        <f t="shared" si="121"/>
        <v>0</v>
      </c>
      <c r="P163" s="171">
        <f t="shared" si="122"/>
        <v>0</v>
      </c>
      <c r="Q163" s="130"/>
      <c r="R163" s="474">
        <f t="shared" si="123"/>
        <v>0</v>
      </c>
      <c r="S163" s="475">
        <f t="shared" si="123"/>
        <v>0</v>
      </c>
      <c r="T163" s="226">
        <f t="shared" si="123"/>
        <v>0</v>
      </c>
      <c r="U163" s="226">
        <f t="shared" si="123"/>
        <v>0</v>
      </c>
      <c r="V163" s="226">
        <f t="shared" si="123"/>
        <v>0</v>
      </c>
      <c r="W163" s="226">
        <f t="shared" si="123"/>
        <v>0</v>
      </c>
      <c r="X163" s="226">
        <f t="shared" si="123"/>
        <v>0</v>
      </c>
      <c r="Y163" s="226">
        <f t="shared" si="123"/>
        <v>0</v>
      </c>
      <c r="Z163" s="226">
        <f t="shared" si="123"/>
        <v>0</v>
      </c>
      <c r="AA163" s="226">
        <f t="shared" si="123"/>
        <v>0</v>
      </c>
      <c r="AB163" s="332"/>
      <c r="AC163" s="331"/>
      <c r="AD163" s="69"/>
      <c r="AE163" s="335"/>
      <c r="AF163" s="335"/>
      <c r="AG163" s="25"/>
      <c r="AH163" s="335"/>
      <c r="AI163" s="335"/>
      <c r="AJ163" s="335"/>
      <c r="AK163" s="335"/>
      <c r="AL163" s="335"/>
      <c r="AM163" s="335"/>
      <c r="AN163" s="335"/>
      <c r="AO163" s="335"/>
      <c r="AP163" s="335"/>
      <c r="AQ163" s="335"/>
      <c r="AR163" s="335"/>
      <c r="AS163" s="335"/>
      <c r="AT163" s="335"/>
      <c r="AU163" s="335"/>
      <c r="AV163" s="335"/>
    </row>
    <row r="164" spans="1:48" s="336" customFormat="1" ht="27.75" hidden="1" customHeight="1" x14ac:dyDescent="0.25">
      <c r="A164" s="123"/>
      <c r="B164" s="123"/>
      <c r="C164" s="54"/>
      <c r="D164" s="54"/>
      <c r="E164" s="87"/>
      <c r="F164" s="87"/>
      <c r="G164" s="88"/>
      <c r="H164" s="59"/>
      <c r="I164" s="70"/>
      <c r="J164" s="129"/>
      <c r="K164" s="128">
        <f t="shared" si="119"/>
        <v>0</v>
      </c>
      <c r="L164" s="128">
        <f t="shared" si="120"/>
        <v>0</v>
      </c>
      <c r="M164" s="130"/>
      <c r="N164" s="131"/>
      <c r="O164" s="171">
        <f t="shared" si="121"/>
        <v>0</v>
      </c>
      <c r="P164" s="171">
        <f t="shared" si="122"/>
        <v>0</v>
      </c>
      <c r="Q164" s="130"/>
      <c r="R164" s="474">
        <f t="shared" si="123"/>
        <v>0</v>
      </c>
      <c r="S164" s="475">
        <f t="shared" si="123"/>
        <v>0</v>
      </c>
      <c r="T164" s="226">
        <f t="shared" si="123"/>
        <v>0</v>
      </c>
      <c r="U164" s="226">
        <f t="shared" si="123"/>
        <v>0</v>
      </c>
      <c r="V164" s="226">
        <f t="shared" si="123"/>
        <v>0</v>
      </c>
      <c r="W164" s="226">
        <f t="shared" si="123"/>
        <v>0</v>
      </c>
      <c r="X164" s="226">
        <f t="shared" si="123"/>
        <v>0</v>
      </c>
      <c r="Y164" s="226">
        <f t="shared" si="123"/>
        <v>0</v>
      </c>
      <c r="Z164" s="226">
        <f t="shared" si="123"/>
        <v>0</v>
      </c>
      <c r="AA164" s="226">
        <f t="shared" si="123"/>
        <v>0</v>
      </c>
      <c r="AB164" s="332"/>
      <c r="AC164" s="331"/>
      <c r="AD164" s="69"/>
      <c r="AE164" s="335"/>
      <c r="AF164" s="335"/>
      <c r="AG164" s="25"/>
      <c r="AH164" s="335"/>
      <c r="AI164" s="335"/>
      <c r="AJ164" s="335"/>
      <c r="AK164" s="335"/>
      <c r="AL164" s="335"/>
      <c r="AM164" s="335"/>
      <c r="AN164" s="335"/>
      <c r="AO164" s="335"/>
      <c r="AP164" s="335"/>
      <c r="AQ164" s="335"/>
      <c r="AR164" s="335"/>
      <c r="AS164" s="335"/>
      <c r="AT164" s="335"/>
      <c r="AU164" s="335"/>
      <c r="AV164" s="335"/>
    </row>
    <row r="165" spans="1:48" s="336" customFormat="1" ht="27.75" hidden="1" customHeight="1" x14ac:dyDescent="0.25">
      <c r="A165" s="123"/>
      <c r="B165" s="123"/>
      <c r="C165" s="54"/>
      <c r="D165" s="54"/>
      <c r="E165" s="87"/>
      <c r="F165" s="87"/>
      <c r="G165" s="88"/>
      <c r="H165" s="59"/>
      <c r="I165" s="70"/>
      <c r="J165" s="129"/>
      <c r="K165" s="128">
        <f t="shared" si="119"/>
        <v>0</v>
      </c>
      <c r="L165" s="128">
        <f t="shared" si="120"/>
        <v>0</v>
      </c>
      <c r="M165" s="130"/>
      <c r="N165" s="131"/>
      <c r="O165" s="171">
        <f t="shared" si="121"/>
        <v>0</v>
      </c>
      <c r="P165" s="171">
        <f t="shared" si="122"/>
        <v>0</v>
      </c>
      <c r="Q165" s="130"/>
      <c r="R165" s="474">
        <f t="shared" si="123"/>
        <v>0</v>
      </c>
      <c r="S165" s="475">
        <f t="shared" si="123"/>
        <v>0</v>
      </c>
      <c r="T165" s="226">
        <f t="shared" si="123"/>
        <v>0</v>
      </c>
      <c r="U165" s="226">
        <f t="shared" si="123"/>
        <v>0</v>
      </c>
      <c r="V165" s="226">
        <f t="shared" si="123"/>
        <v>0</v>
      </c>
      <c r="W165" s="226">
        <f t="shared" si="123"/>
        <v>0</v>
      </c>
      <c r="X165" s="226">
        <f t="shared" si="123"/>
        <v>0</v>
      </c>
      <c r="Y165" s="226">
        <f t="shared" si="123"/>
        <v>0</v>
      </c>
      <c r="Z165" s="226">
        <f t="shared" si="123"/>
        <v>0</v>
      </c>
      <c r="AA165" s="226">
        <f t="shared" si="123"/>
        <v>0</v>
      </c>
      <c r="AB165" s="332"/>
      <c r="AC165" s="331"/>
      <c r="AD165" s="69"/>
      <c r="AE165" s="335"/>
      <c r="AF165" s="335"/>
      <c r="AG165" s="25"/>
      <c r="AH165" s="335"/>
      <c r="AI165" s="335"/>
      <c r="AJ165" s="335"/>
      <c r="AK165" s="335"/>
      <c r="AL165" s="335"/>
      <c r="AM165" s="335"/>
      <c r="AN165" s="335"/>
      <c r="AO165" s="335"/>
      <c r="AP165" s="335"/>
      <c r="AQ165" s="335"/>
      <c r="AR165" s="335"/>
      <c r="AS165" s="335"/>
      <c r="AT165" s="335"/>
      <c r="AU165" s="335"/>
      <c r="AV165" s="335"/>
    </row>
    <row r="166" spans="1:48" s="336" customFormat="1" ht="27.75" hidden="1" customHeight="1" x14ac:dyDescent="0.25">
      <c r="A166" s="123"/>
      <c r="B166" s="123"/>
      <c r="C166" s="54"/>
      <c r="D166" s="54"/>
      <c r="E166" s="87"/>
      <c r="F166" s="87"/>
      <c r="G166" s="88"/>
      <c r="H166" s="354"/>
      <c r="I166" s="90"/>
      <c r="J166" s="129"/>
      <c r="K166" s="128">
        <f t="shared" si="119"/>
        <v>0</v>
      </c>
      <c r="L166" s="128">
        <f t="shared" si="120"/>
        <v>0</v>
      </c>
      <c r="M166" s="130"/>
      <c r="N166" s="131"/>
      <c r="O166" s="171">
        <f t="shared" si="121"/>
        <v>0</v>
      </c>
      <c r="P166" s="171">
        <f t="shared" si="122"/>
        <v>0</v>
      </c>
      <c r="Q166" s="130"/>
      <c r="R166" s="474">
        <f t="shared" si="123"/>
        <v>0</v>
      </c>
      <c r="S166" s="475">
        <f t="shared" si="123"/>
        <v>0</v>
      </c>
      <c r="T166" s="226">
        <f t="shared" si="123"/>
        <v>0</v>
      </c>
      <c r="U166" s="226">
        <f t="shared" si="123"/>
        <v>0</v>
      </c>
      <c r="V166" s="226">
        <f t="shared" si="123"/>
        <v>0</v>
      </c>
      <c r="W166" s="226">
        <f t="shared" si="123"/>
        <v>0</v>
      </c>
      <c r="X166" s="226">
        <f t="shared" si="123"/>
        <v>0</v>
      </c>
      <c r="Y166" s="226">
        <f t="shared" si="123"/>
        <v>0</v>
      </c>
      <c r="Z166" s="226">
        <f t="shared" si="123"/>
        <v>0</v>
      </c>
      <c r="AA166" s="226">
        <f t="shared" si="123"/>
        <v>0</v>
      </c>
      <c r="AB166" s="332"/>
      <c r="AC166" s="331"/>
      <c r="AD166" s="69"/>
      <c r="AE166" s="335"/>
      <c r="AF166" s="335"/>
      <c r="AG166" s="25"/>
      <c r="AH166" s="335"/>
      <c r="AI166" s="335"/>
      <c r="AJ166" s="335"/>
      <c r="AK166" s="335"/>
      <c r="AL166" s="335"/>
      <c r="AM166" s="335"/>
      <c r="AN166" s="335"/>
      <c r="AO166" s="335"/>
      <c r="AP166" s="335"/>
      <c r="AQ166" s="335"/>
      <c r="AR166" s="335"/>
      <c r="AS166" s="335"/>
      <c r="AT166" s="335"/>
      <c r="AU166" s="335"/>
      <c r="AV166" s="335"/>
    </row>
    <row r="167" spans="1:48" s="336" customFormat="1" ht="27.75" hidden="1" customHeight="1" x14ac:dyDescent="0.25">
      <c r="A167" s="123"/>
      <c r="B167" s="123"/>
      <c r="C167" s="54"/>
      <c r="D167" s="54"/>
      <c r="E167" s="87"/>
      <c r="F167" s="87"/>
      <c r="G167" s="88"/>
      <c r="H167" s="59"/>
      <c r="I167" s="70"/>
      <c r="J167" s="129"/>
      <c r="K167" s="128">
        <f t="shared" si="119"/>
        <v>0</v>
      </c>
      <c r="L167" s="128">
        <f t="shared" si="120"/>
        <v>0</v>
      </c>
      <c r="M167" s="130"/>
      <c r="N167" s="131"/>
      <c r="O167" s="171">
        <f t="shared" si="121"/>
        <v>0</v>
      </c>
      <c r="P167" s="171">
        <f t="shared" si="122"/>
        <v>0</v>
      </c>
      <c r="Q167" s="130"/>
      <c r="R167" s="474">
        <f t="shared" si="123"/>
        <v>0</v>
      </c>
      <c r="S167" s="475">
        <f t="shared" si="123"/>
        <v>0</v>
      </c>
      <c r="T167" s="226">
        <f t="shared" si="123"/>
        <v>0</v>
      </c>
      <c r="U167" s="226">
        <f t="shared" si="123"/>
        <v>0</v>
      </c>
      <c r="V167" s="226">
        <f t="shared" si="123"/>
        <v>0</v>
      </c>
      <c r="W167" s="226">
        <f t="shared" si="123"/>
        <v>0</v>
      </c>
      <c r="X167" s="226">
        <f t="shared" si="123"/>
        <v>0</v>
      </c>
      <c r="Y167" s="226">
        <f t="shared" si="123"/>
        <v>0</v>
      </c>
      <c r="Z167" s="226">
        <f t="shared" si="123"/>
        <v>0</v>
      </c>
      <c r="AA167" s="226">
        <f t="shared" si="123"/>
        <v>0</v>
      </c>
      <c r="AB167" s="332"/>
      <c r="AC167" s="331"/>
      <c r="AD167" s="69"/>
      <c r="AE167" s="335"/>
      <c r="AF167" s="335"/>
      <c r="AG167" s="25"/>
      <c r="AH167" s="335"/>
      <c r="AI167" s="335"/>
      <c r="AJ167" s="335"/>
      <c r="AK167" s="335"/>
      <c r="AL167" s="335"/>
      <c r="AM167" s="335"/>
      <c r="AN167" s="335"/>
      <c r="AO167" s="335"/>
      <c r="AP167" s="335"/>
      <c r="AQ167" s="335"/>
      <c r="AR167" s="335"/>
      <c r="AS167" s="335"/>
      <c r="AT167" s="335"/>
      <c r="AU167" s="335"/>
      <c r="AV167" s="335"/>
    </row>
    <row r="168" spans="1:48" s="336" customFormat="1" ht="27.75" hidden="1" customHeight="1" x14ac:dyDescent="0.25">
      <c r="A168" s="123"/>
      <c r="B168" s="123"/>
      <c r="C168" s="54"/>
      <c r="D168" s="54"/>
      <c r="E168" s="87"/>
      <c r="F168" s="87"/>
      <c r="G168" s="88"/>
      <c r="H168" s="59"/>
      <c r="I168" s="70"/>
      <c r="J168" s="129"/>
      <c r="K168" s="128">
        <f t="shared" si="119"/>
        <v>0</v>
      </c>
      <c r="L168" s="128">
        <f t="shared" si="120"/>
        <v>0</v>
      </c>
      <c r="M168" s="130"/>
      <c r="N168" s="131"/>
      <c r="O168" s="171">
        <f t="shared" si="121"/>
        <v>0</v>
      </c>
      <c r="P168" s="171">
        <f t="shared" si="122"/>
        <v>0</v>
      </c>
      <c r="Q168" s="130"/>
      <c r="R168" s="474">
        <f t="shared" si="123"/>
        <v>0</v>
      </c>
      <c r="S168" s="475">
        <f t="shared" si="123"/>
        <v>0</v>
      </c>
      <c r="T168" s="226">
        <f t="shared" si="123"/>
        <v>0</v>
      </c>
      <c r="U168" s="226">
        <f t="shared" si="123"/>
        <v>0</v>
      </c>
      <c r="V168" s="226">
        <f t="shared" si="123"/>
        <v>0</v>
      </c>
      <c r="W168" s="226">
        <f t="shared" si="123"/>
        <v>0</v>
      </c>
      <c r="X168" s="226">
        <f t="shared" si="123"/>
        <v>0</v>
      </c>
      <c r="Y168" s="226">
        <f t="shared" si="123"/>
        <v>0</v>
      </c>
      <c r="Z168" s="226">
        <f t="shared" si="123"/>
        <v>0</v>
      </c>
      <c r="AA168" s="226">
        <f t="shared" si="123"/>
        <v>0</v>
      </c>
      <c r="AB168" s="332"/>
      <c r="AC168" s="331"/>
      <c r="AD168" s="69"/>
      <c r="AE168" s="335"/>
      <c r="AF168" s="335"/>
      <c r="AG168" s="25"/>
      <c r="AH168" s="335"/>
      <c r="AI168" s="335"/>
      <c r="AJ168" s="335"/>
      <c r="AK168" s="335"/>
      <c r="AL168" s="335"/>
      <c r="AM168" s="335"/>
      <c r="AN168" s="335"/>
      <c r="AO168" s="335"/>
      <c r="AP168" s="335"/>
      <c r="AQ168" s="335"/>
      <c r="AR168" s="335"/>
      <c r="AS168" s="335"/>
      <c r="AT168" s="335"/>
      <c r="AU168" s="335"/>
      <c r="AV168" s="335"/>
    </row>
    <row r="169" spans="1:48" s="93" customFormat="1" ht="27.75" hidden="1" customHeight="1" x14ac:dyDescent="0.25">
      <c r="A169" s="123"/>
      <c r="B169" s="123"/>
      <c r="C169" s="54"/>
      <c r="D169" s="54"/>
      <c r="E169" s="87"/>
      <c r="F169" s="87"/>
      <c r="G169" s="88"/>
      <c r="H169" s="59"/>
      <c r="I169" s="70"/>
      <c r="J169" s="129"/>
      <c r="K169" s="128">
        <f t="shared" si="119"/>
        <v>0</v>
      </c>
      <c r="L169" s="128">
        <f t="shared" si="120"/>
        <v>0</v>
      </c>
      <c r="M169" s="130"/>
      <c r="N169" s="131"/>
      <c r="O169" s="171">
        <f t="shared" si="121"/>
        <v>0</v>
      </c>
      <c r="P169" s="171">
        <f t="shared" si="122"/>
        <v>0</v>
      </c>
      <c r="Q169" s="130"/>
      <c r="R169" s="474">
        <f t="shared" si="123"/>
        <v>0</v>
      </c>
      <c r="S169" s="475">
        <f t="shared" si="123"/>
        <v>0</v>
      </c>
      <c r="T169" s="226">
        <f t="shared" si="123"/>
        <v>0</v>
      </c>
      <c r="U169" s="226">
        <f t="shared" si="123"/>
        <v>0</v>
      </c>
      <c r="V169" s="226">
        <f t="shared" si="123"/>
        <v>0</v>
      </c>
      <c r="W169" s="226">
        <f t="shared" si="123"/>
        <v>0</v>
      </c>
      <c r="X169" s="226">
        <f t="shared" si="123"/>
        <v>0</v>
      </c>
      <c r="Y169" s="226">
        <f t="shared" si="123"/>
        <v>0</v>
      </c>
      <c r="Z169" s="226">
        <f t="shared" si="123"/>
        <v>0</v>
      </c>
      <c r="AA169" s="226">
        <f t="shared" si="123"/>
        <v>0</v>
      </c>
      <c r="AB169" s="332"/>
      <c r="AC169" s="331"/>
      <c r="AD169" s="439"/>
      <c r="AE169" s="92"/>
      <c r="AF169" s="92"/>
      <c r="AG169" s="25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</row>
    <row r="170" spans="1:48" s="336" customFormat="1" ht="27.75" hidden="1" customHeight="1" x14ac:dyDescent="0.25">
      <c r="A170" s="123"/>
      <c r="B170" s="123"/>
      <c r="C170" s="54"/>
      <c r="D170" s="54"/>
      <c r="E170" s="87"/>
      <c r="F170" s="87"/>
      <c r="G170" s="88"/>
      <c r="H170" s="354"/>
      <c r="I170" s="90"/>
      <c r="J170" s="129"/>
      <c r="K170" s="128">
        <f t="shared" si="119"/>
        <v>0</v>
      </c>
      <c r="L170" s="128">
        <f t="shared" si="120"/>
        <v>0</v>
      </c>
      <c r="M170" s="130"/>
      <c r="N170" s="131"/>
      <c r="O170" s="171">
        <f t="shared" si="121"/>
        <v>0</v>
      </c>
      <c r="P170" s="171">
        <f t="shared" si="122"/>
        <v>0</v>
      </c>
      <c r="Q170" s="130"/>
      <c r="R170" s="474">
        <f t="shared" si="123"/>
        <v>0</v>
      </c>
      <c r="S170" s="475">
        <f t="shared" si="123"/>
        <v>0</v>
      </c>
      <c r="T170" s="226">
        <f t="shared" si="123"/>
        <v>0</v>
      </c>
      <c r="U170" s="226">
        <f t="shared" si="123"/>
        <v>0</v>
      </c>
      <c r="V170" s="226">
        <f t="shared" si="123"/>
        <v>0</v>
      </c>
      <c r="W170" s="226">
        <f t="shared" si="123"/>
        <v>0</v>
      </c>
      <c r="X170" s="226">
        <f t="shared" si="123"/>
        <v>0</v>
      </c>
      <c r="Y170" s="226">
        <f t="shared" si="123"/>
        <v>0</v>
      </c>
      <c r="Z170" s="226">
        <f t="shared" si="123"/>
        <v>0</v>
      </c>
      <c r="AA170" s="226">
        <f t="shared" si="123"/>
        <v>0</v>
      </c>
      <c r="AB170" s="332"/>
      <c r="AC170" s="331"/>
      <c r="AD170" s="69"/>
      <c r="AE170" s="335"/>
      <c r="AF170" s="335"/>
      <c r="AG170" s="25"/>
      <c r="AH170" s="335"/>
      <c r="AI170" s="335"/>
      <c r="AJ170" s="335"/>
      <c r="AK170" s="335"/>
      <c r="AL170" s="335"/>
      <c r="AM170" s="335"/>
      <c r="AN170" s="335"/>
      <c r="AO170" s="335"/>
      <c r="AP170" s="335"/>
      <c r="AQ170" s="335"/>
      <c r="AR170" s="335"/>
      <c r="AS170" s="335"/>
      <c r="AT170" s="335"/>
      <c r="AU170" s="335"/>
      <c r="AV170" s="335"/>
    </row>
    <row r="171" spans="1:48" s="346" customFormat="1" ht="27.75" hidden="1" customHeight="1" thickBot="1" x14ac:dyDescent="0.3">
      <c r="A171" s="108"/>
      <c r="B171" s="108"/>
      <c r="C171" s="109"/>
      <c r="D171" s="109"/>
      <c r="E171" s="110"/>
      <c r="F171" s="110"/>
      <c r="G171" s="111"/>
      <c r="H171" s="112" t="s">
        <v>906</v>
      </c>
      <c r="I171" s="113"/>
      <c r="J171" s="941"/>
      <c r="K171" s="115"/>
      <c r="L171" s="115"/>
      <c r="M171" s="116"/>
      <c r="N171" s="948"/>
      <c r="O171" s="115"/>
      <c r="P171" s="115"/>
      <c r="Q171" s="116"/>
      <c r="R171" s="453">
        <f t="shared" ref="R171:AA171" si="124">SUM(R159:R170)</f>
        <v>0</v>
      </c>
      <c r="S171" s="454">
        <f t="shared" si="124"/>
        <v>0</v>
      </c>
      <c r="T171" s="119">
        <f t="shared" si="124"/>
        <v>0</v>
      </c>
      <c r="U171" s="119">
        <f t="shared" si="124"/>
        <v>0</v>
      </c>
      <c r="V171" s="119">
        <f t="shared" si="124"/>
        <v>0</v>
      </c>
      <c r="W171" s="119">
        <f t="shared" si="124"/>
        <v>0</v>
      </c>
      <c r="X171" s="119">
        <f t="shared" si="124"/>
        <v>0</v>
      </c>
      <c r="Y171" s="119">
        <f t="shared" si="124"/>
        <v>0</v>
      </c>
      <c r="Z171" s="119">
        <f t="shared" si="124"/>
        <v>0</v>
      </c>
      <c r="AA171" s="119">
        <f t="shared" si="124"/>
        <v>0</v>
      </c>
      <c r="AB171" s="344"/>
      <c r="AC171" s="331"/>
      <c r="AD171" s="69"/>
      <c r="AE171" s="335"/>
      <c r="AF171" s="335"/>
      <c r="AG171" s="25"/>
      <c r="AH171" s="335"/>
      <c r="AI171" s="335"/>
      <c r="AJ171" s="335"/>
      <c r="AK171" s="335"/>
      <c r="AL171" s="335"/>
      <c r="AM171" s="335"/>
      <c r="AN171" s="335"/>
      <c r="AO171" s="335"/>
      <c r="AP171" s="335"/>
      <c r="AQ171" s="335"/>
      <c r="AR171" s="335"/>
      <c r="AS171" s="335"/>
      <c r="AT171" s="335"/>
      <c r="AU171" s="335"/>
      <c r="AV171" s="335"/>
    </row>
    <row r="172" spans="1:48" s="336" customFormat="1" ht="27.75" hidden="1" customHeight="1" thickTop="1" x14ac:dyDescent="0.25">
      <c r="A172" s="123"/>
      <c r="B172" s="123"/>
      <c r="C172" s="54"/>
      <c r="D172" s="54"/>
      <c r="E172" s="466"/>
      <c r="F172" s="470"/>
      <c r="G172" s="471"/>
      <c r="H172" s="472"/>
      <c r="I172" s="473"/>
      <c r="J172" s="129"/>
      <c r="K172" s="128">
        <f t="shared" ref="K172:K183" si="125">IF(J172&gt;0, 1, 0)</f>
        <v>0</v>
      </c>
      <c r="L172" s="128">
        <f t="shared" ref="L172:L183" si="126">J172-K172</f>
        <v>0</v>
      </c>
      <c r="M172" s="130"/>
      <c r="N172" s="131"/>
      <c r="O172" s="171">
        <f t="shared" ref="O172:O183" si="127">IF(N172&gt;0, 1, 0)</f>
        <v>0</v>
      </c>
      <c r="P172" s="171">
        <f t="shared" ref="P172:P183" si="128">N172-O172</f>
        <v>0</v>
      </c>
      <c r="Q172" s="457"/>
      <c r="R172" s="474">
        <f t="shared" ref="R172:AA183" si="129">(K172*M172*$R$3)+(L172*M172*$R$6)+(O172*Q172*$R$7)+(P172*Q172*$R$8)</f>
        <v>0</v>
      </c>
      <c r="S172" s="475">
        <f t="shared" si="129"/>
        <v>0</v>
      </c>
      <c r="T172" s="226">
        <f t="shared" si="129"/>
        <v>0</v>
      </c>
      <c r="U172" s="226">
        <f t="shared" si="129"/>
        <v>0</v>
      </c>
      <c r="V172" s="226">
        <f t="shared" si="129"/>
        <v>0</v>
      </c>
      <c r="W172" s="226">
        <f t="shared" si="129"/>
        <v>0</v>
      </c>
      <c r="X172" s="226">
        <f t="shared" si="129"/>
        <v>0</v>
      </c>
      <c r="Y172" s="226">
        <f t="shared" si="129"/>
        <v>0</v>
      </c>
      <c r="Z172" s="226">
        <f t="shared" si="129"/>
        <v>0</v>
      </c>
      <c r="AA172" s="226">
        <f t="shared" si="129"/>
        <v>0</v>
      </c>
      <c r="AB172" s="332"/>
      <c r="AC172" s="331"/>
      <c r="AD172" s="69"/>
      <c r="AE172" s="335"/>
      <c r="AF172" s="335"/>
      <c r="AG172" s="25"/>
      <c r="AH172" s="335"/>
      <c r="AI172" s="335"/>
      <c r="AJ172" s="335"/>
      <c r="AK172" s="335"/>
      <c r="AL172" s="335"/>
      <c r="AM172" s="335"/>
      <c r="AN172" s="335"/>
      <c r="AO172" s="335"/>
      <c r="AP172" s="335"/>
      <c r="AQ172" s="335"/>
      <c r="AR172" s="335"/>
      <c r="AS172" s="335"/>
      <c r="AT172" s="335"/>
      <c r="AU172" s="335"/>
      <c r="AV172" s="335"/>
    </row>
    <row r="173" spans="1:48" s="336" customFormat="1" ht="27.75" hidden="1" customHeight="1" x14ac:dyDescent="0.25">
      <c r="A173" s="123"/>
      <c r="B173" s="123"/>
      <c r="C173" s="54"/>
      <c r="D173" s="54"/>
      <c r="E173" s="87"/>
      <c r="F173" s="87"/>
      <c r="G173" s="170"/>
      <c r="H173" s="59"/>
      <c r="I173" s="70"/>
      <c r="J173" s="129"/>
      <c r="K173" s="128">
        <f t="shared" si="125"/>
        <v>0</v>
      </c>
      <c r="L173" s="128">
        <f t="shared" si="126"/>
        <v>0</v>
      </c>
      <c r="M173" s="130"/>
      <c r="N173" s="131"/>
      <c r="O173" s="171">
        <f t="shared" si="127"/>
        <v>0</v>
      </c>
      <c r="P173" s="171">
        <f t="shared" si="128"/>
        <v>0</v>
      </c>
      <c r="Q173" s="130"/>
      <c r="R173" s="474">
        <f t="shared" si="129"/>
        <v>0</v>
      </c>
      <c r="S173" s="475">
        <f t="shared" si="129"/>
        <v>0</v>
      </c>
      <c r="T173" s="226">
        <f t="shared" si="129"/>
        <v>0</v>
      </c>
      <c r="U173" s="226">
        <f t="shared" si="129"/>
        <v>0</v>
      </c>
      <c r="V173" s="226">
        <f t="shared" si="129"/>
        <v>0</v>
      </c>
      <c r="W173" s="226">
        <f t="shared" si="129"/>
        <v>0</v>
      </c>
      <c r="X173" s="226">
        <f t="shared" si="129"/>
        <v>0</v>
      </c>
      <c r="Y173" s="226">
        <f t="shared" si="129"/>
        <v>0</v>
      </c>
      <c r="Z173" s="226">
        <f t="shared" si="129"/>
        <v>0</v>
      </c>
      <c r="AA173" s="226">
        <f t="shared" si="129"/>
        <v>0</v>
      </c>
      <c r="AB173" s="332"/>
      <c r="AC173" s="331"/>
      <c r="AD173" s="69"/>
      <c r="AE173" s="335"/>
      <c r="AF173" s="335"/>
      <c r="AG173" s="25"/>
      <c r="AH173" s="335"/>
      <c r="AI173" s="335"/>
      <c r="AJ173" s="335"/>
      <c r="AK173" s="335"/>
      <c r="AL173" s="335"/>
      <c r="AM173" s="335"/>
      <c r="AN173" s="335"/>
      <c r="AO173" s="335"/>
      <c r="AP173" s="335"/>
      <c r="AQ173" s="335"/>
      <c r="AR173" s="335"/>
      <c r="AS173" s="335"/>
      <c r="AT173" s="335"/>
      <c r="AU173" s="335"/>
      <c r="AV173" s="335"/>
    </row>
    <row r="174" spans="1:48" s="336" customFormat="1" ht="27.75" hidden="1" customHeight="1" x14ac:dyDescent="0.25">
      <c r="A174" s="123"/>
      <c r="B174" s="123"/>
      <c r="C174" s="54"/>
      <c r="D174" s="54"/>
      <c r="E174" s="87"/>
      <c r="F174" s="87"/>
      <c r="G174" s="170"/>
      <c r="H174" s="59"/>
      <c r="I174" s="70"/>
      <c r="J174" s="129"/>
      <c r="K174" s="128">
        <f t="shared" si="125"/>
        <v>0</v>
      </c>
      <c r="L174" s="128">
        <f t="shared" si="126"/>
        <v>0</v>
      </c>
      <c r="M174" s="130"/>
      <c r="N174" s="131"/>
      <c r="O174" s="171">
        <f t="shared" si="127"/>
        <v>0</v>
      </c>
      <c r="P174" s="171">
        <f t="shared" si="128"/>
        <v>0</v>
      </c>
      <c r="Q174" s="130"/>
      <c r="R174" s="474">
        <f t="shared" si="129"/>
        <v>0</v>
      </c>
      <c r="S174" s="475">
        <f t="shared" si="129"/>
        <v>0</v>
      </c>
      <c r="T174" s="226">
        <f t="shared" si="129"/>
        <v>0</v>
      </c>
      <c r="U174" s="226">
        <f t="shared" si="129"/>
        <v>0</v>
      </c>
      <c r="V174" s="226">
        <f t="shared" si="129"/>
        <v>0</v>
      </c>
      <c r="W174" s="226">
        <f t="shared" si="129"/>
        <v>0</v>
      </c>
      <c r="X174" s="226">
        <f t="shared" si="129"/>
        <v>0</v>
      </c>
      <c r="Y174" s="226">
        <f t="shared" si="129"/>
        <v>0</v>
      </c>
      <c r="Z174" s="226">
        <f t="shared" si="129"/>
        <v>0</v>
      </c>
      <c r="AA174" s="226">
        <f t="shared" si="129"/>
        <v>0</v>
      </c>
      <c r="AB174" s="332"/>
      <c r="AC174" s="331"/>
      <c r="AD174" s="69"/>
      <c r="AE174" s="335"/>
      <c r="AF174" s="335"/>
      <c r="AG174" s="25"/>
      <c r="AH174" s="335"/>
      <c r="AI174" s="335"/>
      <c r="AJ174" s="335"/>
      <c r="AK174" s="335"/>
      <c r="AL174" s="335"/>
      <c r="AM174" s="335"/>
      <c r="AN174" s="335"/>
      <c r="AO174" s="335"/>
      <c r="AP174" s="335"/>
      <c r="AQ174" s="335"/>
      <c r="AR174" s="335"/>
      <c r="AS174" s="335"/>
      <c r="AT174" s="335"/>
      <c r="AU174" s="335"/>
      <c r="AV174" s="335"/>
    </row>
    <row r="175" spans="1:48" s="336" customFormat="1" ht="27.75" hidden="1" customHeight="1" x14ac:dyDescent="0.25">
      <c r="A175" s="123"/>
      <c r="B175" s="123"/>
      <c r="C175" s="54"/>
      <c r="D175" s="54"/>
      <c r="E175" s="87"/>
      <c r="F175" s="87"/>
      <c r="G175" s="170"/>
      <c r="H175" s="59"/>
      <c r="I175" s="70"/>
      <c r="J175" s="129"/>
      <c r="K175" s="128">
        <f t="shared" si="125"/>
        <v>0</v>
      </c>
      <c r="L175" s="128">
        <f t="shared" si="126"/>
        <v>0</v>
      </c>
      <c r="M175" s="130"/>
      <c r="N175" s="131"/>
      <c r="O175" s="171">
        <f t="shared" si="127"/>
        <v>0</v>
      </c>
      <c r="P175" s="171">
        <f t="shared" si="128"/>
        <v>0</v>
      </c>
      <c r="Q175" s="130"/>
      <c r="R175" s="474">
        <f t="shared" si="129"/>
        <v>0</v>
      </c>
      <c r="S175" s="475">
        <f t="shared" si="129"/>
        <v>0</v>
      </c>
      <c r="T175" s="226">
        <f t="shared" si="129"/>
        <v>0</v>
      </c>
      <c r="U175" s="226">
        <f t="shared" si="129"/>
        <v>0</v>
      </c>
      <c r="V175" s="226">
        <f t="shared" si="129"/>
        <v>0</v>
      </c>
      <c r="W175" s="226">
        <f t="shared" si="129"/>
        <v>0</v>
      </c>
      <c r="X175" s="226">
        <f t="shared" si="129"/>
        <v>0</v>
      </c>
      <c r="Y175" s="226">
        <f t="shared" si="129"/>
        <v>0</v>
      </c>
      <c r="Z175" s="226">
        <f t="shared" si="129"/>
        <v>0</v>
      </c>
      <c r="AA175" s="226">
        <f t="shared" si="129"/>
        <v>0</v>
      </c>
      <c r="AB175" s="332"/>
      <c r="AC175" s="331"/>
      <c r="AD175" s="69"/>
      <c r="AE175" s="335"/>
      <c r="AF175" s="335"/>
      <c r="AG175" s="25"/>
      <c r="AH175" s="335"/>
      <c r="AI175" s="335"/>
      <c r="AJ175" s="335"/>
      <c r="AK175" s="335"/>
      <c r="AL175" s="335"/>
      <c r="AM175" s="335"/>
      <c r="AN175" s="335"/>
      <c r="AO175" s="335"/>
      <c r="AP175" s="335"/>
      <c r="AQ175" s="335"/>
      <c r="AR175" s="335"/>
      <c r="AS175" s="335"/>
      <c r="AT175" s="335"/>
      <c r="AU175" s="335"/>
      <c r="AV175" s="335"/>
    </row>
    <row r="176" spans="1:48" s="336" customFormat="1" ht="27.75" hidden="1" customHeight="1" x14ac:dyDescent="0.25">
      <c r="A176" s="123"/>
      <c r="B176" s="123"/>
      <c r="C176" s="54"/>
      <c r="D176" s="54"/>
      <c r="E176" s="87"/>
      <c r="F176" s="87"/>
      <c r="G176" s="88"/>
      <c r="H176" s="59"/>
      <c r="I176" s="70"/>
      <c r="J176" s="129"/>
      <c r="K176" s="128">
        <f t="shared" si="125"/>
        <v>0</v>
      </c>
      <c r="L176" s="128">
        <f t="shared" si="126"/>
        <v>0</v>
      </c>
      <c r="M176" s="130"/>
      <c r="N176" s="131"/>
      <c r="O176" s="171">
        <f t="shared" si="127"/>
        <v>0</v>
      </c>
      <c r="P176" s="171">
        <f t="shared" si="128"/>
        <v>0</v>
      </c>
      <c r="Q176" s="130"/>
      <c r="R176" s="474">
        <f t="shared" si="129"/>
        <v>0</v>
      </c>
      <c r="S176" s="475">
        <f t="shared" si="129"/>
        <v>0</v>
      </c>
      <c r="T176" s="226">
        <f t="shared" si="129"/>
        <v>0</v>
      </c>
      <c r="U176" s="226">
        <f t="shared" si="129"/>
        <v>0</v>
      </c>
      <c r="V176" s="226">
        <f t="shared" si="129"/>
        <v>0</v>
      </c>
      <c r="W176" s="226">
        <f t="shared" si="129"/>
        <v>0</v>
      </c>
      <c r="X176" s="226">
        <f t="shared" si="129"/>
        <v>0</v>
      </c>
      <c r="Y176" s="226">
        <f t="shared" si="129"/>
        <v>0</v>
      </c>
      <c r="Z176" s="226">
        <f t="shared" si="129"/>
        <v>0</v>
      </c>
      <c r="AA176" s="226">
        <f t="shared" si="129"/>
        <v>0</v>
      </c>
      <c r="AB176" s="332"/>
      <c r="AC176" s="331"/>
      <c r="AD176" s="69"/>
      <c r="AE176" s="335"/>
      <c r="AF176" s="335"/>
      <c r="AG176" s="25"/>
      <c r="AH176" s="335"/>
      <c r="AI176" s="335"/>
      <c r="AJ176" s="335"/>
      <c r="AK176" s="335"/>
      <c r="AL176" s="335"/>
      <c r="AM176" s="335"/>
      <c r="AN176" s="335"/>
      <c r="AO176" s="335"/>
      <c r="AP176" s="335"/>
      <c r="AQ176" s="335"/>
      <c r="AR176" s="335"/>
      <c r="AS176" s="335"/>
      <c r="AT176" s="335"/>
      <c r="AU176" s="335"/>
      <c r="AV176" s="335"/>
    </row>
    <row r="177" spans="1:48" s="336" customFormat="1" ht="27.75" hidden="1" customHeight="1" x14ac:dyDescent="0.25">
      <c r="A177" s="123"/>
      <c r="B177" s="123"/>
      <c r="C177" s="54"/>
      <c r="D177" s="54"/>
      <c r="E177" s="87"/>
      <c r="F177" s="87"/>
      <c r="G177" s="88"/>
      <c r="H177" s="59"/>
      <c r="I177" s="70"/>
      <c r="J177" s="129"/>
      <c r="K177" s="128">
        <f t="shared" si="125"/>
        <v>0</v>
      </c>
      <c r="L177" s="128">
        <f t="shared" si="126"/>
        <v>0</v>
      </c>
      <c r="M177" s="130"/>
      <c r="N177" s="131"/>
      <c r="O177" s="171">
        <f t="shared" si="127"/>
        <v>0</v>
      </c>
      <c r="P177" s="171">
        <f t="shared" si="128"/>
        <v>0</v>
      </c>
      <c r="Q177" s="130"/>
      <c r="R177" s="474">
        <f t="shared" si="129"/>
        <v>0</v>
      </c>
      <c r="S177" s="475">
        <f t="shared" si="129"/>
        <v>0</v>
      </c>
      <c r="T177" s="226">
        <f t="shared" si="129"/>
        <v>0</v>
      </c>
      <c r="U177" s="226">
        <f t="shared" si="129"/>
        <v>0</v>
      </c>
      <c r="V177" s="226">
        <f t="shared" si="129"/>
        <v>0</v>
      </c>
      <c r="W177" s="226">
        <f t="shared" si="129"/>
        <v>0</v>
      </c>
      <c r="X177" s="226">
        <f t="shared" si="129"/>
        <v>0</v>
      </c>
      <c r="Y177" s="226">
        <f t="shared" si="129"/>
        <v>0</v>
      </c>
      <c r="Z177" s="226">
        <f t="shared" si="129"/>
        <v>0</v>
      </c>
      <c r="AA177" s="226">
        <f t="shared" si="129"/>
        <v>0</v>
      </c>
      <c r="AB177" s="332"/>
      <c r="AC177" s="331"/>
      <c r="AD177" s="69"/>
      <c r="AE177" s="335"/>
      <c r="AF177" s="335"/>
      <c r="AG177" s="25"/>
      <c r="AH177" s="335"/>
      <c r="AI177" s="335"/>
      <c r="AJ177" s="335"/>
      <c r="AK177" s="335"/>
      <c r="AL177" s="335"/>
      <c r="AM177" s="335"/>
      <c r="AN177" s="335"/>
      <c r="AO177" s="335"/>
      <c r="AP177" s="335"/>
      <c r="AQ177" s="335"/>
      <c r="AR177" s="335"/>
      <c r="AS177" s="335"/>
      <c r="AT177" s="335"/>
      <c r="AU177" s="335"/>
      <c r="AV177" s="335"/>
    </row>
    <row r="178" spans="1:48" s="336" customFormat="1" ht="27.75" hidden="1" customHeight="1" x14ac:dyDescent="0.25">
      <c r="A178" s="123"/>
      <c r="B178" s="123"/>
      <c r="C178" s="54"/>
      <c r="D178" s="54"/>
      <c r="E178" s="87"/>
      <c r="F178" s="87"/>
      <c r="G178" s="88"/>
      <c r="H178" s="59"/>
      <c r="I178" s="70"/>
      <c r="J178" s="129"/>
      <c r="K178" s="128">
        <f t="shared" si="125"/>
        <v>0</v>
      </c>
      <c r="L178" s="128">
        <f t="shared" si="126"/>
        <v>0</v>
      </c>
      <c r="M178" s="130"/>
      <c r="N178" s="131"/>
      <c r="O178" s="171">
        <f t="shared" si="127"/>
        <v>0</v>
      </c>
      <c r="P178" s="171">
        <f t="shared" si="128"/>
        <v>0</v>
      </c>
      <c r="Q178" s="130"/>
      <c r="R178" s="474">
        <f t="shared" si="129"/>
        <v>0</v>
      </c>
      <c r="S178" s="475">
        <f t="shared" si="129"/>
        <v>0</v>
      </c>
      <c r="T178" s="226">
        <f t="shared" si="129"/>
        <v>0</v>
      </c>
      <c r="U178" s="226">
        <f t="shared" si="129"/>
        <v>0</v>
      </c>
      <c r="V178" s="226">
        <f t="shared" si="129"/>
        <v>0</v>
      </c>
      <c r="W178" s="226">
        <f t="shared" si="129"/>
        <v>0</v>
      </c>
      <c r="X178" s="226">
        <f t="shared" si="129"/>
        <v>0</v>
      </c>
      <c r="Y178" s="226">
        <f t="shared" si="129"/>
        <v>0</v>
      </c>
      <c r="Z178" s="226">
        <f t="shared" si="129"/>
        <v>0</v>
      </c>
      <c r="AA178" s="226">
        <f t="shared" si="129"/>
        <v>0</v>
      </c>
      <c r="AB178" s="332"/>
      <c r="AC178" s="331"/>
      <c r="AD178" s="69"/>
      <c r="AE178" s="335"/>
      <c r="AF178" s="335"/>
      <c r="AG178" s="25"/>
      <c r="AH178" s="335"/>
      <c r="AI178" s="335"/>
      <c r="AJ178" s="335"/>
      <c r="AK178" s="335"/>
      <c r="AL178" s="335"/>
      <c r="AM178" s="335"/>
      <c r="AN178" s="335"/>
      <c r="AO178" s="335"/>
      <c r="AP178" s="335"/>
      <c r="AQ178" s="335"/>
      <c r="AR178" s="335"/>
      <c r="AS178" s="335"/>
      <c r="AT178" s="335"/>
      <c r="AU178" s="335"/>
      <c r="AV178" s="335"/>
    </row>
    <row r="179" spans="1:48" s="336" customFormat="1" ht="27.75" hidden="1" customHeight="1" x14ac:dyDescent="0.25">
      <c r="A179" s="123"/>
      <c r="B179" s="123"/>
      <c r="C179" s="54"/>
      <c r="D179" s="54"/>
      <c r="E179" s="87"/>
      <c r="F179" s="87"/>
      <c r="G179" s="88"/>
      <c r="H179" s="354"/>
      <c r="I179" s="90"/>
      <c r="J179" s="129"/>
      <c r="K179" s="128">
        <f t="shared" si="125"/>
        <v>0</v>
      </c>
      <c r="L179" s="128">
        <f t="shared" si="126"/>
        <v>0</v>
      </c>
      <c r="M179" s="130"/>
      <c r="N179" s="131"/>
      <c r="O179" s="171">
        <f t="shared" si="127"/>
        <v>0</v>
      </c>
      <c r="P179" s="171">
        <f t="shared" si="128"/>
        <v>0</v>
      </c>
      <c r="Q179" s="130"/>
      <c r="R179" s="474">
        <f t="shared" si="129"/>
        <v>0</v>
      </c>
      <c r="S179" s="475">
        <f t="shared" si="129"/>
        <v>0</v>
      </c>
      <c r="T179" s="226">
        <f t="shared" si="129"/>
        <v>0</v>
      </c>
      <c r="U179" s="226">
        <f t="shared" si="129"/>
        <v>0</v>
      </c>
      <c r="V179" s="226">
        <f t="shared" si="129"/>
        <v>0</v>
      </c>
      <c r="W179" s="226">
        <f t="shared" si="129"/>
        <v>0</v>
      </c>
      <c r="X179" s="226">
        <f t="shared" si="129"/>
        <v>0</v>
      </c>
      <c r="Y179" s="226">
        <f t="shared" si="129"/>
        <v>0</v>
      </c>
      <c r="Z179" s="226">
        <f t="shared" si="129"/>
        <v>0</v>
      </c>
      <c r="AA179" s="226">
        <f t="shared" si="129"/>
        <v>0</v>
      </c>
      <c r="AB179" s="332"/>
      <c r="AC179" s="331"/>
      <c r="AD179" s="69"/>
      <c r="AE179" s="335"/>
      <c r="AF179" s="335"/>
      <c r="AG179" s="25"/>
      <c r="AH179" s="335"/>
      <c r="AI179" s="335"/>
      <c r="AJ179" s="335"/>
      <c r="AK179" s="335"/>
      <c r="AL179" s="335"/>
      <c r="AM179" s="335"/>
      <c r="AN179" s="335"/>
      <c r="AO179" s="335"/>
      <c r="AP179" s="335"/>
      <c r="AQ179" s="335"/>
      <c r="AR179" s="335"/>
      <c r="AS179" s="335"/>
      <c r="AT179" s="335"/>
      <c r="AU179" s="335"/>
      <c r="AV179" s="335"/>
    </row>
    <row r="180" spans="1:48" s="336" customFormat="1" ht="27.75" hidden="1" customHeight="1" x14ac:dyDescent="0.25">
      <c r="A180" s="123"/>
      <c r="B180" s="123"/>
      <c r="C180" s="54"/>
      <c r="D180" s="54"/>
      <c r="E180" s="87"/>
      <c r="F180" s="87"/>
      <c r="G180" s="88"/>
      <c r="H180" s="59"/>
      <c r="I180" s="70"/>
      <c r="J180" s="129"/>
      <c r="K180" s="128">
        <f t="shared" si="125"/>
        <v>0</v>
      </c>
      <c r="L180" s="128">
        <f t="shared" si="126"/>
        <v>0</v>
      </c>
      <c r="M180" s="130"/>
      <c r="N180" s="131"/>
      <c r="O180" s="171">
        <f t="shared" si="127"/>
        <v>0</v>
      </c>
      <c r="P180" s="171">
        <f t="shared" si="128"/>
        <v>0</v>
      </c>
      <c r="Q180" s="130"/>
      <c r="R180" s="474">
        <f t="shared" si="129"/>
        <v>0</v>
      </c>
      <c r="S180" s="475">
        <f t="shared" si="129"/>
        <v>0</v>
      </c>
      <c r="T180" s="226">
        <f t="shared" si="129"/>
        <v>0</v>
      </c>
      <c r="U180" s="226">
        <f t="shared" si="129"/>
        <v>0</v>
      </c>
      <c r="V180" s="226">
        <f t="shared" si="129"/>
        <v>0</v>
      </c>
      <c r="W180" s="226">
        <f t="shared" si="129"/>
        <v>0</v>
      </c>
      <c r="X180" s="226">
        <f t="shared" si="129"/>
        <v>0</v>
      </c>
      <c r="Y180" s="226">
        <f t="shared" si="129"/>
        <v>0</v>
      </c>
      <c r="Z180" s="226">
        <f t="shared" si="129"/>
        <v>0</v>
      </c>
      <c r="AA180" s="226">
        <f t="shared" si="129"/>
        <v>0</v>
      </c>
      <c r="AB180" s="332"/>
      <c r="AC180" s="331"/>
      <c r="AD180" s="69"/>
      <c r="AE180" s="335"/>
      <c r="AF180" s="335"/>
      <c r="AG180" s="25"/>
      <c r="AH180" s="335"/>
      <c r="AI180" s="335"/>
      <c r="AJ180" s="335"/>
      <c r="AK180" s="335"/>
      <c r="AL180" s="335"/>
      <c r="AM180" s="335"/>
      <c r="AN180" s="335"/>
      <c r="AO180" s="335"/>
      <c r="AP180" s="335"/>
      <c r="AQ180" s="335"/>
      <c r="AR180" s="335"/>
      <c r="AS180" s="335"/>
      <c r="AT180" s="335"/>
      <c r="AU180" s="335"/>
      <c r="AV180" s="335"/>
    </row>
    <row r="181" spans="1:48" s="336" customFormat="1" ht="27.75" hidden="1" customHeight="1" x14ac:dyDescent="0.25">
      <c r="A181" s="123"/>
      <c r="B181" s="123"/>
      <c r="C181" s="54"/>
      <c r="D181" s="54"/>
      <c r="E181" s="87"/>
      <c r="F181" s="87"/>
      <c r="G181" s="88"/>
      <c r="H181" s="59"/>
      <c r="I181" s="70"/>
      <c r="J181" s="129"/>
      <c r="K181" s="128">
        <f t="shared" si="125"/>
        <v>0</v>
      </c>
      <c r="L181" s="128">
        <f t="shared" si="126"/>
        <v>0</v>
      </c>
      <c r="M181" s="130"/>
      <c r="N181" s="131"/>
      <c r="O181" s="171">
        <f t="shared" si="127"/>
        <v>0</v>
      </c>
      <c r="P181" s="171">
        <f t="shared" si="128"/>
        <v>0</v>
      </c>
      <c r="Q181" s="130"/>
      <c r="R181" s="474">
        <f t="shared" si="129"/>
        <v>0</v>
      </c>
      <c r="S181" s="475">
        <f t="shared" si="129"/>
        <v>0</v>
      </c>
      <c r="T181" s="226">
        <f t="shared" si="129"/>
        <v>0</v>
      </c>
      <c r="U181" s="226">
        <f t="shared" si="129"/>
        <v>0</v>
      </c>
      <c r="V181" s="226">
        <f t="shared" si="129"/>
        <v>0</v>
      </c>
      <c r="W181" s="226">
        <f t="shared" si="129"/>
        <v>0</v>
      </c>
      <c r="X181" s="226">
        <f t="shared" si="129"/>
        <v>0</v>
      </c>
      <c r="Y181" s="226">
        <f t="shared" si="129"/>
        <v>0</v>
      </c>
      <c r="Z181" s="226">
        <f t="shared" si="129"/>
        <v>0</v>
      </c>
      <c r="AA181" s="226">
        <f t="shared" si="129"/>
        <v>0</v>
      </c>
      <c r="AB181" s="332"/>
      <c r="AC181" s="331"/>
      <c r="AD181" s="69"/>
      <c r="AE181" s="335"/>
      <c r="AF181" s="335"/>
      <c r="AG181" s="25"/>
      <c r="AH181" s="335"/>
      <c r="AI181" s="335"/>
      <c r="AJ181" s="335"/>
      <c r="AK181" s="335"/>
      <c r="AL181" s="335"/>
      <c r="AM181" s="335"/>
      <c r="AN181" s="335"/>
      <c r="AO181" s="335"/>
      <c r="AP181" s="335"/>
      <c r="AQ181" s="335"/>
      <c r="AR181" s="335"/>
      <c r="AS181" s="335"/>
      <c r="AT181" s="335"/>
      <c r="AU181" s="335"/>
      <c r="AV181" s="335"/>
    </row>
    <row r="182" spans="1:48" s="93" customFormat="1" ht="27.75" hidden="1" customHeight="1" x14ac:dyDescent="0.25">
      <c r="A182" s="123"/>
      <c r="B182" s="123"/>
      <c r="C182" s="54"/>
      <c r="D182" s="54"/>
      <c r="E182" s="87"/>
      <c r="F182" s="87"/>
      <c r="G182" s="88"/>
      <c r="H182" s="59"/>
      <c r="I182" s="70"/>
      <c r="J182" s="129"/>
      <c r="K182" s="128">
        <f t="shared" si="125"/>
        <v>0</v>
      </c>
      <c r="L182" s="128">
        <f t="shared" si="126"/>
        <v>0</v>
      </c>
      <c r="M182" s="130"/>
      <c r="N182" s="131"/>
      <c r="O182" s="171">
        <f t="shared" si="127"/>
        <v>0</v>
      </c>
      <c r="P182" s="171">
        <f t="shared" si="128"/>
        <v>0</v>
      </c>
      <c r="Q182" s="130"/>
      <c r="R182" s="474">
        <f t="shared" si="129"/>
        <v>0</v>
      </c>
      <c r="S182" s="475">
        <f t="shared" si="129"/>
        <v>0</v>
      </c>
      <c r="T182" s="226">
        <f t="shared" si="129"/>
        <v>0</v>
      </c>
      <c r="U182" s="226">
        <f t="shared" si="129"/>
        <v>0</v>
      </c>
      <c r="V182" s="226">
        <f t="shared" si="129"/>
        <v>0</v>
      </c>
      <c r="W182" s="226">
        <f t="shared" si="129"/>
        <v>0</v>
      </c>
      <c r="X182" s="226">
        <f t="shared" si="129"/>
        <v>0</v>
      </c>
      <c r="Y182" s="226">
        <f t="shared" si="129"/>
        <v>0</v>
      </c>
      <c r="Z182" s="226">
        <f t="shared" si="129"/>
        <v>0</v>
      </c>
      <c r="AA182" s="226">
        <f t="shared" si="129"/>
        <v>0</v>
      </c>
      <c r="AB182" s="332"/>
      <c r="AC182" s="331"/>
      <c r="AD182" s="439"/>
      <c r="AE182" s="92"/>
      <c r="AF182" s="92"/>
      <c r="AG182" s="25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</row>
    <row r="183" spans="1:48" s="336" customFormat="1" ht="27.75" hidden="1" customHeight="1" x14ac:dyDescent="0.25">
      <c r="A183" s="123"/>
      <c r="B183" s="123"/>
      <c r="C183" s="54"/>
      <c r="D183" s="54"/>
      <c r="E183" s="87"/>
      <c r="F183" s="87"/>
      <c r="G183" s="88"/>
      <c r="H183" s="354"/>
      <c r="I183" s="90"/>
      <c r="J183" s="129"/>
      <c r="K183" s="128">
        <f t="shared" si="125"/>
        <v>0</v>
      </c>
      <c r="L183" s="128">
        <f t="shared" si="126"/>
        <v>0</v>
      </c>
      <c r="M183" s="130"/>
      <c r="N183" s="131"/>
      <c r="O183" s="171">
        <f t="shared" si="127"/>
        <v>0</v>
      </c>
      <c r="P183" s="171">
        <f t="shared" si="128"/>
        <v>0</v>
      </c>
      <c r="Q183" s="130"/>
      <c r="R183" s="474">
        <f t="shared" si="129"/>
        <v>0</v>
      </c>
      <c r="S183" s="475">
        <f t="shared" si="129"/>
        <v>0</v>
      </c>
      <c r="T183" s="226">
        <f t="shared" si="129"/>
        <v>0</v>
      </c>
      <c r="U183" s="226">
        <f t="shared" si="129"/>
        <v>0</v>
      </c>
      <c r="V183" s="226">
        <f t="shared" si="129"/>
        <v>0</v>
      </c>
      <c r="W183" s="226">
        <f t="shared" si="129"/>
        <v>0</v>
      </c>
      <c r="X183" s="226">
        <f t="shared" si="129"/>
        <v>0</v>
      </c>
      <c r="Y183" s="226">
        <f t="shared" si="129"/>
        <v>0</v>
      </c>
      <c r="Z183" s="226">
        <f t="shared" si="129"/>
        <v>0</v>
      </c>
      <c r="AA183" s="226">
        <f t="shared" si="129"/>
        <v>0</v>
      </c>
      <c r="AB183" s="332"/>
      <c r="AC183" s="331"/>
      <c r="AD183" s="69"/>
      <c r="AE183" s="335"/>
      <c r="AF183" s="335"/>
      <c r="AG183" s="25"/>
      <c r="AH183" s="335"/>
      <c r="AI183" s="335"/>
      <c r="AJ183" s="335"/>
      <c r="AK183" s="335"/>
      <c r="AL183" s="335"/>
      <c r="AM183" s="335"/>
      <c r="AN183" s="335"/>
      <c r="AO183" s="335"/>
      <c r="AP183" s="335"/>
      <c r="AQ183" s="335"/>
      <c r="AR183" s="335"/>
      <c r="AS183" s="335"/>
      <c r="AT183" s="335"/>
      <c r="AU183" s="335"/>
      <c r="AV183" s="335"/>
    </row>
    <row r="184" spans="1:48" s="346" customFormat="1" ht="27.75" hidden="1" customHeight="1" thickBot="1" x14ac:dyDescent="0.3">
      <c r="A184" s="108"/>
      <c r="B184" s="108"/>
      <c r="C184" s="109"/>
      <c r="D184" s="109"/>
      <c r="E184" s="110"/>
      <c r="F184" s="110"/>
      <c r="G184" s="111"/>
      <c r="H184" s="112" t="s">
        <v>906</v>
      </c>
      <c r="I184" s="113"/>
      <c r="J184" s="941"/>
      <c r="K184" s="115"/>
      <c r="L184" s="115"/>
      <c r="M184" s="116"/>
      <c r="N184" s="948"/>
      <c r="O184" s="115"/>
      <c r="P184" s="115"/>
      <c r="Q184" s="116"/>
      <c r="R184" s="453">
        <f t="shared" ref="R184:AA184" si="130">SUM(R172:R183)</f>
        <v>0</v>
      </c>
      <c r="S184" s="454">
        <f t="shared" si="130"/>
        <v>0</v>
      </c>
      <c r="T184" s="119">
        <f t="shared" si="130"/>
        <v>0</v>
      </c>
      <c r="U184" s="119">
        <f t="shared" si="130"/>
        <v>0</v>
      </c>
      <c r="V184" s="119">
        <f t="shared" si="130"/>
        <v>0</v>
      </c>
      <c r="W184" s="119">
        <f t="shared" si="130"/>
        <v>0</v>
      </c>
      <c r="X184" s="119">
        <f t="shared" si="130"/>
        <v>0</v>
      </c>
      <c r="Y184" s="119">
        <f t="shared" si="130"/>
        <v>0</v>
      </c>
      <c r="Z184" s="119">
        <f t="shared" si="130"/>
        <v>0</v>
      </c>
      <c r="AA184" s="119">
        <f t="shared" si="130"/>
        <v>0</v>
      </c>
      <c r="AB184" s="332"/>
      <c r="AC184" s="331"/>
      <c r="AD184" s="69"/>
      <c r="AE184" s="335"/>
      <c r="AF184" s="335"/>
      <c r="AG184" s="25"/>
      <c r="AH184" s="335"/>
      <c r="AI184" s="335"/>
      <c r="AJ184" s="335"/>
      <c r="AK184" s="335"/>
      <c r="AL184" s="335"/>
      <c r="AM184" s="335"/>
      <c r="AN184" s="335"/>
      <c r="AO184" s="335"/>
      <c r="AP184" s="335"/>
      <c r="AQ184" s="335"/>
      <c r="AR184" s="335"/>
      <c r="AS184" s="335"/>
      <c r="AT184" s="335"/>
      <c r="AU184" s="335"/>
      <c r="AV184" s="335"/>
    </row>
    <row r="185" spans="1:48" s="336" customFormat="1" ht="27.75" hidden="1" customHeight="1" thickTop="1" x14ac:dyDescent="0.25">
      <c r="A185" s="123"/>
      <c r="B185" s="123"/>
      <c r="C185" s="54"/>
      <c r="D185" s="54"/>
      <c r="E185" s="466"/>
      <c r="F185" s="470"/>
      <c r="G185" s="471"/>
      <c r="H185" s="472"/>
      <c r="I185" s="473"/>
      <c r="J185" s="129"/>
      <c r="K185" s="128">
        <f t="shared" ref="K185:K196" si="131">IF(J185&gt;0, 1, 0)</f>
        <v>0</v>
      </c>
      <c r="L185" s="128">
        <f t="shared" ref="L185:L196" si="132">J185-K185</f>
        <v>0</v>
      </c>
      <c r="M185" s="130"/>
      <c r="N185" s="131"/>
      <c r="O185" s="171">
        <f t="shared" ref="O185:O196" si="133">IF(N185&gt;0, 1, 0)</f>
        <v>0</v>
      </c>
      <c r="P185" s="171">
        <f t="shared" ref="P185:P196" si="134">N185-O185</f>
        <v>0</v>
      </c>
      <c r="Q185" s="457"/>
      <c r="R185" s="474">
        <f t="shared" ref="R185:AA196" si="135">(K185*M185*$R$3)+(L185*M185*$R$6)+(O185*Q185*$R$7)+(P185*Q185*$R$8)</f>
        <v>0</v>
      </c>
      <c r="S185" s="475">
        <f t="shared" si="135"/>
        <v>0</v>
      </c>
      <c r="T185" s="226">
        <f t="shared" si="135"/>
        <v>0</v>
      </c>
      <c r="U185" s="226">
        <f t="shared" si="135"/>
        <v>0</v>
      </c>
      <c r="V185" s="226">
        <f t="shared" si="135"/>
        <v>0</v>
      </c>
      <c r="W185" s="226">
        <f t="shared" si="135"/>
        <v>0</v>
      </c>
      <c r="X185" s="226">
        <f t="shared" si="135"/>
        <v>0</v>
      </c>
      <c r="Y185" s="226">
        <f t="shared" si="135"/>
        <v>0</v>
      </c>
      <c r="Z185" s="226">
        <f t="shared" si="135"/>
        <v>0</v>
      </c>
      <c r="AA185" s="226">
        <f t="shared" si="135"/>
        <v>0</v>
      </c>
      <c r="AB185" s="332"/>
      <c r="AC185" s="331"/>
      <c r="AD185" s="69"/>
      <c r="AE185" s="335"/>
      <c r="AF185" s="335"/>
      <c r="AG185" s="25"/>
      <c r="AH185" s="335"/>
      <c r="AI185" s="335"/>
      <c r="AJ185" s="335"/>
      <c r="AK185" s="335"/>
      <c r="AL185" s="335"/>
      <c r="AM185" s="335"/>
      <c r="AN185" s="335"/>
      <c r="AO185" s="335"/>
      <c r="AP185" s="335"/>
      <c r="AQ185" s="335"/>
      <c r="AR185" s="335"/>
      <c r="AS185" s="335"/>
      <c r="AT185" s="335"/>
      <c r="AU185" s="335"/>
      <c r="AV185" s="335"/>
    </row>
    <row r="186" spans="1:48" s="336" customFormat="1" ht="27.75" hidden="1" customHeight="1" x14ac:dyDescent="0.25">
      <c r="A186" s="123"/>
      <c r="B186" s="123"/>
      <c r="C186" s="54"/>
      <c r="D186" s="54"/>
      <c r="E186" s="87"/>
      <c r="F186" s="87"/>
      <c r="G186" s="170"/>
      <c r="H186" s="59"/>
      <c r="I186" s="70"/>
      <c r="J186" s="129"/>
      <c r="K186" s="128">
        <f t="shared" si="131"/>
        <v>0</v>
      </c>
      <c r="L186" s="128">
        <f t="shared" si="132"/>
        <v>0</v>
      </c>
      <c r="M186" s="130"/>
      <c r="N186" s="131"/>
      <c r="O186" s="171">
        <f t="shared" si="133"/>
        <v>0</v>
      </c>
      <c r="P186" s="171">
        <f t="shared" si="134"/>
        <v>0</v>
      </c>
      <c r="Q186" s="130"/>
      <c r="R186" s="474">
        <f t="shared" si="135"/>
        <v>0</v>
      </c>
      <c r="S186" s="475">
        <f t="shared" si="135"/>
        <v>0</v>
      </c>
      <c r="T186" s="226">
        <f t="shared" si="135"/>
        <v>0</v>
      </c>
      <c r="U186" s="226">
        <f t="shared" si="135"/>
        <v>0</v>
      </c>
      <c r="V186" s="226">
        <f t="shared" si="135"/>
        <v>0</v>
      </c>
      <c r="W186" s="226">
        <f t="shared" si="135"/>
        <v>0</v>
      </c>
      <c r="X186" s="226">
        <f t="shared" si="135"/>
        <v>0</v>
      </c>
      <c r="Y186" s="226">
        <f t="shared" si="135"/>
        <v>0</v>
      </c>
      <c r="Z186" s="226">
        <f t="shared" si="135"/>
        <v>0</v>
      </c>
      <c r="AA186" s="226">
        <f t="shared" si="135"/>
        <v>0</v>
      </c>
      <c r="AB186" s="332"/>
      <c r="AC186" s="331"/>
      <c r="AD186" s="69"/>
      <c r="AE186" s="335"/>
      <c r="AF186" s="335"/>
      <c r="AG186" s="25"/>
      <c r="AH186" s="335"/>
      <c r="AI186" s="335"/>
      <c r="AJ186" s="335"/>
      <c r="AK186" s="335"/>
      <c r="AL186" s="335"/>
      <c r="AM186" s="335"/>
      <c r="AN186" s="335"/>
      <c r="AO186" s="335"/>
      <c r="AP186" s="335"/>
      <c r="AQ186" s="335"/>
      <c r="AR186" s="335"/>
      <c r="AS186" s="335"/>
      <c r="AT186" s="335"/>
      <c r="AU186" s="335"/>
      <c r="AV186" s="335"/>
    </row>
    <row r="187" spans="1:48" s="336" customFormat="1" ht="27.75" hidden="1" customHeight="1" x14ac:dyDescent="0.25">
      <c r="A187" s="123"/>
      <c r="B187" s="123"/>
      <c r="C187" s="54"/>
      <c r="D187" s="54"/>
      <c r="E187" s="87"/>
      <c r="F187" s="87"/>
      <c r="G187" s="170"/>
      <c r="H187" s="59"/>
      <c r="I187" s="70"/>
      <c r="J187" s="129"/>
      <c r="K187" s="128">
        <f t="shared" si="131"/>
        <v>0</v>
      </c>
      <c r="L187" s="128">
        <f t="shared" si="132"/>
        <v>0</v>
      </c>
      <c r="M187" s="130"/>
      <c r="N187" s="131"/>
      <c r="O187" s="171">
        <f t="shared" si="133"/>
        <v>0</v>
      </c>
      <c r="P187" s="171">
        <f t="shared" si="134"/>
        <v>0</v>
      </c>
      <c r="Q187" s="130"/>
      <c r="R187" s="474">
        <f t="shared" si="135"/>
        <v>0</v>
      </c>
      <c r="S187" s="475">
        <f t="shared" si="135"/>
        <v>0</v>
      </c>
      <c r="T187" s="226">
        <f t="shared" si="135"/>
        <v>0</v>
      </c>
      <c r="U187" s="226">
        <f t="shared" si="135"/>
        <v>0</v>
      </c>
      <c r="V187" s="226">
        <f t="shared" si="135"/>
        <v>0</v>
      </c>
      <c r="W187" s="226">
        <f t="shared" si="135"/>
        <v>0</v>
      </c>
      <c r="X187" s="226">
        <f t="shared" si="135"/>
        <v>0</v>
      </c>
      <c r="Y187" s="226">
        <f t="shared" si="135"/>
        <v>0</v>
      </c>
      <c r="Z187" s="226">
        <f t="shared" si="135"/>
        <v>0</v>
      </c>
      <c r="AA187" s="226">
        <f t="shared" si="135"/>
        <v>0</v>
      </c>
      <c r="AB187" s="332"/>
      <c r="AC187" s="331"/>
      <c r="AD187" s="69"/>
      <c r="AE187" s="335"/>
      <c r="AF187" s="335"/>
      <c r="AG187" s="25"/>
      <c r="AH187" s="335"/>
      <c r="AI187" s="335"/>
      <c r="AJ187" s="335"/>
      <c r="AK187" s="335"/>
      <c r="AL187" s="335"/>
      <c r="AM187" s="335"/>
      <c r="AN187" s="335"/>
      <c r="AO187" s="335"/>
      <c r="AP187" s="335"/>
      <c r="AQ187" s="335"/>
      <c r="AR187" s="335"/>
      <c r="AS187" s="335"/>
      <c r="AT187" s="335"/>
      <c r="AU187" s="335"/>
      <c r="AV187" s="335"/>
    </row>
    <row r="188" spans="1:48" s="336" customFormat="1" ht="27.75" hidden="1" customHeight="1" x14ac:dyDescent="0.25">
      <c r="A188" s="123"/>
      <c r="B188" s="123"/>
      <c r="C188" s="54"/>
      <c r="D188" s="54"/>
      <c r="E188" s="87"/>
      <c r="F188" s="87"/>
      <c r="G188" s="170"/>
      <c r="H188" s="59"/>
      <c r="I188" s="70"/>
      <c r="J188" s="129"/>
      <c r="K188" s="128">
        <f t="shared" si="131"/>
        <v>0</v>
      </c>
      <c r="L188" s="128">
        <f t="shared" si="132"/>
        <v>0</v>
      </c>
      <c r="M188" s="130"/>
      <c r="N188" s="131"/>
      <c r="O188" s="171">
        <f t="shared" si="133"/>
        <v>0</v>
      </c>
      <c r="P188" s="171">
        <f t="shared" si="134"/>
        <v>0</v>
      </c>
      <c r="Q188" s="130"/>
      <c r="R188" s="474">
        <f t="shared" si="135"/>
        <v>0</v>
      </c>
      <c r="S188" s="475">
        <f t="shared" si="135"/>
        <v>0</v>
      </c>
      <c r="T188" s="226">
        <f t="shared" si="135"/>
        <v>0</v>
      </c>
      <c r="U188" s="226">
        <f t="shared" si="135"/>
        <v>0</v>
      </c>
      <c r="V188" s="226">
        <f t="shared" si="135"/>
        <v>0</v>
      </c>
      <c r="W188" s="226">
        <f t="shared" si="135"/>
        <v>0</v>
      </c>
      <c r="X188" s="226">
        <f t="shared" si="135"/>
        <v>0</v>
      </c>
      <c r="Y188" s="226">
        <f t="shared" si="135"/>
        <v>0</v>
      </c>
      <c r="Z188" s="226">
        <f t="shared" si="135"/>
        <v>0</v>
      </c>
      <c r="AA188" s="226">
        <f t="shared" si="135"/>
        <v>0</v>
      </c>
      <c r="AB188" s="332"/>
      <c r="AC188" s="331"/>
      <c r="AD188" s="69"/>
      <c r="AE188" s="335"/>
      <c r="AF188" s="335"/>
      <c r="AG188" s="25"/>
      <c r="AH188" s="335"/>
      <c r="AI188" s="335"/>
      <c r="AJ188" s="335"/>
      <c r="AK188" s="335"/>
      <c r="AL188" s="335"/>
      <c r="AM188" s="335"/>
      <c r="AN188" s="335"/>
      <c r="AO188" s="335"/>
      <c r="AP188" s="335"/>
      <c r="AQ188" s="335"/>
      <c r="AR188" s="335"/>
      <c r="AS188" s="335"/>
      <c r="AT188" s="335"/>
      <c r="AU188" s="335"/>
      <c r="AV188" s="335"/>
    </row>
    <row r="189" spans="1:48" s="336" customFormat="1" ht="27.75" hidden="1" customHeight="1" x14ac:dyDescent="0.25">
      <c r="A189" s="123"/>
      <c r="B189" s="123"/>
      <c r="C189" s="54"/>
      <c r="D189" s="54"/>
      <c r="E189" s="87"/>
      <c r="F189" s="87"/>
      <c r="G189" s="88"/>
      <c r="H189" s="59"/>
      <c r="I189" s="70"/>
      <c r="J189" s="129"/>
      <c r="K189" s="128">
        <f t="shared" si="131"/>
        <v>0</v>
      </c>
      <c r="L189" s="128">
        <f t="shared" si="132"/>
        <v>0</v>
      </c>
      <c r="M189" s="130"/>
      <c r="N189" s="131"/>
      <c r="O189" s="171">
        <f t="shared" si="133"/>
        <v>0</v>
      </c>
      <c r="P189" s="171">
        <f t="shared" si="134"/>
        <v>0</v>
      </c>
      <c r="Q189" s="130"/>
      <c r="R189" s="474">
        <f t="shared" si="135"/>
        <v>0</v>
      </c>
      <c r="S189" s="475">
        <f t="shared" si="135"/>
        <v>0</v>
      </c>
      <c r="T189" s="226">
        <f t="shared" si="135"/>
        <v>0</v>
      </c>
      <c r="U189" s="226">
        <f t="shared" si="135"/>
        <v>0</v>
      </c>
      <c r="V189" s="226">
        <f t="shared" si="135"/>
        <v>0</v>
      </c>
      <c r="W189" s="226">
        <f t="shared" si="135"/>
        <v>0</v>
      </c>
      <c r="X189" s="226">
        <f t="shared" si="135"/>
        <v>0</v>
      </c>
      <c r="Y189" s="226">
        <f t="shared" si="135"/>
        <v>0</v>
      </c>
      <c r="Z189" s="226">
        <f t="shared" si="135"/>
        <v>0</v>
      </c>
      <c r="AA189" s="226">
        <f t="shared" si="135"/>
        <v>0</v>
      </c>
      <c r="AB189" s="332"/>
      <c r="AC189" s="331"/>
      <c r="AD189" s="69"/>
      <c r="AE189" s="335"/>
      <c r="AF189" s="335"/>
      <c r="AG189" s="25"/>
      <c r="AH189" s="335"/>
      <c r="AI189" s="335"/>
      <c r="AJ189" s="335"/>
      <c r="AK189" s="335"/>
      <c r="AL189" s="335"/>
      <c r="AM189" s="335"/>
      <c r="AN189" s="335"/>
      <c r="AO189" s="335"/>
      <c r="AP189" s="335"/>
      <c r="AQ189" s="335"/>
      <c r="AR189" s="335"/>
      <c r="AS189" s="335"/>
      <c r="AT189" s="335"/>
      <c r="AU189" s="335"/>
      <c r="AV189" s="335"/>
    </row>
    <row r="190" spans="1:48" s="336" customFormat="1" ht="27.75" hidden="1" customHeight="1" x14ac:dyDescent="0.25">
      <c r="A190" s="123"/>
      <c r="B190" s="123"/>
      <c r="C190" s="54"/>
      <c r="D190" s="54"/>
      <c r="E190" s="87"/>
      <c r="F190" s="87"/>
      <c r="G190" s="88"/>
      <c r="H190" s="59"/>
      <c r="I190" s="70"/>
      <c r="J190" s="129"/>
      <c r="K190" s="128">
        <f t="shared" si="131"/>
        <v>0</v>
      </c>
      <c r="L190" s="128">
        <f t="shared" si="132"/>
        <v>0</v>
      </c>
      <c r="M190" s="130"/>
      <c r="N190" s="131"/>
      <c r="O190" s="171">
        <f t="shared" si="133"/>
        <v>0</v>
      </c>
      <c r="P190" s="171">
        <f t="shared" si="134"/>
        <v>0</v>
      </c>
      <c r="Q190" s="130"/>
      <c r="R190" s="474">
        <f t="shared" si="135"/>
        <v>0</v>
      </c>
      <c r="S190" s="475">
        <f t="shared" si="135"/>
        <v>0</v>
      </c>
      <c r="T190" s="226">
        <f t="shared" si="135"/>
        <v>0</v>
      </c>
      <c r="U190" s="226">
        <f t="shared" si="135"/>
        <v>0</v>
      </c>
      <c r="V190" s="226">
        <f t="shared" si="135"/>
        <v>0</v>
      </c>
      <c r="W190" s="226">
        <f t="shared" si="135"/>
        <v>0</v>
      </c>
      <c r="X190" s="226">
        <f t="shared" si="135"/>
        <v>0</v>
      </c>
      <c r="Y190" s="226">
        <f t="shared" si="135"/>
        <v>0</v>
      </c>
      <c r="Z190" s="226">
        <f t="shared" si="135"/>
        <v>0</v>
      </c>
      <c r="AA190" s="226">
        <f t="shared" si="135"/>
        <v>0</v>
      </c>
      <c r="AB190" s="332"/>
      <c r="AC190" s="331"/>
      <c r="AD190" s="69"/>
      <c r="AE190" s="335"/>
      <c r="AF190" s="335"/>
      <c r="AG190" s="25"/>
      <c r="AH190" s="335"/>
      <c r="AI190" s="335"/>
      <c r="AJ190" s="335"/>
      <c r="AK190" s="335"/>
      <c r="AL190" s="335"/>
      <c r="AM190" s="335"/>
      <c r="AN190" s="335"/>
      <c r="AO190" s="335"/>
      <c r="AP190" s="335"/>
      <c r="AQ190" s="335"/>
      <c r="AR190" s="335"/>
      <c r="AS190" s="335"/>
      <c r="AT190" s="335"/>
      <c r="AU190" s="335"/>
      <c r="AV190" s="335"/>
    </row>
    <row r="191" spans="1:48" s="336" customFormat="1" ht="27.75" hidden="1" customHeight="1" x14ac:dyDescent="0.25">
      <c r="A191" s="123"/>
      <c r="B191" s="123"/>
      <c r="C191" s="54"/>
      <c r="D191" s="54"/>
      <c r="E191" s="87"/>
      <c r="F191" s="87"/>
      <c r="G191" s="88"/>
      <c r="H191" s="59"/>
      <c r="I191" s="70"/>
      <c r="J191" s="129"/>
      <c r="K191" s="128">
        <f t="shared" si="131"/>
        <v>0</v>
      </c>
      <c r="L191" s="128">
        <f t="shared" si="132"/>
        <v>0</v>
      </c>
      <c r="M191" s="130"/>
      <c r="N191" s="131"/>
      <c r="O191" s="171">
        <f t="shared" si="133"/>
        <v>0</v>
      </c>
      <c r="P191" s="171">
        <f t="shared" si="134"/>
        <v>0</v>
      </c>
      <c r="Q191" s="130"/>
      <c r="R191" s="474">
        <f t="shared" si="135"/>
        <v>0</v>
      </c>
      <c r="S191" s="475">
        <f t="shared" si="135"/>
        <v>0</v>
      </c>
      <c r="T191" s="226">
        <f t="shared" si="135"/>
        <v>0</v>
      </c>
      <c r="U191" s="226">
        <f t="shared" si="135"/>
        <v>0</v>
      </c>
      <c r="V191" s="226">
        <f t="shared" si="135"/>
        <v>0</v>
      </c>
      <c r="W191" s="226">
        <f t="shared" si="135"/>
        <v>0</v>
      </c>
      <c r="X191" s="226">
        <f t="shared" si="135"/>
        <v>0</v>
      </c>
      <c r="Y191" s="226">
        <f t="shared" si="135"/>
        <v>0</v>
      </c>
      <c r="Z191" s="226">
        <f t="shared" si="135"/>
        <v>0</v>
      </c>
      <c r="AA191" s="226">
        <f t="shared" si="135"/>
        <v>0</v>
      </c>
      <c r="AB191" s="332"/>
      <c r="AC191" s="331"/>
      <c r="AD191" s="69"/>
      <c r="AE191" s="335"/>
      <c r="AF191" s="335"/>
      <c r="AG191" s="25"/>
      <c r="AH191" s="335"/>
      <c r="AI191" s="335"/>
      <c r="AJ191" s="335"/>
      <c r="AK191" s="335"/>
      <c r="AL191" s="335"/>
      <c r="AM191" s="335"/>
      <c r="AN191" s="335"/>
      <c r="AO191" s="335"/>
      <c r="AP191" s="335"/>
      <c r="AQ191" s="335"/>
      <c r="AR191" s="335"/>
      <c r="AS191" s="335"/>
      <c r="AT191" s="335"/>
      <c r="AU191" s="335"/>
      <c r="AV191" s="335"/>
    </row>
    <row r="192" spans="1:48" s="336" customFormat="1" ht="27.75" hidden="1" customHeight="1" x14ac:dyDescent="0.25">
      <c r="A192" s="123"/>
      <c r="B192" s="123"/>
      <c r="C192" s="54"/>
      <c r="D192" s="54"/>
      <c r="E192" s="87"/>
      <c r="F192" s="87"/>
      <c r="G192" s="88"/>
      <c r="H192" s="354"/>
      <c r="I192" s="90"/>
      <c r="J192" s="129"/>
      <c r="K192" s="128">
        <f t="shared" si="131"/>
        <v>0</v>
      </c>
      <c r="L192" s="128">
        <f t="shared" si="132"/>
        <v>0</v>
      </c>
      <c r="M192" s="130"/>
      <c r="N192" s="131"/>
      <c r="O192" s="171">
        <f t="shared" si="133"/>
        <v>0</v>
      </c>
      <c r="P192" s="171">
        <f t="shared" si="134"/>
        <v>0</v>
      </c>
      <c r="Q192" s="130"/>
      <c r="R192" s="474">
        <f t="shared" si="135"/>
        <v>0</v>
      </c>
      <c r="S192" s="475">
        <f t="shared" si="135"/>
        <v>0</v>
      </c>
      <c r="T192" s="226">
        <f t="shared" si="135"/>
        <v>0</v>
      </c>
      <c r="U192" s="226">
        <f t="shared" si="135"/>
        <v>0</v>
      </c>
      <c r="V192" s="226">
        <f t="shared" si="135"/>
        <v>0</v>
      </c>
      <c r="W192" s="226">
        <f t="shared" si="135"/>
        <v>0</v>
      </c>
      <c r="X192" s="226">
        <f t="shared" si="135"/>
        <v>0</v>
      </c>
      <c r="Y192" s="226">
        <f t="shared" si="135"/>
        <v>0</v>
      </c>
      <c r="Z192" s="226">
        <f t="shared" si="135"/>
        <v>0</v>
      </c>
      <c r="AA192" s="226">
        <f t="shared" si="135"/>
        <v>0</v>
      </c>
      <c r="AB192" s="332"/>
      <c r="AC192" s="331"/>
      <c r="AD192" s="69"/>
      <c r="AE192" s="335"/>
      <c r="AF192" s="335"/>
      <c r="AG192" s="25"/>
      <c r="AH192" s="335"/>
      <c r="AI192" s="335"/>
      <c r="AJ192" s="335"/>
      <c r="AK192" s="335"/>
      <c r="AL192" s="335"/>
      <c r="AM192" s="335"/>
      <c r="AN192" s="335"/>
      <c r="AO192" s="335"/>
      <c r="AP192" s="335"/>
      <c r="AQ192" s="335"/>
      <c r="AR192" s="335"/>
      <c r="AS192" s="335"/>
      <c r="AT192" s="335"/>
      <c r="AU192" s="335"/>
      <c r="AV192" s="335"/>
    </row>
    <row r="193" spans="1:48" s="336" customFormat="1" ht="27.75" hidden="1" customHeight="1" x14ac:dyDescent="0.25">
      <c r="A193" s="123"/>
      <c r="B193" s="123"/>
      <c r="C193" s="54"/>
      <c r="D193" s="54"/>
      <c r="E193" s="87"/>
      <c r="F193" s="87"/>
      <c r="G193" s="88"/>
      <c r="H193" s="59"/>
      <c r="I193" s="70"/>
      <c r="J193" s="129"/>
      <c r="K193" s="128">
        <f t="shared" si="131"/>
        <v>0</v>
      </c>
      <c r="L193" s="128">
        <f t="shared" si="132"/>
        <v>0</v>
      </c>
      <c r="M193" s="130"/>
      <c r="N193" s="131"/>
      <c r="O193" s="171">
        <f t="shared" si="133"/>
        <v>0</v>
      </c>
      <c r="P193" s="171">
        <f t="shared" si="134"/>
        <v>0</v>
      </c>
      <c r="Q193" s="130"/>
      <c r="R193" s="474">
        <f t="shared" si="135"/>
        <v>0</v>
      </c>
      <c r="S193" s="475">
        <f t="shared" si="135"/>
        <v>0</v>
      </c>
      <c r="T193" s="226">
        <f t="shared" si="135"/>
        <v>0</v>
      </c>
      <c r="U193" s="226">
        <f t="shared" si="135"/>
        <v>0</v>
      </c>
      <c r="V193" s="226">
        <f t="shared" si="135"/>
        <v>0</v>
      </c>
      <c r="W193" s="226">
        <f t="shared" si="135"/>
        <v>0</v>
      </c>
      <c r="X193" s="226">
        <f t="shared" si="135"/>
        <v>0</v>
      </c>
      <c r="Y193" s="226">
        <f t="shared" si="135"/>
        <v>0</v>
      </c>
      <c r="Z193" s="226">
        <f t="shared" si="135"/>
        <v>0</v>
      </c>
      <c r="AA193" s="226">
        <f t="shared" si="135"/>
        <v>0</v>
      </c>
      <c r="AB193" s="332"/>
      <c r="AC193" s="331"/>
      <c r="AD193" s="69"/>
      <c r="AE193" s="335"/>
      <c r="AF193" s="335"/>
      <c r="AG193" s="25"/>
      <c r="AH193" s="335"/>
      <c r="AI193" s="335"/>
      <c r="AJ193" s="335"/>
      <c r="AK193" s="335"/>
      <c r="AL193" s="335"/>
      <c r="AM193" s="335"/>
      <c r="AN193" s="335"/>
      <c r="AO193" s="335"/>
      <c r="AP193" s="335"/>
      <c r="AQ193" s="335"/>
      <c r="AR193" s="335"/>
      <c r="AS193" s="335"/>
      <c r="AT193" s="335"/>
      <c r="AU193" s="335"/>
      <c r="AV193" s="335"/>
    </row>
    <row r="194" spans="1:48" s="336" customFormat="1" ht="27.75" hidden="1" customHeight="1" x14ac:dyDescent="0.25">
      <c r="A194" s="123"/>
      <c r="B194" s="123"/>
      <c r="C194" s="54"/>
      <c r="D194" s="54"/>
      <c r="E194" s="87"/>
      <c r="F194" s="87"/>
      <c r="G194" s="88"/>
      <c r="H194" s="59"/>
      <c r="I194" s="70"/>
      <c r="J194" s="129"/>
      <c r="K194" s="128">
        <f t="shared" si="131"/>
        <v>0</v>
      </c>
      <c r="L194" s="128">
        <f t="shared" si="132"/>
        <v>0</v>
      </c>
      <c r="M194" s="130"/>
      <c r="N194" s="131"/>
      <c r="O194" s="171">
        <f t="shared" si="133"/>
        <v>0</v>
      </c>
      <c r="P194" s="171">
        <f t="shared" si="134"/>
        <v>0</v>
      </c>
      <c r="Q194" s="130"/>
      <c r="R194" s="474">
        <f t="shared" si="135"/>
        <v>0</v>
      </c>
      <c r="S194" s="475">
        <f t="shared" si="135"/>
        <v>0</v>
      </c>
      <c r="T194" s="226">
        <f t="shared" si="135"/>
        <v>0</v>
      </c>
      <c r="U194" s="226">
        <f t="shared" si="135"/>
        <v>0</v>
      </c>
      <c r="V194" s="226">
        <f t="shared" si="135"/>
        <v>0</v>
      </c>
      <c r="W194" s="226">
        <f t="shared" si="135"/>
        <v>0</v>
      </c>
      <c r="X194" s="226">
        <f t="shared" si="135"/>
        <v>0</v>
      </c>
      <c r="Y194" s="226">
        <f t="shared" si="135"/>
        <v>0</v>
      </c>
      <c r="Z194" s="226">
        <f t="shared" si="135"/>
        <v>0</v>
      </c>
      <c r="AA194" s="226">
        <f t="shared" si="135"/>
        <v>0</v>
      </c>
      <c r="AB194" s="332"/>
      <c r="AC194" s="331"/>
      <c r="AD194" s="69"/>
      <c r="AE194" s="335"/>
      <c r="AF194" s="335"/>
      <c r="AG194" s="25"/>
      <c r="AH194" s="335"/>
      <c r="AI194" s="335"/>
      <c r="AJ194" s="335"/>
      <c r="AK194" s="335"/>
      <c r="AL194" s="335"/>
      <c r="AM194" s="335"/>
      <c r="AN194" s="335"/>
      <c r="AO194" s="335"/>
      <c r="AP194" s="335"/>
      <c r="AQ194" s="335"/>
      <c r="AR194" s="335"/>
      <c r="AS194" s="335"/>
      <c r="AT194" s="335"/>
      <c r="AU194" s="335"/>
      <c r="AV194" s="335"/>
    </row>
    <row r="195" spans="1:48" s="93" customFormat="1" ht="27.75" hidden="1" customHeight="1" x14ac:dyDescent="0.25">
      <c r="A195" s="123"/>
      <c r="B195" s="123"/>
      <c r="C195" s="54"/>
      <c r="D195" s="54"/>
      <c r="E195" s="87"/>
      <c r="F195" s="87"/>
      <c r="G195" s="88"/>
      <c r="H195" s="59"/>
      <c r="I195" s="70"/>
      <c r="J195" s="129"/>
      <c r="K195" s="128">
        <f t="shared" si="131"/>
        <v>0</v>
      </c>
      <c r="L195" s="128">
        <f t="shared" si="132"/>
        <v>0</v>
      </c>
      <c r="M195" s="130"/>
      <c r="N195" s="131"/>
      <c r="O195" s="171">
        <f t="shared" si="133"/>
        <v>0</v>
      </c>
      <c r="P195" s="171">
        <f t="shared" si="134"/>
        <v>0</v>
      </c>
      <c r="Q195" s="130"/>
      <c r="R195" s="474">
        <f t="shared" si="135"/>
        <v>0</v>
      </c>
      <c r="S195" s="475">
        <f t="shared" si="135"/>
        <v>0</v>
      </c>
      <c r="T195" s="226">
        <f t="shared" si="135"/>
        <v>0</v>
      </c>
      <c r="U195" s="226">
        <f t="shared" si="135"/>
        <v>0</v>
      </c>
      <c r="V195" s="226">
        <f t="shared" si="135"/>
        <v>0</v>
      </c>
      <c r="W195" s="226">
        <f t="shared" si="135"/>
        <v>0</v>
      </c>
      <c r="X195" s="226">
        <f t="shared" si="135"/>
        <v>0</v>
      </c>
      <c r="Y195" s="226">
        <f t="shared" si="135"/>
        <v>0</v>
      </c>
      <c r="Z195" s="226">
        <f t="shared" si="135"/>
        <v>0</v>
      </c>
      <c r="AA195" s="226">
        <f t="shared" si="135"/>
        <v>0</v>
      </c>
      <c r="AB195" s="332"/>
      <c r="AC195" s="331"/>
      <c r="AD195" s="439"/>
      <c r="AE195" s="92"/>
      <c r="AF195" s="92"/>
      <c r="AG195" s="25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</row>
    <row r="196" spans="1:48" s="336" customFormat="1" ht="27.75" hidden="1" customHeight="1" x14ac:dyDescent="0.25">
      <c r="A196" s="123"/>
      <c r="B196" s="123"/>
      <c r="C196" s="54"/>
      <c r="D196" s="54"/>
      <c r="E196" s="87"/>
      <c r="F196" s="87"/>
      <c r="G196" s="88"/>
      <c r="H196" s="354"/>
      <c r="I196" s="90"/>
      <c r="J196" s="129"/>
      <c r="K196" s="128">
        <f t="shared" si="131"/>
        <v>0</v>
      </c>
      <c r="L196" s="128">
        <f t="shared" si="132"/>
        <v>0</v>
      </c>
      <c r="M196" s="130"/>
      <c r="N196" s="131"/>
      <c r="O196" s="171">
        <f t="shared" si="133"/>
        <v>0</v>
      </c>
      <c r="P196" s="171">
        <f t="shared" si="134"/>
        <v>0</v>
      </c>
      <c r="Q196" s="130"/>
      <c r="R196" s="474">
        <f t="shared" si="135"/>
        <v>0</v>
      </c>
      <c r="S196" s="475">
        <f t="shared" si="135"/>
        <v>0</v>
      </c>
      <c r="T196" s="226">
        <f t="shared" si="135"/>
        <v>0</v>
      </c>
      <c r="U196" s="226">
        <f t="shared" si="135"/>
        <v>0</v>
      </c>
      <c r="V196" s="226">
        <f t="shared" si="135"/>
        <v>0</v>
      </c>
      <c r="W196" s="226">
        <f t="shared" si="135"/>
        <v>0</v>
      </c>
      <c r="X196" s="226">
        <f t="shared" si="135"/>
        <v>0</v>
      </c>
      <c r="Y196" s="226">
        <f t="shared" si="135"/>
        <v>0</v>
      </c>
      <c r="Z196" s="226">
        <f t="shared" si="135"/>
        <v>0</v>
      </c>
      <c r="AA196" s="226">
        <f t="shared" si="135"/>
        <v>0</v>
      </c>
      <c r="AB196" s="332"/>
      <c r="AC196" s="331"/>
      <c r="AD196" s="69"/>
      <c r="AE196" s="335"/>
      <c r="AF196" s="335"/>
      <c r="AG196" s="25"/>
      <c r="AH196" s="335"/>
      <c r="AI196" s="335"/>
      <c r="AJ196" s="335"/>
      <c r="AK196" s="335"/>
      <c r="AL196" s="335"/>
      <c r="AM196" s="335"/>
      <c r="AN196" s="335"/>
      <c r="AO196" s="335"/>
      <c r="AP196" s="335"/>
      <c r="AQ196" s="335"/>
      <c r="AR196" s="335"/>
      <c r="AS196" s="335"/>
      <c r="AT196" s="335"/>
      <c r="AU196" s="335"/>
      <c r="AV196" s="335"/>
    </row>
    <row r="197" spans="1:48" s="346" customFormat="1" ht="27.75" hidden="1" customHeight="1" thickBot="1" x14ac:dyDescent="0.3">
      <c r="A197" s="108"/>
      <c r="B197" s="108"/>
      <c r="C197" s="109"/>
      <c r="D197" s="109"/>
      <c r="E197" s="110"/>
      <c r="F197" s="110"/>
      <c r="G197" s="111"/>
      <c r="H197" s="112" t="s">
        <v>906</v>
      </c>
      <c r="I197" s="113"/>
      <c r="J197" s="941"/>
      <c r="K197" s="115"/>
      <c r="L197" s="115"/>
      <c r="M197" s="116"/>
      <c r="N197" s="948"/>
      <c r="O197" s="115"/>
      <c r="P197" s="115"/>
      <c r="Q197" s="116"/>
      <c r="R197" s="453">
        <f t="shared" ref="R197:AA197" si="136">SUM(R185:R196)</f>
        <v>0</v>
      </c>
      <c r="S197" s="454">
        <f t="shared" si="136"/>
        <v>0</v>
      </c>
      <c r="T197" s="119">
        <f t="shared" si="136"/>
        <v>0</v>
      </c>
      <c r="U197" s="119">
        <f t="shared" si="136"/>
        <v>0</v>
      </c>
      <c r="V197" s="119">
        <f t="shared" si="136"/>
        <v>0</v>
      </c>
      <c r="W197" s="119">
        <f t="shared" si="136"/>
        <v>0</v>
      </c>
      <c r="X197" s="119">
        <f t="shared" si="136"/>
        <v>0</v>
      </c>
      <c r="Y197" s="119">
        <f t="shared" si="136"/>
        <v>0</v>
      </c>
      <c r="Z197" s="119">
        <f t="shared" si="136"/>
        <v>0</v>
      </c>
      <c r="AA197" s="119">
        <f t="shared" si="136"/>
        <v>0</v>
      </c>
      <c r="AB197" s="332"/>
      <c r="AC197" s="331"/>
      <c r="AD197" s="69"/>
      <c r="AE197" s="335"/>
      <c r="AF197" s="335"/>
      <c r="AG197" s="25"/>
      <c r="AH197" s="335"/>
      <c r="AI197" s="335"/>
      <c r="AJ197" s="335"/>
      <c r="AK197" s="335"/>
      <c r="AL197" s="335"/>
      <c r="AM197" s="335"/>
      <c r="AN197" s="335"/>
      <c r="AO197" s="335"/>
      <c r="AP197" s="335"/>
      <c r="AQ197" s="335"/>
      <c r="AR197" s="335"/>
      <c r="AS197" s="335"/>
      <c r="AT197" s="335"/>
      <c r="AU197" s="335"/>
      <c r="AV197" s="335"/>
    </row>
    <row r="198" spans="1:48" s="336" customFormat="1" ht="27.75" hidden="1" customHeight="1" thickTop="1" x14ac:dyDescent="0.25">
      <c r="A198" s="123"/>
      <c r="B198" s="123"/>
      <c r="C198" s="54"/>
      <c r="D198" s="54"/>
      <c r="E198" s="466"/>
      <c r="F198" s="470"/>
      <c r="G198" s="471"/>
      <c r="H198" s="472"/>
      <c r="I198" s="473"/>
      <c r="J198" s="129"/>
      <c r="K198" s="128">
        <f t="shared" ref="K198:K209" si="137">IF(J198&gt;0, 1, 0)</f>
        <v>0</v>
      </c>
      <c r="L198" s="128">
        <f t="shared" ref="L198:L209" si="138">J198-K198</f>
        <v>0</v>
      </c>
      <c r="M198" s="130"/>
      <c r="N198" s="131"/>
      <c r="O198" s="171">
        <f t="shared" ref="O198:O209" si="139">IF(N198&gt;0, 1, 0)</f>
        <v>0</v>
      </c>
      <c r="P198" s="171">
        <f t="shared" ref="P198:P209" si="140">N198-O198</f>
        <v>0</v>
      </c>
      <c r="Q198" s="457"/>
      <c r="R198" s="474">
        <f t="shared" ref="R198:AA209" si="141">(K198*M198*$R$3)+(L198*M198*$R$6)+(O198*Q198*$R$7)+(P198*Q198*$R$8)</f>
        <v>0</v>
      </c>
      <c r="S198" s="475">
        <f t="shared" si="141"/>
        <v>0</v>
      </c>
      <c r="T198" s="226">
        <f t="shared" si="141"/>
        <v>0</v>
      </c>
      <c r="U198" s="226">
        <f t="shared" si="141"/>
        <v>0</v>
      </c>
      <c r="V198" s="226">
        <f t="shared" si="141"/>
        <v>0</v>
      </c>
      <c r="W198" s="226">
        <f t="shared" si="141"/>
        <v>0</v>
      </c>
      <c r="X198" s="226">
        <f t="shared" si="141"/>
        <v>0</v>
      </c>
      <c r="Y198" s="226">
        <f t="shared" si="141"/>
        <v>0</v>
      </c>
      <c r="Z198" s="226">
        <f t="shared" si="141"/>
        <v>0</v>
      </c>
      <c r="AA198" s="226">
        <f t="shared" si="141"/>
        <v>0</v>
      </c>
      <c r="AB198" s="332"/>
      <c r="AC198" s="331"/>
      <c r="AD198" s="69"/>
      <c r="AE198" s="335"/>
      <c r="AF198" s="335"/>
      <c r="AG198" s="25"/>
      <c r="AH198" s="335"/>
      <c r="AI198" s="335"/>
      <c r="AJ198" s="335"/>
      <c r="AK198" s="335"/>
      <c r="AL198" s="335"/>
      <c r="AM198" s="335"/>
      <c r="AN198" s="335"/>
      <c r="AO198" s="335"/>
      <c r="AP198" s="335"/>
      <c r="AQ198" s="335"/>
      <c r="AR198" s="335"/>
      <c r="AS198" s="335"/>
      <c r="AT198" s="335"/>
      <c r="AU198" s="335"/>
      <c r="AV198" s="335"/>
    </row>
    <row r="199" spans="1:48" s="336" customFormat="1" ht="27.75" hidden="1" customHeight="1" x14ac:dyDescent="0.25">
      <c r="A199" s="123"/>
      <c r="B199" s="123"/>
      <c r="C199" s="54"/>
      <c r="D199" s="54"/>
      <c r="E199" s="87"/>
      <c r="F199" s="87"/>
      <c r="G199" s="170"/>
      <c r="H199" s="59"/>
      <c r="I199" s="70"/>
      <c r="J199" s="129"/>
      <c r="K199" s="128">
        <f t="shared" si="137"/>
        <v>0</v>
      </c>
      <c r="L199" s="128">
        <f t="shared" si="138"/>
        <v>0</v>
      </c>
      <c r="M199" s="130"/>
      <c r="N199" s="131"/>
      <c r="O199" s="171">
        <f t="shared" si="139"/>
        <v>0</v>
      </c>
      <c r="P199" s="171">
        <f t="shared" si="140"/>
        <v>0</v>
      </c>
      <c r="Q199" s="130"/>
      <c r="R199" s="474">
        <f t="shared" si="141"/>
        <v>0</v>
      </c>
      <c r="S199" s="475">
        <f t="shared" si="141"/>
        <v>0</v>
      </c>
      <c r="T199" s="226">
        <f t="shared" si="141"/>
        <v>0</v>
      </c>
      <c r="U199" s="226">
        <f t="shared" si="141"/>
        <v>0</v>
      </c>
      <c r="V199" s="226">
        <f t="shared" si="141"/>
        <v>0</v>
      </c>
      <c r="W199" s="226">
        <f t="shared" si="141"/>
        <v>0</v>
      </c>
      <c r="X199" s="226">
        <f t="shared" si="141"/>
        <v>0</v>
      </c>
      <c r="Y199" s="226">
        <f t="shared" si="141"/>
        <v>0</v>
      </c>
      <c r="Z199" s="226">
        <f t="shared" si="141"/>
        <v>0</v>
      </c>
      <c r="AA199" s="226">
        <f t="shared" si="141"/>
        <v>0</v>
      </c>
      <c r="AB199" s="332"/>
      <c r="AC199" s="331"/>
      <c r="AD199" s="69"/>
      <c r="AE199" s="335"/>
      <c r="AF199" s="335"/>
      <c r="AG199" s="25"/>
      <c r="AH199" s="335"/>
      <c r="AI199" s="335"/>
      <c r="AJ199" s="335"/>
      <c r="AK199" s="335"/>
      <c r="AL199" s="335"/>
      <c r="AM199" s="335"/>
      <c r="AN199" s="335"/>
      <c r="AO199" s="335"/>
      <c r="AP199" s="335"/>
      <c r="AQ199" s="335"/>
      <c r="AR199" s="335"/>
      <c r="AS199" s="335"/>
      <c r="AT199" s="335"/>
      <c r="AU199" s="335"/>
      <c r="AV199" s="335"/>
    </row>
    <row r="200" spans="1:48" s="336" customFormat="1" ht="27.75" hidden="1" customHeight="1" x14ac:dyDescent="0.25">
      <c r="A200" s="123"/>
      <c r="B200" s="123"/>
      <c r="C200" s="54"/>
      <c r="D200" s="54"/>
      <c r="E200" s="87"/>
      <c r="F200" s="87"/>
      <c r="G200" s="170"/>
      <c r="H200" s="59"/>
      <c r="I200" s="70"/>
      <c r="J200" s="129"/>
      <c r="K200" s="128">
        <f t="shared" si="137"/>
        <v>0</v>
      </c>
      <c r="L200" s="128">
        <f t="shared" si="138"/>
        <v>0</v>
      </c>
      <c r="M200" s="130"/>
      <c r="N200" s="131"/>
      <c r="O200" s="171">
        <f t="shared" si="139"/>
        <v>0</v>
      </c>
      <c r="P200" s="171">
        <f t="shared" si="140"/>
        <v>0</v>
      </c>
      <c r="Q200" s="130"/>
      <c r="R200" s="474">
        <f t="shared" si="141"/>
        <v>0</v>
      </c>
      <c r="S200" s="475">
        <f t="shared" si="141"/>
        <v>0</v>
      </c>
      <c r="T200" s="226">
        <f t="shared" si="141"/>
        <v>0</v>
      </c>
      <c r="U200" s="226">
        <f t="shared" si="141"/>
        <v>0</v>
      </c>
      <c r="V200" s="226">
        <f t="shared" si="141"/>
        <v>0</v>
      </c>
      <c r="W200" s="226">
        <f t="shared" si="141"/>
        <v>0</v>
      </c>
      <c r="X200" s="226">
        <f t="shared" si="141"/>
        <v>0</v>
      </c>
      <c r="Y200" s="226">
        <f t="shared" si="141"/>
        <v>0</v>
      </c>
      <c r="Z200" s="226">
        <f t="shared" si="141"/>
        <v>0</v>
      </c>
      <c r="AA200" s="226">
        <f t="shared" si="141"/>
        <v>0</v>
      </c>
      <c r="AB200" s="332"/>
      <c r="AC200" s="331"/>
      <c r="AD200" s="69"/>
      <c r="AE200" s="335"/>
      <c r="AF200" s="335"/>
      <c r="AG200" s="25"/>
      <c r="AH200" s="335"/>
      <c r="AI200" s="335"/>
      <c r="AJ200" s="335"/>
      <c r="AK200" s="335"/>
      <c r="AL200" s="335"/>
      <c r="AM200" s="335"/>
      <c r="AN200" s="335"/>
      <c r="AO200" s="335"/>
      <c r="AP200" s="335"/>
      <c r="AQ200" s="335"/>
      <c r="AR200" s="335"/>
      <c r="AS200" s="335"/>
      <c r="AT200" s="335"/>
      <c r="AU200" s="335"/>
      <c r="AV200" s="335"/>
    </row>
    <row r="201" spans="1:48" s="336" customFormat="1" ht="27.75" hidden="1" customHeight="1" x14ac:dyDescent="0.25">
      <c r="A201" s="123"/>
      <c r="B201" s="123"/>
      <c r="C201" s="54"/>
      <c r="D201" s="54"/>
      <c r="E201" s="87"/>
      <c r="F201" s="87"/>
      <c r="G201" s="170"/>
      <c r="H201" s="59"/>
      <c r="I201" s="70"/>
      <c r="J201" s="129"/>
      <c r="K201" s="128">
        <f t="shared" si="137"/>
        <v>0</v>
      </c>
      <c r="L201" s="128">
        <f t="shared" si="138"/>
        <v>0</v>
      </c>
      <c r="M201" s="130"/>
      <c r="N201" s="131"/>
      <c r="O201" s="171">
        <f t="shared" si="139"/>
        <v>0</v>
      </c>
      <c r="P201" s="171">
        <f t="shared" si="140"/>
        <v>0</v>
      </c>
      <c r="Q201" s="130"/>
      <c r="R201" s="474">
        <f t="shared" si="141"/>
        <v>0</v>
      </c>
      <c r="S201" s="475">
        <f t="shared" si="141"/>
        <v>0</v>
      </c>
      <c r="T201" s="226">
        <f t="shared" si="141"/>
        <v>0</v>
      </c>
      <c r="U201" s="226">
        <f t="shared" si="141"/>
        <v>0</v>
      </c>
      <c r="V201" s="226">
        <f t="shared" si="141"/>
        <v>0</v>
      </c>
      <c r="W201" s="226">
        <f t="shared" si="141"/>
        <v>0</v>
      </c>
      <c r="X201" s="226">
        <f t="shared" si="141"/>
        <v>0</v>
      </c>
      <c r="Y201" s="226">
        <f t="shared" si="141"/>
        <v>0</v>
      </c>
      <c r="Z201" s="226">
        <f t="shared" si="141"/>
        <v>0</v>
      </c>
      <c r="AA201" s="226">
        <f t="shared" si="141"/>
        <v>0</v>
      </c>
      <c r="AB201" s="332"/>
      <c r="AC201" s="331"/>
      <c r="AD201" s="69"/>
      <c r="AE201" s="335"/>
      <c r="AF201" s="335"/>
      <c r="AG201" s="25"/>
      <c r="AH201" s="335"/>
      <c r="AI201" s="335"/>
      <c r="AJ201" s="335"/>
      <c r="AK201" s="335"/>
      <c r="AL201" s="335"/>
      <c r="AM201" s="335"/>
      <c r="AN201" s="335"/>
      <c r="AO201" s="335"/>
      <c r="AP201" s="335"/>
      <c r="AQ201" s="335"/>
      <c r="AR201" s="335"/>
      <c r="AS201" s="335"/>
      <c r="AT201" s="335"/>
      <c r="AU201" s="335"/>
      <c r="AV201" s="335"/>
    </row>
    <row r="202" spans="1:48" s="336" customFormat="1" ht="27.75" hidden="1" customHeight="1" x14ac:dyDescent="0.25">
      <c r="A202" s="123"/>
      <c r="B202" s="123"/>
      <c r="C202" s="54"/>
      <c r="D202" s="54"/>
      <c r="E202" s="87"/>
      <c r="F202" s="87"/>
      <c r="G202" s="88"/>
      <c r="H202" s="59"/>
      <c r="I202" s="70"/>
      <c r="J202" s="129"/>
      <c r="K202" s="128">
        <f t="shared" si="137"/>
        <v>0</v>
      </c>
      <c r="L202" s="128">
        <f t="shared" si="138"/>
        <v>0</v>
      </c>
      <c r="M202" s="130"/>
      <c r="N202" s="131"/>
      <c r="O202" s="171">
        <f t="shared" si="139"/>
        <v>0</v>
      </c>
      <c r="P202" s="171">
        <f t="shared" si="140"/>
        <v>0</v>
      </c>
      <c r="Q202" s="130"/>
      <c r="R202" s="474">
        <f t="shared" si="141"/>
        <v>0</v>
      </c>
      <c r="S202" s="475">
        <f t="shared" si="141"/>
        <v>0</v>
      </c>
      <c r="T202" s="226">
        <f t="shared" si="141"/>
        <v>0</v>
      </c>
      <c r="U202" s="226">
        <f t="shared" si="141"/>
        <v>0</v>
      </c>
      <c r="V202" s="226">
        <f t="shared" si="141"/>
        <v>0</v>
      </c>
      <c r="W202" s="226">
        <f t="shared" si="141"/>
        <v>0</v>
      </c>
      <c r="X202" s="226">
        <f t="shared" si="141"/>
        <v>0</v>
      </c>
      <c r="Y202" s="226">
        <f t="shared" si="141"/>
        <v>0</v>
      </c>
      <c r="Z202" s="226">
        <f t="shared" si="141"/>
        <v>0</v>
      </c>
      <c r="AA202" s="226">
        <f t="shared" si="141"/>
        <v>0</v>
      </c>
      <c r="AB202" s="332"/>
      <c r="AC202" s="331"/>
      <c r="AD202" s="69"/>
      <c r="AE202" s="335"/>
      <c r="AF202" s="335"/>
      <c r="AG202" s="25"/>
      <c r="AH202" s="335"/>
      <c r="AI202" s="335"/>
      <c r="AJ202" s="335"/>
      <c r="AK202" s="335"/>
      <c r="AL202" s="335"/>
      <c r="AM202" s="335"/>
      <c r="AN202" s="335"/>
      <c r="AO202" s="335"/>
      <c r="AP202" s="335"/>
      <c r="AQ202" s="335"/>
      <c r="AR202" s="335"/>
      <c r="AS202" s="335"/>
      <c r="AT202" s="335"/>
      <c r="AU202" s="335"/>
      <c r="AV202" s="335"/>
    </row>
    <row r="203" spans="1:48" s="336" customFormat="1" ht="27.75" hidden="1" customHeight="1" x14ac:dyDescent="0.25">
      <c r="A203" s="123"/>
      <c r="B203" s="123"/>
      <c r="C203" s="54"/>
      <c r="D203" s="54"/>
      <c r="E203" s="87"/>
      <c r="F203" s="87"/>
      <c r="G203" s="88"/>
      <c r="H203" s="59"/>
      <c r="I203" s="70"/>
      <c r="J203" s="129"/>
      <c r="K203" s="128">
        <f t="shared" si="137"/>
        <v>0</v>
      </c>
      <c r="L203" s="128">
        <f t="shared" si="138"/>
        <v>0</v>
      </c>
      <c r="M203" s="130"/>
      <c r="N203" s="131"/>
      <c r="O203" s="171">
        <f t="shared" si="139"/>
        <v>0</v>
      </c>
      <c r="P203" s="171">
        <f t="shared" si="140"/>
        <v>0</v>
      </c>
      <c r="Q203" s="130"/>
      <c r="R203" s="474">
        <f t="shared" si="141"/>
        <v>0</v>
      </c>
      <c r="S203" s="475">
        <f t="shared" si="141"/>
        <v>0</v>
      </c>
      <c r="T203" s="226">
        <f t="shared" si="141"/>
        <v>0</v>
      </c>
      <c r="U203" s="226">
        <f t="shared" si="141"/>
        <v>0</v>
      </c>
      <c r="V203" s="226">
        <f t="shared" si="141"/>
        <v>0</v>
      </c>
      <c r="W203" s="226">
        <f t="shared" si="141"/>
        <v>0</v>
      </c>
      <c r="X203" s="226">
        <f t="shared" si="141"/>
        <v>0</v>
      </c>
      <c r="Y203" s="226">
        <f t="shared" si="141"/>
        <v>0</v>
      </c>
      <c r="Z203" s="226">
        <f t="shared" si="141"/>
        <v>0</v>
      </c>
      <c r="AA203" s="226">
        <f t="shared" si="141"/>
        <v>0</v>
      </c>
      <c r="AB203" s="332"/>
      <c r="AC203" s="331"/>
      <c r="AD203" s="69"/>
      <c r="AE203" s="335"/>
      <c r="AF203" s="335"/>
      <c r="AG203" s="25"/>
      <c r="AH203" s="335"/>
      <c r="AI203" s="335"/>
      <c r="AJ203" s="335"/>
      <c r="AK203" s="335"/>
      <c r="AL203" s="335"/>
      <c r="AM203" s="335"/>
      <c r="AN203" s="335"/>
      <c r="AO203" s="335"/>
      <c r="AP203" s="335"/>
      <c r="AQ203" s="335"/>
      <c r="AR203" s="335"/>
      <c r="AS203" s="335"/>
      <c r="AT203" s="335"/>
      <c r="AU203" s="335"/>
      <c r="AV203" s="335"/>
    </row>
    <row r="204" spans="1:48" s="336" customFormat="1" ht="27.75" hidden="1" customHeight="1" x14ac:dyDescent="0.25">
      <c r="A204" s="123"/>
      <c r="B204" s="123"/>
      <c r="C204" s="54"/>
      <c r="D204" s="54"/>
      <c r="E204" s="87"/>
      <c r="F204" s="87"/>
      <c r="G204" s="88"/>
      <c r="H204" s="59"/>
      <c r="I204" s="70"/>
      <c r="J204" s="129"/>
      <c r="K204" s="128">
        <f t="shared" si="137"/>
        <v>0</v>
      </c>
      <c r="L204" s="128">
        <f t="shared" si="138"/>
        <v>0</v>
      </c>
      <c r="M204" s="130"/>
      <c r="N204" s="131"/>
      <c r="O204" s="171">
        <f t="shared" si="139"/>
        <v>0</v>
      </c>
      <c r="P204" s="171">
        <f t="shared" si="140"/>
        <v>0</v>
      </c>
      <c r="Q204" s="130"/>
      <c r="R204" s="474">
        <f t="shared" si="141"/>
        <v>0</v>
      </c>
      <c r="S204" s="475">
        <f t="shared" si="141"/>
        <v>0</v>
      </c>
      <c r="T204" s="226">
        <f t="shared" si="141"/>
        <v>0</v>
      </c>
      <c r="U204" s="226">
        <f t="shared" si="141"/>
        <v>0</v>
      </c>
      <c r="V204" s="226">
        <f t="shared" si="141"/>
        <v>0</v>
      </c>
      <c r="W204" s="226">
        <f t="shared" si="141"/>
        <v>0</v>
      </c>
      <c r="X204" s="226">
        <f t="shared" si="141"/>
        <v>0</v>
      </c>
      <c r="Y204" s="226">
        <f t="shared" si="141"/>
        <v>0</v>
      </c>
      <c r="Z204" s="226">
        <f t="shared" si="141"/>
        <v>0</v>
      </c>
      <c r="AA204" s="226">
        <f t="shared" si="141"/>
        <v>0</v>
      </c>
      <c r="AB204" s="332"/>
      <c r="AC204" s="331"/>
      <c r="AD204" s="69"/>
      <c r="AE204" s="335"/>
      <c r="AF204" s="335"/>
      <c r="AG204" s="25"/>
      <c r="AH204" s="335"/>
      <c r="AI204" s="335"/>
      <c r="AJ204" s="335"/>
      <c r="AK204" s="335"/>
      <c r="AL204" s="335"/>
      <c r="AM204" s="335"/>
      <c r="AN204" s="335"/>
      <c r="AO204" s="335"/>
      <c r="AP204" s="335"/>
      <c r="AQ204" s="335"/>
      <c r="AR204" s="335"/>
      <c r="AS204" s="335"/>
      <c r="AT204" s="335"/>
      <c r="AU204" s="335"/>
      <c r="AV204" s="335"/>
    </row>
    <row r="205" spans="1:48" s="336" customFormat="1" ht="27.75" hidden="1" customHeight="1" x14ac:dyDescent="0.25">
      <c r="A205" s="123"/>
      <c r="B205" s="123"/>
      <c r="C205" s="54"/>
      <c r="D205" s="54"/>
      <c r="E205" s="87"/>
      <c r="F205" s="87"/>
      <c r="G205" s="88"/>
      <c r="H205" s="354"/>
      <c r="I205" s="90"/>
      <c r="J205" s="129"/>
      <c r="K205" s="128">
        <f t="shared" si="137"/>
        <v>0</v>
      </c>
      <c r="L205" s="128">
        <f t="shared" si="138"/>
        <v>0</v>
      </c>
      <c r="M205" s="130"/>
      <c r="N205" s="131"/>
      <c r="O205" s="171">
        <f t="shared" si="139"/>
        <v>0</v>
      </c>
      <c r="P205" s="171">
        <f t="shared" si="140"/>
        <v>0</v>
      </c>
      <c r="Q205" s="130"/>
      <c r="R205" s="474">
        <f t="shared" si="141"/>
        <v>0</v>
      </c>
      <c r="S205" s="475">
        <f t="shared" si="141"/>
        <v>0</v>
      </c>
      <c r="T205" s="226">
        <f t="shared" si="141"/>
        <v>0</v>
      </c>
      <c r="U205" s="226">
        <f t="shared" si="141"/>
        <v>0</v>
      </c>
      <c r="V205" s="226">
        <f t="shared" si="141"/>
        <v>0</v>
      </c>
      <c r="W205" s="226">
        <f t="shared" si="141"/>
        <v>0</v>
      </c>
      <c r="X205" s="226">
        <f t="shared" si="141"/>
        <v>0</v>
      </c>
      <c r="Y205" s="226">
        <f t="shared" si="141"/>
        <v>0</v>
      </c>
      <c r="Z205" s="226">
        <f t="shared" si="141"/>
        <v>0</v>
      </c>
      <c r="AA205" s="226">
        <f t="shared" si="141"/>
        <v>0</v>
      </c>
      <c r="AB205" s="332"/>
      <c r="AC205" s="331"/>
      <c r="AD205" s="69"/>
      <c r="AE205" s="335"/>
      <c r="AF205" s="335"/>
      <c r="AG205" s="25"/>
      <c r="AH205" s="335"/>
      <c r="AI205" s="335"/>
      <c r="AJ205" s="335"/>
      <c r="AK205" s="335"/>
      <c r="AL205" s="335"/>
      <c r="AM205" s="335"/>
      <c r="AN205" s="335"/>
      <c r="AO205" s="335"/>
      <c r="AP205" s="335"/>
      <c r="AQ205" s="335"/>
      <c r="AR205" s="335"/>
      <c r="AS205" s="335"/>
      <c r="AT205" s="335"/>
      <c r="AU205" s="335"/>
      <c r="AV205" s="335"/>
    </row>
    <row r="206" spans="1:48" s="336" customFormat="1" ht="27.75" hidden="1" customHeight="1" x14ac:dyDescent="0.25">
      <c r="A206" s="123"/>
      <c r="B206" s="123"/>
      <c r="C206" s="54"/>
      <c r="D206" s="54"/>
      <c r="E206" s="87"/>
      <c r="F206" s="87"/>
      <c r="G206" s="88"/>
      <c r="H206" s="59"/>
      <c r="I206" s="70"/>
      <c r="J206" s="129"/>
      <c r="K206" s="128">
        <f t="shared" si="137"/>
        <v>0</v>
      </c>
      <c r="L206" s="128">
        <f t="shared" si="138"/>
        <v>0</v>
      </c>
      <c r="M206" s="130"/>
      <c r="N206" s="131"/>
      <c r="O206" s="171">
        <f t="shared" si="139"/>
        <v>0</v>
      </c>
      <c r="P206" s="171">
        <f t="shared" si="140"/>
        <v>0</v>
      </c>
      <c r="Q206" s="130"/>
      <c r="R206" s="474">
        <f t="shared" si="141"/>
        <v>0</v>
      </c>
      <c r="S206" s="475">
        <f t="shared" si="141"/>
        <v>0</v>
      </c>
      <c r="T206" s="226">
        <f t="shared" si="141"/>
        <v>0</v>
      </c>
      <c r="U206" s="226">
        <f t="shared" si="141"/>
        <v>0</v>
      </c>
      <c r="V206" s="226">
        <f t="shared" si="141"/>
        <v>0</v>
      </c>
      <c r="W206" s="226">
        <f t="shared" si="141"/>
        <v>0</v>
      </c>
      <c r="X206" s="226">
        <f t="shared" si="141"/>
        <v>0</v>
      </c>
      <c r="Y206" s="226">
        <f t="shared" si="141"/>
        <v>0</v>
      </c>
      <c r="Z206" s="226">
        <f t="shared" si="141"/>
        <v>0</v>
      </c>
      <c r="AA206" s="226">
        <f t="shared" si="141"/>
        <v>0</v>
      </c>
      <c r="AB206" s="332"/>
      <c r="AC206" s="331"/>
      <c r="AD206" s="69"/>
      <c r="AE206" s="335"/>
      <c r="AF206" s="335"/>
      <c r="AG206" s="25"/>
      <c r="AH206" s="335"/>
      <c r="AI206" s="335"/>
      <c r="AJ206" s="335"/>
      <c r="AK206" s="335"/>
      <c r="AL206" s="335"/>
      <c r="AM206" s="335"/>
      <c r="AN206" s="335"/>
      <c r="AO206" s="335"/>
      <c r="AP206" s="335"/>
      <c r="AQ206" s="335"/>
      <c r="AR206" s="335"/>
      <c r="AS206" s="335"/>
      <c r="AT206" s="335"/>
      <c r="AU206" s="335"/>
      <c r="AV206" s="335"/>
    </row>
    <row r="207" spans="1:48" s="336" customFormat="1" ht="27.75" hidden="1" customHeight="1" x14ac:dyDescent="0.25">
      <c r="A207" s="123"/>
      <c r="B207" s="123"/>
      <c r="C207" s="54"/>
      <c r="D207" s="54"/>
      <c r="E207" s="87"/>
      <c r="F207" s="87"/>
      <c r="G207" s="88"/>
      <c r="H207" s="59"/>
      <c r="I207" s="70"/>
      <c r="J207" s="129"/>
      <c r="K207" s="128">
        <f t="shared" si="137"/>
        <v>0</v>
      </c>
      <c r="L207" s="128">
        <f t="shared" si="138"/>
        <v>0</v>
      </c>
      <c r="M207" s="130"/>
      <c r="N207" s="131"/>
      <c r="O207" s="171">
        <f t="shared" si="139"/>
        <v>0</v>
      </c>
      <c r="P207" s="171">
        <f t="shared" si="140"/>
        <v>0</v>
      </c>
      <c r="Q207" s="130"/>
      <c r="R207" s="474">
        <f t="shared" si="141"/>
        <v>0</v>
      </c>
      <c r="S207" s="475">
        <f t="shared" si="141"/>
        <v>0</v>
      </c>
      <c r="T207" s="226">
        <f t="shared" si="141"/>
        <v>0</v>
      </c>
      <c r="U207" s="226">
        <f t="shared" si="141"/>
        <v>0</v>
      </c>
      <c r="V207" s="226">
        <f t="shared" si="141"/>
        <v>0</v>
      </c>
      <c r="W207" s="226">
        <f t="shared" si="141"/>
        <v>0</v>
      </c>
      <c r="X207" s="226">
        <f t="shared" si="141"/>
        <v>0</v>
      </c>
      <c r="Y207" s="226">
        <f t="shared" si="141"/>
        <v>0</v>
      </c>
      <c r="Z207" s="226">
        <f t="shared" si="141"/>
        <v>0</v>
      </c>
      <c r="AA207" s="226">
        <f t="shared" si="141"/>
        <v>0</v>
      </c>
      <c r="AB207" s="332"/>
      <c r="AC207" s="331"/>
      <c r="AD207" s="69"/>
      <c r="AE207" s="335"/>
      <c r="AF207" s="335"/>
      <c r="AG207" s="25"/>
      <c r="AH207" s="335"/>
      <c r="AI207" s="335"/>
      <c r="AJ207" s="335"/>
      <c r="AK207" s="335"/>
      <c r="AL207" s="335"/>
      <c r="AM207" s="335"/>
      <c r="AN207" s="335"/>
      <c r="AO207" s="335"/>
      <c r="AP207" s="335"/>
      <c r="AQ207" s="335"/>
      <c r="AR207" s="335"/>
      <c r="AS207" s="335"/>
      <c r="AT207" s="335"/>
      <c r="AU207" s="335"/>
      <c r="AV207" s="335"/>
    </row>
    <row r="208" spans="1:48" s="93" customFormat="1" ht="27.75" hidden="1" customHeight="1" x14ac:dyDescent="0.25">
      <c r="A208" s="123"/>
      <c r="B208" s="123"/>
      <c r="C208" s="54"/>
      <c r="D208" s="54"/>
      <c r="E208" s="87"/>
      <c r="F208" s="87"/>
      <c r="G208" s="88"/>
      <c r="H208" s="59"/>
      <c r="I208" s="70"/>
      <c r="J208" s="129"/>
      <c r="K208" s="128">
        <f t="shared" si="137"/>
        <v>0</v>
      </c>
      <c r="L208" s="128">
        <f t="shared" si="138"/>
        <v>0</v>
      </c>
      <c r="M208" s="130"/>
      <c r="N208" s="131"/>
      <c r="O208" s="171">
        <f t="shared" si="139"/>
        <v>0</v>
      </c>
      <c r="P208" s="171">
        <f t="shared" si="140"/>
        <v>0</v>
      </c>
      <c r="Q208" s="130"/>
      <c r="R208" s="474">
        <f t="shared" si="141"/>
        <v>0</v>
      </c>
      <c r="S208" s="475">
        <f t="shared" si="141"/>
        <v>0</v>
      </c>
      <c r="T208" s="226">
        <f t="shared" si="141"/>
        <v>0</v>
      </c>
      <c r="U208" s="226">
        <f t="shared" si="141"/>
        <v>0</v>
      </c>
      <c r="V208" s="226">
        <f t="shared" si="141"/>
        <v>0</v>
      </c>
      <c r="W208" s="226">
        <f t="shared" si="141"/>
        <v>0</v>
      </c>
      <c r="X208" s="226">
        <f t="shared" si="141"/>
        <v>0</v>
      </c>
      <c r="Y208" s="226">
        <f t="shared" si="141"/>
        <v>0</v>
      </c>
      <c r="Z208" s="226">
        <f t="shared" si="141"/>
        <v>0</v>
      </c>
      <c r="AA208" s="226">
        <f t="shared" si="141"/>
        <v>0</v>
      </c>
      <c r="AB208" s="332"/>
      <c r="AC208" s="331"/>
      <c r="AD208" s="439"/>
      <c r="AE208" s="92"/>
      <c r="AF208" s="92"/>
      <c r="AG208" s="25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</row>
    <row r="209" spans="1:48" s="336" customFormat="1" ht="27.75" hidden="1" customHeight="1" x14ac:dyDescent="0.25">
      <c r="A209" s="123"/>
      <c r="B209" s="123"/>
      <c r="C209" s="54"/>
      <c r="D209" s="54"/>
      <c r="E209" s="87"/>
      <c r="F209" s="87"/>
      <c r="G209" s="88"/>
      <c r="H209" s="354"/>
      <c r="I209" s="90"/>
      <c r="J209" s="129"/>
      <c r="K209" s="128">
        <f t="shared" si="137"/>
        <v>0</v>
      </c>
      <c r="L209" s="128">
        <f t="shared" si="138"/>
        <v>0</v>
      </c>
      <c r="M209" s="130"/>
      <c r="N209" s="131"/>
      <c r="O209" s="171">
        <f t="shared" si="139"/>
        <v>0</v>
      </c>
      <c r="P209" s="171">
        <f t="shared" si="140"/>
        <v>0</v>
      </c>
      <c r="Q209" s="130"/>
      <c r="R209" s="474">
        <f t="shared" si="141"/>
        <v>0</v>
      </c>
      <c r="S209" s="475">
        <f t="shared" si="141"/>
        <v>0</v>
      </c>
      <c r="T209" s="226">
        <f t="shared" si="141"/>
        <v>0</v>
      </c>
      <c r="U209" s="226">
        <f t="shared" si="141"/>
        <v>0</v>
      </c>
      <c r="V209" s="226">
        <f t="shared" si="141"/>
        <v>0</v>
      </c>
      <c r="W209" s="226">
        <f t="shared" si="141"/>
        <v>0</v>
      </c>
      <c r="X209" s="226">
        <f t="shared" si="141"/>
        <v>0</v>
      </c>
      <c r="Y209" s="226">
        <f t="shared" si="141"/>
        <v>0</v>
      </c>
      <c r="Z209" s="226">
        <f t="shared" si="141"/>
        <v>0</v>
      </c>
      <c r="AA209" s="226">
        <f t="shared" si="141"/>
        <v>0</v>
      </c>
      <c r="AB209" s="332"/>
      <c r="AC209" s="331"/>
      <c r="AD209" s="69"/>
      <c r="AE209" s="335"/>
      <c r="AF209" s="335"/>
      <c r="AG209" s="25"/>
      <c r="AH209" s="335"/>
      <c r="AI209" s="335"/>
      <c r="AJ209" s="335"/>
      <c r="AK209" s="335"/>
      <c r="AL209" s="335"/>
      <c r="AM209" s="335"/>
      <c r="AN209" s="335"/>
      <c r="AO209" s="335"/>
      <c r="AP209" s="335"/>
      <c r="AQ209" s="335"/>
      <c r="AR209" s="335"/>
      <c r="AS209" s="335"/>
      <c r="AT209" s="335"/>
      <c r="AU209" s="335"/>
      <c r="AV209" s="335"/>
    </row>
    <row r="210" spans="1:48" s="346" customFormat="1" ht="27.75" hidden="1" customHeight="1" thickBot="1" x14ac:dyDescent="0.3">
      <c r="A210" s="108"/>
      <c r="B210" s="108"/>
      <c r="C210" s="109"/>
      <c r="D210" s="109"/>
      <c r="E210" s="110"/>
      <c r="F210" s="110"/>
      <c r="G210" s="111"/>
      <c r="H210" s="112" t="s">
        <v>906</v>
      </c>
      <c r="I210" s="113"/>
      <c r="J210" s="941"/>
      <c r="K210" s="115"/>
      <c r="L210" s="115"/>
      <c r="M210" s="116"/>
      <c r="N210" s="948"/>
      <c r="O210" s="115"/>
      <c r="P210" s="115"/>
      <c r="Q210" s="116"/>
      <c r="R210" s="453">
        <f t="shared" ref="R210:AA210" si="142">SUM(R198:R209)</f>
        <v>0</v>
      </c>
      <c r="S210" s="454">
        <f t="shared" si="142"/>
        <v>0</v>
      </c>
      <c r="T210" s="119">
        <f t="shared" si="142"/>
        <v>0</v>
      </c>
      <c r="U210" s="119">
        <f t="shared" si="142"/>
        <v>0</v>
      </c>
      <c r="V210" s="119">
        <f t="shared" si="142"/>
        <v>0</v>
      </c>
      <c r="W210" s="119">
        <f t="shared" si="142"/>
        <v>0</v>
      </c>
      <c r="X210" s="119">
        <f t="shared" si="142"/>
        <v>0</v>
      </c>
      <c r="Y210" s="119">
        <f t="shared" si="142"/>
        <v>0</v>
      </c>
      <c r="Z210" s="119">
        <f t="shared" si="142"/>
        <v>0</v>
      </c>
      <c r="AA210" s="119">
        <f t="shared" si="142"/>
        <v>0</v>
      </c>
      <c r="AB210" s="332"/>
      <c r="AC210" s="331"/>
      <c r="AD210" s="69"/>
      <c r="AE210" s="335"/>
      <c r="AF210" s="335"/>
      <c r="AG210" s="25"/>
      <c r="AH210" s="335"/>
      <c r="AI210" s="335"/>
      <c r="AJ210" s="335"/>
      <c r="AK210" s="335"/>
      <c r="AL210" s="335"/>
      <c r="AM210" s="335"/>
      <c r="AN210" s="335"/>
      <c r="AO210" s="335"/>
      <c r="AP210" s="335"/>
      <c r="AQ210" s="335"/>
      <c r="AR210" s="335"/>
      <c r="AS210" s="335"/>
      <c r="AT210" s="335"/>
      <c r="AU210" s="335"/>
      <c r="AV210" s="335"/>
    </row>
    <row r="211" spans="1:48" s="336" customFormat="1" ht="27.75" hidden="1" customHeight="1" thickTop="1" x14ac:dyDescent="0.25">
      <c r="A211" s="123"/>
      <c r="B211" s="123"/>
      <c r="C211" s="54"/>
      <c r="D211" s="54"/>
      <c r="E211" s="466"/>
      <c r="F211" s="470"/>
      <c r="G211" s="471"/>
      <c r="H211" s="472"/>
      <c r="I211" s="473"/>
      <c r="J211" s="129"/>
      <c r="K211" s="128">
        <f t="shared" ref="K211:K222" si="143">IF(J211&gt;0, 1, 0)</f>
        <v>0</v>
      </c>
      <c r="L211" s="128">
        <f t="shared" ref="L211:L222" si="144">J211-K211</f>
        <v>0</v>
      </c>
      <c r="M211" s="130"/>
      <c r="N211" s="131"/>
      <c r="O211" s="171">
        <f t="shared" ref="O211:O222" si="145">IF(N211&gt;0, 1, 0)</f>
        <v>0</v>
      </c>
      <c r="P211" s="171">
        <f t="shared" ref="P211:P222" si="146">N211-O211</f>
        <v>0</v>
      </c>
      <c r="Q211" s="457"/>
      <c r="R211" s="474">
        <f t="shared" ref="R211:AA222" si="147">(K211*M211*$R$3)+(L211*M211*$R$6)+(O211*Q211*$R$7)+(P211*Q211*$R$8)</f>
        <v>0</v>
      </c>
      <c r="S211" s="475">
        <f t="shared" si="147"/>
        <v>0</v>
      </c>
      <c r="T211" s="226">
        <f t="shared" si="147"/>
        <v>0</v>
      </c>
      <c r="U211" s="226">
        <f t="shared" si="147"/>
        <v>0</v>
      </c>
      <c r="V211" s="226">
        <f t="shared" si="147"/>
        <v>0</v>
      </c>
      <c r="W211" s="226">
        <f t="shared" si="147"/>
        <v>0</v>
      </c>
      <c r="X211" s="226">
        <f t="shared" si="147"/>
        <v>0</v>
      </c>
      <c r="Y211" s="226">
        <f t="shared" si="147"/>
        <v>0</v>
      </c>
      <c r="Z211" s="226">
        <f t="shared" si="147"/>
        <v>0</v>
      </c>
      <c r="AA211" s="226">
        <f t="shared" si="147"/>
        <v>0</v>
      </c>
      <c r="AB211" s="332"/>
      <c r="AC211" s="331"/>
      <c r="AD211" s="69"/>
      <c r="AE211" s="335"/>
      <c r="AF211" s="335"/>
      <c r="AG211" s="25"/>
      <c r="AH211" s="335"/>
      <c r="AI211" s="335"/>
      <c r="AJ211" s="335"/>
      <c r="AK211" s="335"/>
      <c r="AL211" s="335"/>
      <c r="AM211" s="335"/>
      <c r="AN211" s="335"/>
      <c r="AO211" s="335"/>
      <c r="AP211" s="335"/>
      <c r="AQ211" s="335"/>
      <c r="AR211" s="335"/>
      <c r="AS211" s="335"/>
      <c r="AT211" s="335"/>
      <c r="AU211" s="335"/>
      <c r="AV211" s="335"/>
    </row>
    <row r="212" spans="1:48" s="336" customFormat="1" ht="27.75" hidden="1" customHeight="1" x14ac:dyDescent="0.25">
      <c r="A212" s="123"/>
      <c r="B212" s="123"/>
      <c r="C212" s="54"/>
      <c r="D212" s="54"/>
      <c r="E212" s="87"/>
      <c r="F212" s="87"/>
      <c r="G212" s="170"/>
      <c r="H212" s="59"/>
      <c r="I212" s="70"/>
      <c r="J212" s="129"/>
      <c r="K212" s="128">
        <f t="shared" si="143"/>
        <v>0</v>
      </c>
      <c r="L212" s="128">
        <f t="shared" si="144"/>
        <v>0</v>
      </c>
      <c r="M212" s="130"/>
      <c r="N212" s="131"/>
      <c r="O212" s="171">
        <f t="shared" si="145"/>
        <v>0</v>
      </c>
      <c r="P212" s="171">
        <f t="shared" si="146"/>
        <v>0</v>
      </c>
      <c r="Q212" s="130"/>
      <c r="R212" s="474">
        <f t="shared" si="147"/>
        <v>0</v>
      </c>
      <c r="S212" s="475">
        <f t="shared" si="147"/>
        <v>0</v>
      </c>
      <c r="T212" s="226">
        <f t="shared" si="147"/>
        <v>0</v>
      </c>
      <c r="U212" s="226">
        <f t="shared" si="147"/>
        <v>0</v>
      </c>
      <c r="V212" s="226">
        <f t="shared" si="147"/>
        <v>0</v>
      </c>
      <c r="W212" s="226">
        <f t="shared" si="147"/>
        <v>0</v>
      </c>
      <c r="X212" s="226">
        <f t="shared" si="147"/>
        <v>0</v>
      </c>
      <c r="Y212" s="226">
        <f t="shared" si="147"/>
        <v>0</v>
      </c>
      <c r="Z212" s="226">
        <f t="shared" si="147"/>
        <v>0</v>
      </c>
      <c r="AA212" s="226">
        <f t="shared" si="147"/>
        <v>0</v>
      </c>
      <c r="AB212" s="332"/>
      <c r="AC212" s="331"/>
      <c r="AD212" s="69"/>
      <c r="AE212" s="335"/>
      <c r="AF212" s="335"/>
      <c r="AG212" s="25"/>
      <c r="AH212" s="335"/>
      <c r="AI212" s="335"/>
      <c r="AJ212" s="335"/>
      <c r="AK212" s="335"/>
      <c r="AL212" s="335"/>
      <c r="AM212" s="335"/>
      <c r="AN212" s="335"/>
      <c r="AO212" s="335"/>
      <c r="AP212" s="335"/>
      <c r="AQ212" s="335"/>
      <c r="AR212" s="335"/>
      <c r="AS212" s="335"/>
      <c r="AT212" s="335"/>
      <c r="AU212" s="335"/>
      <c r="AV212" s="335"/>
    </row>
    <row r="213" spans="1:48" s="336" customFormat="1" ht="27.75" hidden="1" customHeight="1" x14ac:dyDescent="0.25">
      <c r="A213" s="123"/>
      <c r="B213" s="123"/>
      <c r="C213" s="54"/>
      <c r="D213" s="54"/>
      <c r="E213" s="87"/>
      <c r="F213" s="87"/>
      <c r="G213" s="170"/>
      <c r="H213" s="59"/>
      <c r="I213" s="70"/>
      <c r="J213" s="129"/>
      <c r="K213" s="128">
        <f t="shared" si="143"/>
        <v>0</v>
      </c>
      <c r="L213" s="128">
        <f t="shared" si="144"/>
        <v>0</v>
      </c>
      <c r="M213" s="130"/>
      <c r="N213" s="131"/>
      <c r="O213" s="171">
        <f t="shared" si="145"/>
        <v>0</v>
      </c>
      <c r="P213" s="171">
        <f t="shared" si="146"/>
        <v>0</v>
      </c>
      <c r="Q213" s="130"/>
      <c r="R213" s="474">
        <f t="shared" si="147"/>
        <v>0</v>
      </c>
      <c r="S213" s="475">
        <f t="shared" si="147"/>
        <v>0</v>
      </c>
      <c r="T213" s="226">
        <f t="shared" si="147"/>
        <v>0</v>
      </c>
      <c r="U213" s="226">
        <f t="shared" si="147"/>
        <v>0</v>
      </c>
      <c r="V213" s="226">
        <f t="shared" si="147"/>
        <v>0</v>
      </c>
      <c r="W213" s="226">
        <f t="shared" si="147"/>
        <v>0</v>
      </c>
      <c r="X213" s="226">
        <f t="shared" si="147"/>
        <v>0</v>
      </c>
      <c r="Y213" s="226">
        <f t="shared" si="147"/>
        <v>0</v>
      </c>
      <c r="Z213" s="226">
        <f t="shared" si="147"/>
        <v>0</v>
      </c>
      <c r="AA213" s="226">
        <f t="shared" si="147"/>
        <v>0</v>
      </c>
      <c r="AB213" s="332"/>
      <c r="AC213" s="331"/>
      <c r="AD213" s="69"/>
      <c r="AE213" s="335"/>
      <c r="AF213" s="335"/>
      <c r="AG213" s="25"/>
      <c r="AH213" s="335"/>
      <c r="AI213" s="335"/>
      <c r="AJ213" s="335"/>
      <c r="AK213" s="335"/>
      <c r="AL213" s="335"/>
      <c r="AM213" s="335"/>
      <c r="AN213" s="335"/>
      <c r="AO213" s="335"/>
      <c r="AP213" s="335"/>
      <c r="AQ213" s="335"/>
      <c r="AR213" s="335"/>
      <c r="AS213" s="335"/>
      <c r="AT213" s="335"/>
      <c r="AU213" s="335"/>
      <c r="AV213" s="335"/>
    </row>
    <row r="214" spans="1:48" s="336" customFormat="1" ht="27.75" hidden="1" customHeight="1" x14ac:dyDescent="0.25">
      <c r="A214" s="123"/>
      <c r="B214" s="123"/>
      <c r="C214" s="54"/>
      <c r="D214" s="54"/>
      <c r="E214" s="87"/>
      <c r="F214" s="87"/>
      <c r="G214" s="170"/>
      <c r="H214" s="59"/>
      <c r="I214" s="70"/>
      <c r="J214" s="129"/>
      <c r="K214" s="128">
        <f t="shared" si="143"/>
        <v>0</v>
      </c>
      <c r="L214" s="128">
        <f t="shared" si="144"/>
        <v>0</v>
      </c>
      <c r="M214" s="130"/>
      <c r="N214" s="131"/>
      <c r="O214" s="171">
        <f t="shared" si="145"/>
        <v>0</v>
      </c>
      <c r="P214" s="171">
        <f t="shared" si="146"/>
        <v>0</v>
      </c>
      <c r="Q214" s="130"/>
      <c r="R214" s="474">
        <f t="shared" si="147"/>
        <v>0</v>
      </c>
      <c r="S214" s="475">
        <f t="shared" si="147"/>
        <v>0</v>
      </c>
      <c r="T214" s="226">
        <f t="shared" si="147"/>
        <v>0</v>
      </c>
      <c r="U214" s="226">
        <f t="shared" si="147"/>
        <v>0</v>
      </c>
      <c r="V214" s="226">
        <f t="shared" si="147"/>
        <v>0</v>
      </c>
      <c r="W214" s="226">
        <f t="shared" si="147"/>
        <v>0</v>
      </c>
      <c r="X214" s="226">
        <f t="shared" si="147"/>
        <v>0</v>
      </c>
      <c r="Y214" s="226">
        <f t="shared" si="147"/>
        <v>0</v>
      </c>
      <c r="Z214" s="226">
        <f t="shared" si="147"/>
        <v>0</v>
      </c>
      <c r="AA214" s="226">
        <f t="shared" si="147"/>
        <v>0</v>
      </c>
      <c r="AB214" s="332"/>
      <c r="AC214" s="331"/>
      <c r="AD214" s="69"/>
      <c r="AE214" s="335"/>
      <c r="AF214" s="335"/>
      <c r="AG214" s="25"/>
      <c r="AH214" s="335"/>
      <c r="AI214" s="335"/>
      <c r="AJ214" s="335"/>
      <c r="AK214" s="335"/>
      <c r="AL214" s="335"/>
      <c r="AM214" s="335"/>
      <c r="AN214" s="335"/>
      <c r="AO214" s="335"/>
      <c r="AP214" s="335"/>
      <c r="AQ214" s="335"/>
      <c r="AR214" s="335"/>
      <c r="AS214" s="335"/>
      <c r="AT214" s="335"/>
      <c r="AU214" s="335"/>
      <c r="AV214" s="335"/>
    </row>
    <row r="215" spans="1:48" s="336" customFormat="1" ht="27.75" hidden="1" customHeight="1" x14ac:dyDescent="0.25">
      <c r="A215" s="123"/>
      <c r="B215" s="123"/>
      <c r="C215" s="54"/>
      <c r="D215" s="54"/>
      <c r="E215" s="87"/>
      <c r="F215" s="87"/>
      <c r="G215" s="88"/>
      <c r="H215" s="59"/>
      <c r="I215" s="70"/>
      <c r="J215" s="129"/>
      <c r="K215" s="128">
        <f t="shared" si="143"/>
        <v>0</v>
      </c>
      <c r="L215" s="128">
        <f t="shared" si="144"/>
        <v>0</v>
      </c>
      <c r="M215" s="130"/>
      <c r="N215" s="131"/>
      <c r="O215" s="171">
        <f t="shared" si="145"/>
        <v>0</v>
      </c>
      <c r="P215" s="171">
        <f t="shared" si="146"/>
        <v>0</v>
      </c>
      <c r="Q215" s="130"/>
      <c r="R215" s="474">
        <f t="shared" si="147"/>
        <v>0</v>
      </c>
      <c r="S215" s="475">
        <f t="shared" si="147"/>
        <v>0</v>
      </c>
      <c r="T215" s="226">
        <f t="shared" si="147"/>
        <v>0</v>
      </c>
      <c r="U215" s="226">
        <f t="shared" si="147"/>
        <v>0</v>
      </c>
      <c r="V215" s="226">
        <f t="shared" si="147"/>
        <v>0</v>
      </c>
      <c r="W215" s="226">
        <f t="shared" si="147"/>
        <v>0</v>
      </c>
      <c r="X215" s="226">
        <f t="shared" si="147"/>
        <v>0</v>
      </c>
      <c r="Y215" s="226">
        <f t="shared" si="147"/>
        <v>0</v>
      </c>
      <c r="Z215" s="226">
        <f t="shared" si="147"/>
        <v>0</v>
      </c>
      <c r="AA215" s="226">
        <f t="shared" si="147"/>
        <v>0</v>
      </c>
      <c r="AB215" s="332"/>
      <c r="AC215" s="331"/>
      <c r="AD215" s="69"/>
      <c r="AE215" s="335"/>
      <c r="AF215" s="335"/>
      <c r="AG215" s="25"/>
      <c r="AH215" s="335"/>
      <c r="AI215" s="335"/>
      <c r="AJ215" s="335"/>
      <c r="AK215" s="335"/>
      <c r="AL215" s="335"/>
      <c r="AM215" s="335"/>
      <c r="AN215" s="335"/>
      <c r="AO215" s="335"/>
      <c r="AP215" s="335"/>
      <c r="AQ215" s="335"/>
      <c r="AR215" s="335"/>
      <c r="AS215" s="335"/>
      <c r="AT215" s="335"/>
      <c r="AU215" s="335"/>
      <c r="AV215" s="335"/>
    </row>
    <row r="216" spans="1:48" s="336" customFormat="1" ht="27.75" hidden="1" customHeight="1" x14ac:dyDescent="0.25">
      <c r="A216" s="123"/>
      <c r="B216" s="123"/>
      <c r="C216" s="54"/>
      <c r="D216" s="54"/>
      <c r="E216" s="87"/>
      <c r="F216" s="87"/>
      <c r="G216" s="88"/>
      <c r="H216" s="59"/>
      <c r="I216" s="70"/>
      <c r="J216" s="129"/>
      <c r="K216" s="128">
        <f t="shared" si="143"/>
        <v>0</v>
      </c>
      <c r="L216" s="128">
        <f t="shared" si="144"/>
        <v>0</v>
      </c>
      <c r="M216" s="130"/>
      <c r="N216" s="131"/>
      <c r="O216" s="171">
        <f t="shared" si="145"/>
        <v>0</v>
      </c>
      <c r="P216" s="171">
        <f t="shared" si="146"/>
        <v>0</v>
      </c>
      <c r="Q216" s="130"/>
      <c r="R216" s="474">
        <f t="shared" si="147"/>
        <v>0</v>
      </c>
      <c r="S216" s="475">
        <f t="shared" si="147"/>
        <v>0</v>
      </c>
      <c r="T216" s="226">
        <f t="shared" si="147"/>
        <v>0</v>
      </c>
      <c r="U216" s="226">
        <f t="shared" si="147"/>
        <v>0</v>
      </c>
      <c r="V216" s="226">
        <f t="shared" si="147"/>
        <v>0</v>
      </c>
      <c r="W216" s="226">
        <f t="shared" si="147"/>
        <v>0</v>
      </c>
      <c r="X216" s="226">
        <f t="shared" si="147"/>
        <v>0</v>
      </c>
      <c r="Y216" s="226">
        <f t="shared" si="147"/>
        <v>0</v>
      </c>
      <c r="Z216" s="226">
        <f t="shared" si="147"/>
        <v>0</v>
      </c>
      <c r="AA216" s="226">
        <f t="shared" si="147"/>
        <v>0</v>
      </c>
      <c r="AB216" s="332"/>
      <c r="AC216" s="331"/>
      <c r="AD216" s="69"/>
      <c r="AE216" s="335"/>
      <c r="AF216" s="335"/>
      <c r="AG216" s="25"/>
      <c r="AH216" s="335"/>
      <c r="AI216" s="335"/>
      <c r="AJ216" s="335"/>
      <c r="AK216" s="335"/>
      <c r="AL216" s="335"/>
      <c r="AM216" s="335"/>
      <c r="AN216" s="335"/>
      <c r="AO216" s="335"/>
      <c r="AP216" s="335"/>
      <c r="AQ216" s="335"/>
      <c r="AR216" s="335"/>
      <c r="AS216" s="335"/>
      <c r="AT216" s="335"/>
      <c r="AU216" s="335"/>
      <c r="AV216" s="335"/>
    </row>
    <row r="217" spans="1:48" s="336" customFormat="1" ht="27.75" hidden="1" customHeight="1" x14ac:dyDescent="0.25">
      <c r="A217" s="123"/>
      <c r="B217" s="123"/>
      <c r="C217" s="54"/>
      <c r="D217" s="54"/>
      <c r="E217" s="87"/>
      <c r="F217" s="87"/>
      <c r="G217" s="88"/>
      <c r="H217" s="59"/>
      <c r="I217" s="70"/>
      <c r="J217" s="129"/>
      <c r="K217" s="128">
        <f t="shared" si="143"/>
        <v>0</v>
      </c>
      <c r="L217" s="128">
        <f t="shared" si="144"/>
        <v>0</v>
      </c>
      <c r="M217" s="130"/>
      <c r="N217" s="131"/>
      <c r="O217" s="171">
        <f t="shared" si="145"/>
        <v>0</v>
      </c>
      <c r="P217" s="171">
        <f t="shared" si="146"/>
        <v>0</v>
      </c>
      <c r="Q217" s="130"/>
      <c r="R217" s="474">
        <f t="shared" si="147"/>
        <v>0</v>
      </c>
      <c r="S217" s="475">
        <f t="shared" si="147"/>
        <v>0</v>
      </c>
      <c r="T217" s="226">
        <f t="shared" si="147"/>
        <v>0</v>
      </c>
      <c r="U217" s="226">
        <f t="shared" si="147"/>
        <v>0</v>
      </c>
      <c r="V217" s="226">
        <f t="shared" si="147"/>
        <v>0</v>
      </c>
      <c r="W217" s="226">
        <f t="shared" si="147"/>
        <v>0</v>
      </c>
      <c r="X217" s="226">
        <f t="shared" si="147"/>
        <v>0</v>
      </c>
      <c r="Y217" s="226">
        <f t="shared" si="147"/>
        <v>0</v>
      </c>
      <c r="Z217" s="226">
        <f t="shared" si="147"/>
        <v>0</v>
      </c>
      <c r="AA217" s="226">
        <f t="shared" si="147"/>
        <v>0</v>
      </c>
      <c r="AB217" s="332"/>
      <c r="AC217" s="331"/>
      <c r="AD217" s="69"/>
      <c r="AE217" s="335"/>
      <c r="AF217" s="335"/>
      <c r="AG217" s="25"/>
      <c r="AH217" s="335"/>
      <c r="AI217" s="335"/>
      <c r="AJ217" s="335"/>
      <c r="AK217" s="335"/>
      <c r="AL217" s="335"/>
      <c r="AM217" s="335"/>
      <c r="AN217" s="335"/>
      <c r="AO217" s="335"/>
      <c r="AP217" s="335"/>
      <c r="AQ217" s="335"/>
      <c r="AR217" s="335"/>
      <c r="AS217" s="335"/>
      <c r="AT217" s="335"/>
      <c r="AU217" s="335"/>
      <c r="AV217" s="335"/>
    </row>
    <row r="218" spans="1:48" s="336" customFormat="1" ht="27.75" hidden="1" customHeight="1" x14ac:dyDescent="0.25">
      <c r="A218" s="123"/>
      <c r="B218" s="123"/>
      <c r="C218" s="54"/>
      <c r="D218" s="54"/>
      <c r="E218" s="87"/>
      <c r="F218" s="87"/>
      <c r="G218" s="88"/>
      <c r="H218" s="354"/>
      <c r="I218" s="90"/>
      <c r="J218" s="129"/>
      <c r="K218" s="128">
        <f t="shared" si="143"/>
        <v>0</v>
      </c>
      <c r="L218" s="128">
        <f t="shared" si="144"/>
        <v>0</v>
      </c>
      <c r="M218" s="130"/>
      <c r="N218" s="131"/>
      <c r="O218" s="171">
        <f t="shared" si="145"/>
        <v>0</v>
      </c>
      <c r="P218" s="171">
        <f t="shared" si="146"/>
        <v>0</v>
      </c>
      <c r="Q218" s="130"/>
      <c r="R218" s="474">
        <f t="shared" si="147"/>
        <v>0</v>
      </c>
      <c r="S218" s="475">
        <f t="shared" si="147"/>
        <v>0</v>
      </c>
      <c r="T218" s="226">
        <f t="shared" si="147"/>
        <v>0</v>
      </c>
      <c r="U218" s="226">
        <f t="shared" si="147"/>
        <v>0</v>
      </c>
      <c r="V218" s="226">
        <f t="shared" si="147"/>
        <v>0</v>
      </c>
      <c r="W218" s="226">
        <f t="shared" si="147"/>
        <v>0</v>
      </c>
      <c r="X218" s="226">
        <f t="shared" si="147"/>
        <v>0</v>
      </c>
      <c r="Y218" s="226">
        <f t="shared" si="147"/>
        <v>0</v>
      </c>
      <c r="Z218" s="226">
        <f t="shared" si="147"/>
        <v>0</v>
      </c>
      <c r="AA218" s="226">
        <f t="shared" si="147"/>
        <v>0</v>
      </c>
      <c r="AB218" s="332"/>
      <c r="AC218" s="331"/>
      <c r="AD218" s="69"/>
      <c r="AE218" s="335"/>
      <c r="AF218" s="335"/>
      <c r="AG218" s="25"/>
      <c r="AH218" s="335"/>
      <c r="AI218" s="335"/>
      <c r="AJ218" s="335"/>
      <c r="AK218" s="335"/>
      <c r="AL218" s="335"/>
      <c r="AM218" s="335"/>
      <c r="AN218" s="335"/>
      <c r="AO218" s="335"/>
      <c r="AP218" s="335"/>
      <c r="AQ218" s="335"/>
      <c r="AR218" s="335"/>
      <c r="AS218" s="335"/>
      <c r="AT218" s="335"/>
      <c r="AU218" s="335"/>
      <c r="AV218" s="335"/>
    </row>
    <row r="219" spans="1:48" s="336" customFormat="1" ht="27.75" hidden="1" customHeight="1" x14ac:dyDescent="0.25">
      <c r="A219" s="123"/>
      <c r="B219" s="123"/>
      <c r="C219" s="54"/>
      <c r="D219" s="54"/>
      <c r="E219" s="87"/>
      <c r="F219" s="87"/>
      <c r="G219" s="88"/>
      <c r="H219" s="59"/>
      <c r="I219" s="70"/>
      <c r="J219" s="129"/>
      <c r="K219" s="128">
        <f t="shared" si="143"/>
        <v>0</v>
      </c>
      <c r="L219" s="128">
        <f t="shared" si="144"/>
        <v>0</v>
      </c>
      <c r="M219" s="130"/>
      <c r="N219" s="131"/>
      <c r="O219" s="171">
        <f t="shared" si="145"/>
        <v>0</v>
      </c>
      <c r="P219" s="171">
        <f t="shared" si="146"/>
        <v>0</v>
      </c>
      <c r="Q219" s="130"/>
      <c r="R219" s="474">
        <f t="shared" si="147"/>
        <v>0</v>
      </c>
      <c r="S219" s="475">
        <f t="shared" si="147"/>
        <v>0</v>
      </c>
      <c r="T219" s="226">
        <f t="shared" si="147"/>
        <v>0</v>
      </c>
      <c r="U219" s="226">
        <f t="shared" si="147"/>
        <v>0</v>
      </c>
      <c r="V219" s="226">
        <f t="shared" si="147"/>
        <v>0</v>
      </c>
      <c r="W219" s="226">
        <f t="shared" si="147"/>
        <v>0</v>
      </c>
      <c r="X219" s="226">
        <f t="shared" si="147"/>
        <v>0</v>
      </c>
      <c r="Y219" s="226">
        <f t="shared" si="147"/>
        <v>0</v>
      </c>
      <c r="Z219" s="226">
        <f t="shared" si="147"/>
        <v>0</v>
      </c>
      <c r="AA219" s="226">
        <f t="shared" si="147"/>
        <v>0</v>
      </c>
      <c r="AB219" s="332"/>
      <c r="AC219" s="331"/>
      <c r="AD219" s="69"/>
      <c r="AE219" s="335"/>
      <c r="AF219" s="335"/>
      <c r="AG219" s="25"/>
      <c r="AH219" s="335"/>
      <c r="AI219" s="335"/>
      <c r="AJ219" s="335"/>
      <c r="AK219" s="335"/>
      <c r="AL219" s="335"/>
      <c r="AM219" s="335"/>
      <c r="AN219" s="335"/>
      <c r="AO219" s="335"/>
      <c r="AP219" s="335"/>
      <c r="AQ219" s="335"/>
      <c r="AR219" s="335"/>
      <c r="AS219" s="335"/>
      <c r="AT219" s="335"/>
      <c r="AU219" s="335"/>
      <c r="AV219" s="335"/>
    </row>
    <row r="220" spans="1:48" s="336" customFormat="1" ht="27.75" hidden="1" customHeight="1" x14ac:dyDescent="0.25">
      <c r="A220" s="123"/>
      <c r="B220" s="123"/>
      <c r="C220" s="54"/>
      <c r="D220" s="54"/>
      <c r="E220" s="87"/>
      <c r="F220" s="87"/>
      <c r="G220" s="88"/>
      <c r="H220" s="59"/>
      <c r="I220" s="70"/>
      <c r="J220" s="129"/>
      <c r="K220" s="128">
        <f t="shared" si="143"/>
        <v>0</v>
      </c>
      <c r="L220" s="128">
        <f t="shared" si="144"/>
        <v>0</v>
      </c>
      <c r="M220" s="130"/>
      <c r="N220" s="131"/>
      <c r="O220" s="171">
        <f t="shared" si="145"/>
        <v>0</v>
      </c>
      <c r="P220" s="171">
        <f t="shared" si="146"/>
        <v>0</v>
      </c>
      <c r="Q220" s="130"/>
      <c r="R220" s="474">
        <f t="shared" si="147"/>
        <v>0</v>
      </c>
      <c r="S220" s="475">
        <f t="shared" si="147"/>
        <v>0</v>
      </c>
      <c r="T220" s="226">
        <f t="shared" si="147"/>
        <v>0</v>
      </c>
      <c r="U220" s="226">
        <f t="shared" si="147"/>
        <v>0</v>
      </c>
      <c r="V220" s="226">
        <f t="shared" si="147"/>
        <v>0</v>
      </c>
      <c r="W220" s="226">
        <f t="shared" si="147"/>
        <v>0</v>
      </c>
      <c r="X220" s="226">
        <f t="shared" si="147"/>
        <v>0</v>
      </c>
      <c r="Y220" s="226">
        <f t="shared" si="147"/>
        <v>0</v>
      </c>
      <c r="Z220" s="226">
        <f t="shared" si="147"/>
        <v>0</v>
      </c>
      <c r="AA220" s="226">
        <f t="shared" si="147"/>
        <v>0</v>
      </c>
      <c r="AB220" s="332"/>
      <c r="AC220" s="331"/>
      <c r="AD220" s="69"/>
      <c r="AE220" s="335"/>
      <c r="AF220" s="335"/>
      <c r="AG220" s="25"/>
      <c r="AH220" s="335"/>
      <c r="AI220" s="335"/>
      <c r="AJ220" s="335"/>
      <c r="AK220" s="335"/>
      <c r="AL220" s="335"/>
      <c r="AM220" s="335"/>
      <c r="AN220" s="335"/>
      <c r="AO220" s="335"/>
      <c r="AP220" s="335"/>
      <c r="AQ220" s="335"/>
      <c r="AR220" s="335"/>
      <c r="AS220" s="335"/>
      <c r="AT220" s="335"/>
      <c r="AU220" s="335"/>
      <c r="AV220" s="335"/>
    </row>
    <row r="221" spans="1:48" s="93" customFormat="1" ht="27.75" hidden="1" customHeight="1" x14ac:dyDescent="0.25">
      <c r="A221" s="123"/>
      <c r="B221" s="123"/>
      <c r="C221" s="54"/>
      <c r="D221" s="54"/>
      <c r="E221" s="87"/>
      <c r="F221" s="87"/>
      <c r="G221" s="88"/>
      <c r="H221" s="59"/>
      <c r="I221" s="70"/>
      <c r="J221" s="129"/>
      <c r="K221" s="128">
        <f t="shared" si="143"/>
        <v>0</v>
      </c>
      <c r="L221" s="128">
        <f t="shared" si="144"/>
        <v>0</v>
      </c>
      <c r="M221" s="130"/>
      <c r="N221" s="131"/>
      <c r="O221" s="171">
        <f t="shared" si="145"/>
        <v>0</v>
      </c>
      <c r="P221" s="171">
        <f t="shared" si="146"/>
        <v>0</v>
      </c>
      <c r="Q221" s="130"/>
      <c r="R221" s="474">
        <f t="shared" si="147"/>
        <v>0</v>
      </c>
      <c r="S221" s="475">
        <f t="shared" si="147"/>
        <v>0</v>
      </c>
      <c r="T221" s="226">
        <f t="shared" si="147"/>
        <v>0</v>
      </c>
      <c r="U221" s="226">
        <f t="shared" si="147"/>
        <v>0</v>
      </c>
      <c r="V221" s="226">
        <f t="shared" si="147"/>
        <v>0</v>
      </c>
      <c r="W221" s="226">
        <f t="shared" si="147"/>
        <v>0</v>
      </c>
      <c r="X221" s="226">
        <f t="shared" si="147"/>
        <v>0</v>
      </c>
      <c r="Y221" s="226">
        <f t="shared" si="147"/>
        <v>0</v>
      </c>
      <c r="Z221" s="226">
        <f t="shared" si="147"/>
        <v>0</v>
      </c>
      <c r="AA221" s="226">
        <f t="shared" si="147"/>
        <v>0</v>
      </c>
      <c r="AB221" s="332"/>
      <c r="AC221" s="331"/>
      <c r="AD221" s="439"/>
      <c r="AE221" s="92"/>
      <c r="AF221" s="92"/>
      <c r="AG221" s="25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</row>
    <row r="222" spans="1:48" s="336" customFormat="1" ht="27.75" hidden="1" customHeight="1" x14ac:dyDescent="0.25">
      <c r="A222" s="123"/>
      <c r="B222" s="123"/>
      <c r="C222" s="54"/>
      <c r="D222" s="54"/>
      <c r="E222" s="87"/>
      <c r="F222" s="87"/>
      <c r="G222" s="88"/>
      <c r="H222" s="354"/>
      <c r="I222" s="90"/>
      <c r="J222" s="129"/>
      <c r="K222" s="128">
        <f t="shared" si="143"/>
        <v>0</v>
      </c>
      <c r="L222" s="128">
        <f t="shared" si="144"/>
        <v>0</v>
      </c>
      <c r="M222" s="130"/>
      <c r="N222" s="131"/>
      <c r="O222" s="171">
        <f t="shared" si="145"/>
        <v>0</v>
      </c>
      <c r="P222" s="171">
        <f t="shared" si="146"/>
        <v>0</v>
      </c>
      <c r="Q222" s="130"/>
      <c r="R222" s="474">
        <f t="shared" si="147"/>
        <v>0</v>
      </c>
      <c r="S222" s="475">
        <f t="shared" si="147"/>
        <v>0</v>
      </c>
      <c r="T222" s="226">
        <f t="shared" si="147"/>
        <v>0</v>
      </c>
      <c r="U222" s="226">
        <f t="shared" si="147"/>
        <v>0</v>
      </c>
      <c r="V222" s="226">
        <f t="shared" si="147"/>
        <v>0</v>
      </c>
      <c r="W222" s="226">
        <f t="shared" si="147"/>
        <v>0</v>
      </c>
      <c r="X222" s="226">
        <f t="shared" si="147"/>
        <v>0</v>
      </c>
      <c r="Y222" s="226">
        <f t="shared" si="147"/>
        <v>0</v>
      </c>
      <c r="Z222" s="226">
        <f t="shared" si="147"/>
        <v>0</v>
      </c>
      <c r="AA222" s="226">
        <f t="shared" si="147"/>
        <v>0</v>
      </c>
      <c r="AB222" s="332"/>
      <c r="AC222" s="331"/>
      <c r="AD222" s="69"/>
      <c r="AE222" s="335"/>
      <c r="AF222" s="335"/>
      <c r="AG222" s="25"/>
      <c r="AH222" s="335"/>
      <c r="AI222" s="335"/>
      <c r="AJ222" s="335"/>
      <c r="AK222" s="335"/>
      <c r="AL222" s="335"/>
      <c r="AM222" s="335"/>
      <c r="AN222" s="335"/>
      <c r="AO222" s="335"/>
      <c r="AP222" s="335"/>
      <c r="AQ222" s="335"/>
      <c r="AR222" s="335"/>
      <c r="AS222" s="335"/>
      <c r="AT222" s="335"/>
      <c r="AU222" s="335"/>
      <c r="AV222" s="335"/>
    </row>
    <row r="223" spans="1:48" s="346" customFormat="1" ht="27.75" hidden="1" customHeight="1" thickBot="1" x14ac:dyDescent="0.3">
      <c r="A223" s="108"/>
      <c r="B223" s="108"/>
      <c r="C223" s="109"/>
      <c r="D223" s="109"/>
      <c r="E223" s="110"/>
      <c r="F223" s="110"/>
      <c r="G223" s="111"/>
      <c r="H223" s="112" t="s">
        <v>906</v>
      </c>
      <c r="I223" s="113"/>
      <c r="J223" s="941"/>
      <c r="K223" s="115"/>
      <c r="L223" s="115"/>
      <c r="M223" s="116"/>
      <c r="N223" s="948"/>
      <c r="O223" s="115"/>
      <c r="P223" s="115"/>
      <c r="Q223" s="116"/>
      <c r="R223" s="453">
        <f t="shared" ref="R223:AA223" si="148">SUM(R211:R222)</f>
        <v>0</v>
      </c>
      <c r="S223" s="454">
        <f t="shared" si="148"/>
        <v>0</v>
      </c>
      <c r="T223" s="119">
        <f t="shared" si="148"/>
        <v>0</v>
      </c>
      <c r="U223" s="119">
        <f t="shared" si="148"/>
        <v>0</v>
      </c>
      <c r="V223" s="119">
        <f t="shared" si="148"/>
        <v>0</v>
      </c>
      <c r="W223" s="119">
        <f t="shared" si="148"/>
        <v>0</v>
      </c>
      <c r="X223" s="119">
        <f t="shared" si="148"/>
        <v>0</v>
      </c>
      <c r="Y223" s="119">
        <f t="shared" si="148"/>
        <v>0</v>
      </c>
      <c r="Z223" s="119">
        <f t="shared" si="148"/>
        <v>0</v>
      </c>
      <c r="AA223" s="119">
        <f t="shared" si="148"/>
        <v>0</v>
      </c>
      <c r="AB223" s="332"/>
      <c r="AC223" s="331"/>
      <c r="AD223" s="69"/>
      <c r="AE223" s="335"/>
      <c r="AF223" s="335"/>
      <c r="AG223" s="25"/>
      <c r="AH223" s="335"/>
      <c r="AI223" s="335"/>
      <c r="AJ223" s="335"/>
      <c r="AK223" s="335"/>
      <c r="AL223" s="335"/>
      <c r="AM223" s="335"/>
      <c r="AN223" s="335"/>
      <c r="AO223" s="335"/>
      <c r="AP223" s="335"/>
      <c r="AQ223" s="335"/>
      <c r="AR223" s="335"/>
      <c r="AS223" s="335"/>
      <c r="AT223" s="335"/>
      <c r="AU223" s="335"/>
      <c r="AV223" s="335"/>
    </row>
    <row r="224" spans="1:48" s="336" customFormat="1" ht="27.75" hidden="1" customHeight="1" thickTop="1" x14ac:dyDescent="0.25">
      <c r="A224" s="123"/>
      <c r="B224" s="123"/>
      <c r="C224" s="54"/>
      <c r="D224" s="54"/>
      <c r="E224" s="466"/>
      <c r="F224" s="470"/>
      <c r="G224" s="471"/>
      <c r="H224" s="472"/>
      <c r="I224" s="473"/>
      <c r="J224" s="129"/>
      <c r="K224" s="128">
        <f t="shared" ref="K224:K235" si="149">IF(J224&gt;0, 1, 0)</f>
        <v>0</v>
      </c>
      <c r="L224" s="128">
        <f t="shared" ref="L224:L235" si="150">J224-K224</f>
        <v>0</v>
      </c>
      <c r="M224" s="130"/>
      <c r="N224" s="131"/>
      <c r="O224" s="171">
        <f t="shared" ref="O224:O235" si="151">IF(N224&gt;0, 1, 0)</f>
        <v>0</v>
      </c>
      <c r="P224" s="171">
        <f t="shared" ref="P224:P235" si="152">N224-O224</f>
        <v>0</v>
      </c>
      <c r="Q224" s="457"/>
      <c r="R224" s="474">
        <f t="shared" ref="R224:AA235" si="153">(K224*M224*$R$3)+(L224*M224*$R$6)+(O224*Q224*$R$7)+(P224*Q224*$R$8)</f>
        <v>0</v>
      </c>
      <c r="S224" s="475">
        <f t="shared" si="153"/>
        <v>0</v>
      </c>
      <c r="T224" s="226">
        <f t="shared" si="153"/>
        <v>0</v>
      </c>
      <c r="U224" s="226">
        <f t="shared" si="153"/>
        <v>0</v>
      </c>
      <c r="V224" s="226">
        <f t="shared" si="153"/>
        <v>0</v>
      </c>
      <c r="W224" s="226">
        <f t="shared" si="153"/>
        <v>0</v>
      </c>
      <c r="X224" s="226">
        <f t="shared" si="153"/>
        <v>0</v>
      </c>
      <c r="Y224" s="226">
        <f t="shared" si="153"/>
        <v>0</v>
      </c>
      <c r="Z224" s="226">
        <f t="shared" si="153"/>
        <v>0</v>
      </c>
      <c r="AA224" s="226">
        <f t="shared" si="153"/>
        <v>0</v>
      </c>
      <c r="AB224" s="332"/>
      <c r="AC224" s="331"/>
      <c r="AD224" s="69"/>
      <c r="AE224" s="335"/>
      <c r="AF224" s="335"/>
      <c r="AG224" s="25"/>
      <c r="AH224" s="335"/>
      <c r="AI224" s="335"/>
      <c r="AJ224" s="335"/>
      <c r="AK224" s="335"/>
      <c r="AL224" s="335"/>
      <c r="AM224" s="335"/>
      <c r="AN224" s="335"/>
      <c r="AO224" s="335"/>
      <c r="AP224" s="335"/>
      <c r="AQ224" s="335"/>
      <c r="AR224" s="335"/>
      <c r="AS224" s="335"/>
      <c r="AT224" s="335"/>
      <c r="AU224" s="335"/>
      <c r="AV224" s="335"/>
    </row>
    <row r="225" spans="1:48" s="336" customFormat="1" ht="27.75" hidden="1" customHeight="1" x14ac:dyDescent="0.25">
      <c r="A225" s="123"/>
      <c r="B225" s="123"/>
      <c r="C225" s="54"/>
      <c r="D225" s="54"/>
      <c r="E225" s="87"/>
      <c r="F225" s="87"/>
      <c r="G225" s="170"/>
      <c r="H225" s="59"/>
      <c r="I225" s="70"/>
      <c r="J225" s="129"/>
      <c r="K225" s="128">
        <f t="shared" si="149"/>
        <v>0</v>
      </c>
      <c r="L225" s="128">
        <f t="shared" si="150"/>
        <v>0</v>
      </c>
      <c r="M225" s="130"/>
      <c r="N225" s="131"/>
      <c r="O225" s="171">
        <f t="shared" si="151"/>
        <v>0</v>
      </c>
      <c r="P225" s="171">
        <f t="shared" si="152"/>
        <v>0</v>
      </c>
      <c r="Q225" s="130"/>
      <c r="R225" s="474">
        <f t="shared" si="153"/>
        <v>0</v>
      </c>
      <c r="S225" s="475">
        <f t="shared" si="153"/>
        <v>0</v>
      </c>
      <c r="T225" s="226">
        <f t="shared" si="153"/>
        <v>0</v>
      </c>
      <c r="U225" s="226">
        <f t="shared" si="153"/>
        <v>0</v>
      </c>
      <c r="V225" s="226">
        <f t="shared" si="153"/>
        <v>0</v>
      </c>
      <c r="W225" s="226">
        <f t="shared" si="153"/>
        <v>0</v>
      </c>
      <c r="X225" s="226">
        <f t="shared" si="153"/>
        <v>0</v>
      </c>
      <c r="Y225" s="226">
        <f t="shared" si="153"/>
        <v>0</v>
      </c>
      <c r="Z225" s="226">
        <f t="shared" si="153"/>
        <v>0</v>
      </c>
      <c r="AA225" s="226">
        <f t="shared" si="153"/>
        <v>0</v>
      </c>
      <c r="AB225" s="332"/>
      <c r="AC225" s="331"/>
      <c r="AD225" s="69"/>
      <c r="AE225" s="335"/>
      <c r="AF225" s="335"/>
      <c r="AG225" s="25"/>
      <c r="AH225" s="335"/>
      <c r="AI225" s="335"/>
      <c r="AJ225" s="335"/>
      <c r="AK225" s="335"/>
      <c r="AL225" s="335"/>
      <c r="AM225" s="335"/>
      <c r="AN225" s="335"/>
      <c r="AO225" s="335"/>
      <c r="AP225" s="335"/>
      <c r="AQ225" s="335"/>
      <c r="AR225" s="335"/>
      <c r="AS225" s="335"/>
      <c r="AT225" s="335"/>
      <c r="AU225" s="335"/>
      <c r="AV225" s="335"/>
    </row>
    <row r="226" spans="1:48" s="336" customFormat="1" ht="27.75" hidden="1" customHeight="1" x14ac:dyDescent="0.25">
      <c r="A226" s="123"/>
      <c r="B226" s="123"/>
      <c r="C226" s="54"/>
      <c r="D226" s="54"/>
      <c r="E226" s="87"/>
      <c r="F226" s="87"/>
      <c r="G226" s="170"/>
      <c r="H226" s="59"/>
      <c r="I226" s="70"/>
      <c r="J226" s="129"/>
      <c r="K226" s="128">
        <f t="shared" si="149"/>
        <v>0</v>
      </c>
      <c r="L226" s="128">
        <f t="shared" si="150"/>
        <v>0</v>
      </c>
      <c r="M226" s="130"/>
      <c r="N226" s="131"/>
      <c r="O226" s="171">
        <f t="shared" si="151"/>
        <v>0</v>
      </c>
      <c r="P226" s="171">
        <f t="shared" si="152"/>
        <v>0</v>
      </c>
      <c r="Q226" s="130"/>
      <c r="R226" s="474">
        <f t="shared" si="153"/>
        <v>0</v>
      </c>
      <c r="S226" s="475">
        <f t="shared" si="153"/>
        <v>0</v>
      </c>
      <c r="T226" s="226">
        <f t="shared" si="153"/>
        <v>0</v>
      </c>
      <c r="U226" s="226">
        <f t="shared" si="153"/>
        <v>0</v>
      </c>
      <c r="V226" s="226">
        <f t="shared" si="153"/>
        <v>0</v>
      </c>
      <c r="W226" s="226">
        <f t="shared" si="153"/>
        <v>0</v>
      </c>
      <c r="X226" s="226">
        <f t="shared" si="153"/>
        <v>0</v>
      </c>
      <c r="Y226" s="226">
        <f t="shared" si="153"/>
        <v>0</v>
      </c>
      <c r="Z226" s="226">
        <f t="shared" si="153"/>
        <v>0</v>
      </c>
      <c r="AA226" s="226">
        <f t="shared" si="153"/>
        <v>0</v>
      </c>
      <c r="AB226" s="332"/>
      <c r="AC226" s="331"/>
      <c r="AD226" s="69"/>
      <c r="AE226" s="335"/>
      <c r="AF226" s="335"/>
      <c r="AG226" s="25"/>
      <c r="AH226" s="335"/>
      <c r="AI226" s="335"/>
      <c r="AJ226" s="335"/>
      <c r="AK226" s="335"/>
      <c r="AL226" s="335"/>
      <c r="AM226" s="335"/>
      <c r="AN226" s="335"/>
      <c r="AO226" s="335"/>
      <c r="AP226" s="335"/>
      <c r="AQ226" s="335"/>
      <c r="AR226" s="335"/>
      <c r="AS226" s="335"/>
      <c r="AT226" s="335"/>
      <c r="AU226" s="335"/>
      <c r="AV226" s="335"/>
    </row>
    <row r="227" spans="1:48" s="336" customFormat="1" ht="27.75" hidden="1" customHeight="1" x14ac:dyDescent="0.25">
      <c r="A227" s="123"/>
      <c r="B227" s="123"/>
      <c r="C227" s="54"/>
      <c r="D227" s="54"/>
      <c r="E227" s="87"/>
      <c r="F227" s="87"/>
      <c r="G227" s="170"/>
      <c r="H227" s="59"/>
      <c r="I227" s="70"/>
      <c r="J227" s="129"/>
      <c r="K227" s="128">
        <f t="shared" si="149"/>
        <v>0</v>
      </c>
      <c r="L227" s="128">
        <f t="shared" si="150"/>
        <v>0</v>
      </c>
      <c r="M227" s="130"/>
      <c r="N227" s="131"/>
      <c r="O227" s="171">
        <f t="shared" si="151"/>
        <v>0</v>
      </c>
      <c r="P227" s="171">
        <f t="shared" si="152"/>
        <v>0</v>
      </c>
      <c r="Q227" s="130"/>
      <c r="R227" s="474">
        <f t="shared" si="153"/>
        <v>0</v>
      </c>
      <c r="S227" s="475">
        <f t="shared" si="153"/>
        <v>0</v>
      </c>
      <c r="T227" s="226">
        <f t="shared" si="153"/>
        <v>0</v>
      </c>
      <c r="U227" s="226">
        <f t="shared" si="153"/>
        <v>0</v>
      </c>
      <c r="V227" s="226">
        <f t="shared" si="153"/>
        <v>0</v>
      </c>
      <c r="W227" s="226">
        <f t="shared" si="153"/>
        <v>0</v>
      </c>
      <c r="X227" s="226">
        <f t="shared" si="153"/>
        <v>0</v>
      </c>
      <c r="Y227" s="226">
        <f t="shared" si="153"/>
        <v>0</v>
      </c>
      <c r="Z227" s="226">
        <f t="shared" si="153"/>
        <v>0</v>
      </c>
      <c r="AA227" s="226">
        <f t="shared" si="153"/>
        <v>0</v>
      </c>
      <c r="AB227" s="332"/>
      <c r="AC227" s="331"/>
      <c r="AD227" s="69"/>
      <c r="AE227" s="335"/>
      <c r="AF227" s="335"/>
      <c r="AG227" s="25"/>
      <c r="AH227" s="335"/>
      <c r="AI227" s="335"/>
      <c r="AJ227" s="335"/>
      <c r="AK227" s="335"/>
      <c r="AL227" s="335"/>
      <c r="AM227" s="335"/>
      <c r="AN227" s="335"/>
      <c r="AO227" s="335"/>
      <c r="AP227" s="335"/>
      <c r="AQ227" s="335"/>
      <c r="AR227" s="335"/>
      <c r="AS227" s="335"/>
      <c r="AT227" s="335"/>
      <c r="AU227" s="335"/>
      <c r="AV227" s="335"/>
    </row>
    <row r="228" spans="1:48" s="336" customFormat="1" ht="27.75" hidden="1" customHeight="1" x14ac:dyDescent="0.25">
      <c r="A228" s="123"/>
      <c r="B228" s="123"/>
      <c r="C228" s="54"/>
      <c r="D228" s="54"/>
      <c r="E228" s="87"/>
      <c r="F228" s="87"/>
      <c r="G228" s="88"/>
      <c r="H228" s="59"/>
      <c r="I228" s="70"/>
      <c r="J228" s="129"/>
      <c r="K228" s="128">
        <f t="shared" si="149"/>
        <v>0</v>
      </c>
      <c r="L228" s="128">
        <f t="shared" si="150"/>
        <v>0</v>
      </c>
      <c r="M228" s="130"/>
      <c r="N228" s="131"/>
      <c r="O228" s="171">
        <f t="shared" si="151"/>
        <v>0</v>
      </c>
      <c r="P228" s="171">
        <f t="shared" si="152"/>
        <v>0</v>
      </c>
      <c r="Q228" s="130"/>
      <c r="R228" s="474">
        <f t="shared" si="153"/>
        <v>0</v>
      </c>
      <c r="S228" s="475">
        <f t="shared" si="153"/>
        <v>0</v>
      </c>
      <c r="T228" s="226">
        <f t="shared" si="153"/>
        <v>0</v>
      </c>
      <c r="U228" s="226">
        <f t="shared" si="153"/>
        <v>0</v>
      </c>
      <c r="V228" s="226">
        <f t="shared" si="153"/>
        <v>0</v>
      </c>
      <c r="W228" s="226">
        <f t="shared" si="153"/>
        <v>0</v>
      </c>
      <c r="X228" s="226">
        <f t="shared" si="153"/>
        <v>0</v>
      </c>
      <c r="Y228" s="226">
        <f t="shared" si="153"/>
        <v>0</v>
      </c>
      <c r="Z228" s="226">
        <f t="shared" si="153"/>
        <v>0</v>
      </c>
      <c r="AA228" s="226">
        <f t="shared" si="153"/>
        <v>0</v>
      </c>
      <c r="AB228" s="332"/>
      <c r="AC228" s="331"/>
      <c r="AD228" s="69"/>
      <c r="AE228" s="335"/>
      <c r="AF228" s="335"/>
      <c r="AG228" s="25"/>
      <c r="AH228" s="335"/>
      <c r="AI228" s="335"/>
      <c r="AJ228" s="335"/>
      <c r="AK228" s="335"/>
      <c r="AL228" s="335"/>
      <c r="AM228" s="335"/>
      <c r="AN228" s="335"/>
      <c r="AO228" s="335"/>
      <c r="AP228" s="335"/>
      <c r="AQ228" s="335"/>
      <c r="AR228" s="335"/>
      <c r="AS228" s="335"/>
      <c r="AT228" s="335"/>
      <c r="AU228" s="335"/>
      <c r="AV228" s="335"/>
    </row>
    <row r="229" spans="1:48" s="336" customFormat="1" ht="27.75" hidden="1" customHeight="1" x14ac:dyDescent="0.25">
      <c r="A229" s="123"/>
      <c r="B229" s="123"/>
      <c r="C229" s="54"/>
      <c r="D229" s="54"/>
      <c r="E229" s="87"/>
      <c r="F229" s="87"/>
      <c r="G229" s="88"/>
      <c r="H229" s="59"/>
      <c r="I229" s="70"/>
      <c r="J229" s="129"/>
      <c r="K229" s="128">
        <f t="shared" si="149"/>
        <v>0</v>
      </c>
      <c r="L229" s="128">
        <f t="shared" si="150"/>
        <v>0</v>
      </c>
      <c r="M229" s="130"/>
      <c r="N229" s="131"/>
      <c r="O229" s="171">
        <f t="shared" si="151"/>
        <v>0</v>
      </c>
      <c r="P229" s="171">
        <f t="shared" si="152"/>
        <v>0</v>
      </c>
      <c r="Q229" s="130"/>
      <c r="R229" s="474">
        <f t="shared" si="153"/>
        <v>0</v>
      </c>
      <c r="S229" s="475">
        <f t="shared" si="153"/>
        <v>0</v>
      </c>
      <c r="T229" s="226">
        <f t="shared" si="153"/>
        <v>0</v>
      </c>
      <c r="U229" s="226">
        <f t="shared" si="153"/>
        <v>0</v>
      </c>
      <c r="V229" s="226">
        <f t="shared" si="153"/>
        <v>0</v>
      </c>
      <c r="W229" s="226">
        <f t="shared" si="153"/>
        <v>0</v>
      </c>
      <c r="X229" s="226">
        <f t="shared" si="153"/>
        <v>0</v>
      </c>
      <c r="Y229" s="226">
        <f t="shared" si="153"/>
        <v>0</v>
      </c>
      <c r="Z229" s="226">
        <f t="shared" si="153"/>
        <v>0</v>
      </c>
      <c r="AA229" s="226">
        <f t="shared" si="153"/>
        <v>0</v>
      </c>
      <c r="AB229" s="332"/>
      <c r="AC229" s="331"/>
      <c r="AD229" s="69"/>
      <c r="AE229" s="335"/>
      <c r="AF229" s="335"/>
      <c r="AG229" s="25"/>
      <c r="AH229" s="335"/>
      <c r="AI229" s="335"/>
      <c r="AJ229" s="335"/>
      <c r="AK229" s="335"/>
      <c r="AL229" s="335"/>
      <c r="AM229" s="335"/>
      <c r="AN229" s="335"/>
      <c r="AO229" s="335"/>
      <c r="AP229" s="335"/>
      <c r="AQ229" s="335"/>
      <c r="AR229" s="335"/>
      <c r="AS229" s="335"/>
      <c r="AT229" s="335"/>
      <c r="AU229" s="335"/>
      <c r="AV229" s="335"/>
    </row>
    <row r="230" spans="1:48" s="336" customFormat="1" ht="27.75" hidden="1" customHeight="1" x14ac:dyDescent="0.25">
      <c r="A230" s="123"/>
      <c r="B230" s="123"/>
      <c r="C230" s="54"/>
      <c r="D230" s="54"/>
      <c r="E230" s="87"/>
      <c r="F230" s="87"/>
      <c r="G230" s="88"/>
      <c r="H230" s="59"/>
      <c r="I230" s="70"/>
      <c r="J230" s="129"/>
      <c r="K230" s="128">
        <f t="shared" si="149"/>
        <v>0</v>
      </c>
      <c r="L230" s="128">
        <f t="shared" si="150"/>
        <v>0</v>
      </c>
      <c r="M230" s="130"/>
      <c r="N230" s="131"/>
      <c r="O230" s="171">
        <f t="shared" si="151"/>
        <v>0</v>
      </c>
      <c r="P230" s="171">
        <f t="shared" si="152"/>
        <v>0</v>
      </c>
      <c r="Q230" s="130"/>
      <c r="R230" s="474">
        <f t="shared" si="153"/>
        <v>0</v>
      </c>
      <c r="S230" s="475">
        <f t="shared" si="153"/>
        <v>0</v>
      </c>
      <c r="T230" s="226">
        <f t="shared" si="153"/>
        <v>0</v>
      </c>
      <c r="U230" s="226">
        <f t="shared" si="153"/>
        <v>0</v>
      </c>
      <c r="V230" s="226">
        <f t="shared" si="153"/>
        <v>0</v>
      </c>
      <c r="W230" s="226">
        <f t="shared" si="153"/>
        <v>0</v>
      </c>
      <c r="X230" s="226">
        <f t="shared" si="153"/>
        <v>0</v>
      </c>
      <c r="Y230" s="226">
        <f t="shared" si="153"/>
        <v>0</v>
      </c>
      <c r="Z230" s="226">
        <f t="shared" si="153"/>
        <v>0</v>
      </c>
      <c r="AA230" s="226">
        <f t="shared" si="153"/>
        <v>0</v>
      </c>
      <c r="AB230" s="332"/>
      <c r="AC230" s="331"/>
      <c r="AD230" s="69"/>
      <c r="AE230" s="335"/>
      <c r="AF230" s="335"/>
      <c r="AG230" s="25"/>
      <c r="AH230" s="335"/>
      <c r="AI230" s="335"/>
      <c r="AJ230" s="335"/>
      <c r="AK230" s="335"/>
      <c r="AL230" s="335"/>
      <c r="AM230" s="335"/>
      <c r="AN230" s="335"/>
      <c r="AO230" s="335"/>
      <c r="AP230" s="335"/>
      <c r="AQ230" s="335"/>
      <c r="AR230" s="335"/>
      <c r="AS230" s="335"/>
      <c r="AT230" s="335"/>
      <c r="AU230" s="335"/>
      <c r="AV230" s="335"/>
    </row>
    <row r="231" spans="1:48" s="336" customFormat="1" ht="27.75" hidden="1" customHeight="1" x14ac:dyDescent="0.25">
      <c r="A231" s="123"/>
      <c r="B231" s="123"/>
      <c r="C231" s="54"/>
      <c r="D231" s="54"/>
      <c r="E231" s="87"/>
      <c r="F231" s="87"/>
      <c r="G231" s="88"/>
      <c r="H231" s="354"/>
      <c r="I231" s="90"/>
      <c r="J231" s="129"/>
      <c r="K231" s="128">
        <f t="shared" si="149"/>
        <v>0</v>
      </c>
      <c r="L231" s="128">
        <f t="shared" si="150"/>
        <v>0</v>
      </c>
      <c r="M231" s="130"/>
      <c r="N231" s="131"/>
      <c r="O231" s="171">
        <f t="shared" si="151"/>
        <v>0</v>
      </c>
      <c r="P231" s="171">
        <f t="shared" si="152"/>
        <v>0</v>
      </c>
      <c r="Q231" s="130"/>
      <c r="R231" s="474">
        <f t="shared" si="153"/>
        <v>0</v>
      </c>
      <c r="S231" s="475">
        <f t="shared" si="153"/>
        <v>0</v>
      </c>
      <c r="T231" s="226">
        <f t="shared" si="153"/>
        <v>0</v>
      </c>
      <c r="U231" s="226">
        <f t="shared" si="153"/>
        <v>0</v>
      </c>
      <c r="V231" s="226">
        <f t="shared" si="153"/>
        <v>0</v>
      </c>
      <c r="W231" s="226">
        <f t="shared" si="153"/>
        <v>0</v>
      </c>
      <c r="X231" s="226">
        <f t="shared" si="153"/>
        <v>0</v>
      </c>
      <c r="Y231" s="226">
        <f t="shared" si="153"/>
        <v>0</v>
      </c>
      <c r="Z231" s="226">
        <f t="shared" si="153"/>
        <v>0</v>
      </c>
      <c r="AA231" s="226">
        <f t="shared" si="153"/>
        <v>0</v>
      </c>
      <c r="AB231" s="332"/>
      <c r="AC231" s="331"/>
      <c r="AD231" s="69"/>
      <c r="AE231" s="335"/>
      <c r="AF231" s="335"/>
      <c r="AG231" s="25"/>
      <c r="AH231" s="335"/>
      <c r="AI231" s="335"/>
      <c r="AJ231" s="335"/>
      <c r="AK231" s="335"/>
      <c r="AL231" s="335"/>
      <c r="AM231" s="335"/>
      <c r="AN231" s="335"/>
      <c r="AO231" s="335"/>
      <c r="AP231" s="335"/>
      <c r="AQ231" s="335"/>
      <c r="AR231" s="335"/>
      <c r="AS231" s="335"/>
      <c r="AT231" s="335"/>
      <c r="AU231" s="335"/>
      <c r="AV231" s="335"/>
    </row>
    <row r="232" spans="1:48" s="336" customFormat="1" ht="27.75" hidden="1" customHeight="1" x14ac:dyDescent="0.25">
      <c r="A232" s="123"/>
      <c r="B232" s="123"/>
      <c r="C232" s="54"/>
      <c r="D232" s="54"/>
      <c r="E232" s="87"/>
      <c r="F232" s="87"/>
      <c r="G232" s="88"/>
      <c r="H232" s="59"/>
      <c r="I232" s="70"/>
      <c r="J232" s="129"/>
      <c r="K232" s="128">
        <f t="shared" si="149"/>
        <v>0</v>
      </c>
      <c r="L232" s="128">
        <f t="shared" si="150"/>
        <v>0</v>
      </c>
      <c r="M232" s="130"/>
      <c r="N232" s="131"/>
      <c r="O232" s="171">
        <f t="shared" si="151"/>
        <v>0</v>
      </c>
      <c r="P232" s="171">
        <f t="shared" si="152"/>
        <v>0</v>
      </c>
      <c r="Q232" s="130"/>
      <c r="R232" s="474">
        <f t="shared" si="153"/>
        <v>0</v>
      </c>
      <c r="S232" s="475">
        <f t="shared" si="153"/>
        <v>0</v>
      </c>
      <c r="T232" s="226">
        <f t="shared" si="153"/>
        <v>0</v>
      </c>
      <c r="U232" s="226">
        <f t="shared" si="153"/>
        <v>0</v>
      </c>
      <c r="V232" s="226">
        <f t="shared" si="153"/>
        <v>0</v>
      </c>
      <c r="W232" s="226">
        <f t="shared" si="153"/>
        <v>0</v>
      </c>
      <c r="X232" s="226">
        <f t="shared" si="153"/>
        <v>0</v>
      </c>
      <c r="Y232" s="226">
        <f t="shared" si="153"/>
        <v>0</v>
      </c>
      <c r="Z232" s="226">
        <f t="shared" si="153"/>
        <v>0</v>
      </c>
      <c r="AA232" s="226">
        <f t="shared" si="153"/>
        <v>0</v>
      </c>
      <c r="AB232" s="332"/>
      <c r="AC232" s="331"/>
      <c r="AD232" s="69"/>
      <c r="AE232" s="335"/>
      <c r="AF232" s="335"/>
      <c r="AG232" s="25"/>
      <c r="AH232" s="335"/>
      <c r="AI232" s="335"/>
      <c r="AJ232" s="335"/>
      <c r="AK232" s="335"/>
      <c r="AL232" s="335"/>
      <c r="AM232" s="335"/>
      <c r="AN232" s="335"/>
      <c r="AO232" s="335"/>
      <c r="AP232" s="335"/>
      <c r="AQ232" s="335"/>
      <c r="AR232" s="335"/>
      <c r="AS232" s="335"/>
      <c r="AT232" s="335"/>
      <c r="AU232" s="335"/>
      <c r="AV232" s="335"/>
    </row>
    <row r="233" spans="1:48" s="336" customFormat="1" ht="27.75" hidden="1" customHeight="1" x14ac:dyDescent="0.25">
      <c r="A233" s="123"/>
      <c r="B233" s="123"/>
      <c r="C233" s="54"/>
      <c r="D233" s="54"/>
      <c r="E233" s="87"/>
      <c r="F233" s="87"/>
      <c r="G233" s="88"/>
      <c r="H233" s="59"/>
      <c r="I233" s="70"/>
      <c r="J233" s="129"/>
      <c r="K233" s="128">
        <f t="shared" si="149"/>
        <v>0</v>
      </c>
      <c r="L233" s="128">
        <f t="shared" si="150"/>
        <v>0</v>
      </c>
      <c r="M233" s="130"/>
      <c r="N233" s="131"/>
      <c r="O233" s="171">
        <f t="shared" si="151"/>
        <v>0</v>
      </c>
      <c r="P233" s="171">
        <f t="shared" si="152"/>
        <v>0</v>
      </c>
      <c r="Q233" s="130"/>
      <c r="R233" s="474">
        <f t="shared" si="153"/>
        <v>0</v>
      </c>
      <c r="S233" s="475">
        <f t="shared" si="153"/>
        <v>0</v>
      </c>
      <c r="T233" s="226">
        <f t="shared" si="153"/>
        <v>0</v>
      </c>
      <c r="U233" s="226">
        <f t="shared" si="153"/>
        <v>0</v>
      </c>
      <c r="V233" s="226">
        <f t="shared" si="153"/>
        <v>0</v>
      </c>
      <c r="W233" s="226">
        <f t="shared" si="153"/>
        <v>0</v>
      </c>
      <c r="X233" s="226">
        <f t="shared" si="153"/>
        <v>0</v>
      </c>
      <c r="Y233" s="226">
        <f t="shared" si="153"/>
        <v>0</v>
      </c>
      <c r="Z233" s="226">
        <f t="shared" si="153"/>
        <v>0</v>
      </c>
      <c r="AA233" s="226">
        <f t="shared" si="153"/>
        <v>0</v>
      </c>
      <c r="AB233" s="332"/>
      <c r="AC233" s="331"/>
      <c r="AD233" s="69"/>
      <c r="AE233" s="335"/>
      <c r="AF233" s="335"/>
      <c r="AG233" s="25"/>
      <c r="AH233" s="335"/>
      <c r="AI233" s="335"/>
      <c r="AJ233" s="335"/>
      <c r="AK233" s="335"/>
      <c r="AL233" s="335"/>
      <c r="AM233" s="335"/>
      <c r="AN233" s="335"/>
      <c r="AO233" s="335"/>
      <c r="AP233" s="335"/>
      <c r="AQ233" s="335"/>
      <c r="AR233" s="335"/>
      <c r="AS233" s="335"/>
      <c r="AT233" s="335"/>
      <c r="AU233" s="335"/>
      <c r="AV233" s="335"/>
    </row>
    <row r="234" spans="1:48" s="93" customFormat="1" ht="27.75" hidden="1" customHeight="1" x14ac:dyDescent="0.25">
      <c r="A234" s="123"/>
      <c r="B234" s="123"/>
      <c r="C234" s="54"/>
      <c r="D234" s="54"/>
      <c r="E234" s="87"/>
      <c r="F234" s="87"/>
      <c r="G234" s="88"/>
      <c r="H234" s="59"/>
      <c r="I234" s="70"/>
      <c r="J234" s="129"/>
      <c r="K234" s="128">
        <f t="shared" si="149"/>
        <v>0</v>
      </c>
      <c r="L234" s="128">
        <f t="shared" si="150"/>
        <v>0</v>
      </c>
      <c r="M234" s="130"/>
      <c r="N234" s="131"/>
      <c r="O234" s="171">
        <f t="shared" si="151"/>
        <v>0</v>
      </c>
      <c r="P234" s="171">
        <f t="shared" si="152"/>
        <v>0</v>
      </c>
      <c r="Q234" s="130"/>
      <c r="R234" s="474">
        <f t="shared" si="153"/>
        <v>0</v>
      </c>
      <c r="S234" s="475">
        <f t="shared" si="153"/>
        <v>0</v>
      </c>
      <c r="T234" s="226">
        <f t="shared" si="153"/>
        <v>0</v>
      </c>
      <c r="U234" s="226">
        <f t="shared" si="153"/>
        <v>0</v>
      </c>
      <c r="V234" s="226">
        <f t="shared" si="153"/>
        <v>0</v>
      </c>
      <c r="W234" s="226">
        <f t="shared" si="153"/>
        <v>0</v>
      </c>
      <c r="X234" s="226">
        <f t="shared" si="153"/>
        <v>0</v>
      </c>
      <c r="Y234" s="226">
        <f t="shared" si="153"/>
        <v>0</v>
      </c>
      <c r="Z234" s="226">
        <f t="shared" si="153"/>
        <v>0</v>
      </c>
      <c r="AA234" s="226">
        <f t="shared" si="153"/>
        <v>0</v>
      </c>
      <c r="AB234" s="332"/>
      <c r="AC234" s="331"/>
      <c r="AD234" s="439"/>
      <c r="AE234" s="92"/>
      <c r="AF234" s="92"/>
      <c r="AG234" s="25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</row>
    <row r="235" spans="1:48" s="336" customFormat="1" ht="27.75" hidden="1" customHeight="1" x14ac:dyDescent="0.25">
      <c r="A235" s="123"/>
      <c r="B235" s="123"/>
      <c r="C235" s="54"/>
      <c r="D235" s="54"/>
      <c r="E235" s="87"/>
      <c r="F235" s="87"/>
      <c r="G235" s="88"/>
      <c r="H235" s="354"/>
      <c r="I235" s="90"/>
      <c r="J235" s="129"/>
      <c r="K235" s="128">
        <f t="shared" si="149"/>
        <v>0</v>
      </c>
      <c r="L235" s="128">
        <f t="shared" si="150"/>
        <v>0</v>
      </c>
      <c r="M235" s="130"/>
      <c r="N235" s="131"/>
      <c r="O235" s="171">
        <f t="shared" si="151"/>
        <v>0</v>
      </c>
      <c r="P235" s="171">
        <f t="shared" si="152"/>
        <v>0</v>
      </c>
      <c r="Q235" s="130"/>
      <c r="R235" s="474">
        <f t="shared" si="153"/>
        <v>0</v>
      </c>
      <c r="S235" s="475">
        <f t="shared" si="153"/>
        <v>0</v>
      </c>
      <c r="T235" s="226">
        <f t="shared" si="153"/>
        <v>0</v>
      </c>
      <c r="U235" s="226">
        <f t="shared" si="153"/>
        <v>0</v>
      </c>
      <c r="V235" s="226">
        <f t="shared" si="153"/>
        <v>0</v>
      </c>
      <c r="W235" s="226">
        <f t="shared" si="153"/>
        <v>0</v>
      </c>
      <c r="X235" s="226">
        <f t="shared" si="153"/>
        <v>0</v>
      </c>
      <c r="Y235" s="226">
        <f t="shared" si="153"/>
        <v>0</v>
      </c>
      <c r="Z235" s="226">
        <f t="shared" si="153"/>
        <v>0</v>
      </c>
      <c r="AA235" s="226">
        <f t="shared" si="153"/>
        <v>0</v>
      </c>
      <c r="AB235" s="332"/>
      <c r="AC235" s="331"/>
      <c r="AD235" s="69"/>
      <c r="AE235" s="335"/>
      <c r="AF235" s="335"/>
      <c r="AG235" s="25"/>
      <c r="AH235" s="335"/>
      <c r="AI235" s="335"/>
      <c r="AJ235" s="335"/>
      <c r="AK235" s="335"/>
      <c r="AL235" s="335"/>
      <c r="AM235" s="335"/>
      <c r="AN235" s="335"/>
      <c r="AO235" s="335"/>
      <c r="AP235" s="335"/>
      <c r="AQ235" s="335"/>
      <c r="AR235" s="335"/>
      <c r="AS235" s="335"/>
      <c r="AT235" s="335"/>
      <c r="AU235" s="335"/>
      <c r="AV235" s="335"/>
    </row>
    <row r="236" spans="1:48" s="346" customFormat="1" ht="27.75" hidden="1" customHeight="1" thickBot="1" x14ac:dyDescent="0.3">
      <c r="A236" s="108"/>
      <c r="B236" s="108"/>
      <c r="C236" s="109"/>
      <c r="D236" s="109"/>
      <c r="E236" s="110"/>
      <c r="F236" s="110"/>
      <c r="G236" s="111"/>
      <c r="H236" s="112" t="s">
        <v>906</v>
      </c>
      <c r="I236" s="113"/>
      <c r="J236" s="941"/>
      <c r="K236" s="115"/>
      <c r="L236" s="115"/>
      <c r="M236" s="116"/>
      <c r="N236" s="948"/>
      <c r="O236" s="115"/>
      <c r="P236" s="115"/>
      <c r="Q236" s="116"/>
      <c r="R236" s="453">
        <f t="shared" ref="R236:AA236" si="154">SUM(R224:R235)</f>
        <v>0</v>
      </c>
      <c r="S236" s="454">
        <f t="shared" si="154"/>
        <v>0</v>
      </c>
      <c r="T236" s="119">
        <f t="shared" si="154"/>
        <v>0</v>
      </c>
      <c r="U236" s="119">
        <f t="shared" si="154"/>
        <v>0</v>
      </c>
      <c r="V236" s="119">
        <f t="shared" si="154"/>
        <v>0</v>
      </c>
      <c r="W236" s="119">
        <f t="shared" si="154"/>
        <v>0</v>
      </c>
      <c r="X236" s="119">
        <f t="shared" si="154"/>
        <v>0</v>
      </c>
      <c r="Y236" s="119">
        <f t="shared" si="154"/>
        <v>0</v>
      </c>
      <c r="Z236" s="119">
        <f t="shared" si="154"/>
        <v>0</v>
      </c>
      <c r="AA236" s="119">
        <f t="shared" si="154"/>
        <v>0</v>
      </c>
      <c r="AB236" s="332"/>
      <c r="AC236" s="331"/>
      <c r="AD236" s="69"/>
      <c r="AE236" s="335"/>
      <c r="AF236" s="335"/>
      <c r="AG236" s="25"/>
      <c r="AH236" s="335"/>
      <c r="AI236" s="335"/>
      <c r="AJ236" s="335"/>
      <c r="AK236" s="335"/>
      <c r="AL236" s="335"/>
      <c r="AM236" s="335"/>
      <c r="AN236" s="335"/>
      <c r="AO236" s="335"/>
      <c r="AP236" s="335"/>
      <c r="AQ236" s="335"/>
      <c r="AR236" s="335"/>
      <c r="AS236" s="335"/>
      <c r="AT236" s="335"/>
      <c r="AU236" s="335"/>
      <c r="AV236" s="335"/>
    </row>
    <row r="237" spans="1:48" s="336" customFormat="1" ht="27.75" hidden="1" customHeight="1" thickTop="1" x14ac:dyDescent="0.25">
      <c r="A237" s="123"/>
      <c r="B237" s="123"/>
      <c r="C237" s="54"/>
      <c r="D237" s="54"/>
      <c r="E237" s="466"/>
      <c r="F237" s="470"/>
      <c r="G237" s="471"/>
      <c r="H237" s="472"/>
      <c r="I237" s="473"/>
      <c r="J237" s="129"/>
      <c r="K237" s="128">
        <f t="shared" ref="K237:K248" si="155">IF(J237&gt;0, 1, 0)</f>
        <v>0</v>
      </c>
      <c r="L237" s="128">
        <f t="shared" ref="L237:L248" si="156">J237-K237</f>
        <v>0</v>
      </c>
      <c r="M237" s="130"/>
      <c r="N237" s="131"/>
      <c r="O237" s="171">
        <f t="shared" ref="O237:O248" si="157">IF(N237&gt;0, 1, 0)</f>
        <v>0</v>
      </c>
      <c r="P237" s="171">
        <f t="shared" ref="P237:P248" si="158">N237-O237</f>
        <v>0</v>
      </c>
      <c r="Q237" s="457"/>
      <c r="R237" s="474">
        <f t="shared" ref="R237:AA248" si="159">(K237*M237*$R$3)+(L237*M237*$R$6)+(O237*Q237*$R$7)+(P237*Q237*$R$8)</f>
        <v>0</v>
      </c>
      <c r="S237" s="475">
        <f t="shared" si="159"/>
        <v>0</v>
      </c>
      <c r="T237" s="226">
        <f t="shared" si="159"/>
        <v>0</v>
      </c>
      <c r="U237" s="226">
        <f t="shared" si="159"/>
        <v>0</v>
      </c>
      <c r="V237" s="226">
        <f t="shared" si="159"/>
        <v>0</v>
      </c>
      <c r="W237" s="226">
        <f t="shared" si="159"/>
        <v>0</v>
      </c>
      <c r="X237" s="226">
        <f t="shared" si="159"/>
        <v>0</v>
      </c>
      <c r="Y237" s="226">
        <f t="shared" si="159"/>
        <v>0</v>
      </c>
      <c r="Z237" s="226">
        <f t="shared" si="159"/>
        <v>0</v>
      </c>
      <c r="AA237" s="226">
        <f t="shared" si="159"/>
        <v>0</v>
      </c>
      <c r="AB237" s="332"/>
      <c r="AC237" s="331"/>
      <c r="AD237" s="69"/>
      <c r="AE237" s="335"/>
      <c r="AF237" s="335"/>
      <c r="AG237" s="25"/>
      <c r="AH237" s="335"/>
      <c r="AI237" s="335"/>
      <c r="AJ237" s="335"/>
      <c r="AK237" s="335"/>
      <c r="AL237" s="335"/>
      <c r="AM237" s="335"/>
      <c r="AN237" s="335"/>
      <c r="AO237" s="335"/>
      <c r="AP237" s="335"/>
      <c r="AQ237" s="335"/>
      <c r="AR237" s="335"/>
      <c r="AS237" s="335"/>
      <c r="AT237" s="335"/>
      <c r="AU237" s="335"/>
      <c r="AV237" s="335"/>
    </row>
    <row r="238" spans="1:48" s="336" customFormat="1" ht="27.75" hidden="1" customHeight="1" x14ac:dyDescent="0.25">
      <c r="A238" s="123"/>
      <c r="B238" s="123"/>
      <c r="C238" s="54"/>
      <c r="D238" s="54"/>
      <c r="E238" s="87"/>
      <c r="F238" s="87"/>
      <c r="G238" s="170"/>
      <c r="H238" s="59"/>
      <c r="I238" s="70"/>
      <c r="J238" s="129"/>
      <c r="K238" s="128">
        <f t="shared" si="155"/>
        <v>0</v>
      </c>
      <c r="L238" s="128">
        <f t="shared" si="156"/>
        <v>0</v>
      </c>
      <c r="M238" s="130"/>
      <c r="N238" s="131"/>
      <c r="O238" s="171">
        <f t="shared" si="157"/>
        <v>0</v>
      </c>
      <c r="P238" s="171">
        <f t="shared" si="158"/>
        <v>0</v>
      </c>
      <c r="Q238" s="130"/>
      <c r="R238" s="474">
        <f t="shared" si="159"/>
        <v>0</v>
      </c>
      <c r="S238" s="475">
        <f t="shared" si="159"/>
        <v>0</v>
      </c>
      <c r="T238" s="226">
        <f t="shared" si="159"/>
        <v>0</v>
      </c>
      <c r="U238" s="226">
        <f t="shared" si="159"/>
        <v>0</v>
      </c>
      <c r="V238" s="226">
        <f t="shared" si="159"/>
        <v>0</v>
      </c>
      <c r="W238" s="226">
        <f t="shared" si="159"/>
        <v>0</v>
      </c>
      <c r="X238" s="226">
        <f t="shared" si="159"/>
        <v>0</v>
      </c>
      <c r="Y238" s="226">
        <f t="shared" si="159"/>
        <v>0</v>
      </c>
      <c r="Z238" s="226">
        <f t="shared" si="159"/>
        <v>0</v>
      </c>
      <c r="AA238" s="226">
        <f t="shared" si="159"/>
        <v>0</v>
      </c>
      <c r="AB238" s="332"/>
      <c r="AC238" s="331"/>
      <c r="AD238" s="69"/>
      <c r="AE238" s="335"/>
      <c r="AF238" s="335"/>
      <c r="AG238" s="25"/>
      <c r="AH238" s="335"/>
      <c r="AI238" s="335"/>
      <c r="AJ238" s="335"/>
      <c r="AK238" s="335"/>
      <c r="AL238" s="335"/>
      <c r="AM238" s="335"/>
      <c r="AN238" s="335"/>
      <c r="AO238" s="335"/>
      <c r="AP238" s="335"/>
      <c r="AQ238" s="335"/>
      <c r="AR238" s="335"/>
      <c r="AS238" s="335"/>
      <c r="AT238" s="335"/>
      <c r="AU238" s="335"/>
      <c r="AV238" s="335"/>
    </row>
    <row r="239" spans="1:48" s="336" customFormat="1" ht="27.75" hidden="1" customHeight="1" x14ac:dyDescent="0.25">
      <c r="A239" s="123"/>
      <c r="B239" s="123"/>
      <c r="C239" s="54"/>
      <c r="D239" s="54"/>
      <c r="E239" s="87"/>
      <c r="F239" s="87"/>
      <c r="G239" s="170"/>
      <c r="H239" s="59"/>
      <c r="I239" s="70"/>
      <c r="J239" s="129"/>
      <c r="K239" s="128">
        <f t="shared" si="155"/>
        <v>0</v>
      </c>
      <c r="L239" s="128">
        <f t="shared" si="156"/>
        <v>0</v>
      </c>
      <c r="M239" s="130"/>
      <c r="N239" s="131"/>
      <c r="O239" s="171">
        <f t="shared" si="157"/>
        <v>0</v>
      </c>
      <c r="P239" s="171">
        <f t="shared" si="158"/>
        <v>0</v>
      </c>
      <c r="Q239" s="130"/>
      <c r="R239" s="474">
        <f t="shared" si="159"/>
        <v>0</v>
      </c>
      <c r="S239" s="475">
        <f t="shared" si="159"/>
        <v>0</v>
      </c>
      <c r="T239" s="226">
        <f t="shared" si="159"/>
        <v>0</v>
      </c>
      <c r="U239" s="226">
        <f t="shared" si="159"/>
        <v>0</v>
      </c>
      <c r="V239" s="226">
        <f t="shared" si="159"/>
        <v>0</v>
      </c>
      <c r="W239" s="226">
        <f t="shared" si="159"/>
        <v>0</v>
      </c>
      <c r="X239" s="226">
        <f t="shared" si="159"/>
        <v>0</v>
      </c>
      <c r="Y239" s="226">
        <f t="shared" si="159"/>
        <v>0</v>
      </c>
      <c r="Z239" s="226">
        <f t="shared" si="159"/>
        <v>0</v>
      </c>
      <c r="AA239" s="226">
        <f t="shared" si="159"/>
        <v>0</v>
      </c>
      <c r="AB239" s="332"/>
      <c r="AC239" s="331"/>
      <c r="AD239" s="69"/>
      <c r="AE239" s="335"/>
      <c r="AF239" s="335"/>
      <c r="AG239" s="25"/>
      <c r="AH239" s="335"/>
      <c r="AI239" s="335"/>
      <c r="AJ239" s="335"/>
      <c r="AK239" s="335"/>
      <c r="AL239" s="335"/>
      <c r="AM239" s="335"/>
      <c r="AN239" s="335"/>
      <c r="AO239" s="335"/>
      <c r="AP239" s="335"/>
      <c r="AQ239" s="335"/>
      <c r="AR239" s="335"/>
      <c r="AS239" s="335"/>
      <c r="AT239" s="335"/>
      <c r="AU239" s="335"/>
      <c r="AV239" s="335"/>
    </row>
    <row r="240" spans="1:48" s="336" customFormat="1" ht="27.75" hidden="1" customHeight="1" x14ac:dyDescent="0.25">
      <c r="A240" s="123"/>
      <c r="B240" s="123"/>
      <c r="C240" s="54"/>
      <c r="D240" s="54"/>
      <c r="E240" s="87"/>
      <c r="F240" s="87"/>
      <c r="G240" s="170"/>
      <c r="H240" s="59"/>
      <c r="I240" s="70"/>
      <c r="J240" s="129"/>
      <c r="K240" s="128">
        <f t="shared" si="155"/>
        <v>0</v>
      </c>
      <c r="L240" s="128">
        <f t="shared" si="156"/>
        <v>0</v>
      </c>
      <c r="M240" s="130"/>
      <c r="N240" s="131"/>
      <c r="O240" s="171">
        <f t="shared" si="157"/>
        <v>0</v>
      </c>
      <c r="P240" s="171">
        <f t="shared" si="158"/>
        <v>0</v>
      </c>
      <c r="Q240" s="130"/>
      <c r="R240" s="474">
        <f t="shared" si="159"/>
        <v>0</v>
      </c>
      <c r="S240" s="475">
        <f t="shared" si="159"/>
        <v>0</v>
      </c>
      <c r="T240" s="226">
        <f t="shared" si="159"/>
        <v>0</v>
      </c>
      <c r="U240" s="226">
        <f t="shared" si="159"/>
        <v>0</v>
      </c>
      <c r="V240" s="226">
        <f t="shared" si="159"/>
        <v>0</v>
      </c>
      <c r="W240" s="226">
        <f t="shared" si="159"/>
        <v>0</v>
      </c>
      <c r="X240" s="226">
        <f t="shared" si="159"/>
        <v>0</v>
      </c>
      <c r="Y240" s="226">
        <f t="shared" si="159"/>
        <v>0</v>
      </c>
      <c r="Z240" s="226">
        <f t="shared" si="159"/>
        <v>0</v>
      </c>
      <c r="AA240" s="226">
        <f t="shared" si="159"/>
        <v>0</v>
      </c>
      <c r="AB240" s="332"/>
      <c r="AC240" s="331"/>
      <c r="AD240" s="69"/>
      <c r="AE240" s="335"/>
      <c r="AF240" s="335"/>
      <c r="AG240" s="25"/>
      <c r="AH240" s="335"/>
      <c r="AI240" s="335"/>
      <c r="AJ240" s="335"/>
      <c r="AK240" s="335"/>
      <c r="AL240" s="335"/>
      <c r="AM240" s="335"/>
      <c r="AN240" s="335"/>
      <c r="AO240" s="335"/>
      <c r="AP240" s="335"/>
      <c r="AQ240" s="335"/>
      <c r="AR240" s="335"/>
      <c r="AS240" s="335"/>
      <c r="AT240" s="335"/>
      <c r="AU240" s="335"/>
      <c r="AV240" s="335"/>
    </row>
    <row r="241" spans="1:48" s="336" customFormat="1" ht="27.75" hidden="1" customHeight="1" x14ac:dyDescent="0.25">
      <c r="A241" s="123"/>
      <c r="B241" s="123"/>
      <c r="C241" s="54"/>
      <c r="D241" s="54"/>
      <c r="E241" s="87"/>
      <c r="F241" s="87"/>
      <c r="G241" s="88"/>
      <c r="H241" s="59"/>
      <c r="I241" s="70"/>
      <c r="J241" s="129"/>
      <c r="K241" s="128">
        <f t="shared" si="155"/>
        <v>0</v>
      </c>
      <c r="L241" s="128">
        <f t="shared" si="156"/>
        <v>0</v>
      </c>
      <c r="M241" s="130"/>
      <c r="N241" s="131"/>
      <c r="O241" s="171">
        <f t="shared" si="157"/>
        <v>0</v>
      </c>
      <c r="P241" s="171">
        <f t="shared" si="158"/>
        <v>0</v>
      </c>
      <c r="Q241" s="130"/>
      <c r="R241" s="474">
        <f t="shared" si="159"/>
        <v>0</v>
      </c>
      <c r="S241" s="475">
        <f t="shared" si="159"/>
        <v>0</v>
      </c>
      <c r="T241" s="226">
        <f t="shared" si="159"/>
        <v>0</v>
      </c>
      <c r="U241" s="226">
        <f t="shared" si="159"/>
        <v>0</v>
      </c>
      <c r="V241" s="226">
        <f t="shared" si="159"/>
        <v>0</v>
      </c>
      <c r="W241" s="226">
        <f t="shared" si="159"/>
        <v>0</v>
      </c>
      <c r="X241" s="226">
        <f t="shared" si="159"/>
        <v>0</v>
      </c>
      <c r="Y241" s="226">
        <f t="shared" si="159"/>
        <v>0</v>
      </c>
      <c r="Z241" s="226">
        <f t="shared" si="159"/>
        <v>0</v>
      </c>
      <c r="AA241" s="226">
        <f t="shared" si="159"/>
        <v>0</v>
      </c>
      <c r="AB241" s="332"/>
      <c r="AC241" s="331"/>
      <c r="AD241" s="69"/>
      <c r="AE241" s="335"/>
      <c r="AF241" s="335"/>
      <c r="AG241" s="25"/>
      <c r="AH241" s="335"/>
      <c r="AI241" s="335"/>
      <c r="AJ241" s="335"/>
      <c r="AK241" s="335"/>
      <c r="AL241" s="335"/>
      <c r="AM241" s="335"/>
      <c r="AN241" s="335"/>
      <c r="AO241" s="335"/>
      <c r="AP241" s="335"/>
      <c r="AQ241" s="335"/>
      <c r="AR241" s="335"/>
      <c r="AS241" s="335"/>
      <c r="AT241" s="335"/>
      <c r="AU241" s="335"/>
      <c r="AV241" s="335"/>
    </row>
    <row r="242" spans="1:48" s="336" customFormat="1" ht="27.75" hidden="1" customHeight="1" x14ac:dyDescent="0.25">
      <c r="A242" s="123"/>
      <c r="B242" s="123"/>
      <c r="C242" s="54"/>
      <c r="D242" s="54"/>
      <c r="E242" s="87"/>
      <c r="F242" s="87"/>
      <c r="G242" s="88"/>
      <c r="H242" s="59"/>
      <c r="I242" s="70"/>
      <c r="J242" s="129"/>
      <c r="K242" s="128">
        <f t="shared" si="155"/>
        <v>0</v>
      </c>
      <c r="L242" s="128">
        <f t="shared" si="156"/>
        <v>0</v>
      </c>
      <c r="M242" s="130"/>
      <c r="N242" s="131"/>
      <c r="O242" s="171">
        <f t="shared" si="157"/>
        <v>0</v>
      </c>
      <c r="P242" s="171">
        <f t="shared" si="158"/>
        <v>0</v>
      </c>
      <c r="Q242" s="130"/>
      <c r="R242" s="474">
        <f t="shared" si="159"/>
        <v>0</v>
      </c>
      <c r="S242" s="475">
        <f t="shared" si="159"/>
        <v>0</v>
      </c>
      <c r="T242" s="226">
        <f t="shared" si="159"/>
        <v>0</v>
      </c>
      <c r="U242" s="226">
        <f t="shared" si="159"/>
        <v>0</v>
      </c>
      <c r="V242" s="226">
        <f t="shared" si="159"/>
        <v>0</v>
      </c>
      <c r="W242" s="226">
        <f t="shared" si="159"/>
        <v>0</v>
      </c>
      <c r="X242" s="226">
        <f t="shared" si="159"/>
        <v>0</v>
      </c>
      <c r="Y242" s="226">
        <f t="shared" si="159"/>
        <v>0</v>
      </c>
      <c r="Z242" s="226">
        <f t="shared" si="159"/>
        <v>0</v>
      </c>
      <c r="AA242" s="226">
        <f t="shared" si="159"/>
        <v>0</v>
      </c>
      <c r="AB242" s="332"/>
      <c r="AC242" s="331"/>
      <c r="AD242" s="69"/>
      <c r="AE242" s="335"/>
      <c r="AF242" s="335"/>
      <c r="AG242" s="25"/>
      <c r="AH242" s="335"/>
      <c r="AI242" s="335"/>
      <c r="AJ242" s="335"/>
      <c r="AK242" s="335"/>
      <c r="AL242" s="335"/>
      <c r="AM242" s="335"/>
      <c r="AN242" s="335"/>
      <c r="AO242" s="335"/>
      <c r="AP242" s="335"/>
      <c r="AQ242" s="335"/>
      <c r="AR242" s="335"/>
      <c r="AS242" s="335"/>
      <c r="AT242" s="335"/>
      <c r="AU242" s="335"/>
      <c r="AV242" s="335"/>
    </row>
    <row r="243" spans="1:48" s="336" customFormat="1" ht="27.75" hidden="1" customHeight="1" x14ac:dyDescent="0.25">
      <c r="A243" s="123"/>
      <c r="B243" s="123"/>
      <c r="C243" s="54"/>
      <c r="D243" s="54"/>
      <c r="E243" s="87"/>
      <c r="F243" s="87"/>
      <c r="G243" s="88"/>
      <c r="H243" s="59"/>
      <c r="I243" s="70"/>
      <c r="J243" s="129"/>
      <c r="K243" s="128">
        <f t="shared" si="155"/>
        <v>0</v>
      </c>
      <c r="L243" s="128">
        <f t="shared" si="156"/>
        <v>0</v>
      </c>
      <c r="M243" s="130"/>
      <c r="N243" s="131"/>
      <c r="O243" s="171">
        <f t="shared" si="157"/>
        <v>0</v>
      </c>
      <c r="P243" s="171">
        <f t="shared" si="158"/>
        <v>0</v>
      </c>
      <c r="Q243" s="130"/>
      <c r="R243" s="474">
        <f t="shared" si="159"/>
        <v>0</v>
      </c>
      <c r="S243" s="475">
        <f t="shared" si="159"/>
        <v>0</v>
      </c>
      <c r="T243" s="226">
        <f t="shared" si="159"/>
        <v>0</v>
      </c>
      <c r="U243" s="226">
        <f t="shared" si="159"/>
        <v>0</v>
      </c>
      <c r="V243" s="226">
        <f t="shared" si="159"/>
        <v>0</v>
      </c>
      <c r="W243" s="226">
        <f t="shared" si="159"/>
        <v>0</v>
      </c>
      <c r="X243" s="226">
        <f t="shared" si="159"/>
        <v>0</v>
      </c>
      <c r="Y243" s="226">
        <f t="shared" si="159"/>
        <v>0</v>
      </c>
      <c r="Z243" s="226">
        <f t="shared" si="159"/>
        <v>0</v>
      </c>
      <c r="AA243" s="226">
        <f t="shared" si="159"/>
        <v>0</v>
      </c>
      <c r="AB243" s="332"/>
      <c r="AC243" s="331"/>
      <c r="AD243" s="69"/>
      <c r="AE243" s="335"/>
      <c r="AF243" s="335"/>
      <c r="AG243" s="25"/>
      <c r="AH243" s="335"/>
      <c r="AI243" s="335"/>
      <c r="AJ243" s="335"/>
      <c r="AK243" s="335"/>
      <c r="AL243" s="335"/>
      <c r="AM243" s="335"/>
      <c r="AN243" s="335"/>
      <c r="AO243" s="335"/>
      <c r="AP243" s="335"/>
      <c r="AQ243" s="335"/>
      <c r="AR243" s="335"/>
      <c r="AS243" s="335"/>
      <c r="AT243" s="335"/>
      <c r="AU243" s="335"/>
      <c r="AV243" s="335"/>
    </row>
    <row r="244" spans="1:48" s="336" customFormat="1" ht="27.75" hidden="1" customHeight="1" x14ac:dyDescent="0.25">
      <c r="A244" s="123"/>
      <c r="B244" s="123"/>
      <c r="C244" s="54"/>
      <c r="D244" s="54"/>
      <c r="E244" s="87"/>
      <c r="F244" s="87"/>
      <c r="G244" s="88"/>
      <c r="H244" s="354"/>
      <c r="I244" s="90"/>
      <c r="J244" s="129"/>
      <c r="K244" s="128">
        <f t="shared" si="155"/>
        <v>0</v>
      </c>
      <c r="L244" s="128">
        <f t="shared" si="156"/>
        <v>0</v>
      </c>
      <c r="M244" s="130"/>
      <c r="N244" s="131"/>
      <c r="O244" s="171">
        <f t="shared" si="157"/>
        <v>0</v>
      </c>
      <c r="P244" s="171">
        <f t="shared" si="158"/>
        <v>0</v>
      </c>
      <c r="Q244" s="130"/>
      <c r="R244" s="474">
        <f t="shared" si="159"/>
        <v>0</v>
      </c>
      <c r="S244" s="475">
        <f t="shared" si="159"/>
        <v>0</v>
      </c>
      <c r="T244" s="226">
        <f t="shared" si="159"/>
        <v>0</v>
      </c>
      <c r="U244" s="226">
        <f t="shared" si="159"/>
        <v>0</v>
      </c>
      <c r="V244" s="226">
        <f t="shared" si="159"/>
        <v>0</v>
      </c>
      <c r="W244" s="226">
        <f t="shared" si="159"/>
        <v>0</v>
      </c>
      <c r="X244" s="226">
        <f t="shared" si="159"/>
        <v>0</v>
      </c>
      <c r="Y244" s="226">
        <f t="shared" si="159"/>
        <v>0</v>
      </c>
      <c r="Z244" s="226">
        <f t="shared" si="159"/>
        <v>0</v>
      </c>
      <c r="AA244" s="226">
        <f t="shared" si="159"/>
        <v>0</v>
      </c>
      <c r="AB244" s="332"/>
      <c r="AC244" s="331"/>
      <c r="AD244" s="69"/>
      <c r="AE244" s="335"/>
      <c r="AF244" s="335"/>
      <c r="AG244" s="25"/>
      <c r="AH244" s="335"/>
      <c r="AI244" s="335"/>
      <c r="AJ244" s="335"/>
      <c r="AK244" s="335"/>
      <c r="AL244" s="335"/>
      <c r="AM244" s="335"/>
      <c r="AN244" s="335"/>
      <c r="AO244" s="335"/>
      <c r="AP244" s="335"/>
      <c r="AQ244" s="335"/>
      <c r="AR244" s="335"/>
      <c r="AS244" s="335"/>
      <c r="AT244" s="335"/>
      <c r="AU244" s="335"/>
      <c r="AV244" s="335"/>
    </row>
    <row r="245" spans="1:48" s="336" customFormat="1" ht="27.75" hidden="1" customHeight="1" x14ac:dyDescent="0.25">
      <c r="A245" s="123"/>
      <c r="B245" s="123"/>
      <c r="C245" s="54"/>
      <c r="D245" s="54"/>
      <c r="E245" s="87"/>
      <c r="F245" s="87"/>
      <c r="G245" s="88"/>
      <c r="H245" s="59"/>
      <c r="I245" s="70"/>
      <c r="J245" s="129"/>
      <c r="K245" s="128">
        <f t="shared" si="155"/>
        <v>0</v>
      </c>
      <c r="L245" s="128">
        <f t="shared" si="156"/>
        <v>0</v>
      </c>
      <c r="M245" s="130"/>
      <c r="N245" s="131"/>
      <c r="O245" s="171">
        <f t="shared" si="157"/>
        <v>0</v>
      </c>
      <c r="P245" s="171">
        <f t="shared" si="158"/>
        <v>0</v>
      </c>
      <c r="Q245" s="130"/>
      <c r="R245" s="474">
        <f t="shared" si="159"/>
        <v>0</v>
      </c>
      <c r="S245" s="475">
        <f t="shared" si="159"/>
        <v>0</v>
      </c>
      <c r="T245" s="226">
        <f t="shared" si="159"/>
        <v>0</v>
      </c>
      <c r="U245" s="226">
        <f t="shared" si="159"/>
        <v>0</v>
      </c>
      <c r="V245" s="226">
        <f t="shared" si="159"/>
        <v>0</v>
      </c>
      <c r="W245" s="226">
        <f t="shared" si="159"/>
        <v>0</v>
      </c>
      <c r="X245" s="226">
        <f t="shared" si="159"/>
        <v>0</v>
      </c>
      <c r="Y245" s="226">
        <f t="shared" si="159"/>
        <v>0</v>
      </c>
      <c r="Z245" s="226">
        <f t="shared" si="159"/>
        <v>0</v>
      </c>
      <c r="AA245" s="226">
        <f t="shared" si="159"/>
        <v>0</v>
      </c>
      <c r="AB245" s="332"/>
      <c r="AC245" s="331"/>
      <c r="AD245" s="69"/>
      <c r="AE245" s="335"/>
      <c r="AF245" s="335"/>
      <c r="AG245" s="25"/>
      <c r="AH245" s="335"/>
      <c r="AI245" s="335"/>
      <c r="AJ245" s="335"/>
      <c r="AK245" s="335"/>
      <c r="AL245" s="335"/>
      <c r="AM245" s="335"/>
      <c r="AN245" s="335"/>
      <c r="AO245" s="335"/>
      <c r="AP245" s="335"/>
      <c r="AQ245" s="335"/>
      <c r="AR245" s="335"/>
      <c r="AS245" s="335"/>
      <c r="AT245" s="335"/>
      <c r="AU245" s="335"/>
      <c r="AV245" s="335"/>
    </row>
    <row r="246" spans="1:48" s="336" customFormat="1" ht="27.75" hidden="1" customHeight="1" x14ac:dyDescent="0.25">
      <c r="A246" s="123"/>
      <c r="B246" s="123"/>
      <c r="C246" s="54"/>
      <c r="D246" s="54"/>
      <c r="E246" s="87"/>
      <c r="F246" s="87"/>
      <c r="G246" s="88"/>
      <c r="H246" s="59"/>
      <c r="I246" s="70"/>
      <c r="J246" s="129"/>
      <c r="K246" s="128">
        <f t="shared" si="155"/>
        <v>0</v>
      </c>
      <c r="L246" s="128">
        <f t="shared" si="156"/>
        <v>0</v>
      </c>
      <c r="M246" s="130"/>
      <c r="N246" s="131"/>
      <c r="O246" s="171">
        <f t="shared" si="157"/>
        <v>0</v>
      </c>
      <c r="P246" s="171">
        <f t="shared" si="158"/>
        <v>0</v>
      </c>
      <c r="Q246" s="130"/>
      <c r="R246" s="474">
        <f t="shared" si="159"/>
        <v>0</v>
      </c>
      <c r="S246" s="475">
        <f t="shared" si="159"/>
        <v>0</v>
      </c>
      <c r="T246" s="226">
        <f t="shared" si="159"/>
        <v>0</v>
      </c>
      <c r="U246" s="226">
        <f t="shared" si="159"/>
        <v>0</v>
      </c>
      <c r="V246" s="226">
        <f t="shared" si="159"/>
        <v>0</v>
      </c>
      <c r="W246" s="226">
        <f t="shared" si="159"/>
        <v>0</v>
      </c>
      <c r="X246" s="226">
        <f t="shared" si="159"/>
        <v>0</v>
      </c>
      <c r="Y246" s="226">
        <f t="shared" si="159"/>
        <v>0</v>
      </c>
      <c r="Z246" s="226">
        <f t="shared" si="159"/>
        <v>0</v>
      </c>
      <c r="AA246" s="226">
        <f t="shared" si="159"/>
        <v>0</v>
      </c>
      <c r="AB246" s="332"/>
      <c r="AC246" s="331"/>
      <c r="AD246" s="69"/>
      <c r="AE246" s="335"/>
      <c r="AF246" s="335"/>
      <c r="AG246" s="25"/>
      <c r="AH246" s="335"/>
      <c r="AI246" s="335"/>
      <c r="AJ246" s="335"/>
      <c r="AK246" s="335"/>
      <c r="AL246" s="335"/>
      <c r="AM246" s="335"/>
      <c r="AN246" s="335"/>
      <c r="AO246" s="335"/>
      <c r="AP246" s="335"/>
      <c r="AQ246" s="335"/>
      <c r="AR246" s="335"/>
      <c r="AS246" s="335"/>
      <c r="AT246" s="335"/>
      <c r="AU246" s="335"/>
      <c r="AV246" s="335"/>
    </row>
    <row r="247" spans="1:48" s="93" customFormat="1" ht="27.75" hidden="1" customHeight="1" x14ac:dyDescent="0.25">
      <c r="A247" s="123"/>
      <c r="B247" s="123"/>
      <c r="C247" s="54"/>
      <c r="D247" s="54"/>
      <c r="E247" s="87"/>
      <c r="F247" s="87"/>
      <c r="G247" s="88"/>
      <c r="H247" s="59"/>
      <c r="I247" s="70"/>
      <c r="J247" s="129"/>
      <c r="K247" s="128">
        <f t="shared" si="155"/>
        <v>0</v>
      </c>
      <c r="L247" s="128">
        <f t="shared" si="156"/>
        <v>0</v>
      </c>
      <c r="M247" s="130"/>
      <c r="N247" s="131"/>
      <c r="O247" s="171">
        <f t="shared" si="157"/>
        <v>0</v>
      </c>
      <c r="P247" s="171">
        <f t="shared" si="158"/>
        <v>0</v>
      </c>
      <c r="Q247" s="130"/>
      <c r="R247" s="474">
        <f t="shared" si="159"/>
        <v>0</v>
      </c>
      <c r="S247" s="475">
        <f t="shared" si="159"/>
        <v>0</v>
      </c>
      <c r="T247" s="226">
        <f t="shared" si="159"/>
        <v>0</v>
      </c>
      <c r="U247" s="226">
        <f t="shared" si="159"/>
        <v>0</v>
      </c>
      <c r="V247" s="226">
        <f t="shared" si="159"/>
        <v>0</v>
      </c>
      <c r="W247" s="226">
        <f t="shared" si="159"/>
        <v>0</v>
      </c>
      <c r="X247" s="226">
        <f t="shared" si="159"/>
        <v>0</v>
      </c>
      <c r="Y247" s="226">
        <f t="shared" si="159"/>
        <v>0</v>
      </c>
      <c r="Z247" s="226">
        <f t="shared" si="159"/>
        <v>0</v>
      </c>
      <c r="AA247" s="226">
        <f t="shared" si="159"/>
        <v>0</v>
      </c>
      <c r="AB247" s="332"/>
      <c r="AC247" s="331"/>
      <c r="AD247" s="439"/>
      <c r="AE247" s="92"/>
      <c r="AF247" s="92"/>
      <c r="AG247" s="25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</row>
    <row r="248" spans="1:48" s="336" customFormat="1" ht="27.75" hidden="1" customHeight="1" x14ac:dyDescent="0.25">
      <c r="A248" s="123"/>
      <c r="B248" s="123"/>
      <c r="C248" s="54"/>
      <c r="D248" s="54"/>
      <c r="E248" s="87"/>
      <c r="F248" s="87"/>
      <c r="G248" s="88"/>
      <c r="H248" s="354"/>
      <c r="I248" s="90"/>
      <c r="J248" s="129"/>
      <c r="K248" s="128">
        <f t="shared" si="155"/>
        <v>0</v>
      </c>
      <c r="L248" s="128">
        <f t="shared" si="156"/>
        <v>0</v>
      </c>
      <c r="M248" s="130"/>
      <c r="N248" s="131"/>
      <c r="O248" s="171">
        <f t="shared" si="157"/>
        <v>0</v>
      </c>
      <c r="P248" s="171">
        <f t="shared" si="158"/>
        <v>0</v>
      </c>
      <c r="Q248" s="130"/>
      <c r="R248" s="474">
        <f t="shared" si="159"/>
        <v>0</v>
      </c>
      <c r="S248" s="475">
        <f t="shared" si="159"/>
        <v>0</v>
      </c>
      <c r="T248" s="226">
        <f t="shared" si="159"/>
        <v>0</v>
      </c>
      <c r="U248" s="226">
        <f t="shared" si="159"/>
        <v>0</v>
      </c>
      <c r="V248" s="226">
        <f t="shared" si="159"/>
        <v>0</v>
      </c>
      <c r="W248" s="226">
        <f t="shared" si="159"/>
        <v>0</v>
      </c>
      <c r="X248" s="226">
        <f t="shared" si="159"/>
        <v>0</v>
      </c>
      <c r="Y248" s="226">
        <f t="shared" si="159"/>
        <v>0</v>
      </c>
      <c r="Z248" s="226">
        <f t="shared" si="159"/>
        <v>0</v>
      </c>
      <c r="AA248" s="226">
        <f t="shared" si="159"/>
        <v>0</v>
      </c>
      <c r="AB248" s="332"/>
      <c r="AC248" s="331"/>
      <c r="AD248" s="69"/>
      <c r="AE248" s="335"/>
      <c r="AF248" s="335"/>
      <c r="AG248" s="25"/>
      <c r="AH248" s="335"/>
      <c r="AI248" s="335"/>
      <c r="AJ248" s="335"/>
      <c r="AK248" s="335"/>
      <c r="AL248" s="335"/>
      <c r="AM248" s="335"/>
      <c r="AN248" s="335"/>
      <c r="AO248" s="335"/>
      <c r="AP248" s="335"/>
      <c r="AQ248" s="335"/>
      <c r="AR248" s="335"/>
      <c r="AS248" s="335"/>
      <c r="AT248" s="335"/>
      <c r="AU248" s="335"/>
      <c r="AV248" s="335"/>
    </row>
    <row r="249" spans="1:48" s="346" customFormat="1" ht="27.75" hidden="1" customHeight="1" x14ac:dyDescent="0.25">
      <c r="A249" s="227"/>
      <c r="B249" s="227"/>
      <c r="C249" s="228"/>
      <c r="D249" s="228"/>
      <c r="E249" s="229"/>
      <c r="F249" s="229"/>
      <c r="G249" s="230"/>
      <c r="H249" s="231" t="s">
        <v>906</v>
      </c>
      <c r="I249" s="232"/>
      <c r="J249" s="945"/>
      <c r="K249" s="234"/>
      <c r="L249" s="234"/>
      <c r="M249" s="235"/>
      <c r="N249" s="950"/>
      <c r="O249" s="234"/>
      <c r="P249" s="234"/>
      <c r="Q249" s="235"/>
      <c r="R249" s="476">
        <f t="shared" ref="R249:AA249" si="160">SUM(R237:R248)</f>
        <v>0</v>
      </c>
      <c r="S249" s="477">
        <f t="shared" si="160"/>
        <v>0</v>
      </c>
      <c r="T249" s="238">
        <f t="shared" si="160"/>
        <v>0</v>
      </c>
      <c r="U249" s="238">
        <f t="shared" si="160"/>
        <v>0</v>
      </c>
      <c r="V249" s="238">
        <f t="shared" si="160"/>
        <v>0</v>
      </c>
      <c r="W249" s="238">
        <f t="shared" si="160"/>
        <v>0</v>
      </c>
      <c r="X249" s="238">
        <f t="shared" si="160"/>
        <v>0</v>
      </c>
      <c r="Y249" s="238">
        <f t="shared" si="160"/>
        <v>0</v>
      </c>
      <c r="Z249" s="238">
        <f t="shared" si="160"/>
        <v>0</v>
      </c>
      <c r="AA249" s="238">
        <f t="shared" si="160"/>
        <v>0</v>
      </c>
      <c r="AB249" s="332"/>
      <c r="AC249" s="331"/>
      <c r="AD249" s="69"/>
      <c r="AE249" s="335"/>
      <c r="AF249" s="335"/>
      <c r="AG249" s="25"/>
      <c r="AH249" s="335"/>
      <c r="AI249" s="335"/>
      <c r="AJ249" s="335"/>
      <c r="AK249" s="335"/>
      <c r="AL249" s="335"/>
      <c r="AM249" s="335"/>
      <c r="AN249" s="335"/>
      <c r="AO249" s="335"/>
      <c r="AP249" s="335"/>
      <c r="AQ249" s="335"/>
      <c r="AR249" s="335"/>
      <c r="AS249" s="335"/>
      <c r="AT249" s="335"/>
      <c r="AU249" s="335"/>
      <c r="AV249" s="335"/>
    </row>
    <row r="250" spans="1:48" ht="27.75" customHeight="1" thickTop="1" x14ac:dyDescent="0.25">
      <c r="A250" s="239"/>
      <c r="B250" s="239"/>
      <c r="C250" s="240"/>
      <c r="D250" s="240"/>
      <c r="E250" s="241"/>
      <c r="F250" s="241"/>
      <c r="G250" s="242"/>
      <c r="H250" s="243"/>
      <c r="I250" s="244"/>
      <c r="J250" s="243"/>
      <c r="K250" s="243"/>
      <c r="L250" s="243"/>
      <c r="M250" s="243"/>
      <c r="N250" s="243"/>
      <c r="O250" s="240"/>
      <c r="P250" s="246"/>
      <c r="Q250" s="247"/>
      <c r="R250" s="478">
        <f t="shared" ref="R250:AA250" si="161">R249+R236+R223+R210+R197+R184+R171+R158+R145+R132+R119+R106+R93+R80+R77+R74+R61+R47+R34+R21</f>
        <v>3366</v>
      </c>
      <c r="S250" s="479">
        <f t="shared" si="161"/>
        <v>397</v>
      </c>
      <c r="T250" s="250">
        <f t="shared" si="161"/>
        <v>371</v>
      </c>
      <c r="U250" s="250">
        <f t="shared" si="161"/>
        <v>476.4</v>
      </c>
      <c r="V250" s="250">
        <f t="shared" si="161"/>
        <v>1468</v>
      </c>
      <c r="W250" s="250">
        <f t="shared" si="161"/>
        <v>190.79999999999998</v>
      </c>
      <c r="X250" s="250">
        <f t="shared" si="161"/>
        <v>440.4</v>
      </c>
      <c r="Y250" s="250">
        <f t="shared" si="161"/>
        <v>1852</v>
      </c>
      <c r="Z250" s="250">
        <f t="shared" si="161"/>
        <v>548.80000000000007</v>
      </c>
      <c r="AA250" s="250">
        <f t="shared" si="161"/>
        <v>901.19999999999993</v>
      </c>
      <c r="AB250" s="332"/>
      <c r="AC250" s="331"/>
      <c r="AG250" s="25"/>
    </row>
    <row r="251" spans="1:48" s="4" customFormat="1" x14ac:dyDescent="0.25">
      <c r="A251" s="255"/>
      <c r="B251" s="255"/>
      <c r="E251" s="256"/>
      <c r="F251" s="256"/>
      <c r="G251" s="257"/>
      <c r="H251" s="258"/>
      <c r="I251" s="259"/>
      <c r="J251" s="947"/>
      <c r="M251" s="255"/>
      <c r="N251" s="947"/>
      <c r="Q251" s="255"/>
      <c r="R251" s="260"/>
      <c r="AD251" s="254"/>
    </row>
    <row r="252" spans="1:48" s="4" customFormat="1" x14ac:dyDescent="0.25">
      <c r="A252" s="255"/>
      <c r="B252" s="255"/>
      <c r="E252" s="256"/>
      <c r="F252" s="256"/>
      <c r="G252" s="257"/>
      <c r="H252" s="258"/>
      <c r="I252" s="259"/>
      <c r="J252" s="947"/>
      <c r="M252" s="255"/>
      <c r="N252" s="947"/>
      <c r="Q252" s="255"/>
      <c r="R252" s="260"/>
      <c r="AD252" s="254"/>
    </row>
    <row r="253" spans="1:48" s="4" customFormat="1" x14ac:dyDescent="0.25">
      <c r="A253" s="255"/>
      <c r="B253" s="255"/>
      <c r="E253" s="256"/>
      <c r="F253" s="256"/>
      <c r="G253" s="257"/>
      <c r="H253" s="258"/>
      <c r="I253" s="259"/>
      <c r="J253" s="947"/>
      <c r="M253" s="255"/>
      <c r="N253" s="947"/>
      <c r="Q253" s="255"/>
      <c r="R253" s="260"/>
      <c r="AD253" s="254"/>
    </row>
    <row r="254" spans="1:48" s="4" customFormat="1" x14ac:dyDescent="0.25">
      <c r="A254" s="255"/>
      <c r="B254" s="255"/>
      <c r="E254" s="256"/>
      <c r="F254" s="256"/>
      <c r="G254" s="257"/>
      <c r="H254" s="258"/>
      <c r="I254" s="259"/>
      <c r="J254" s="947"/>
      <c r="M254" s="255"/>
      <c r="N254" s="947"/>
      <c r="Q254" s="255"/>
      <c r="R254" s="260"/>
      <c r="AD254" s="254"/>
    </row>
    <row r="255" spans="1:48" s="4" customFormat="1" x14ac:dyDescent="0.25">
      <c r="A255" s="255"/>
      <c r="B255" s="255"/>
      <c r="E255" s="256"/>
      <c r="F255" s="256"/>
      <c r="G255" s="257"/>
      <c r="H255" s="258"/>
      <c r="I255" s="259"/>
      <c r="J255" s="947"/>
      <c r="M255" s="255"/>
      <c r="N255" s="947"/>
      <c r="Q255" s="255"/>
      <c r="R255" s="260"/>
      <c r="AD255" s="254"/>
    </row>
    <row r="256" spans="1:48" s="4" customFormat="1" x14ac:dyDescent="0.25">
      <c r="A256" s="255"/>
      <c r="B256" s="255"/>
      <c r="E256" s="256"/>
      <c r="F256" s="256"/>
      <c r="G256" s="257"/>
      <c r="H256" s="258"/>
      <c r="I256" s="259"/>
      <c r="J256" s="947"/>
      <c r="M256" s="255"/>
      <c r="N256" s="947"/>
      <c r="Q256" s="255"/>
      <c r="R256" s="260"/>
      <c r="AD256" s="254"/>
    </row>
    <row r="257" spans="1:30" s="4" customFormat="1" x14ac:dyDescent="0.25">
      <c r="A257" s="255"/>
      <c r="B257" s="255"/>
      <c r="E257" s="256"/>
      <c r="F257" s="256"/>
      <c r="G257" s="257"/>
      <c r="H257" s="258"/>
      <c r="I257" s="259"/>
      <c r="J257" s="947"/>
      <c r="M257" s="255"/>
      <c r="N257" s="947"/>
      <c r="Q257" s="255"/>
      <c r="R257" s="260"/>
      <c r="AD257" s="254"/>
    </row>
    <row r="258" spans="1:30" s="4" customFormat="1" x14ac:dyDescent="0.25">
      <c r="A258" s="255"/>
      <c r="B258" s="255"/>
      <c r="E258" s="256"/>
      <c r="F258" s="256"/>
      <c r="G258" s="257"/>
      <c r="H258" s="258"/>
      <c r="I258" s="259"/>
      <c r="J258" s="947"/>
      <c r="M258" s="255"/>
      <c r="N258" s="947"/>
      <c r="Q258" s="255"/>
      <c r="R258" s="260"/>
      <c r="AD258" s="254"/>
    </row>
    <row r="259" spans="1:30" s="4" customFormat="1" x14ac:dyDescent="0.25">
      <c r="A259" s="255"/>
      <c r="B259" s="255"/>
      <c r="E259" s="256"/>
      <c r="F259" s="256"/>
      <c r="G259" s="257"/>
      <c r="H259" s="258"/>
      <c r="I259" s="259"/>
      <c r="J259" s="947"/>
      <c r="M259" s="255"/>
      <c r="N259" s="947"/>
      <c r="Q259" s="255"/>
      <c r="R259" s="260"/>
      <c r="AD259" s="254"/>
    </row>
    <row r="260" spans="1:30" s="4" customFormat="1" x14ac:dyDescent="0.25">
      <c r="A260" s="255"/>
      <c r="B260" s="255"/>
      <c r="E260" s="256"/>
      <c r="F260" s="256"/>
      <c r="G260" s="257"/>
      <c r="H260" s="258"/>
      <c r="I260" s="259"/>
      <c r="J260" s="947"/>
      <c r="M260" s="255"/>
      <c r="N260" s="947"/>
      <c r="Q260" s="255"/>
      <c r="R260" s="260"/>
      <c r="AD260" s="254"/>
    </row>
    <row r="261" spans="1:30" s="4" customFormat="1" x14ac:dyDescent="0.25">
      <c r="A261" s="255"/>
      <c r="B261" s="255"/>
      <c r="E261" s="256"/>
      <c r="F261" s="256"/>
      <c r="G261" s="257"/>
      <c r="H261" s="258"/>
      <c r="I261" s="259"/>
      <c r="J261" s="947"/>
      <c r="M261" s="255"/>
      <c r="N261" s="947"/>
      <c r="Q261" s="255"/>
      <c r="R261" s="260"/>
      <c r="AD261" s="254"/>
    </row>
    <row r="262" spans="1:30" s="4" customFormat="1" x14ac:dyDescent="0.25">
      <c r="A262" s="255"/>
      <c r="B262" s="255"/>
      <c r="E262" s="256"/>
      <c r="F262" s="256"/>
      <c r="G262" s="257"/>
      <c r="H262" s="258"/>
      <c r="I262" s="259"/>
      <c r="J262" s="947"/>
      <c r="M262" s="255"/>
      <c r="N262" s="947"/>
      <c r="Q262" s="255"/>
      <c r="R262" s="260"/>
      <c r="AD262" s="254"/>
    </row>
    <row r="263" spans="1:30" s="4" customFormat="1" x14ac:dyDescent="0.25">
      <c r="A263" s="255"/>
      <c r="B263" s="255"/>
      <c r="E263" s="256"/>
      <c r="F263" s="256"/>
      <c r="G263" s="257"/>
      <c r="H263" s="258"/>
      <c r="I263" s="259"/>
      <c r="J263" s="947"/>
      <c r="M263" s="255"/>
      <c r="N263" s="947"/>
      <c r="Q263" s="255"/>
      <c r="R263" s="260"/>
      <c r="AD263" s="254"/>
    </row>
    <row r="264" spans="1:30" s="4" customFormat="1" x14ac:dyDescent="0.25">
      <c r="A264" s="255"/>
      <c r="B264" s="255"/>
      <c r="E264" s="256"/>
      <c r="F264" s="256"/>
      <c r="G264" s="257"/>
      <c r="H264" s="258"/>
      <c r="I264" s="259"/>
      <c r="J264" s="947"/>
      <c r="M264" s="255"/>
      <c r="N264" s="947"/>
      <c r="Q264" s="255"/>
      <c r="R264" s="260"/>
      <c r="AD264" s="254"/>
    </row>
    <row r="265" spans="1:30" s="4" customFormat="1" x14ac:dyDescent="0.25">
      <c r="A265" s="255"/>
      <c r="B265" s="255"/>
      <c r="E265" s="256"/>
      <c r="F265" s="256"/>
      <c r="G265" s="257"/>
      <c r="H265" s="258"/>
      <c r="I265" s="259"/>
      <c r="J265" s="947"/>
      <c r="M265" s="255"/>
      <c r="N265" s="947"/>
      <c r="Q265" s="255"/>
      <c r="R265" s="260"/>
      <c r="AD265" s="254"/>
    </row>
    <row r="266" spans="1:30" s="4" customFormat="1" x14ac:dyDescent="0.25">
      <c r="A266" s="255"/>
      <c r="B266" s="255"/>
      <c r="E266" s="256"/>
      <c r="F266" s="256"/>
      <c r="G266" s="257"/>
      <c r="H266" s="258"/>
      <c r="I266" s="259"/>
      <c r="J266" s="947"/>
      <c r="M266" s="255"/>
      <c r="N266" s="947"/>
      <c r="Q266" s="255"/>
      <c r="R266" s="260"/>
      <c r="AD266" s="254"/>
    </row>
    <row r="267" spans="1:30" s="4" customFormat="1" x14ac:dyDescent="0.25">
      <c r="A267" s="255"/>
      <c r="B267" s="255"/>
      <c r="E267" s="256"/>
      <c r="F267" s="256"/>
      <c r="G267" s="257"/>
      <c r="H267" s="258"/>
      <c r="I267" s="259"/>
      <c r="J267" s="947"/>
      <c r="M267" s="255"/>
      <c r="N267" s="947"/>
      <c r="Q267" s="255"/>
      <c r="R267" s="260"/>
      <c r="AD267" s="254"/>
    </row>
    <row r="268" spans="1:30" s="4" customFormat="1" x14ac:dyDescent="0.25">
      <c r="A268" s="255"/>
      <c r="B268" s="255"/>
      <c r="E268" s="256"/>
      <c r="F268" s="256"/>
      <c r="G268" s="257"/>
      <c r="H268" s="258"/>
      <c r="I268" s="259"/>
      <c r="J268" s="947"/>
      <c r="M268" s="255"/>
      <c r="N268" s="947"/>
      <c r="Q268" s="255"/>
      <c r="R268" s="260"/>
      <c r="AD268" s="254"/>
    </row>
    <row r="269" spans="1:30" s="4" customFormat="1" x14ac:dyDescent="0.25">
      <c r="A269" s="255"/>
      <c r="B269" s="255"/>
      <c r="E269" s="256"/>
      <c r="F269" s="256"/>
      <c r="G269" s="257"/>
      <c r="H269" s="258"/>
      <c r="I269" s="259"/>
      <c r="J269" s="947"/>
      <c r="M269" s="255"/>
      <c r="N269" s="947"/>
      <c r="Q269" s="255"/>
      <c r="R269" s="260"/>
      <c r="AD269" s="254"/>
    </row>
    <row r="270" spans="1:30" s="4" customFormat="1" x14ac:dyDescent="0.25">
      <c r="A270" s="255"/>
      <c r="B270" s="255"/>
      <c r="E270" s="256"/>
      <c r="F270" s="256"/>
      <c r="G270" s="257"/>
      <c r="H270" s="258"/>
      <c r="I270" s="259"/>
      <c r="J270" s="947"/>
      <c r="M270" s="255"/>
      <c r="N270" s="947"/>
      <c r="Q270" s="255"/>
      <c r="R270" s="260"/>
      <c r="AD270" s="254"/>
    </row>
    <row r="271" spans="1:30" s="4" customFormat="1" x14ac:dyDescent="0.25">
      <c r="A271" s="255"/>
      <c r="B271" s="255"/>
      <c r="E271" s="256"/>
      <c r="F271" s="256"/>
      <c r="G271" s="257"/>
      <c r="H271" s="258"/>
      <c r="I271" s="259"/>
      <c r="J271" s="947"/>
      <c r="M271" s="255"/>
      <c r="N271" s="947"/>
      <c r="Q271" s="255"/>
      <c r="R271" s="260"/>
      <c r="AD271" s="254"/>
    </row>
    <row r="272" spans="1:30" s="4" customFormat="1" x14ac:dyDescent="0.25">
      <c r="A272" s="255"/>
      <c r="B272" s="255"/>
      <c r="E272" s="256"/>
      <c r="F272" s="256"/>
      <c r="G272" s="257"/>
      <c r="H272" s="258"/>
      <c r="I272" s="259"/>
      <c r="J272" s="947"/>
      <c r="M272" s="255"/>
      <c r="N272" s="947"/>
      <c r="Q272" s="255"/>
      <c r="R272" s="260"/>
      <c r="AD272" s="254"/>
    </row>
    <row r="273" spans="1:30" s="4" customFormat="1" x14ac:dyDescent="0.25">
      <c r="A273" s="255"/>
      <c r="B273" s="255"/>
      <c r="E273" s="256"/>
      <c r="F273" s="256"/>
      <c r="G273" s="257"/>
      <c r="H273" s="258"/>
      <c r="I273" s="259"/>
      <c r="J273" s="947"/>
      <c r="M273" s="255"/>
      <c r="N273" s="947"/>
      <c r="Q273" s="255"/>
      <c r="R273" s="260"/>
      <c r="AD273" s="254"/>
    </row>
    <row r="274" spans="1:30" s="4" customFormat="1" x14ac:dyDescent="0.25">
      <c r="A274" s="255"/>
      <c r="B274" s="255"/>
      <c r="E274" s="256"/>
      <c r="F274" s="256"/>
      <c r="G274" s="257"/>
      <c r="H274" s="258"/>
      <c r="I274" s="259"/>
      <c r="J274" s="947"/>
      <c r="M274" s="255"/>
      <c r="N274" s="947"/>
      <c r="Q274" s="255"/>
      <c r="R274" s="260"/>
      <c r="AD274" s="254"/>
    </row>
    <row r="275" spans="1:30" s="4" customFormat="1" x14ac:dyDescent="0.25">
      <c r="A275" s="255"/>
      <c r="B275" s="255"/>
      <c r="E275" s="256"/>
      <c r="F275" s="256"/>
      <c r="G275" s="257"/>
      <c r="H275" s="258"/>
      <c r="I275" s="259"/>
      <c r="J275" s="947"/>
      <c r="M275" s="255"/>
      <c r="N275" s="947"/>
      <c r="Q275" s="255"/>
      <c r="R275" s="260"/>
      <c r="AD275" s="254"/>
    </row>
    <row r="276" spans="1:30" s="4" customFormat="1" x14ac:dyDescent="0.25">
      <c r="A276" s="255"/>
      <c r="B276" s="255"/>
      <c r="E276" s="256"/>
      <c r="F276" s="256"/>
      <c r="G276" s="257"/>
      <c r="H276" s="258"/>
      <c r="I276" s="259"/>
      <c r="J276" s="947"/>
      <c r="M276" s="255"/>
      <c r="N276" s="947"/>
      <c r="Q276" s="255"/>
      <c r="R276" s="260"/>
      <c r="AD276" s="254"/>
    </row>
    <row r="277" spans="1:30" s="4" customFormat="1" x14ac:dyDescent="0.25">
      <c r="A277" s="255"/>
      <c r="B277" s="255"/>
      <c r="E277" s="256"/>
      <c r="F277" s="256"/>
      <c r="G277" s="257"/>
      <c r="H277" s="258"/>
      <c r="I277" s="259"/>
      <c r="J277" s="947"/>
      <c r="M277" s="255"/>
      <c r="N277" s="947"/>
      <c r="Q277" s="255"/>
      <c r="R277" s="260"/>
      <c r="AD277" s="254"/>
    </row>
    <row r="278" spans="1:30" s="4" customFormat="1" x14ac:dyDescent="0.25">
      <c r="A278" s="255"/>
      <c r="B278" s="255"/>
      <c r="E278" s="256"/>
      <c r="F278" s="256"/>
      <c r="G278" s="257"/>
      <c r="H278" s="258"/>
      <c r="I278" s="259"/>
      <c r="J278" s="947"/>
      <c r="M278" s="255"/>
      <c r="N278" s="947"/>
      <c r="Q278" s="255"/>
      <c r="R278" s="260"/>
      <c r="AD278" s="254"/>
    </row>
    <row r="279" spans="1:30" s="4" customFormat="1" x14ac:dyDescent="0.25">
      <c r="A279" s="255"/>
      <c r="B279" s="255"/>
      <c r="E279" s="256"/>
      <c r="F279" s="256"/>
      <c r="G279" s="257"/>
      <c r="H279" s="258"/>
      <c r="I279" s="259"/>
      <c r="J279" s="947"/>
      <c r="M279" s="255"/>
      <c r="N279" s="947"/>
      <c r="Q279" s="255"/>
      <c r="R279" s="260"/>
      <c r="AD279" s="254"/>
    </row>
    <row r="280" spans="1:30" s="4" customFormat="1" x14ac:dyDescent="0.25">
      <c r="A280" s="255"/>
      <c r="B280" s="255"/>
      <c r="E280" s="256"/>
      <c r="F280" s="256"/>
      <c r="G280" s="257"/>
      <c r="H280" s="258"/>
      <c r="I280" s="259"/>
      <c r="J280" s="947"/>
      <c r="M280" s="255"/>
      <c r="N280" s="947"/>
      <c r="Q280" s="255"/>
      <c r="R280" s="260"/>
      <c r="AD280" s="254"/>
    </row>
    <row r="281" spans="1:30" s="4" customFormat="1" x14ac:dyDescent="0.25">
      <c r="A281" s="255"/>
      <c r="B281" s="255"/>
      <c r="E281" s="256"/>
      <c r="F281" s="256"/>
      <c r="G281" s="257"/>
      <c r="H281" s="258"/>
      <c r="I281" s="259"/>
      <c r="J281" s="947"/>
      <c r="M281" s="255"/>
      <c r="N281" s="947"/>
      <c r="Q281" s="255"/>
      <c r="R281" s="260"/>
      <c r="AD281" s="254"/>
    </row>
    <row r="282" spans="1:30" s="4" customFormat="1" x14ac:dyDescent="0.25">
      <c r="A282" s="255"/>
      <c r="B282" s="255"/>
      <c r="E282" s="256"/>
      <c r="F282" s="256"/>
      <c r="G282" s="257"/>
      <c r="H282" s="258"/>
      <c r="I282" s="259"/>
      <c r="J282" s="947"/>
      <c r="M282" s="255"/>
      <c r="N282" s="947"/>
      <c r="Q282" s="255"/>
      <c r="R282" s="260"/>
      <c r="AD282" s="254"/>
    </row>
    <row r="283" spans="1:30" s="4" customFormat="1" x14ac:dyDescent="0.25">
      <c r="A283" s="255"/>
      <c r="B283" s="255"/>
      <c r="E283" s="256"/>
      <c r="F283" s="256"/>
      <c r="G283" s="257"/>
      <c r="H283" s="258"/>
      <c r="I283" s="259"/>
      <c r="J283" s="947"/>
      <c r="M283" s="255"/>
      <c r="N283" s="947"/>
      <c r="Q283" s="255"/>
      <c r="R283" s="260"/>
      <c r="AD283" s="254"/>
    </row>
    <row r="284" spans="1:30" s="4" customFormat="1" x14ac:dyDescent="0.25">
      <c r="A284" s="255"/>
      <c r="B284" s="255"/>
      <c r="E284" s="256"/>
      <c r="F284" s="256"/>
      <c r="G284" s="257"/>
      <c r="H284" s="258"/>
      <c r="I284" s="259"/>
      <c r="J284" s="947"/>
      <c r="M284" s="255"/>
      <c r="N284" s="947"/>
      <c r="Q284" s="255"/>
      <c r="R284" s="260"/>
      <c r="AD284" s="254"/>
    </row>
    <row r="285" spans="1:30" s="4" customFormat="1" x14ac:dyDescent="0.25">
      <c r="A285" s="255"/>
      <c r="B285" s="255"/>
      <c r="E285" s="256"/>
      <c r="F285" s="256"/>
      <c r="G285" s="257"/>
      <c r="H285" s="258"/>
      <c r="I285" s="259"/>
      <c r="J285" s="947"/>
      <c r="M285" s="255"/>
      <c r="N285" s="947"/>
      <c r="Q285" s="255"/>
      <c r="R285" s="260"/>
      <c r="AD285" s="254"/>
    </row>
    <row r="286" spans="1:30" s="4" customFormat="1" x14ac:dyDescent="0.25">
      <c r="A286" s="255"/>
      <c r="B286" s="255"/>
      <c r="E286" s="256"/>
      <c r="F286" s="256"/>
      <c r="G286" s="257"/>
      <c r="H286" s="258"/>
      <c r="I286" s="259"/>
      <c r="J286" s="947"/>
      <c r="M286" s="255"/>
      <c r="N286" s="947"/>
      <c r="Q286" s="255"/>
      <c r="R286" s="260"/>
      <c r="AD286" s="254"/>
    </row>
    <row r="287" spans="1:30" s="4" customFormat="1" x14ac:dyDescent="0.25">
      <c r="A287" s="255"/>
      <c r="B287" s="255"/>
      <c r="E287" s="256"/>
      <c r="F287" s="256"/>
      <c r="G287" s="257"/>
      <c r="H287" s="258"/>
      <c r="I287" s="259"/>
      <c r="J287" s="947"/>
      <c r="M287" s="255"/>
      <c r="N287" s="947"/>
      <c r="Q287" s="255"/>
      <c r="R287" s="260"/>
      <c r="AD287" s="254"/>
    </row>
    <row r="288" spans="1:30" s="4" customFormat="1" x14ac:dyDescent="0.25">
      <c r="A288" s="255"/>
      <c r="B288" s="255"/>
      <c r="E288" s="256"/>
      <c r="F288" s="256"/>
      <c r="G288" s="257"/>
      <c r="H288" s="258"/>
      <c r="I288" s="259"/>
      <c r="J288" s="947"/>
      <c r="M288" s="255"/>
      <c r="N288" s="947"/>
      <c r="Q288" s="255"/>
      <c r="R288" s="260"/>
      <c r="AD288" s="254"/>
    </row>
    <row r="289" spans="1:30" s="4" customFormat="1" x14ac:dyDescent="0.25">
      <c r="A289" s="255"/>
      <c r="B289" s="255"/>
      <c r="E289" s="256"/>
      <c r="F289" s="256"/>
      <c r="G289" s="257"/>
      <c r="H289" s="258"/>
      <c r="I289" s="259"/>
      <c r="J289" s="947"/>
      <c r="M289" s="255"/>
      <c r="N289" s="947"/>
      <c r="Q289" s="255"/>
      <c r="R289" s="260"/>
      <c r="AD289" s="254"/>
    </row>
    <row r="290" spans="1:30" s="4" customFormat="1" x14ac:dyDescent="0.25">
      <c r="A290" s="255"/>
      <c r="B290" s="255"/>
      <c r="E290" s="256"/>
      <c r="F290" s="256"/>
      <c r="G290" s="257"/>
      <c r="H290" s="258"/>
      <c r="I290" s="259"/>
      <c r="J290" s="947"/>
      <c r="M290" s="255"/>
      <c r="N290" s="947"/>
      <c r="Q290" s="255"/>
      <c r="R290" s="260"/>
      <c r="AD290" s="254"/>
    </row>
    <row r="291" spans="1:30" s="4" customFormat="1" x14ac:dyDescent="0.25">
      <c r="A291" s="255"/>
      <c r="B291" s="255"/>
      <c r="E291" s="256"/>
      <c r="F291" s="256"/>
      <c r="G291" s="257"/>
      <c r="H291" s="258"/>
      <c r="I291" s="259"/>
      <c r="J291" s="947"/>
      <c r="M291" s="255"/>
      <c r="N291" s="947"/>
      <c r="Q291" s="255"/>
      <c r="R291" s="260"/>
      <c r="AD291" s="254"/>
    </row>
    <row r="292" spans="1:30" s="4" customFormat="1" x14ac:dyDescent="0.25">
      <c r="A292" s="255"/>
      <c r="B292" s="255"/>
      <c r="E292" s="256"/>
      <c r="F292" s="256"/>
      <c r="G292" s="257"/>
      <c r="H292" s="258"/>
      <c r="I292" s="259"/>
      <c r="J292" s="947"/>
      <c r="M292" s="255"/>
      <c r="N292" s="947"/>
      <c r="Q292" s="255"/>
      <c r="R292" s="260"/>
      <c r="AD292" s="254"/>
    </row>
    <row r="293" spans="1:30" s="4" customFormat="1" x14ac:dyDescent="0.25">
      <c r="A293" s="255"/>
      <c r="B293" s="255"/>
      <c r="E293" s="256"/>
      <c r="F293" s="256"/>
      <c r="G293" s="257"/>
      <c r="H293" s="258"/>
      <c r="I293" s="259"/>
      <c r="J293" s="947"/>
      <c r="M293" s="255"/>
      <c r="N293" s="947"/>
      <c r="Q293" s="255"/>
      <c r="R293" s="260"/>
      <c r="AD293" s="254"/>
    </row>
    <row r="294" spans="1:30" s="4" customFormat="1" x14ac:dyDescent="0.25">
      <c r="A294" s="255"/>
      <c r="B294" s="255"/>
      <c r="E294" s="256"/>
      <c r="F294" s="256"/>
      <c r="G294" s="257"/>
      <c r="H294" s="258"/>
      <c r="I294" s="259"/>
      <c r="J294" s="947"/>
      <c r="M294" s="255"/>
      <c r="N294" s="947"/>
      <c r="Q294" s="255"/>
      <c r="R294" s="260"/>
      <c r="AD294" s="254"/>
    </row>
    <row r="295" spans="1:30" s="4" customFormat="1" x14ac:dyDescent="0.25">
      <c r="A295" s="255"/>
      <c r="B295" s="255"/>
      <c r="E295" s="256"/>
      <c r="F295" s="256"/>
      <c r="G295" s="257"/>
      <c r="H295" s="258"/>
      <c r="I295" s="259"/>
      <c r="J295" s="947"/>
      <c r="M295" s="255"/>
      <c r="N295" s="947"/>
      <c r="Q295" s="255"/>
      <c r="R295" s="260"/>
      <c r="AD295" s="254"/>
    </row>
    <row r="296" spans="1:30" s="4" customFormat="1" x14ac:dyDescent="0.25">
      <c r="A296" s="255"/>
      <c r="B296" s="255"/>
      <c r="E296" s="256"/>
      <c r="F296" s="256"/>
      <c r="G296" s="257"/>
      <c r="H296" s="258"/>
      <c r="I296" s="259"/>
      <c r="J296" s="947"/>
      <c r="M296" s="255"/>
      <c r="N296" s="947"/>
      <c r="Q296" s="255"/>
      <c r="R296" s="260"/>
      <c r="AD296" s="254"/>
    </row>
    <row r="297" spans="1:30" s="4" customFormat="1" x14ac:dyDescent="0.25">
      <c r="A297" s="255"/>
      <c r="B297" s="255"/>
      <c r="E297" s="256"/>
      <c r="F297" s="256"/>
      <c r="G297" s="257"/>
      <c r="H297" s="258"/>
      <c r="I297" s="259"/>
      <c r="J297" s="947"/>
      <c r="M297" s="255"/>
      <c r="N297" s="947"/>
      <c r="Q297" s="255"/>
      <c r="R297" s="260"/>
      <c r="AD297" s="254"/>
    </row>
    <row r="298" spans="1:30" s="4" customFormat="1" x14ac:dyDescent="0.25">
      <c r="A298" s="255"/>
      <c r="B298" s="255"/>
      <c r="E298" s="256"/>
      <c r="F298" s="256"/>
      <c r="G298" s="257"/>
      <c r="H298" s="258"/>
      <c r="I298" s="259"/>
      <c r="J298" s="947"/>
      <c r="M298" s="255"/>
      <c r="N298" s="947"/>
      <c r="Q298" s="255"/>
      <c r="R298" s="260"/>
      <c r="AD298" s="254"/>
    </row>
    <row r="299" spans="1:30" s="4" customFormat="1" x14ac:dyDescent="0.25">
      <c r="A299" s="255"/>
      <c r="B299" s="255"/>
      <c r="E299" s="256"/>
      <c r="F299" s="256"/>
      <c r="G299" s="257"/>
      <c r="H299" s="258"/>
      <c r="I299" s="259"/>
      <c r="J299" s="947"/>
      <c r="M299" s="255"/>
      <c r="N299" s="947"/>
      <c r="Q299" s="255"/>
      <c r="R299" s="260"/>
      <c r="AD299" s="254"/>
    </row>
    <row r="300" spans="1:30" s="4" customFormat="1" x14ac:dyDescent="0.25">
      <c r="A300" s="255"/>
      <c r="B300" s="255"/>
      <c r="E300" s="256"/>
      <c r="F300" s="256"/>
      <c r="G300" s="257"/>
      <c r="H300" s="258"/>
      <c r="I300" s="259"/>
      <c r="J300" s="947"/>
      <c r="M300" s="255"/>
      <c r="N300" s="947"/>
      <c r="Q300" s="255"/>
      <c r="R300" s="260"/>
      <c r="AD300" s="254"/>
    </row>
    <row r="301" spans="1:30" s="4" customFormat="1" x14ac:dyDescent="0.25">
      <c r="A301" s="255"/>
      <c r="B301" s="255"/>
      <c r="E301" s="256"/>
      <c r="F301" s="256"/>
      <c r="G301" s="257"/>
      <c r="H301" s="258"/>
      <c r="I301" s="259"/>
      <c r="J301" s="947"/>
      <c r="M301" s="255"/>
      <c r="N301" s="947"/>
      <c r="Q301" s="255"/>
      <c r="R301" s="260"/>
      <c r="AD301" s="254"/>
    </row>
    <row r="302" spans="1:30" s="4" customFormat="1" x14ac:dyDescent="0.25">
      <c r="A302" s="255"/>
      <c r="B302" s="255"/>
      <c r="E302" s="256"/>
      <c r="F302" s="256"/>
      <c r="G302" s="257"/>
      <c r="H302" s="258"/>
      <c r="I302" s="259"/>
      <c r="J302" s="947"/>
      <c r="M302" s="255"/>
      <c r="N302" s="947"/>
      <c r="Q302" s="255"/>
      <c r="R302" s="260"/>
      <c r="AD302" s="254"/>
    </row>
    <row r="303" spans="1:30" s="4" customFormat="1" x14ac:dyDescent="0.25">
      <c r="A303" s="255"/>
      <c r="B303" s="255"/>
      <c r="E303" s="256"/>
      <c r="F303" s="256"/>
      <c r="G303" s="257"/>
      <c r="H303" s="258"/>
      <c r="I303" s="259"/>
      <c r="J303" s="947"/>
      <c r="M303" s="255"/>
      <c r="N303" s="947"/>
      <c r="Q303" s="255"/>
      <c r="R303" s="260"/>
      <c r="AD303" s="254"/>
    </row>
    <row r="304" spans="1:30" s="4" customFormat="1" x14ac:dyDescent="0.25">
      <c r="A304" s="255"/>
      <c r="B304" s="255"/>
      <c r="E304" s="256"/>
      <c r="F304" s="256"/>
      <c r="G304" s="257"/>
      <c r="H304" s="258"/>
      <c r="I304" s="259"/>
      <c r="J304" s="947"/>
      <c r="M304" s="255"/>
      <c r="N304" s="947"/>
      <c r="Q304" s="255"/>
      <c r="R304" s="260"/>
      <c r="AD304" s="254"/>
    </row>
    <row r="305" spans="1:30" s="4" customFormat="1" x14ac:dyDescent="0.25">
      <c r="A305" s="255"/>
      <c r="B305" s="255"/>
      <c r="E305" s="256"/>
      <c r="F305" s="256"/>
      <c r="G305" s="257"/>
      <c r="H305" s="258"/>
      <c r="I305" s="259"/>
      <c r="J305" s="947"/>
      <c r="M305" s="255"/>
      <c r="N305" s="947"/>
      <c r="Q305" s="255"/>
      <c r="R305" s="260"/>
      <c r="AD305" s="254"/>
    </row>
    <row r="306" spans="1:30" s="4" customFormat="1" x14ac:dyDescent="0.25">
      <c r="A306" s="255"/>
      <c r="B306" s="255"/>
      <c r="E306" s="256"/>
      <c r="F306" s="256"/>
      <c r="G306" s="257"/>
      <c r="H306" s="258"/>
      <c r="I306" s="259"/>
      <c r="J306" s="947"/>
      <c r="M306" s="255"/>
      <c r="N306" s="947"/>
      <c r="Q306" s="255"/>
      <c r="R306" s="260"/>
      <c r="AD306" s="254"/>
    </row>
    <row r="307" spans="1:30" s="4" customFormat="1" x14ac:dyDescent="0.25">
      <c r="A307" s="255"/>
      <c r="B307" s="255"/>
      <c r="E307" s="256"/>
      <c r="F307" s="256"/>
      <c r="G307" s="257"/>
      <c r="H307" s="258"/>
      <c r="I307" s="259"/>
      <c r="J307" s="947"/>
      <c r="M307" s="255"/>
      <c r="N307" s="947"/>
      <c r="Q307" s="255"/>
      <c r="R307" s="260"/>
      <c r="AD307" s="254"/>
    </row>
    <row r="308" spans="1:30" s="4" customFormat="1" x14ac:dyDescent="0.25">
      <c r="A308" s="255"/>
      <c r="B308" s="255"/>
      <c r="E308" s="256"/>
      <c r="F308" s="256"/>
      <c r="G308" s="257"/>
      <c r="H308" s="258"/>
      <c r="I308" s="259"/>
      <c r="J308" s="947"/>
      <c r="M308" s="255"/>
      <c r="N308" s="947"/>
      <c r="Q308" s="255"/>
      <c r="R308" s="260"/>
      <c r="AD308" s="254"/>
    </row>
    <row r="309" spans="1:30" s="4" customFormat="1" x14ac:dyDescent="0.25">
      <c r="A309" s="255"/>
      <c r="B309" s="255"/>
      <c r="E309" s="256"/>
      <c r="F309" s="256"/>
      <c r="G309" s="257"/>
      <c r="H309" s="258"/>
      <c r="I309" s="259"/>
      <c r="J309" s="947"/>
      <c r="M309" s="255"/>
      <c r="N309" s="947"/>
      <c r="Q309" s="255"/>
      <c r="R309" s="260"/>
      <c r="AD309" s="254"/>
    </row>
    <row r="310" spans="1:30" s="4" customFormat="1" x14ac:dyDescent="0.25">
      <c r="A310" s="255"/>
      <c r="B310" s="255"/>
      <c r="E310" s="256"/>
      <c r="F310" s="256"/>
      <c r="G310" s="257"/>
      <c r="H310" s="258"/>
      <c r="I310" s="259"/>
      <c r="J310" s="947"/>
      <c r="M310" s="255"/>
      <c r="N310" s="947"/>
      <c r="Q310" s="255"/>
      <c r="R310" s="260"/>
      <c r="AD310" s="254"/>
    </row>
    <row r="311" spans="1:30" s="4" customFormat="1" x14ac:dyDescent="0.25">
      <c r="A311" s="255"/>
      <c r="B311" s="255"/>
      <c r="E311" s="256"/>
      <c r="F311" s="256"/>
      <c r="G311" s="257"/>
      <c r="H311" s="258"/>
      <c r="I311" s="259"/>
      <c r="J311" s="947"/>
      <c r="M311" s="255"/>
      <c r="N311" s="947"/>
      <c r="Q311" s="255"/>
      <c r="R311" s="260"/>
      <c r="AD311" s="254"/>
    </row>
    <row r="312" spans="1:30" s="4" customFormat="1" x14ac:dyDescent="0.25">
      <c r="A312" s="255"/>
      <c r="B312" s="255"/>
      <c r="E312" s="256"/>
      <c r="F312" s="256"/>
      <c r="G312" s="257"/>
      <c r="H312" s="258"/>
      <c r="I312" s="259"/>
      <c r="J312" s="947"/>
      <c r="M312" s="255"/>
      <c r="N312" s="947"/>
      <c r="Q312" s="255"/>
      <c r="R312" s="260"/>
      <c r="AD312" s="254"/>
    </row>
    <row r="313" spans="1:30" s="4" customFormat="1" x14ac:dyDescent="0.25">
      <c r="A313" s="255"/>
      <c r="B313" s="255"/>
      <c r="E313" s="256"/>
      <c r="F313" s="256"/>
      <c r="G313" s="257"/>
      <c r="H313" s="258"/>
      <c r="I313" s="259"/>
      <c r="J313" s="947"/>
      <c r="M313" s="255"/>
      <c r="N313" s="947"/>
      <c r="Q313" s="255"/>
      <c r="R313" s="260"/>
      <c r="AD313" s="254"/>
    </row>
    <row r="314" spans="1:30" s="4" customFormat="1" x14ac:dyDescent="0.25">
      <c r="A314" s="255"/>
      <c r="B314" s="255"/>
      <c r="E314" s="256"/>
      <c r="F314" s="256"/>
      <c r="G314" s="257"/>
      <c r="H314" s="258"/>
      <c r="I314" s="259"/>
      <c r="J314" s="947"/>
      <c r="M314" s="255"/>
      <c r="N314" s="947"/>
      <c r="Q314" s="255"/>
      <c r="R314" s="260"/>
      <c r="AD314" s="254"/>
    </row>
    <row r="315" spans="1:30" s="4" customFormat="1" x14ac:dyDescent="0.25">
      <c r="A315" s="255"/>
      <c r="B315" s="255"/>
      <c r="E315" s="256"/>
      <c r="F315" s="256"/>
      <c r="G315" s="257"/>
      <c r="H315" s="258"/>
      <c r="I315" s="259"/>
      <c r="J315" s="947"/>
      <c r="M315" s="255"/>
      <c r="N315" s="947"/>
      <c r="Q315" s="255"/>
      <c r="R315" s="260"/>
      <c r="AD315" s="254"/>
    </row>
    <row r="316" spans="1:30" s="4" customFormat="1" x14ac:dyDescent="0.25">
      <c r="A316" s="255"/>
      <c r="B316" s="255"/>
      <c r="E316" s="256"/>
      <c r="F316" s="256"/>
      <c r="G316" s="257"/>
      <c r="H316" s="258"/>
      <c r="I316" s="259"/>
      <c r="J316" s="947"/>
      <c r="M316" s="255"/>
      <c r="N316" s="947"/>
      <c r="Q316" s="255"/>
      <c r="R316" s="260"/>
      <c r="AD316" s="254"/>
    </row>
    <row r="317" spans="1:30" s="4" customFormat="1" x14ac:dyDescent="0.25">
      <c r="A317" s="255"/>
      <c r="B317" s="255"/>
      <c r="E317" s="256"/>
      <c r="F317" s="256"/>
      <c r="G317" s="257"/>
      <c r="H317" s="258"/>
      <c r="I317" s="259"/>
      <c r="J317" s="947"/>
      <c r="M317" s="255"/>
      <c r="N317" s="947"/>
      <c r="Q317" s="255"/>
      <c r="R317" s="260"/>
      <c r="AD317" s="254"/>
    </row>
    <row r="318" spans="1:30" s="4" customFormat="1" x14ac:dyDescent="0.25">
      <c r="A318" s="255"/>
      <c r="B318" s="255"/>
      <c r="E318" s="256"/>
      <c r="F318" s="256"/>
      <c r="G318" s="257"/>
      <c r="H318" s="258"/>
      <c r="I318" s="259"/>
      <c r="J318" s="947"/>
      <c r="M318" s="255"/>
      <c r="N318" s="947"/>
      <c r="Q318" s="255"/>
      <c r="R318" s="260"/>
      <c r="AD318" s="254"/>
    </row>
    <row r="319" spans="1:30" s="4" customFormat="1" x14ac:dyDescent="0.25">
      <c r="A319" s="255"/>
      <c r="B319" s="255"/>
      <c r="E319" s="256"/>
      <c r="F319" s="256"/>
      <c r="G319" s="257"/>
      <c r="H319" s="258"/>
      <c r="I319" s="259"/>
      <c r="J319" s="947"/>
      <c r="M319" s="255"/>
      <c r="N319" s="947"/>
      <c r="Q319" s="255"/>
      <c r="R319" s="260"/>
      <c r="AD319" s="254"/>
    </row>
    <row r="320" spans="1:30" s="4" customFormat="1" x14ac:dyDescent="0.25">
      <c r="A320" s="255"/>
      <c r="B320" s="255"/>
      <c r="E320" s="256"/>
      <c r="F320" s="256"/>
      <c r="G320" s="257"/>
      <c r="H320" s="258"/>
      <c r="I320" s="259"/>
      <c r="J320" s="947"/>
      <c r="M320" s="255"/>
      <c r="N320" s="947"/>
      <c r="Q320" s="255"/>
      <c r="R320" s="260"/>
      <c r="AD320" s="254"/>
    </row>
    <row r="321" spans="1:30" s="4" customFormat="1" x14ac:dyDescent="0.25">
      <c r="A321" s="255"/>
      <c r="B321" s="255"/>
      <c r="E321" s="256"/>
      <c r="F321" s="256"/>
      <c r="G321" s="257"/>
      <c r="H321" s="258"/>
      <c r="I321" s="259"/>
      <c r="J321" s="947"/>
      <c r="M321" s="255"/>
      <c r="N321" s="947"/>
      <c r="Q321" s="255"/>
      <c r="R321" s="260"/>
      <c r="AD321" s="254"/>
    </row>
    <row r="322" spans="1:30" s="4" customFormat="1" x14ac:dyDescent="0.25">
      <c r="A322" s="255"/>
      <c r="B322" s="255"/>
      <c r="E322" s="256"/>
      <c r="F322" s="256"/>
      <c r="G322" s="257"/>
      <c r="H322" s="258"/>
      <c r="I322" s="259"/>
      <c r="J322" s="947"/>
      <c r="M322" s="255"/>
      <c r="N322" s="947"/>
      <c r="Q322" s="255"/>
      <c r="R322" s="260"/>
      <c r="AD322" s="254"/>
    </row>
    <row r="323" spans="1:30" s="4" customFormat="1" x14ac:dyDescent="0.25">
      <c r="A323" s="255"/>
      <c r="B323" s="255"/>
      <c r="E323" s="256"/>
      <c r="F323" s="256"/>
      <c r="G323" s="257"/>
      <c r="H323" s="258"/>
      <c r="I323" s="259"/>
      <c r="J323" s="947"/>
      <c r="M323" s="255"/>
      <c r="N323" s="947"/>
      <c r="Q323" s="255"/>
      <c r="R323" s="260"/>
      <c r="AD323" s="254"/>
    </row>
    <row r="324" spans="1:30" s="4" customFormat="1" x14ac:dyDescent="0.25">
      <c r="A324" s="255"/>
      <c r="B324" s="255"/>
      <c r="E324" s="256"/>
      <c r="F324" s="256"/>
      <c r="G324" s="257"/>
      <c r="H324" s="258"/>
      <c r="I324" s="259"/>
      <c r="J324" s="947"/>
      <c r="M324" s="255"/>
      <c r="N324" s="947"/>
      <c r="Q324" s="255"/>
      <c r="R324" s="260"/>
      <c r="AD324" s="254"/>
    </row>
    <row r="325" spans="1:30" s="4" customFormat="1" x14ac:dyDescent="0.25">
      <c r="A325" s="255"/>
      <c r="B325" s="255"/>
      <c r="E325" s="256"/>
      <c r="F325" s="256"/>
      <c r="G325" s="257"/>
      <c r="H325" s="258"/>
      <c r="I325" s="259"/>
      <c r="J325" s="947"/>
      <c r="M325" s="255"/>
      <c r="N325" s="947"/>
      <c r="Q325" s="255"/>
      <c r="R325" s="260"/>
      <c r="AD325" s="254"/>
    </row>
    <row r="326" spans="1:30" s="4" customFormat="1" x14ac:dyDescent="0.25">
      <c r="A326" s="255"/>
      <c r="B326" s="255"/>
      <c r="E326" s="256"/>
      <c r="F326" s="256"/>
      <c r="G326" s="257"/>
      <c r="H326" s="258"/>
      <c r="I326" s="259"/>
      <c r="J326" s="947"/>
      <c r="M326" s="255"/>
      <c r="N326" s="947"/>
      <c r="Q326" s="255"/>
      <c r="R326" s="260"/>
      <c r="AD326" s="254"/>
    </row>
    <row r="327" spans="1:30" s="4" customFormat="1" x14ac:dyDescent="0.25">
      <c r="A327" s="255"/>
      <c r="B327" s="255"/>
      <c r="E327" s="256"/>
      <c r="F327" s="256"/>
      <c r="G327" s="257"/>
      <c r="H327" s="258"/>
      <c r="I327" s="259"/>
      <c r="J327" s="947"/>
      <c r="M327" s="255"/>
      <c r="N327" s="947"/>
      <c r="Q327" s="255"/>
      <c r="R327" s="260"/>
      <c r="AD327" s="254"/>
    </row>
    <row r="328" spans="1:30" s="4" customFormat="1" x14ac:dyDescent="0.25">
      <c r="A328" s="255"/>
      <c r="B328" s="255"/>
      <c r="E328" s="256"/>
      <c r="F328" s="256"/>
      <c r="G328" s="257"/>
      <c r="H328" s="258"/>
      <c r="I328" s="259"/>
      <c r="J328" s="947"/>
      <c r="M328" s="255"/>
      <c r="N328" s="947"/>
      <c r="Q328" s="255"/>
      <c r="R328" s="260"/>
      <c r="AD328" s="254"/>
    </row>
    <row r="329" spans="1:30" s="4" customFormat="1" x14ac:dyDescent="0.25">
      <c r="A329" s="255"/>
      <c r="B329" s="255"/>
      <c r="E329" s="256"/>
      <c r="F329" s="256"/>
      <c r="G329" s="257"/>
      <c r="H329" s="258"/>
      <c r="I329" s="259"/>
      <c r="J329" s="947"/>
      <c r="M329" s="255"/>
      <c r="N329" s="947"/>
      <c r="Q329" s="255"/>
      <c r="R329" s="260"/>
      <c r="AD329" s="254"/>
    </row>
    <row r="330" spans="1:30" s="4" customFormat="1" x14ac:dyDescent="0.25">
      <c r="A330" s="255"/>
      <c r="B330" s="255"/>
      <c r="E330" s="256"/>
      <c r="F330" s="256"/>
      <c r="G330" s="257"/>
      <c r="H330" s="258"/>
      <c r="I330" s="259"/>
      <c r="J330" s="947"/>
      <c r="M330" s="255"/>
      <c r="N330" s="947"/>
      <c r="Q330" s="255"/>
      <c r="R330" s="260"/>
      <c r="AD330" s="254"/>
    </row>
    <row r="331" spans="1:30" s="4" customFormat="1" x14ac:dyDescent="0.25">
      <c r="A331" s="255"/>
      <c r="B331" s="255"/>
      <c r="E331" s="256"/>
      <c r="F331" s="256"/>
      <c r="G331" s="257"/>
      <c r="H331" s="258"/>
      <c r="I331" s="259"/>
      <c r="J331" s="947"/>
      <c r="M331" s="255"/>
      <c r="N331" s="947"/>
      <c r="Q331" s="255"/>
      <c r="R331" s="260"/>
      <c r="AD331" s="254"/>
    </row>
    <row r="332" spans="1:30" s="4" customFormat="1" x14ac:dyDescent="0.25">
      <c r="A332" s="255"/>
      <c r="B332" s="255"/>
      <c r="E332" s="256"/>
      <c r="F332" s="256"/>
      <c r="G332" s="257"/>
      <c r="H332" s="258"/>
      <c r="I332" s="259"/>
      <c r="J332" s="947"/>
      <c r="M332" s="255"/>
      <c r="N332" s="947"/>
      <c r="Q332" s="255"/>
      <c r="R332" s="260"/>
      <c r="AD332" s="254"/>
    </row>
    <row r="333" spans="1:30" s="4" customFormat="1" x14ac:dyDescent="0.25">
      <c r="A333" s="255"/>
      <c r="B333" s="255"/>
      <c r="E333" s="256"/>
      <c r="F333" s="256"/>
      <c r="G333" s="257"/>
      <c r="H333" s="258"/>
      <c r="I333" s="259"/>
      <c r="J333" s="947"/>
      <c r="M333" s="255"/>
      <c r="N333" s="947"/>
      <c r="Q333" s="255"/>
      <c r="R333" s="260"/>
      <c r="AD333" s="254"/>
    </row>
    <row r="334" spans="1:30" s="4" customFormat="1" x14ac:dyDescent="0.25">
      <c r="A334" s="255"/>
      <c r="B334" s="255"/>
      <c r="E334" s="256"/>
      <c r="F334" s="256"/>
      <c r="G334" s="257"/>
      <c r="H334" s="258"/>
      <c r="I334" s="259"/>
      <c r="J334" s="947"/>
      <c r="M334" s="255"/>
      <c r="N334" s="947"/>
      <c r="Q334" s="255"/>
      <c r="R334" s="260"/>
      <c r="AD334" s="254"/>
    </row>
    <row r="335" spans="1:30" s="4" customFormat="1" x14ac:dyDescent="0.25">
      <c r="A335" s="255"/>
      <c r="B335" s="255"/>
      <c r="E335" s="256"/>
      <c r="F335" s="256"/>
      <c r="G335" s="257"/>
      <c r="H335" s="258"/>
      <c r="I335" s="259"/>
      <c r="J335" s="947"/>
      <c r="M335" s="255"/>
      <c r="N335" s="947"/>
      <c r="Q335" s="255"/>
      <c r="R335" s="260"/>
      <c r="AD335" s="254"/>
    </row>
    <row r="336" spans="1:30" s="4" customFormat="1" x14ac:dyDescent="0.25">
      <c r="A336" s="255"/>
      <c r="B336" s="255"/>
      <c r="E336" s="256"/>
      <c r="F336" s="256"/>
      <c r="G336" s="257"/>
      <c r="H336" s="258"/>
      <c r="I336" s="259"/>
      <c r="J336" s="947"/>
      <c r="M336" s="255"/>
      <c r="N336" s="947"/>
      <c r="Q336" s="255"/>
      <c r="R336" s="260"/>
      <c r="AD336" s="254"/>
    </row>
    <row r="337" spans="1:30" s="4" customFormat="1" x14ac:dyDescent="0.25">
      <c r="A337" s="255"/>
      <c r="B337" s="255"/>
      <c r="E337" s="256"/>
      <c r="F337" s="256"/>
      <c r="G337" s="257"/>
      <c r="H337" s="258"/>
      <c r="I337" s="259"/>
      <c r="J337" s="947"/>
      <c r="M337" s="255"/>
      <c r="N337" s="947"/>
      <c r="Q337" s="255"/>
      <c r="R337" s="260"/>
      <c r="AD337" s="254"/>
    </row>
    <row r="338" spans="1:30" s="4" customFormat="1" x14ac:dyDescent="0.25">
      <c r="A338" s="255"/>
      <c r="B338" s="255"/>
      <c r="E338" s="256"/>
      <c r="F338" s="256"/>
      <c r="G338" s="257"/>
      <c r="H338" s="258"/>
      <c r="I338" s="259"/>
      <c r="J338" s="947"/>
      <c r="M338" s="255"/>
      <c r="N338" s="947"/>
      <c r="Q338" s="255"/>
      <c r="R338" s="260"/>
      <c r="AD338" s="254"/>
    </row>
    <row r="339" spans="1:30" s="4" customFormat="1" x14ac:dyDescent="0.25">
      <c r="A339" s="255"/>
      <c r="B339" s="255"/>
      <c r="E339" s="256"/>
      <c r="F339" s="256"/>
      <c r="G339" s="257"/>
      <c r="H339" s="258"/>
      <c r="I339" s="259"/>
      <c r="J339" s="947"/>
      <c r="M339" s="255"/>
      <c r="N339" s="947"/>
      <c r="Q339" s="255"/>
      <c r="R339" s="260"/>
      <c r="AD339" s="254"/>
    </row>
    <row r="340" spans="1:30" s="4" customFormat="1" x14ac:dyDescent="0.25">
      <c r="A340" s="255"/>
      <c r="B340" s="255"/>
      <c r="E340" s="256"/>
      <c r="F340" s="256"/>
      <c r="G340" s="257"/>
      <c r="H340" s="258"/>
      <c r="I340" s="259"/>
      <c r="J340" s="947"/>
      <c r="M340" s="255"/>
      <c r="N340" s="947"/>
      <c r="Q340" s="255"/>
      <c r="R340" s="260"/>
      <c r="AD340" s="254"/>
    </row>
    <row r="341" spans="1:30" s="4" customFormat="1" x14ac:dyDescent="0.25">
      <c r="A341" s="255"/>
      <c r="B341" s="255"/>
      <c r="E341" s="256"/>
      <c r="F341" s="256"/>
      <c r="G341" s="257"/>
      <c r="H341" s="258"/>
      <c r="I341" s="259"/>
      <c r="J341" s="947"/>
      <c r="M341" s="255"/>
      <c r="N341" s="947"/>
      <c r="Q341" s="255"/>
      <c r="R341" s="260"/>
      <c r="AD341" s="254"/>
    </row>
    <row r="342" spans="1:30" s="4" customFormat="1" x14ac:dyDescent="0.25">
      <c r="A342" s="255"/>
      <c r="B342" s="255"/>
      <c r="E342" s="256"/>
      <c r="F342" s="256"/>
      <c r="G342" s="257"/>
      <c r="H342" s="258"/>
      <c r="I342" s="259"/>
      <c r="J342" s="947"/>
      <c r="M342" s="255"/>
      <c r="N342" s="947"/>
      <c r="Q342" s="255"/>
      <c r="R342" s="260"/>
      <c r="AD342" s="254"/>
    </row>
    <row r="343" spans="1:30" s="4" customFormat="1" x14ac:dyDescent="0.25">
      <c r="A343" s="255"/>
      <c r="B343" s="255"/>
      <c r="E343" s="256"/>
      <c r="F343" s="256"/>
      <c r="G343" s="257"/>
      <c r="H343" s="258"/>
      <c r="I343" s="259"/>
      <c r="J343" s="947"/>
      <c r="M343" s="255"/>
      <c r="N343" s="947"/>
      <c r="Q343" s="255"/>
      <c r="R343" s="260"/>
      <c r="AD343" s="254"/>
    </row>
    <row r="344" spans="1:30" s="4" customFormat="1" x14ac:dyDescent="0.25">
      <c r="A344" s="255"/>
      <c r="B344" s="255"/>
      <c r="E344" s="256"/>
      <c r="F344" s="256"/>
      <c r="G344" s="257"/>
      <c r="H344" s="258"/>
      <c r="I344" s="259"/>
      <c r="J344" s="947"/>
      <c r="M344" s="255"/>
      <c r="N344" s="947"/>
      <c r="Q344" s="255"/>
      <c r="R344" s="260"/>
      <c r="AD344" s="254"/>
    </row>
    <row r="345" spans="1:30" s="4" customFormat="1" x14ac:dyDescent="0.25">
      <c r="A345" s="255"/>
      <c r="B345" s="255"/>
      <c r="E345" s="256"/>
      <c r="F345" s="256"/>
      <c r="G345" s="257"/>
      <c r="H345" s="258"/>
      <c r="I345" s="259"/>
      <c r="J345" s="947"/>
      <c r="M345" s="255"/>
      <c r="N345" s="947"/>
      <c r="Q345" s="255"/>
      <c r="R345" s="260"/>
      <c r="AD345" s="254"/>
    </row>
    <row r="346" spans="1:30" s="4" customFormat="1" x14ac:dyDescent="0.25">
      <c r="A346" s="255"/>
      <c r="B346" s="255"/>
      <c r="E346" s="256"/>
      <c r="F346" s="256"/>
      <c r="G346" s="257"/>
      <c r="H346" s="258"/>
      <c r="I346" s="259"/>
      <c r="J346" s="947"/>
      <c r="M346" s="255"/>
      <c r="N346" s="947"/>
      <c r="Q346" s="255"/>
      <c r="R346" s="260"/>
      <c r="AD346" s="254"/>
    </row>
    <row r="347" spans="1:30" s="4" customFormat="1" x14ac:dyDescent="0.25">
      <c r="A347" s="255"/>
      <c r="B347" s="255"/>
      <c r="E347" s="256"/>
      <c r="F347" s="256"/>
      <c r="G347" s="257"/>
      <c r="H347" s="258"/>
      <c r="I347" s="259"/>
      <c r="J347" s="947"/>
      <c r="M347" s="255"/>
      <c r="N347" s="947"/>
      <c r="Q347" s="255"/>
      <c r="R347" s="260"/>
      <c r="AD347" s="254"/>
    </row>
    <row r="348" spans="1:30" s="4" customFormat="1" x14ac:dyDescent="0.25">
      <c r="A348" s="255"/>
      <c r="B348" s="255"/>
      <c r="E348" s="256"/>
      <c r="F348" s="256"/>
      <c r="G348" s="257"/>
      <c r="H348" s="258"/>
      <c r="I348" s="259"/>
      <c r="J348" s="947"/>
      <c r="M348" s="255"/>
      <c r="N348" s="947"/>
      <c r="Q348" s="255"/>
      <c r="R348" s="260"/>
      <c r="AD348" s="254"/>
    </row>
    <row r="349" spans="1:30" s="4" customFormat="1" x14ac:dyDescent="0.25">
      <c r="A349" s="255"/>
      <c r="B349" s="255"/>
      <c r="E349" s="256"/>
      <c r="F349" s="256"/>
      <c r="G349" s="257"/>
      <c r="H349" s="258"/>
      <c r="I349" s="259"/>
      <c r="J349" s="947"/>
      <c r="M349" s="255"/>
      <c r="N349" s="947"/>
      <c r="Q349" s="255"/>
      <c r="R349" s="260"/>
      <c r="AD349" s="254"/>
    </row>
    <row r="350" spans="1:30" s="4" customFormat="1" x14ac:dyDescent="0.25">
      <c r="A350" s="255"/>
      <c r="B350" s="255"/>
      <c r="E350" s="256"/>
      <c r="F350" s="256"/>
      <c r="G350" s="257"/>
      <c r="H350" s="258"/>
      <c r="I350" s="259"/>
      <c r="J350" s="947"/>
      <c r="M350" s="255"/>
      <c r="N350" s="947"/>
      <c r="Q350" s="255"/>
      <c r="R350" s="260"/>
      <c r="AD350" s="254"/>
    </row>
    <row r="351" spans="1:30" s="4" customFormat="1" x14ac:dyDescent="0.25">
      <c r="A351" s="255"/>
      <c r="B351" s="255"/>
      <c r="E351" s="256"/>
      <c r="F351" s="256"/>
      <c r="G351" s="257"/>
      <c r="H351" s="258"/>
      <c r="I351" s="259"/>
      <c r="J351" s="947"/>
      <c r="M351" s="255"/>
      <c r="N351" s="947"/>
      <c r="Q351" s="255"/>
      <c r="R351" s="260"/>
      <c r="AD351" s="254"/>
    </row>
    <row r="352" spans="1:30" s="4" customFormat="1" x14ac:dyDescent="0.25">
      <c r="A352" s="255"/>
      <c r="B352" s="255"/>
      <c r="E352" s="256"/>
      <c r="F352" s="256"/>
      <c r="G352" s="257"/>
      <c r="H352" s="258"/>
      <c r="I352" s="259"/>
      <c r="J352" s="947"/>
      <c r="M352" s="255"/>
      <c r="N352" s="947"/>
      <c r="Q352" s="255"/>
      <c r="R352" s="260"/>
      <c r="AD352" s="254"/>
    </row>
    <row r="353" spans="1:30" s="4" customFormat="1" x14ac:dyDescent="0.25">
      <c r="A353" s="255"/>
      <c r="B353" s="255"/>
      <c r="E353" s="256"/>
      <c r="F353" s="256"/>
      <c r="G353" s="257"/>
      <c r="H353" s="258"/>
      <c r="I353" s="259"/>
      <c r="J353" s="947"/>
      <c r="M353" s="255"/>
      <c r="N353" s="947"/>
      <c r="Q353" s="255"/>
      <c r="R353" s="260"/>
      <c r="AD353" s="254"/>
    </row>
    <row r="354" spans="1:30" s="4" customFormat="1" x14ac:dyDescent="0.25">
      <c r="A354" s="255"/>
      <c r="B354" s="255"/>
      <c r="E354" s="256"/>
      <c r="F354" s="256"/>
      <c r="G354" s="257"/>
      <c r="H354" s="258"/>
      <c r="I354" s="259"/>
      <c r="J354" s="947"/>
      <c r="M354" s="255"/>
      <c r="N354" s="947"/>
      <c r="Q354" s="255"/>
      <c r="R354" s="260"/>
      <c r="AD354" s="254"/>
    </row>
    <row r="355" spans="1:30" s="4" customFormat="1" x14ac:dyDescent="0.25">
      <c r="A355" s="255"/>
      <c r="B355" s="255"/>
      <c r="E355" s="256"/>
      <c r="F355" s="256"/>
      <c r="G355" s="257"/>
      <c r="H355" s="258"/>
      <c r="I355" s="259"/>
      <c r="J355" s="947"/>
      <c r="M355" s="255"/>
      <c r="N355" s="947"/>
      <c r="Q355" s="255"/>
      <c r="R355" s="260"/>
      <c r="AD355" s="254"/>
    </row>
    <row r="356" spans="1:30" s="4" customFormat="1" x14ac:dyDescent="0.25">
      <c r="A356" s="255"/>
      <c r="B356" s="255"/>
      <c r="E356" s="256"/>
      <c r="F356" s="256"/>
      <c r="G356" s="257"/>
      <c r="H356" s="258"/>
      <c r="I356" s="259"/>
      <c r="J356" s="947"/>
      <c r="M356" s="255"/>
      <c r="N356" s="947"/>
      <c r="Q356" s="255"/>
      <c r="R356" s="260"/>
      <c r="AD356" s="254"/>
    </row>
    <row r="357" spans="1:30" s="4" customFormat="1" x14ac:dyDescent="0.25">
      <c r="A357" s="255"/>
      <c r="B357" s="255"/>
      <c r="E357" s="256"/>
      <c r="F357" s="256"/>
      <c r="G357" s="257"/>
      <c r="H357" s="258"/>
      <c r="I357" s="259"/>
      <c r="J357" s="947"/>
      <c r="M357" s="255"/>
      <c r="N357" s="947"/>
      <c r="Q357" s="255"/>
      <c r="R357" s="260"/>
      <c r="AD357" s="254"/>
    </row>
    <row r="358" spans="1:30" s="4" customFormat="1" x14ac:dyDescent="0.25">
      <c r="A358" s="255"/>
      <c r="B358" s="255"/>
      <c r="E358" s="256"/>
      <c r="F358" s="256"/>
      <c r="G358" s="257"/>
      <c r="H358" s="258"/>
      <c r="I358" s="259"/>
      <c r="J358" s="947"/>
      <c r="M358" s="255"/>
      <c r="N358" s="947"/>
      <c r="Q358" s="255"/>
      <c r="R358" s="260"/>
      <c r="AD358" s="254"/>
    </row>
    <row r="359" spans="1:30" s="4" customFormat="1" x14ac:dyDescent="0.25">
      <c r="A359" s="255"/>
      <c r="B359" s="255"/>
      <c r="E359" s="256"/>
      <c r="F359" s="256"/>
      <c r="G359" s="257"/>
      <c r="H359" s="258"/>
      <c r="I359" s="259"/>
      <c r="J359" s="947"/>
      <c r="M359" s="255"/>
      <c r="N359" s="947"/>
      <c r="Q359" s="255"/>
      <c r="R359" s="260"/>
      <c r="AD359" s="254"/>
    </row>
    <row r="360" spans="1:30" s="4" customFormat="1" x14ac:dyDescent="0.25">
      <c r="A360" s="255"/>
      <c r="B360" s="255"/>
      <c r="E360" s="256"/>
      <c r="F360" s="256"/>
      <c r="G360" s="257"/>
      <c r="H360" s="258"/>
      <c r="I360" s="259"/>
      <c r="J360" s="947"/>
      <c r="M360" s="255"/>
      <c r="N360" s="947"/>
      <c r="Q360" s="255"/>
      <c r="R360" s="260"/>
      <c r="AD360" s="254"/>
    </row>
    <row r="361" spans="1:30" s="4" customFormat="1" x14ac:dyDescent="0.25">
      <c r="A361" s="255"/>
      <c r="B361" s="255"/>
      <c r="E361" s="256"/>
      <c r="F361" s="256"/>
      <c r="G361" s="257"/>
      <c r="H361" s="258"/>
      <c r="I361" s="259"/>
      <c r="J361" s="947"/>
      <c r="M361" s="255"/>
      <c r="N361" s="947"/>
      <c r="Q361" s="255"/>
      <c r="R361" s="260"/>
      <c r="AD361" s="254"/>
    </row>
    <row r="362" spans="1:30" s="4" customFormat="1" x14ac:dyDescent="0.25">
      <c r="A362" s="255"/>
      <c r="B362" s="255"/>
      <c r="E362" s="256"/>
      <c r="F362" s="256"/>
      <c r="G362" s="257"/>
      <c r="H362" s="258"/>
      <c r="I362" s="259"/>
      <c r="J362" s="947"/>
      <c r="M362" s="255"/>
      <c r="N362" s="947"/>
      <c r="Q362" s="255"/>
      <c r="R362" s="260"/>
      <c r="AD362" s="254"/>
    </row>
    <row r="363" spans="1:30" s="4" customFormat="1" x14ac:dyDescent="0.25">
      <c r="A363" s="255"/>
      <c r="B363" s="255"/>
      <c r="E363" s="256"/>
      <c r="F363" s="256"/>
      <c r="G363" s="257"/>
      <c r="H363" s="258"/>
      <c r="I363" s="259"/>
      <c r="J363" s="947"/>
      <c r="M363" s="255"/>
      <c r="N363" s="947"/>
      <c r="Q363" s="255"/>
      <c r="R363" s="260"/>
      <c r="AD363" s="254"/>
    </row>
    <row r="364" spans="1:30" s="4" customFormat="1" x14ac:dyDescent="0.25">
      <c r="A364" s="255"/>
      <c r="B364" s="255"/>
      <c r="E364" s="256"/>
      <c r="F364" s="256"/>
      <c r="G364" s="257"/>
      <c r="H364" s="258"/>
      <c r="I364" s="259"/>
      <c r="J364" s="947"/>
      <c r="M364" s="255"/>
      <c r="N364" s="947"/>
      <c r="Q364" s="255"/>
      <c r="R364" s="260"/>
      <c r="AD364" s="254"/>
    </row>
    <row r="365" spans="1:30" s="4" customFormat="1" x14ac:dyDescent="0.25">
      <c r="A365" s="255"/>
      <c r="B365" s="255"/>
      <c r="E365" s="256"/>
      <c r="F365" s="256"/>
      <c r="G365" s="257"/>
      <c r="H365" s="258"/>
      <c r="I365" s="259"/>
      <c r="J365" s="947"/>
      <c r="M365" s="255"/>
      <c r="N365" s="947"/>
      <c r="Q365" s="255"/>
      <c r="R365" s="260"/>
      <c r="AD365" s="254"/>
    </row>
    <row r="366" spans="1:30" s="4" customFormat="1" x14ac:dyDescent="0.25">
      <c r="A366" s="255"/>
      <c r="B366" s="255"/>
      <c r="E366" s="256"/>
      <c r="F366" s="256"/>
      <c r="G366" s="257"/>
      <c r="H366" s="258"/>
      <c r="I366" s="259"/>
      <c r="J366" s="947"/>
      <c r="M366" s="255"/>
      <c r="N366" s="947"/>
      <c r="Q366" s="255"/>
      <c r="R366" s="260"/>
      <c r="AD366" s="254"/>
    </row>
    <row r="367" spans="1:30" s="4" customFormat="1" x14ac:dyDescent="0.25">
      <c r="A367" s="255"/>
      <c r="B367" s="255"/>
      <c r="E367" s="256"/>
      <c r="F367" s="256"/>
      <c r="G367" s="257"/>
      <c r="H367" s="258"/>
      <c r="I367" s="259"/>
      <c r="J367" s="947"/>
      <c r="M367" s="255"/>
      <c r="N367" s="947"/>
      <c r="Q367" s="255"/>
      <c r="R367" s="260"/>
      <c r="AD367" s="254"/>
    </row>
    <row r="368" spans="1:30" s="4" customFormat="1" x14ac:dyDescent="0.25">
      <c r="A368" s="255"/>
      <c r="B368" s="255"/>
      <c r="E368" s="256"/>
      <c r="F368" s="256"/>
      <c r="G368" s="257"/>
      <c r="H368" s="258"/>
      <c r="I368" s="259"/>
      <c r="J368" s="947"/>
      <c r="M368" s="255"/>
      <c r="N368" s="947"/>
      <c r="Q368" s="255"/>
      <c r="R368" s="260"/>
      <c r="AD368" s="254"/>
    </row>
    <row r="369" spans="1:30" s="4" customFormat="1" x14ac:dyDescent="0.25">
      <c r="A369" s="255"/>
      <c r="B369" s="255"/>
      <c r="E369" s="256"/>
      <c r="F369" s="256"/>
      <c r="G369" s="257"/>
      <c r="H369" s="258"/>
      <c r="I369" s="259"/>
      <c r="J369" s="947"/>
      <c r="M369" s="255"/>
      <c r="N369" s="947"/>
      <c r="Q369" s="255"/>
      <c r="R369" s="260"/>
      <c r="AD369" s="254"/>
    </row>
    <row r="370" spans="1:30" s="4" customFormat="1" x14ac:dyDescent="0.25">
      <c r="A370" s="255"/>
      <c r="B370" s="255"/>
      <c r="E370" s="256"/>
      <c r="F370" s="256"/>
      <c r="G370" s="257"/>
      <c r="H370" s="258"/>
      <c r="I370" s="259"/>
      <c r="J370" s="947"/>
      <c r="M370" s="255"/>
      <c r="N370" s="947"/>
      <c r="Q370" s="255"/>
      <c r="R370" s="260"/>
      <c r="AD370" s="254"/>
    </row>
    <row r="371" spans="1:30" s="4" customFormat="1" x14ac:dyDescent="0.25">
      <c r="A371" s="255"/>
      <c r="B371" s="255"/>
      <c r="E371" s="256"/>
      <c r="F371" s="256"/>
      <c r="G371" s="257"/>
      <c r="H371" s="258"/>
      <c r="I371" s="259"/>
      <c r="J371" s="947"/>
      <c r="M371" s="255"/>
      <c r="N371" s="947"/>
      <c r="Q371" s="255"/>
      <c r="R371" s="260"/>
      <c r="AD371" s="254"/>
    </row>
    <row r="372" spans="1:30" s="4" customFormat="1" x14ac:dyDescent="0.25">
      <c r="A372" s="255"/>
      <c r="B372" s="255"/>
      <c r="E372" s="256"/>
      <c r="F372" s="256"/>
      <c r="G372" s="257"/>
      <c r="H372" s="258"/>
      <c r="I372" s="259"/>
      <c r="J372" s="947"/>
      <c r="M372" s="255"/>
      <c r="N372" s="947"/>
      <c r="Q372" s="255"/>
      <c r="R372" s="260"/>
      <c r="AD372" s="254"/>
    </row>
    <row r="373" spans="1:30" s="4" customFormat="1" x14ac:dyDescent="0.25">
      <c r="A373" s="255"/>
      <c r="B373" s="255"/>
      <c r="E373" s="256"/>
      <c r="F373" s="256"/>
      <c r="G373" s="257"/>
      <c r="H373" s="258"/>
      <c r="I373" s="259"/>
      <c r="J373" s="947"/>
      <c r="M373" s="255"/>
      <c r="N373" s="947"/>
      <c r="Q373" s="255"/>
      <c r="R373" s="260"/>
      <c r="AD373" s="254"/>
    </row>
    <row r="374" spans="1:30" s="4" customFormat="1" x14ac:dyDescent="0.25">
      <c r="A374" s="255"/>
      <c r="B374" s="255"/>
      <c r="E374" s="256"/>
      <c r="F374" s="256"/>
      <c r="G374" s="257"/>
      <c r="H374" s="258"/>
      <c r="I374" s="259"/>
      <c r="J374" s="947"/>
      <c r="M374" s="255"/>
      <c r="N374" s="947"/>
      <c r="Q374" s="255"/>
      <c r="R374" s="260"/>
      <c r="AD374" s="254"/>
    </row>
    <row r="375" spans="1:30" s="4" customFormat="1" x14ac:dyDescent="0.25">
      <c r="A375" s="255"/>
      <c r="B375" s="255"/>
      <c r="E375" s="256"/>
      <c r="F375" s="256"/>
      <c r="G375" s="257"/>
      <c r="H375" s="258"/>
      <c r="I375" s="259"/>
      <c r="J375" s="947"/>
      <c r="M375" s="255"/>
      <c r="N375" s="947"/>
      <c r="Q375" s="255"/>
      <c r="R375" s="260"/>
      <c r="AD375" s="254"/>
    </row>
    <row r="376" spans="1:30" s="4" customFormat="1" x14ac:dyDescent="0.25">
      <c r="A376" s="255"/>
      <c r="B376" s="255"/>
      <c r="E376" s="256"/>
      <c r="F376" s="256"/>
      <c r="G376" s="257"/>
      <c r="H376" s="258"/>
      <c r="I376" s="259"/>
      <c r="J376" s="947"/>
      <c r="M376" s="255"/>
      <c r="N376" s="947"/>
      <c r="Q376" s="255"/>
      <c r="R376" s="260"/>
      <c r="AD376" s="254"/>
    </row>
    <row r="377" spans="1:30" s="4" customFormat="1" x14ac:dyDescent="0.25">
      <c r="A377" s="255"/>
      <c r="B377" s="255"/>
      <c r="E377" s="256"/>
      <c r="F377" s="256"/>
      <c r="G377" s="257"/>
      <c r="H377" s="258"/>
      <c r="I377" s="259"/>
      <c r="J377" s="947"/>
      <c r="M377" s="255"/>
      <c r="N377" s="947"/>
      <c r="Q377" s="255"/>
      <c r="R377" s="260"/>
      <c r="AD377" s="254"/>
    </row>
    <row r="378" spans="1:30" s="4" customFormat="1" x14ac:dyDescent="0.25">
      <c r="A378" s="255"/>
      <c r="B378" s="255"/>
      <c r="E378" s="256"/>
      <c r="F378" s="256"/>
      <c r="G378" s="257"/>
      <c r="H378" s="258"/>
      <c r="I378" s="259"/>
      <c r="J378" s="947"/>
      <c r="M378" s="255"/>
      <c r="N378" s="947"/>
      <c r="Q378" s="255"/>
      <c r="R378" s="260"/>
      <c r="AD378" s="254"/>
    </row>
    <row r="379" spans="1:30" s="4" customFormat="1" x14ac:dyDescent="0.25">
      <c r="A379" s="255"/>
      <c r="B379" s="255"/>
      <c r="E379" s="256"/>
      <c r="F379" s="256"/>
      <c r="G379" s="257"/>
      <c r="H379" s="258"/>
      <c r="I379" s="259"/>
      <c r="J379" s="947"/>
      <c r="M379" s="255"/>
      <c r="N379" s="947"/>
      <c r="Q379" s="255"/>
      <c r="R379" s="260"/>
      <c r="AD379" s="254"/>
    </row>
    <row r="380" spans="1:30" s="4" customFormat="1" x14ac:dyDescent="0.25">
      <c r="A380" s="255"/>
      <c r="B380" s="255"/>
      <c r="E380" s="256"/>
      <c r="F380" s="256"/>
      <c r="G380" s="257"/>
      <c r="H380" s="258"/>
      <c r="I380" s="259"/>
      <c r="J380" s="947"/>
      <c r="M380" s="255"/>
      <c r="N380" s="947"/>
      <c r="Q380" s="255"/>
      <c r="R380" s="260"/>
      <c r="AD380" s="254"/>
    </row>
    <row r="381" spans="1:30" s="4" customFormat="1" x14ac:dyDescent="0.25">
      <c r="A381" s="255"/>
      <c r="B381" s="255"/>
      <c r="E381" s="256"/>
      <c r="F381" s="256"/>
      <c r="G381" s="257"/>
      <c r="H381" s="258"/>
      <c r="I381" s="259"/>
      <c r="J381" s="947"/>
      <c r="M381" s="255"/>
      <c r="N381" s="947"/>
      <c r="Q381" s="255"/>
      <c r="R381" s="260"/>
      <c r="AD381" s="254"/>
    </row>
    <row r="382" spans="1:30" s="4" customFormat="1" x14ac:dyDescent="0.25">
      <c r="A382" s="255"/>
      <c r="B382" s="255"/>
      <c r="E382" s="256"/>
      <c r="F382" s="256"/>
      <c r="G382" s="257"/>
      <c r="H382" s="258"/>
      <c r="I382" s="259"/>
      <c r="J382" s="947"/>
      <c r="M382" s="255"/>
      <c r="N382" s="947"/>
      <c r="Q382" s="255"/>
      <c r="R382" s="260"/>
      <c r="AD382" s="254"/>
    </row>
    <row r="383" spans="1:30" s="4" customFormat="1" x14ac:dyDescent="0.25">
      <c r="A383" s="255"/>
      <c r="B383" s="255"/>
      <c r="E383" s="256"/>
      <c r="F383" s="256"/>
      <c r="G383" s="257"/>
      <c r="H383" s="258"/>
      <c r="I383" s="259"/>
      <c r="J383" s="947"/>
      <c r="M383" s="255"/>
      <c r="N383" s="947"/>
      <c r="Q383" s="255"/>
      <c r="R383" s="260"/>
      <c r="AD383" s="254"/>
    </row>
    <row r="384" spans="1:30" s="4" customFormat="1" x14ac:dyDescent="0.25">
      <c r="A384" s="255"/>
      <c r="B384" s="255"/>
      <c r="E384" s="256"/>
      <c r="F384" s="256"/>
      <c r="G384" s="257"/>
      <c r="H384" s="258"/>
      <c r="I384" s="259"/>
      <c r="J384" s="947"/>
      <c r="M384" s="255"/>
      <c r="N384" s="947"/>
      <c r="Q384" s="255"/>
      <c r="R384" s="260"/>
      <c r="AD384" s="254"/>
    </row>
    <row r="385" spans="1:30" s="4" customFormat="1" x14ac:dyDescent="0.25">
      <c r="A385" s="255"/>
      <c r="B385" s="255"/>
      <c r="E385" s="256"/>
      <c r="F385" s="256"/>
      <c r="G385" s="257"/>
      <c r="H385" s="258"/>
      <c r="I385" s="259"/>
      <c r="J385" s="947"/>
      <c r="M385" s="255"/>
      <c r="N385" s="947"/>
      <c r="Q385" s="255"/>
      <c r="R385" s="260"/>
      <c r="AD385" s="254"/>
    </row>
    <row r="386" spans="1:30" s="4" customFormat="1" x14ac:dyDescent="0.25">
      <c r="A386" s="255"/>
      <c r="B386" s="255"/>
      <c r="E386" s="256"/>
      <c r="F386" s="256"/>
      <c r="G386" s="257"/>
      <c r="H386" s="258"/>
      <c r="I386" s="259"/>
      <c r="J386" s="947"/>
      <c r="M386" s="255"/>
      <c r="N386" s="947"/>
      <c r="Q386" s="255"/>
      <c r="R386" s="260"/>
      <c r="AD386" s="254"/>
    </row>
    <row r="387" spans="1:30" s="4" customFormat="1" x14ac:dyDescent="0.25">
      <c r="A387" s="255"/>
      <c r="B387" s="255"/>
      <c r="E387" s="256"/>
      <c r="F387" s="256"/>
      <c r="G387" s="257"/>
      <c r="H387" s="258"/>
      <c r="I387" s="259"/>
      <c r="J387" s="947"/>
      <c r="M387" s="255"/>
      <c r="N387" s="947"/>
      <c r="Q387" s="255"/>
      <c r="R387" s="260"/>
      <c r="AD387" s="254"/>
    </row>
    <row r="388" spans="1:30" s="4" customFormat="1" x14ac:dyDescent="0.25">
      <c r="A388" s="255"/>
      <c r="B388" s="255"/>
      <c r="E388" s="256"/>
      <c r="F388" s="256"/>
      <c r="G388" s="257"/>
      <c r="H388" s="258"/>
      <c r="I388" s="259"/>
      <c r="J388" s="947"/>
      <c r="M388" s="255"/>
      <c r="N388" s="947"/>
      <c r="Q388" s="255"/>
      <c r="R388" s="260"/>
      <c r="AD388" s="254"/>
    </row>
    <row r="389" spans="1:30" s="4" customFormat="1" x14ac:dyDescent="0.25">
      <c r="A389" s="255"/>
      <c r="B389" s="255"/>
      <c r="E389" s="256"/>
      <c r="F389" s="256"/>
      <c r="G389" s="257"/>
      <c r="H389" s="258"/>
      <c r="I389" s="259"/>
      <c r="J389" s="947"/>
      <c r="M389" s="255"/>
      <c r="N389" s="947"/>
      <c r="Q389" s="255"/>
      <c r="R389" s="260"/>
      <c r="AD389" s="254"/>
    </row>
    <row r="390" spans="1:30" s="4" customFormat="1" x14ac:dyDescent="0.25">
      <c r="A390" s="255"/>
      <c r="B390" s="255"/>
      <c r="E390" s="256"/>
      <c r="F390" s="256"/>
      <c r="G390" s="257"/>
      <c r="H390" s="258"/>
      <c r="I390" s="259"/>
      <c r="J390" s="947"/>
      <c r="M390" s="255"/>
      <c r="N390" s="947"/>
      <c r="Q390" s="255"/>
      <c r="R390" s="260"/>
      <c r="AD390" s="254"/>
    </row>
    <row r="391" spans="1:30" s="4" customFormat="1" x14ac:dyDescent="0.25">
      <c r="A391" s="255"/>
      <c r="B391" s="255"/>
      <c r="E391" s="256"/>
      <c r="F391" s="256"/>
      <c r="G391" s="257"/>
      <c r="H391" s="258"/>
      <c r="I391" s="259"/>
      <c r="J391" s="947"/>
      <c r="M391" s="255"/>
      <c r="N391" s="947"/>
      <c r="Q391" s="255"/>
      <c r="R391" s="260"/>
      <c r="AD391" s="254"/>
    </row>
    <row r="392" spans="1:30" s="4" customFormat="1" x14ac:dyDescent="0.25">
      <c r="A392" s="255"/>
      <c r="B392" s="255"/>
      <c r="E392" s="256"/>
      <c r="F392" s="256"/>
      <c r="G392" s="257"/>
      <c r="H392" s="258"/>
      <c r="I392" s="259"/>
      <c r="J392" s="947"/>
      <c r="M392" s="255"/>
      <c r="N392" s="947"/>
      <c r="Q392" s="255"/>
      <c r="R392" s="260"/>
      <c r="AD392" s="254"/>
    </row>
    <row r="393" spans="1:30" s="4" customFormat="1" x14ac:dyDescent="0.25">
      <c r="A393" s="255"/>
      <c r="B393" s="255"/>
      <c r="E393" s="256"/>
      <c r="F393" s="256"/>
      <c r="G393" s="257"/>
      <c r="H393" s="258"/>
      <c r="I393" s="259"/>
      <c r="J393" s="947"/>
      <c r="M393" s="255"/>
      <c r="N393" s="947"/>
      <c r="Q393" s="255"/>
      <c r="R393" s="260"/>
      <c r="AD393" s="254"/>
    </row>
    <row r="394" spans="1:30" s="4" customFormat="1" x14ac:dyDescent="0.25">
      <c r="A394" s="255"/>
      <c r="B394" s="255"/>
      <c r="E394" s="256"/>
      <c r="F394" s="256"/>
      <c r="G394" s="257"/>
      <c r="H394" s="258"/>
      <c r="I394" s="259"/>
      <c r="J394" s="947"/>
      <c r="M394" s="255"/>
      <c r="N394" s="947"/>
      <c r="Q394" s="255"/>
      <c r="R394" s="260"/>
      <c r="AD394" s="254"/>
    </row>
    <row r="395" spans="1:30" s="4" customFormat="1" x14ac:dyDescent="0.25">
      <c r="A395" s="255"/>
      <c r="B395" s="255"/>
      <c r="E395" s="256"/>
      <c r="F395" s="256"/>
      <c r="G395" s="257"/>
      <c r="H395" s="258"/>
      <c r="I395" s="259"/>
      <c r="J395" s="947"/>
      <c r="M395" s="255"/>
      <c r="N395" s="947"/>
      <c r="Q395" s="255"/>
      <c r="R395" s="260"/>
      <c r="AD395" s="254"/>
    </row>
    <row r="396" spans="1:30" s="4" customFormat="1" x14ac:dyDescent="0.25">
      <c r="A396" s="255"/>
      <c r="B396" s="255"/>
      <c r="E396" s="256"/>
      <c r="F396" s="256"/>
      <c r="G396" s="257"/>
      <c r="H396" s="258"/>
      <c r="I396" s="259"/>
      <c r="J396" s="947"/>
      <c r="M396" s="255"/>
      <c r="N396" s="947"/>
      <c r="Q396" s="255"/>
      <c r="R396" s="260"/>
      <c r="AD396" s="254"/>
    </row>
    <row r="397" spans="1:30" s="4" customFormat="1" x14ac:dyDescent="0.25">
      <c r="A397" s="255"/>
      <c r="B397" s="255"/>
      <c r="E397" s="256"/>
      <c r="F397" s="256"/>
      <c r="G397" s="257"/>
      <c r="H397" s="258"/>
      <c r="I397" s="259"/>
      <c r="J397" s="947"/>
      <c r="M397" s="255"/>
      <c r="N397" s="947"/>
      <c r="Q397" s="255"/>
      <c r="R397" s="260"/>
      <c r="AD397" s="254"/>
    </row>
    <row r="398" spans="1:30" s="4" customFormat="1" x14ac:dyDescent="0.25">
      <c r="A398" s="255"/>
      <c r="B398" s="255"/>
      <c r="E398" s="256"/>
      <c r="F398" s="256"/>
      <c r="G398" s="257"/>
      <c r="H398" s="258"/>
      <c r="I398" s="259"/>
      <c r="J398" s="947"/>
      <c r="M398" s="255"/>
      <c r="N398" s="947"/>
      <c r="Q398" s="255"/>
      <c r="R398" s="260"/>
      <c r="AD398" s="254"/>
    </row>
    <row r="399" spans="1:30" s="4" customFormat="1" x14ac:dyDescent="0.25">
      <c r="A399" s="255"/>
      <c r="B399" s="255"/>
      <c r="E399" s="256"/>
      <c r="F399" s="256"/>
      <c r="G399" s="257"/>
      <c r="H399" s="258"/>
      <c r="I399" s="259"/>
      <c r="J399" s="947"/>
      <c r="M399" s="255"/>
      <c r="N399" s="947"/>
      <c r="Q399" s="255"/>
      <c r="R399" s="260"/>
      <c r="AD399" s="254"/>
    </row>
    <row r="400" spans="1:30" s="4" customFormat="1" x14ac:dyDescent="0.25">
      <c r="A400" s="255"/>
      <c r="B400" s="255"/>
      <c r="E400" s="256"/>
      <c r="F400" s="256"/>
      <c r="G400" s="257"/>
      <c r="H400" s="258"/>
      <c r="I400" s="259"/>
      <c r="J400" s="947"/>
      <c r="M400" s="255"/>
      <c r="N400" s="947"/>
      <c r="Q400" s="255"/>
      <c r="R400" s="260"/>
      <c r="AD400" s="254"/>
    </row>
    <row r="401" spans="1:30" s="4" customFormat="1" x14ac:dyDescent="0.25">
      <c r="A401" s="255"/>
      <c r="B401" s="255"/>
      <c r="E401" s="256"/>
      <c r="F401" s="256"/>
      <c r="G401" s="257"/>
      <c r="H401" s="258"/>
      <c r="I401" s="259"/>
      <c r="J401" s="947"/>
      <c r="M401" s="255"/>
      <c r="N401" s="947"/>
      <c r="Q401" s="255"/>
      <c r="R401" s="260"/>
      <c r="AD401" s="254"/>
    </row>
    <row r="402" spans="1:30" s="4" customFormat="1" x14ac:dyDescent="0.25">
      <c r="A402" s="255"/>
      <c r="B402" s="255"/>
      <c r="E402" s="256"/>
      <c r="F402" s="256"/>
      <c r="G402" s="257"/>
      <c r="H402" s="258"/>
      <c r="I402" s="259"/>
      <c r="J402" s="947"/>
      <c r="M402" s="255"/>
      <c r="N402" s="947"/>
      <c r="Q402" s="255"/>
      <c r="R402" s="260"/>
      <c r="AD402" s="254"/>
    </row>
    <row r="403" spans="1:30" s="4" customFormat="1" x14ac:dyDescent="0.25">
      <c r="A403" s="255"/>
      <c r="B403" s="255"/>
      <c r="E403" s="256"/>
      <c r="F403" s="256"/>
      <c r="G403" s="257"/>
      <c r="H403" s="258"/>
      <c r="I403" s="259"/>
      <c r="J403" s="947"/>
      <c r="M403" s="255"/>
      <c r="N403" s="947"/>
      <c r="Q403" s="255"/>
      <c r="R403" s="260"/>
      <c r="AD403" s="254"/>
    </row>
    <row r="404" spans="1:30" s="4" customFormat="1" x14ac:dyDescent="0.25">
      <c r="A404" s="255"/>
      <c r="B404" s="255"/>
      <c r="E404" s="256"/>
      <c r="F404" s="256"/>
      <c r="G404" s="257"/>
      <c r="H404" s="258"/>
      <c r="I404" s="259"/>
      <c r="J404" s="947"/>
      <c r="M404" s="255"/>
      <c r="N404" s="947"/>
      <c r="Q404" s="255"/>
      <c r="R404" s="260"/>
      <c r="AD404" s="254"/>
    </row>
    <row r="405" spans="1:30" s="4" customFormat="1" x14ac:dyDescent="0.25">
      <c r="A405" s="255"/>
      <c r="B405" s="255"/>
      <c r="E405" s="256"/>
      <c r="F405" s="256"/>
      <c r="G405" s="257"/>
      <c r="H405" s="258"/>
      <c r="I405" s="259"/>
      <c r="J405" s="947"/>
      <c r="M405" s="255"/>
      <c r="N405" s="947"/>
      <c r="Q405" s="255"/>
      <c r="R405" s="260"/>
      <c r="AD405" s="254"/>
    </row>
    <row r="406" spans="1:30" s="4" customFormat="1" x14ac:dyDescent="0.25">
      <c r="A406" s="255"/>
      <c r="B406" s="255"/>
      <c r="E406" s="256"/>
      <c r="F406" s="256"/>
      <c r="G406" s="257"/>
      <c r="H406" s="258"/>
      <c r="I406" s="259"/>
      <c r="J406" s="947"/>
      <c r="M406" s="255"/>
      <c r="N406" s="947"/>
      <c r="Q406" s="255"/>
      <c r="R406" s="260"/>
      <c r="AD406" s="254"/>
    </row>
    <row r="407" spans="1:30" s="4" customFormat="1" x14ac:dyDescent="0.25">
      <c r="A407" s="255"/>
      <c r="B407" s="255"/>
      <c r="E407" s="256"/>
      <c r="F407" s="256"/>
      <c r="G407" s="257"/>
      <c r="H407" s="258"/>
      <c r="I407" s="259"/>
      <c r="J407" s="947"/>
      <c r="M407" s="255"/>
      <c r="N407" s="947"/>
      <c r="Q407" s="255"/>
      <c r="R407" s="260"/>
      <c r="AD407" s="254"/>
    </row>
    <row r="408" spans="1:30" s="4" customFormat="1" x14ac:dyDescent="0.25">
      <c r="A408" s="255"/>
      <c r="B408" s="255"/>
      <c r="E408" s="256"/>
      <c r="F408" s="256"/>
      <c r="G408" s="257"/>
      <c r="H408" s="258"/>
      <c r="I408" s="259"/>
      <c r="J408" s="947"/>
      <c r="M408" s="255"/>
      <c r="N408" s="947"/>
      <c r="Q408" s="255"/>
      <c r="R408" s="260"/>
      <c r="AD408" s="254"/>
    </row>
    <row r="409" spans="1:30" s="4" customFormat="1" x14ac:dyDescent="0.25">
      <c r="A409" s="255"/>
      <c r="B409" s="255"/>
      <c r="E409" s="256"/>
      <c r="F409" s="256"/>
      <c r="G409" s="257"/>
      <c r="H409" s="258"/>
      <c r="I409" s="259"/>
      <c r="J409" s="947"/>
      <c r="M409" s="255"/>
      <c r="N409" s="947"/>
      <c r="Q409" s="255"/>
      <c r="R409" s="260"/>
      <c r="AD409" s="254"/>
    </row>
    <row r="410" spans="1:30" s="4" customFormat="1" x14ac:dyDescent="0.25">
      <c r="A410" s="255"/>
      <c r="B410" s="255"/>
      <c r="E410" s="256"/>
      <c r="F410" s="256"/>
      <c r="G410" s="257"/>
      <c r="H410" s="258"/>
      <c r="I410" s="259"/>
      <c r="J410" s="947"/>
      <c r="M410" s="255"/>
      <c r="N410" s="947"/>
      <c r="Q410" s="255"/>
      <c r="R410" s="260"/>
      <c r="AD410" s="254"/>
    </row>
    <row r="411" spans="1:30" s="4" customFormat="1" x14ac:dyDescent="0.25">
      <c r="A411" s="255"/>
      <c r="B411" s="255"/>
      <c r="E411" s="256"/>
      <c r="F411" s="256"/>
      <c r="G411" s="257"/>
      <c r="H411" s="258"/>
      <c r="I411" s="259"/>
      <c r="J411" s="947"/>
      <c r="M411" s="255"/>
      <c r="N411" s="947"/>
      <c r="Q411" s="255"/>
      <c r="R411" s="260"/>
      <c r="AD411" s="254"/>
    </row>
    <row r="412" spans="1:30" s="4" customFormat="1" x14ac:dyDescent="0.25">
      <c r="A412" s="255"/>
      <c r="B412" s="255"/>
      <c r="E412" s="256"/>
      <c r="F412" s="256"/>
      <c r="G412" s="257"/>
      <c r="H412" s="258"/>
      <c r="I412" s="259"/>
      <c r="J412" s="947"/>
      <c r="M412" s="255"/>
      <c r="N412" s="947"/>
      <c r="Q412" s="255"/>
      <c r="R412" s="260"/>
      <c r="AD412" s="254"/>
    </row>
    <row r="413" spans="1:30" s="4" customFormat="1" x14ac:dyDescent="0.25">
      <c r="A413" s="255"/>
      <c r="B413" s="255"/>
      <c r="E413" s="256"/>
      <c r="F413" s="256"/>
      <c r="G413" s="257"/>
      <c r="H413" s="258"/>
      <c r="I413" s="259"/>
      <c r="J413" s="947"/>
      <c r="M413" s="255"/>
      <c r="N413" s="947"/>
      <c r="Q413" s="255"/>
      <c r="R413" s="260"/>
      <c r="AD413" s="254"/>
    </row>
    <row r="414" spans="1:30" s="4" customFormat="1" x14ac:dyDescent="0.25">
      <c r="A414" s="255"/>
      <c r="B414" s="255"/>
      <c r="E414" s="256"/>
      <c r="F414" s="256"/>
      <c r="G414" s="257"/>
      <c r="H414" s="258"/>
      <c r="I414" s="259"/>
      <c r="J414" s="947"/>
      <c r="M414" s="255"/>
      <c r="N414" s="947"/>
      <c r="Q414" s="255"/>
      <c r="R414" s="260"/>
      <c r="AD414" s="254"/>
    </row>
    <row r="415" spans="1:30" s="4" customFormat="1" x14ac:dyDescent="0.25">
      <c r="A415" s="255"/>
      <c r="B415" s="255"/>
      <c r="E415" s="256"/>
      <c r="F415" s="256"/>
      <c r="G415" s="257"/>
      <c r="H415" s="258"/>
      <c r="I415" s="259"/>
      <c r="J415" s="947"/>
      <c r="M415" s="255"/>
      <c r="N415" s="947"/>
      <c r="Q415" s="255"/>
      <c r="R415" s="260"/>
      <c r="AD415" s="254"/>
    </row>
    <row r="416" spans="1:30" s="4" customFormat="1" x14ac:dyDescent="0.25">
      <c r="A416" s="255"/>
      <c r="B416" s="255"/>
      <c r="E416" s="256"/>
      <c r="F416" s="256"/>
      <c r="G416" s="257"/>
      <c r="H416" s="258"/>
      <c r="I416" s="259"/>
      <c r="J416" s="947"/>
      <c r="M416" s="255"/>
      <c r="N416" s="947"/>
      <c r="Q416" s="255"/>
      <c r="R416" s="260"/>
      <c r="AD416" s="254"/>
    </row>
    <row r="417" spans="1:30" s="4" customFormat="1" x14ac:dyDescent="0.25">
      <c r="A417" s="255"/>
      <c r="B417" s="255"/>
      <c r="E417" s="256"/>
      <c r="F417" s="256"/>
      <c r="G417" s="257"/>
      <c r="H417" s="258"/>
      <c r="I417" s="259"/>
      <c r="J417" s="947"/>
      <c r="M417" s="255"/>
      <c r="N417" s="947"/>
      <c r="Q417" s="255"/>
      <c r="R417" s="260"/>
      <c r="AD417" s="254"/>
    </row>
    <row r="418" spans="1:30" s="4" customFormat="1" x14ac:dyDescent="0.25">
      <c r="A418" s="255"/>
      <c r="B418" s="255"/>
      <c r="E418" s="256"/>
      <c r="F418" s="256"/>
      <c r="G418" s="257"/>
      <c r="H418" s="258"/>
      <c r="I418" s="259"/>
      <c r="J418" s="947"/>
      <c r="M418" s="255"/>
      <c r="N418" s="947"/>
      <c r="Q418" s="255"/>
      <c r="R418" s="260"/>
      <c r="AD418" s="254"/>
    </row>
    <row r="419" spans="1:30" s="4" customFormat="1" x14ac:dyDescent="0.25">
      <c r="A419" s="255"/>
      <c r="B419" s="255"/>
      <c r="E419" s="256"/>
      <c r="F419" s="256"/>
      <c r="G419" s="257"/>
      <c r="H419" s="258"/>
      <c r="I419" s="259"/>
      <c r="J419" s="947"/>
      <c r="M419" s="255"/>
      <c r="N419" s="947"/>
      <c r="Q419" s="255"/>
      <c r="R419" s="260"/>
      <c r="AD419" s="254"/>
    </row>
    <row r="420" spans="1:30" s="4" customFormat="1" x14ac:dyDescent="0.25">
      <c r="A420" s="255"/>
      <c r="B420" s="255"/>
      <c r="E420" s="256"/>
      <c r="F420" s="256"/>
      <c r="G420" s="257"/>
      <c r="H420" s="258"/>
      <c r="I420" s="259"/>
      <c r="J420" s="947"/>
      <c r="M420" s="255"/>
      <c r="N420" s="947"/>
      <c r="Q420" s="255"/>
      <c r="R420" s="260"/>
      <c r="AD420" s="254"/>
    </row>
    <row r="421" spans="1:30" s="4" customFormat="1" x14ac:dyDescent="0.25">
      <c r="A421" s="255"/>
      <c r="B421" s="255"/>
      <c r="E421" s="256"/>
      <c r="F421" s="256"/>
      <c r="G421" s="257"/>
      <c r="H421" s="258"/>
      <c r="I421" s="259"/>
      <c r="J421" s="947"/>
      <c r="M421" s="255"/>
      <c r="N421" s="947"/>
      <c r="Q421" s="255"/>
      <c r="R421" s="260"/>
      <c r="AD421" s="254"/>
    </row>
    <row r="422" spans="1:30" s="4" customFormat="1" x14ac:dyDescent="0.25">
      <c r="A422" s="255"/>
      <c r="B422" s="255"/>
      <c r="E422" s="256"/>
      <c r="F422" s="256"/>
      <c r="G422" s="257"/>
      <c r="H422" s="258"/>
      <c r="I422" s="259"/>
      <c r="J422" s="947"/>
      <c r="M422" s="255"/>
      <c r="N422" s="947"/>
      <c r="Q422" s="255"/>
      <c r="R422" s="260"/>
      <c r="AD422" s="254"/>
    </row>
    <row r="423" spans="1:30" s="4" customFormat="1" x14ac:dyDescent="0.25">
      <c r="A423" s="255"/>
      <c r="B423" s="255"/>
      <c r="E423" s="256"/>
      <c r="F423" s="256"/>
      <c r="G423" s="257"/>
      <c r="H423" s="258"/>
      <c r="I423" s="259"/>
      <c r="J423" s="947"/>
      <c r="M423" s="255"/>
      <c r="N423" s="947"/>
      <c r="Q423" s="255"/>
      <c r="R423" s="260"/>
      <c r="AD423" s="254"/>
    </row>
    <row r="424" spans="1:30" s="4" customFormat="1" x14ac:dyDescent="0.25">
      <c r="A424" s="255"/>
      <c r="B424" s="255"/>
      <c r="E424" s="256"/>
      <c r="F424" s="256"/>
      <c r="G424" s="257"/>
      <c r="H424" s="258"/>
      <c r="I424" s="259"/>
      <c r="J424" s="947"/>
      <c r="M424" s="255"/>
      <c r="N424" s="947"/>
      <c r="Q424" s="255"/>
      <c r="R424" s="260"/>
      <c r="AD424" s="254"/>
    </row>
    <row r="425" spans="1:30" s="4" customFormat="1" x14ac:dyDescent="0.25">
      <c r="A425" s="255"/>
      <c r="B425" s="255"/>
      <c r="E425" s="256"/>
      <c r="F425" s="256"/>
      <c r="G425" s="257"/>
      <c r="H425" s="258"/>
      <c r="I425" s="259"/>
      <c r="J425" s="947"/>
      <c r="M425" s="255"/>
      <c r="N425" s="947"/>
      <c r="Q425" s="255"/>
      <c r="R425" s="260"/>
      <c r="AD425" s="254"/>
    </row>
    <row r="426" spans="1:30" s="4" customFormat="1" x14ac:dyDescent="0.25">
      <c r="A426" s="255"/>
      <c r="B426" s="255"/>
      <c r="E426" s="256"/>
      <c r="F426" s="256"/>
      <c r="G426" s="257"/>
      <c r="H426" s="258"/>
      <c r="I426" s="259"/>
      <c r="J426" s="947"/>
      <c r="M426" s="255"/>
      <c r="N426" s="947"/>
      <c r="Q426" s="255"/>
      <c r="R426" s="260"/>
      <c r="AD426" s="254"/>
    </row>
    <row r="427" spans="1:30" s="4" customFormat="1" x14ac:dyDescent="0.25">
      <c r="A427" s="255"/>
      <c r="B427" s="255"/>
      <c r="E427" s="256"/>
      <c r="F427" s="256"/>
      <c r="G427" s="257"/>
      <c r="H427" s="258"/>
      <c r="I427" s="259"/>
      <c r="J427" s="947"/>
      <c r="M427" s="255"/>
      <c r="N427" s="947"/>
      <c r="Q427" s="255"/>
      <c r="R427" s="260"/>
      <c r="AD427" s="254"/>
    </row>
    <row r="428" spans="1:30" s="4" customFormat="1" x14ac:dyDescent="0.25">
      <c r="A428" s="255"/>
      <c r="B428" s="255"/>
      <c r="E428" s="256"/>
      <c r="F428" s="256"/>
      <c r="G428" s="257"/>
      <c r="H428" s="258"/>
      <c r="I428" s="259"/>
      <c r="J428" s="947"/>
      <c r="M428" s="255"/>
      <c r="N428" s="947"/>
      <c r="Q428" s="255"/>
      <c r="R428" s="260"/>
      <c r="AD428" s="254"/>
    </row>
    <row r="429" spans="1:30" s="4" customFormat="1" x14ac:dyDescent="0.25">
      <c r="A429" s="255"/>
      <c r="B429" s="255"/>
      <c r="E429" s="256"/>
      <c r="F429" s="256"/>
      <c r="G429" s="257"/>
      <c r="H429" s="258"/>
      <c r="I429" s="259"/>
      <c r="J429" s="947"/>
      <c r="M429" s="255"/>
      <c r="N429" s="947"/>
      <c r="Q429" s="255"/>
      <c r="R429" s="260"/>
      <c r="AD429" s="254"/>
    </row>
    <row r="430" spans="1:30" s="4" customFormat="1" x14ac:dyDescent="0.25">
      <c r="A430" s="255"/>
      <c r="B430" s="255"/>
      <c r="E430" s="256"/>
      <c r="F430" s="256"/>
      <c r="G430" s="257"/>
      <c r="H430" s="258"/>
      <c r="I430" s="259"/>
      <c r="J430" s="947"/>
      <c r="M430" s="255"/>
      <c r="N430" s="947"/>
      <c r="Q430" s="255"/>
      <c r="R430" s="260"/>
      <c r="AD430" s="254"/>
    </row>
    <row r="431" spans="1:30" s="4" customFormat="1" x14ac:dyDescent="0.25">
      <c r="A431" s="255"/>
      <c r="B431" s="255"/>
      <c r="E431" s="256"/>
      <c r="F431" s="256"/>
      <c r="G431" s="257"/>
      <c r="H431" s="258"/>
      <c r="I431" s="259"/>
      <c r="J431" s="947"/>
      <c r="M431" s="255"/>
      <c r="N431" s="947"/>
      <c r="Q431" s="255"/>
      <c r="R431" s="260"/>
      <c r="AD431" s="254"/>
    </row>
    <row r="432" spans="1:30" s="4" customFormat="1" x14ac:dyDescent="0.25">
      <c r="A432" s="255"/>
      <c r="B432" s="255"/>
      <c r="E432" s="256"/>
      <c r="F432" s="256"/>
      <c r="G432" s="257"/>
      <c r="H432" s="258"/>
      <c r="I432" s="259"/>
      <c r="J432" s="947"/>
      <c r="M432" s="255"/>
      <c r="N432" s="947"/>
      <c r="Q432" s="255"/>
      <c r="R432" s="260"/>
      <c r="AD432" s="254"/>
    </row>
    <row r="433" spans="1:30" s="4" customFormat="1" x14ac:dyDescent="0.25">
      <c r="A433" s="255"/>
      <c r="B433" s="255"/>
      <c r="E433" s="256"/>
      <c r="F433" s="256"/>
      <c r="G433" s="257"/>
      <c r="H433" s="258"/>
      <c r="I433" s="259"/>
      <c r="J433" s="947"/>
      <c r="M433" s="255"/>
      <c r="N433" s="947"/>
      <c r="Q433" s="255"/>
      <c r="R433" s="260"/>
      <c r="AD433" s="254"/>
    </row>
    <row r="434" spans="1:30" s="4" customFormat="1" x14ac:dyDescent="0.25">
      <c r="A434" s="255"/>
      <c r="B434" s="255"/>
      <c r="E434" s="256"/>
      <c r="F434" s="256"/>
      <c r="G434" s="257"/>
      <c r="H434" s="258"/>
      <c r="I434" s="259"/>
      <c r="J434" s="947"/>
      <c r="M434" s="255"/>
      <c r="N434" s="947"/>
      <c r="Q434" s="255"/>
      <c r="R434" s="260"/>
      <c r="AD434" s="254"/>
    </row>
    <row r="435" spans="1:30" s="4" customFormat="1" x14ac:dyDescent="0.25">
      <c r="A435" s="255"/>
      <c r="B435" s="255"/>
      <c r="E435" s="256"/>
      <c r="F435" s="256"/>
      <c r="G435" s="257"/>
      <c r="H435" s="258"/>
      <c r="I435" s="259"/>
      <c r="J435" s="947"/>
      <c r="M435" s="255"/>
      <c r="N435" s="947"/>
      <c r="Q435" s="255"/>
      <c r="R435" s="260"/>
      <c r="AD435" s="254"/>
    </row>
    <row r="436" spans="1:30" s="4" customFormat="1" x14ac:dyDescent="0.25">
      <c r="A436" s="255"/>
      <c r="B436" s="255"/>
      <c r="E436" s="256"/>
      <c r="F436" s="256"/>
      <c r="G436" s="257"/>
      <c r="H436" s="258"/>
      <c r="I436" s="259"/>
      <c r="J436" s="947"/>
      <c r="M436" s="255"/>
      <c r="N436" s="947"/>
      <c r="Q436" s="255"/>
      <c r="R436" s="260"/>
      <c r="AD436" s="254"/>
    </row>
    <row r="437" spans="1:30" s="4" customFormat="1" x14ac:dyDescent="0.25">
      <c r="A437" s="255"/>
      <c r="B437" s="255"/>
      <c r="E437" s="256"/>
      <c r="F437" s="256"/>
      <c r="G437" s="257"/>
      <c r="H437" s="258"/>
      <c r="I437" s="259"/>
      <c r="J437" s="947"/>
      <c r="M437" s="255"/>
      <c r="N437" s="947"/>
      <c r="Q437" s="255"/>
      <c r="R437" s="260"/>
      <c r="AD437" s="254"/>
    </row>
    <row r="438" spans="1:30" s="4" customFormat="1" x14ac:dyDescent="0.25">
      <c r="A438" s="255"/>
      <c r="B438" s="255"/>
      <c r="E438" s="256"/>
      <c r="F438" s="256"/>
      <c r="G438" s="257"/>
      <c r="H438" s="258"/>
      <c r="I438" s="259"/>
      <c r="J438" s="947"/>
      <c r="M438" s="255"/>
      <c r="N438" s="947"/>
      <c r="Q438" s="255"/>
      <c r="R438" s="260"/>
      <c r="AD438" s="254"/>
    </row>
    <row r="439" spans="1:30" s="4" customFormat="1" x14ac:dyDescent="0.25">
      <c r="A439" s="255"/>
      <c r="B439" s="255"/>
      <c r="E439" s="256"/>
      <c r="F439" s="256"/>
      <c r="G439" s="257"/>
      <c r="H439" s="258"/>
      <c r="I439" s="259"/>
      <c r="J439" s="947"/>
      <c r="M439" s="255"/>
      <c r="N439" s="947"/>
      <c r="Q439" s="255"/>
      <c r="R439" s="260"/>
      <c r="AD439" s="254"/>
    </row>
    <row r="440" spans="1:30" s="4" customFormat="1" x14ac:dyDescent="0.25">
      <c r="A440" s="255"/>
      <c r="B440" s="255"/>
      <c r="E440" s="256"/>
      <c r="F440" s="256"/>
      <c r="G440" s="257"/>
      <c r="H440" s="258"/>
      <c r="I440" s="259"/>
      <c r="J440" s="947"/>
      <c r="M440" s="255"/>
      <c r="N440" s="947"/>
      <c r="Q440" s="255"/>
      <c r="R440" s="260"/>
      <c r="AD440" s="254"/>
    </row>
    <row r="441" spans="1:30" s="4" customFormat="1" x14ac:dyDescent="0.25">
      <c r="A441" s="255"/>
      <c r="B441" s="255"/>
      <c r="E441" s="256"/>
      <c r="F441" s="256"/>
      <c r="G441" s="257"/>
      <c r="H441" s="258"/>
      <c r="I441" s="259"/>
      <c r="J441" s="947"/>
      <c r="M441" s="255"/>
      <c r="N441" s="947"/>
      <c r="Q441" s="255"/>
      <c r="R441" s="260"/>
      <c r="AD441" s="254"/>
    </row>
    <row r="442" spans="1:30" s="4" customFormat="1" x14ac:dyDescent="0.25">
      <c r="A442" s="255"/>
      <c r="B442" s="255"/>
      <c r="E442" s="256"/>
      <c r="F442" s="256"/>
      <c r="G442" s="257"/>
      <c r="H442" s="258"/>
      <c r="I442" s="259"/>
      <c r="J442" s="947"/>
      <c r="M442" s="255"/>
      <c r="N442" s="947"/>
      <c r="Q442" s="255"/>
      <c r="R442" s="260"/>
      <c r="AD442" s="254"/>
    </row>
    <row r="443" spans="1:30" s="4" customFormat="1" x14ac:dyDescent="0.25">
      <c r="A443" s="255"/>
      <c r="B443" s="255"/>
      <c r="E443" s="256"/>
      <c r="F443" s="256"/>
      <c r="G443" s="257"/>
      <c r="H443" s="258"/>
      <c r="I443" s="259"/>
      <c r="J443" s="947"/>
      <c r="M443" s="255"/>
      <c r="N443" s="947"/>
      <c r="Q443" s="255"/>
      <c r="R443" s="260"/>
      <c r="AD443" s="254"/>
    </row>
    <row r="444" spans="1:30" s="4" customFormat="1" x14ac:dyDescent="0.25">
      <c r="A444" s="255"/>
      <c r="B444" s="255"/>
      <c r="E444" s="256"/>
      <c r="F444" s="256"/>
      <c r="G444" s="257"/>
      <c r="H444" s="258"/>
      <c r="I444" s="259"/>
      <c r="J444" s="947"/>
      <c r="M444" s="255"/>
      <c r="N444" s="947"/>
      <c r="Q444" s="255"/>
      <c r="R444" s="260"/>
      <c r="AD444" s="254"/>
    </row>
    <row r="445" spans="1:30" s="4" customFormat="1" x14ac:dyDescent="0.25">
      <c r="A445" s="255"/>
      <c r="B445" s="255"/>
      <c r="E445" s="256"/>
      <c r="F445" s="256"/>
      <c r="G445" s="257"/>
      <c r="H445" s="258"/>
      <c r="I445" s="259"/>
      <c r="J445" s="947"/>
      <c r="M445" s="255"/>
      <c r="N445" s="947"/>
      <c r="Q445" s="255"/>
      <c r="R445" s="260"/>
      <c r="AD445" s="254"/>
    </row>
    <row r="446" spans="1:30" s="4" customFormat="1" x14ac:dyDescent="0.25">
      <c r="A446" s="255"/>
      <c r="B446" s="255"/>
      <c r="E446" s="256"/>
      <c r="F446" s="256"/>
      <c r="G446" s="257"/>
      <c r="H446" s="258"/>
      <c r="I446" s="259"/>
      <c r="J446" s="947"/>
      <c r="M446" s="255"/>
      <c r="N446" s="947"/>
      <c r="Q446" s="255"/>
      <c r="R446" s="260"/>
      <c r="AD446" s="254"/>
    </row>
    <row r="447" spans="1:30" s="4" customFormat="1" x14ac:dyDescent="0.25">
      <c r="A447" s="255"/>
      <c r="B447" s="255"/>
      <c r="E447" s="256"/>
      <c r="F447" s="256"/>
      <c r="G447" s="257"/>
      <c r="H447" s="258"/>
      <c r="I447" s="259"/>
      <c r="J447" s="947"/>
      <c r="M447" s="255"/>
      <c r="N447" s="947"/>
      <c r="Q447" s="255"/>
      <c r="R447" s="260"/>
      <c r="AD447" s="254"/>
    </row>
    <row r="448" spans="1:30" s="4" customFormat="1" x14ac:dyDescent="0.25">
      <c r="A448" s="255"/>
      <c r="B448" s="255"/>
      <c r="E448" s="256"/>
      <c r="F448" s="256"/>
      <c r="G448" s="257"/>
      <c r="H448" s="258"/>
      <c r="I448" s="259"/>
      <c r="J448" s="947"/>
      <c r="M448" s="255"/>
      <c r="N448" s="947"/>
      <c r="Q448" s="255"/>
      <c r="R448" s="260"/>
      <c r="AD448" s="254"/>
    </row>
    <row r="449" spans="1:30" s="4" customFormat="1" x14ac:dyDescent="0.25">
      <c r="A449" s="255"/>
      <c r="B449" s="255"/>
      <c r="E449" s="256"/>
      <c r="F449" s="256"/>
      <c r="G449" s="257"/>
      <c r="H449" s="258"/>
      <c r="I449" s="259"/>
      <c r="J449" s="947"/>
      <c r="M449" s="255"/>
      <c r="N449" s="947"/>
      <c r="Q449" s="255"/>
      <c r="R449" s="260"/>
      <c r="AD449" s="254"/>
    </row>
    <row r="450" spans="1:30" s="4" customFormat="1" x14ac:dyDescent="0.25">
      <c r="A450" s="255"/>
      <c r="B450" s="255"/>
      <c r="E450" s="256"/>
      <c r="F450" s="256"/>
      <c r="G450" s="257"/>
      <c r="H450" s="258"/>
      <c r="I450" s="259"/>
      <c r="J450" s="947"/>
      <c r="M450" s="255"/>
      <c r="N450" s="947"/>
      <c r="Q450" s="255"/>
      <c r="R450" s="260"/>
      <c r="AD450" s="254"/>
    </row>
    <row r="451" spans="1:30" s="4" customFormat="1" x14ac:dyDescent="0.25">
      <c r="A451" s="255"/>
      <c r="B451" s="255"/>
      <c r="E451" s="256"/>
      <c r="F451" s="256"/>
      <c r="G451" s="257"/>
      <c r="H451" s="258"/>
      <c r="I451" s="259"/>
      <c r="J451" s="947"/>
      <c r="M451" s="255"/>
      <c r="N451" s="947"/>
      <c r="Q451" s="255"/>
      <c r="R451" s="260"/>
      <c r="AD451" s="254"/>
    </row>
    <row r="452" spans="1:30" s="4" customFormat="1" x14ac:dyDescent="0.25">
      <c r="A452" s="255"/>
      <c r="B452" s="255"/>
      <c r="E452" s="256"/>
      <c r="F452" s="256"/>
      <c r="G452" s="257"/>
      <c r="H452" s="258"/>
      <c r="I452" s="259"/>
      <c r="J452" s="947"/>
      <c r="M452" s="255"/>
      <c r="N452" s="947"/>
      <c r="Q452" s="255"/>
      <c r="R452" s="260"/>
      <c r="AD452" s="254"/>
    </row>
    <row r="453" spans="1:30" s="4" customFormat="1" x14ac:dyDescent="0.25">
      <c r="A453" s="255"/>
      <c r="B453" s="255"/>
      <c r="E453" s="256"/>
      <c r="F453" s="256"/>
      <c r="G453" s="257"/>
      <c r="H453" s="258"/>
      <c r="I453" s="259"/>
      <c r="J453" s="947"/>
      <c r="M453" s="255"/>
      <c r="N453" s="947"/>
      <c r="Q453" s="255"/>
      <c r="R453" s="260"/>
      <c r="AD453" s="254"/>
    </row>
    <row r="454" spans="1:30" s="4" customFormat="1" x14ac:dyDescent="0.25">
      <c r="A454" s="255"/>
      <c r="B454" s="255"/>
      <c r="E454" s="256"/>
      <c r="F454" s="256"/>
      <c r="G454" s="257"/>
      <c r="H454" s="258"/>
      <c r="I454" s="259"/>
      <c r="J454" s="947"/>
      <c r="M454" s="255"/>
      <c r="N454" s="947"/>
      <c r="Q454" s="255"/>
      <c r="R454" s="260"/>
      <c r="AD454" s="254"/>
    </row>
    <row r="455" spans="1:30" s="4" customFormat="1" x14ac:dyDescent="0.25">
      <c r="A455" s="255"/>
      <c r="B455" s="255"/>
      <c r="E455" s="256"/>
      <c r="F455" s="256"/>
      <c r="G455" s="257"/>
      <c r="H455" s="258"/>
      <c r="I455" s="259"/>
      <c r="J455" s="947"/>
      <c r="M455" s="255"/>
      <c r="N455" s="947"/>
      <c r="Q455" s="255"/>
      <c r="R455" s="260"/>
      <c r="AD455" s="254"/>
    </row>
    <row r="456" spans="1:30" s="4" customFormat="1" x14ac:dyDescent="0.25">
      <c r="A456" s="255"/>
      <c r="B456" s="255"/>
      <c r="E456" s="256"/>
      <c r="F456" s="256"/>
      <c r="G456" s="257"/>
      <c r="H456" s="258"/>
      <c r="I456" s="259"/>
      <c r="J456" s="947"/>
      <c r="M456" s="255"/>
      <c r="N456" s="947"/>
      <c r="Q456" s="255"/>
      <c r="R456" s="260"/>
      <c r="AD456" s="254"/>
    </row>
    <row r="457" spans="1:30" s="4" customFormat="1" x14ac:dyDescent="0.25">
      <c r="A457" s="255"/>
      <c r="B457" s="255"/>
      <c r="E457" s="256"/>
      <c r="F457" s="256"/>
      <c r="G457" s="257"/>
      <c r="H457" s="258"/>
      <c r="I457" s="259"/>
      <c r="J457" s="947"/>
      <c r="M457" s="255"/>
      <c r="N457" s="947"/>
      <c r="Q457" s="255"/>
      <c r="R457" s="260"/>
      <c r="AD457" s="254"/>
    </row>
    <row r="458" spans="1:30" s="4" customFormat="1" x14ac:dyDescent="0.25">
      <c r="A458" s="255"/>
      <c r="B458" s="255"/>
      <c r="E458" s="256"/>
      <c r="F458" s="256"/>
      <c r="G458" s="257"/>
      <c r="H458" s="258"/>
      <c r="I458" s="259"/>
      <c r="J458" s="947"/>
      <c r="M458" s="255"/>
      <c r="N458" s="947"/>
      <c r="Q458" s="255"/>
      <c r="R458" s="260"/>
      <c r="AD458" s="254"/>
    </row>
    <row r="459" spans="1:30" s="4" customFormat="1" x14ac:dyDescent="0.25">
      <c r="A459" s="255"/>
      <c r="B459" s="255"/>
      <c r="E459" s="256"/>
      <c r="F459" s="256"/>
      <c r="G459" s="257"/>
      <c r="H459" s="258"/>
      <c r="I459" s="259"/>
      <c r="J459" s="947"/>
      <c r="M459" s="255"/>
      <c r="N459" s="947"/>
      <c r="Q459" s="255"/>
      <c r="R459" s="260"/>
      <c r="AD459" s="254"/>
    </row>
    <row r="460" spans="1:30" s="4" customFormat="1" x14ac:dyDescent="0.25">
      <c r="A460" s="255"/>
      <c r="B460" s="255"/>
      <c r="E460" s="256"/>
      <c r="F460" s="256"/>
      <c r="G460" s="257"/>
      <c r="H460" s="258"/>
      <c r="I460" s="259"/>
      <c r="J460" s="947"/>
      <c r="M460" s="255"/>
      <c r="N460" s="947"/>
      <c r="Q460" s="255"/>
      <c r="R460" s="260"/>
      <c r="AD460" s="254"/>
    </row>
    <row r="461" spans="1:30" s="4" customFormat="1" x14ac:dyDescent="0.25">
      <c r="A461" s="255"/>
      <c r="B461" s="255"/>
      <c r="E461" s="256"/>
      <c r="F461" s="256"/>
      <c r="G461" s="257"/>
      <c r="H461" s="258"/>
      <c r="I461" s="259"/>
      <c r="J461" s="947"/>
      <c r="M461" s="255"/>
      <c r="N461" s="947"/>
      <c r="Q461" s="255"/>
      <c r="R461" s="260"/>
      <c r="AD461" s="254"/>
    </row>
    <row r="462" spans="1:30" s="4" customFormat="1" x14ac:dyDescent="0.25">
      <c r="A462" s="255"/>
      <c r="B462" s="255"/>
      <c r="E462" s="256"/>
      <c r="F462" s="256"/>
      <c r="G462" s="257"/>
      <c r="H462" s="258"/>
      <c r="I462" s="259"/>
      <c r="J462" s="947"/>
      <c r="M462" s="255"/>
      <c r="N462" s="947"/>
      <c r="Q462" s="255"/>
      <c r="R462" s="260"/>
      <c r="AD462" s="254"/>
    </row>
    <row r="463" spans="1:30" s="4" customFormat="1" x14ac:dyDescent="0.25">
      <c r="A463" s="255"/>
      <c r="B463" s="255"/>
      <c r="E463" s="256"/>
      <c r="F463" s="256"/>
      <c r="G463" s="257"/>
      <c r="H463" s="258"/>
      <c r="I463" s="259"/>
      <c r="J463" s="947"/>
      <c r="M463" s="255"/>
      <c r="N463" s="947"/>
      <c r="Q463" s="255"/>
      <c r="R463" s="260"/>
      <c r="AD463" s="254"/>
    </row>
    <row r="464" spans="1:30" s="4" customFormat="1" x14ac:dyDescent="0.25">
      <c r="A464" s="255"/>
      <c r="B464" s="255"/>
      <c r="E464" s="256"/>
      <c r="F464" s="256"/>
      <c r="G464" s="257"/>
      <c r="H464" s="258"/>
      <c r="I464" s="259"/>
      <c r="J464" s="947"/>
      <c r="M464" s="255"/>
      <c r="N464" s="947"/>
      <c r="Q464" s="255"/>
      <c r="R464" s="260"/>
      <c r="AD464" s="254"/>
    </row>
    <row r="465" spans="1:30" s="4" customFormat="1" x14ac:dyDescent="0.25">
      <c r="A465" s="255"/>
      <c r="B465" s="255"/>
      <c r="E465" s="256"/>
      <c r="F465" s="256"/>
      <c r="G465" s="257"/>
      <c r="H465" s="258"/>
      <c r="I465" s="259"/>
      <c r="J465" s="947"/>
      <c r="M465" s="255"/>
      <c r="N465" s="947"/>
      <c r="Q465" s="255"/>
      <c r="R465" s="260"/>
      <c r="AD465" s="254"/>
    </row>
    <row r="466" spans="1:30" s="4" customFormat="1" x14ac:dyDescent="0.25">
      <c r="A466" s="255"/>
      <c r="B466" s="255"/>
      <c r="E466" s="256"/>
      <c r="F466" s="256"/>
      <c r="G466" s="257"/>
      <c r="H466" s="258"/>
      <c r="I466" s="259"/>
      <c r="J466" s="947"/>
      <c r="M466" s="255"/>
      <c r="N466" s="947"/>
      <c r="Q466" s="255"/>
      <c r="R466" s="260"/>
      <c r="AD466" s="254"/>
    </row>
    <row r="467" spans="1:30" s="4" customFormat="1" x14ac:dyDescent="0.25">
      <c r="A467" s="255"/>
      <c r="B467" s="255"/>
      <c r="E467" s="256"/>
      <c r="F467" s="256"/>
      <c r="G467" s="257"/>
      <c r="H467" s="258"/>
      <c r="I467" s="259"/>
      <c r="J467" s="947"/>
      <c r="M467" s="255"/>
      <c r="N467" s="947"/>
      <c r="Q467" s="255"/>
      <c r="R467" s="260"/>
      <c r="AD467" s="254"/>
    </row>
    <row r="468" spans="1:30" s="4" customFormat="1" x14ac:dyDescent="0.25">
      <c r="A468" s="255"/>
      <c r="B468" s="255"/>
      <c r="E468" s="256"/>
      <c r="F468" s="256"/>
      <c r="G468" s="257"/>
      <c r="H468" s="258"/>
      <c r="I468" s="259"/>
      <c r="J468" s="947"/>
      <c r="M468" s="255"/>
      <c r="N468" s="947"/>
      <c r="Q468" s="255"/>
      <c r="R468" s="260"/>
      <c r="AD468" s="254"/>
    </row>
    <row r="469" spans="1:30" s="4" customFormat="1" x14ac:dyDescent="0.25">
      <c r="A469" s="255"/>
      <c r="B469" s="255"/>
      <c r="E469" s="256"/>
      <c r="F469" s="256"/>
      <c r="G469" s="257"/>
      <c r="H469" s="258"/>
      <c r="I469" s="259"/>
      <c r="J469" s="947"/>
      <c r="M469" s="255"/>
      <c r="N469" s="947"/>
      <c r="Q469" s="255"/>
      <c r="R469" s="260"/>
      <c r="AD469" s="254"/>
    </row>
    <row r="470" spans="1:30" s="4" customFormat="1" x14ac:dyDescent="0.25">
      <c r="A470" s="255"/>
      <c r="B470" s="255"/>
      <c r="E470" s="256"/>
      <c r="F470" s="256"/>
      <c r="G470" s="257"/>
      <c r="H470" s="258"/>
      <c r="I470" s="259"/>
      <c r="J470" s="947"/>
      <c r="M470" s="255"/>
      <c r="N470" s="947"/>
      <c r="Q470" s="255"/>
      <c r="R470" s="260"/>
      <c r="AD470" s="254"/>
    </row>
    <row r="471" spans="1:30" s="4" customFormat="1" x14ac:dyDescent="0.25">
      <c r="A471" s="255"/>
      <c r="B471" s="255"/>
      <c r="E471" s="256"/>
      <c r="F471" s="256"/>
      <c r="G471" s="257"/>
      <c r="H471" s="258"/>
      <c r="I471" s="259"/>
      <c r="J471" s="947"/>
      <c r="M471" s="255"/>
      <c r="N471" s="947"/>
      <c r="Q471" s="255"/>
      <c r="R471" s="260"/>
      <c r="AD471" s="254"/>
    </row>
    <row r="472" spans="1:30" s="4" customFormat="1" x14ac:dyDescent="0.25">
      <c r="A472" s="255"/>
      <c r="B472" s="255"/>
      <c r="E472" s="256"/>
      <c r="F472" s="256"/>
      <c r="G472" s="257"/>
      <c r="H472" s="258"/>
      <c r="I472" s="259"/>
      <c r="J472" s="947"/>
      <c r="M472" s="255"/>
      <c r="N472" s="947"/>
      <c r="Q472" s="255"/>
      <c r="R472" s="260"/>
      <c r="AD472" s="254"/>
    </row>
    <row r="473" spans="1:30" s="4" customFormat="1" x14ac:dyDescent="0.25">
      <c r="A473" s="255"/>
      <c r="B473" s="255"/>
      <c r="E473" s="256"/>
      <c r="F473" s="256"/>
      <c r="G473" s="257"/>
      <c r="H473" s="258"/>
      <c r="I473" s="259"/>
      <c r="J473" s="947"/>
      <c r="M473" s="255"/>
      <c r="N473" s="947"/>
      <c r="Q473" s="255"/>
      <c r="R473" s="260"/>
      <c r="AD473" s="254"/>
    </row>
    <row r="474" spans="1:30" s="4" customFormat="1" x14ac:dyDescent="0.25">
      <c r="A474" s="255"/>
      <c r="B474" s="255"/>
      <c r="E474" s="256"/>
      <c r="F474" s="256"/>
      <c r="G474" s="257"/>
      <c r="H474" s="258"/>
      <c r="I474" s="259"/>
      <c r="J474" s="947"/>
      <c r="M474" s="255"/>
      <c r="N474" s="947"/>
      <c r="Q474" s="255"/>
      <c r="R474" s="260"/>
      <c r="AD474" s="254"/>
    </row>
    <row r="475" spans="1:30" s="4" customFormat="1" x14ac:dyDescent="0.25">
      <c r="A475" s="255"/>
      <c r="B475" s="255"/>
      <c r="E475" s="256"/>
      <c r="F475" s="256"/>
      <c r="G475" s="257"/>
      <c r="H475" s="258"/>
      <c r="I475" s="259"/>
      <c r="J475" s="947"/>
      <c r="M475" s="255"/>
      <c r="N475" s="947"/>
      <c r="Q475" s="255"/>
      <c r="R475" s="260"/>
      <c r="AD475" s="254"/>
    </row>
    <row r="476" spans="1:30" s="4" customFormat="1" x14ac:dyDescent="0.25">
      <c r="A476" s="255"/>
      <c r="B476" s="255"/>
      <c r="E476" s="256"/>
      <c r="F476" s="256"/>
      <c r="G476" s="257"/>
      <c r="H476" s="258"/>
      <c r="I476" s="259"/>
      <c r="J476" s="947"/>
      <c r="M476" s="255"/>
      <c r="N476" s="947"/>
      <c r="Q476" s="255"/>
      <c r="R476" s="260"/>
      <c r="AD476" s="254"/>
    </row>
    <row r="477" spans="1:30" s="4" customFormat="1" x14ac:dyDescent="0.25">
      <c r="A477" s="255"/>
      <c r="B477" s="255"/>
      <c r="E477" s="256"/>
      <c r="F477" s="256"/>
      <c r="G477" s="257"/>
      <c r="H477" s="258"/>
      <c r="I477" s="259"/>
      <c r="J477" s="947"/>
      <c r="M477" s="255"/>
      <c r="N477" s="947"/>
      <c r="Q477" s="255"/>
      <c r="R477" s="260"/>
      <c r="AD477" s="254"/>
    </row>
    <row r="478" spans="1:30" s="4" customFormat="1" x14ac:dyDescent="0.25">
      <c r="A478" s="255"/>
      <c r="B478" s="255"/>
      <c r="E478" s="256"/>
      <c r="F478" s="256"/>
      <c r="G478" s="257"/>
      <c r="H478" s="258"/>
      <c r="I478" s="259"/>
      <c r="J478" s="947"/>
      <c r="M478" s="255"/>
      <c r="N478" s="947"/>
      <c r="Q478" s="255"/>
      <c r="R478" s="260"/>
      <c r="AD478" s="254"/>
    </row>
    <row r="479" spans="1:30" s="4" customFormat="1" x14ac:dyDescent="0.25">
      <c r="A479" s="255"/>
      <c r="B479" s="255"/>
      <c r="E479" s="256"/>
      <c r="F479" s="256"/>
      <c r="G479" s="257"/>
      <c r="H479" s="258"/>
      <c r="I479" s="259"/>
      <c r="J479" s="947"/>
      <c r="M479" s="255"/>
      <c r="N479" s="947"/>
      <c r="Q479" s="255"/>
      <c r="R479" s="260"/>
      <c r="AD479" s="254"/>
    </row>
    <row r="480" spans="1:30" s="4" customFormat="1" x14ac:dyDescent="0.25">
      <c r="A480" s="255"/>
      <c r="B480" s="255"/>
      <c r="E480" s="256"/>
      <c r="F480" s="256"/>
      <c r="G480" s="257"/>
      <c r="H480" s="258"/>
      <c r="I480" s="259"/>
      <c r="J480" s="947"/>
      <c r="M480" s="255"/>
      <c r="N480" s="947"/>
      <c r="Q480" s="255"/>
      <c r="R480" s="260"/>
      <c r="AD480" s="254"/>
    </row>
    <row r="481" spans="1:30" s="4" customFormat="1" x14ac:dyDescent="0.25">
      <c r="A481" s="255"/>
      <c r="B481" s="255"/>
      <c r="E481" s="256"/>
      <c r="F481" s="256"/>
      <c r="G481" s="257"/>
      <c r="H481" s="258"/>
      <c r="I481" s="259"/>
      <c r="J481" s="947"/>
      <c r="M481" s="255"/>
      <c r="N481" s="947"/>
      <c r="Q481" s="255"/>
      <c r="R481" s="260"/>
      <c r="AD481" s="254"/>
    </row>
    <row r="482" spans="1:30" s="4" customFormat="1" x14ac:dyDescent="0.25">
      <c r="A482" s="255"/>
      <c r="B482" s="255"/>
      <c r="E482" s="256"/>
      <c r="F482" s="256"/>
      <c r="G482" s="257"/>
      <c r="H482" s="258"/>
      <c r="I482" s="259"/>
      <c r="J482" s="947"/>
      <c r="M482" s="255"/>
      <c r="N482" s="947"/>
      <c r="Q482" s="255"/>
      <c r="R482" s="260"/>
      <c r="AD482" s="254"/>
    </row>
    <row r="483" spans="1:30" s="4" customFormat="1" x14ac:dyDescent="0.25">
      <c r="A483" s="255"/>
      <c r="B483" s="255"/>
      <c r="E483" s="256"/>
      <c r="F483" s="256"/>
      <c r="G483" s="257"/>
      <c r="H483" s="258"/>
      <c r="I483" s="259"/>
      <c r="J483" s="947"/>
      <c r="M483" s="255"/>
      <c r="N483" s="947"/>
      <c r="Q483" s="255"/>
      <c r="R483" s="260"/>
      <c r="AD483" s="254"/>
    </row>
    <row r="484" spans="1:30" s="4" customFormat="1" x14ac:dyDescent="0.25">
      <c r="A484" s="255"/>
      <c r="B484" s="255"/>
      <c r="E484" s="256"/>
      <c r="F484" s="256"/>
      <c r="G484" s="257"/>
      <c r="H484" s="258"/>
      <c r="I484" s="259"/>
      <c r="J484" s="947"/>
      <c r="M484" s="255"/>
      <c r="N484" s="947"/>
      <c r="Q484" s="255"/>
      <c r="R484" s="260"/>
      <c r="AD484" s="254"/>
    </row>
    <row r="485" spans="1:30" s="4" customFormat="1" x14ac:dyDescent="0.25">
      <c r="A485" s="255"/>
      <c r="B485" s="255"/>
      <c r="E485" s="256"/>
      <c r="F485" s="256"/>
      <c r="G485" s="257"/>
      <c r="H485" s="258"/>
      <c r="I485" s="259"/>
      <c r="J485" s="947"/>
      <c r="M485" s="255"/>
      <c r="N485" s="947"/>
      <c r="Q485" s="255"/>
      <c r="R485" s="260"/>
      <c r="AD485" s="254"/>
    </row>
    <row r="486" spans="1:30" s="4" customFormat="1" x14ac:dyDescent="0.25">
      <c r="A486" s="255"/>
      <c r="B486" s="255"/>
      <c r="E486" s="256"/>
      <c r="F486" s="256"/>
      <c r="G486" s="257"/>
      <c r="H486" s="258"/>
      <c r="I486" s="259"/>
      <c r="J486" s="947"/>
      <c r="M486" s="255"/>
      <c r="N486" s="947"/>
      <c r="Q486" s="255"/>
      <c r="R486" s="260"/>
      <c r="AD486" s="254"/>
    </row>
    <row r="487" spans="1:30" s="4" customFormat="1" x14ac:dyDescent="0.25">
      <c r="A487" s="255"/>
      <c r="B487" s="255"/>
      <c r="E487" s="256"/>
      <c r="F487" s="256"/>
      <c r="G487" s="257"/>
      <c r="H487" s="258"/>
      <c r="I487" s="259"/>
      <c r="J487" s="947"/>
      <c r="M487" s="255"/>
      <c r="N487" s="947"/>
      <c r="Q487" s="255"/>
      <c r="R487" s="260"/>
      <c r="AD487" s="254"/>
    </row>
    <row r="488" spans="1:30" s="4" customFormat="1" x14ac:dyDescent="0.25">
      <c r="A488" s="255"/>
      <c r="B488" s="255"/>
      <c r="E488" s="256"/>
      <c r="F488" s="256"/>
      <c r="G488" s="257"/>
      <c r="H488" s="258"/>
      <c r="I488" s="259"/>
      <c r="J488" s="947"/>
      <c r="M488" s="255"/>
      <c r="N488" s="947"/>
      <c r="Q488" s="255"/>
      <c r="R488" s="260"/>
      <c r="AD488" s="254"/>
    </row>
    <row r="489" spans="1:30" s="4" customFormat="1" x14ac:dyDescent="0.25">
      <c r="A489" s="255"/>
      <c r="B489" s="255"/>
      <c r="E489" s="256"/>
      <c r="F489" s="256"/>
      <c r="G489" s="257"/>
      <c r="H489" s="258"/>
      <c r="I489" s="259"/>
      <c r="J489" s="947"/>
      <c r="M489" s="255"/>
      <c r="N489" s="947"/>
      <c r="Q489" s="255"/>
      <c r="R489" s="260"/>
      <c r="AD489" s="254"/>
    </row>
    <row r="490" spans="1:30" s="4" customFormat="1" x14ac:dyDescent="0.25">
      <c r="A490" s="255"/>
      <c r="B490" s="255"/>
      <c r="E490" s="256"/>
      <c r="F490" s="256"/>
      <c r="G490" s="257"/>
      <c r="H490" s="258"/>
      <c r="I490" s="259"/>
      <c r="J490" s="947"/>
      <c r="M490" s="255"/>
      <c r="N490" s="947"/>
      <c r="Q490" s="255"/>
      <c r="R490" s="260"/>
      <c r="AD490" s="254"/>
    </row>
    <row r="491" spans="1:30" s="4" customFormat="1" x14ac:dyDescent="0.25">
      <c r="A491" s="255"/>
      <c r="B491" s="255"/>
      <c r="E491" s="256"/>
      <c r="F491" s="256"/>
      <c r="G491" s="257"/>
      <c r="H491" s="258"/>
      <c r="I491" s="259"/>
      <c r="J491" s="947"/>
      <c r="M491" s="255"/>
      <c r="N491" s="947"/>
      <c r="Q491" s="255"/>
      <c r="R491" s="260"/>
      <c r="AD491" s="254"/>
    </row>
    <row r="492" spans="1:30" s="4" customFormat="1" x14ac:dyDescent="0.25">
      <c r="A492" s="255"/>
      <c r="B492" s="255"/>
      <c r="E492" s="256"/>
      <c r="F492" s="256"/>
      <c r="G492" s="257"/>
      <c r="H492" s="258"/>
      <c r="I492" s="259"/>
      <c r="J492" s="947"/>
      <c r="M492" s="255"/>
      <c r="N492" s="947"/>
      <c r="Q492" s="255"/>
      <c r="R492" s="260"/>
      <c r="AD492" s="254"/>
    </row>
    <row r="493" spans="1:30" s="4" customFormat="1" x14ac:dyDescent="0.25">
      <c r="A493" s="255"/>
      <c r="B493" s="255"/>
      <c r="E493" s="256"/>
      <c r="F493" s="256"/>
      <c r="G493" s="257"/>
      <c r="H493" s="258"/>
      <c r="I493" s="259"/>
      <c r="J493" s="947"/>
      <c r="M493" s="255"/>
      <c r="N493" s="947"/>
      <c r="Q493" s="255"/>
      <c r="R493" s="260"/>
      <c r="AD493" s="254"/>
    </row>
    <row r="494" spans="1:30" s="4" customFormat="1" x14ac:dyDescent="0.25">
      <c r="A494" s="255"/>
      <c r="B494" s="255"/>
      <c r="E494" s="256"/>
      <c r="F494" s="256"/>
      <c r="G494" s="257"/>
      <c r="H494" s="258"/>
      <c r="I494" s="259"/>
      <c r="J494" s="947"/>
      <c r="M494" s="255"/>
      <c r="N494" s="947"/>
      <c r="Q494" s="255"/>
      <c r="R494" s="260"/>
      <c r="AD494" s="254"/>
    </row>
    <row r="495" spans="1:30" s="4" customFormat="1" x14ac:dyDescent="0.25">
      <c r="A495" s="255"/>
      <c r="B495" s="255"/>
      <c r="E495" s="256"/>
      <c r="F495" s="256"/>
      <c r="G495" s="257"/>
      <c r="H495" s="258"/>
      <c r="I495" s="259"/>
      <c r="J495" s="947"/>
      <c r="M495" s="255"/>
      <c r="N495" s="947"/>
      <c r="Q495" s="255"/>
      <c r="R495" s="260"/>
      <c r="AD495" s="254"/>
    </row>
    <row r="496" spans="1:30" s="4" customFormat="1" x14ac:dyDescent="0.25">
      <c r="A496" s="255"/>
      <c r="B496" s="255"/>
      <c r="E496" s="256"/>
      <c r="F496" s="256"/>
      <c r="G496" s="257"/>
      <c r="H496" s="258"/>
      <c r="I496" s="259"/>
      <c r="J496" s="947"/>
      <c r="M496" s="255"/>
      <c r="N496" s="947"/>
      <c r="Q496" s="255"/>
      <c r="R496" s="260"/>
      <c r="AD496" s="254"/>
    </row>
    <row r="497" spans="1:30" s="4" customFormat="1" x14ac:dyDescent="0.25">
      <c r="A497" s="255"/>
      <c r="B497" s="255"/>
      <c r="E497" s="256"/>
      <c r="F497" s="256"/>
      <c r="G497" s="257"/>
      <c r="H497" s="258"/>
      <c r="I497" s="259"/>
      <c r="J497" s="947"/>
      <c r="M497" s="255"/>
      <c r="N497" s="947"/>
      <c r="Q497" s="255"/>
      <c r="R497" s="260"/>
      <c r="AD497" s="254"/>
    </row>
    <row r="498" spans="1:30" s="4" customFormat="1" x14ac:dyDescent="0.25">
      <c r="A498" s="255"/>
      <c r="B498" s="255"/>
      <c r="E498" s="256"/>
      <c r="F498" s="256"/>
      <c r="G498" s="257"/>
      <c r="H498" s="258"/>
      <c r="I498" s="259"/>
      <c r="J498" s="947"/>
      <c r="M498" s="255"/>
      <c r="N498" s="947"/>
      <c r="Q498" s="255"/>
      <c r="R498" s="260"/>
      <c r="AD498" s="254"/>
    </row>
    <row r="499" spans="1:30" s="4" customFormat="1" x14ac:dyDescent="0.25">
      <c r="A499" s="255"/>
      <c r="B499" s="255"/>
      <c r="E499" s="256"/>
      <c r="F499" s="256"/>
      <c r="G499" s="257"/>
      <c r="H499" s="258"/>
      <c r="I499" s="259"/>
      <c r="J499" s="947"/>
      <c r="M499" s="255"/>
      <c r="N499" s="947"/>
      <c r="Q499" s="255"/>
      <c r="R499" s="260"/>
      <c r="AD499" s="254"/>
    </row>
    <row r="500" spans="1:30" s="4" customFormat="1" x14ac:dyDescent="0.25">
      <c r="A500" s="255"/>
      <c r="B500" s="255"/>
      <c r="E500" s="256"/>
      <c r="F500" s="256"/>
      <c r="G500" s="257"/>
      <c r="H500" s="258"/>
      <c r="I500" s="259"/>
      <c r="J500" s="947"/>
      <c r="M500" s="255"/>
      <c r="N500" s="947"/>
      <c r="Q500" s="255"/>
      <c r="R500" s="260"/>
      <c r="AD500" s="254"/>
    </row>
    <row r="501" spans="1:30" s="4" customFormat="1" x14ac:dyDescent="0.25">
      <c r="A501" s="255"/>
      <c r="B501" s="255"/>
      <c r="E501" s="256"/>
      <c r="F501" s="256"/>
      <c r="G501" s="257"/>
      <c r="H501" s="258"/>
      <c r="I501" s="259"/>
      <c r="J501" s="947"/>
      <c r="M501" s="255"/>
      <c r="N501" s="947"/>
      <c r="Q501" s="255"/>
      <c r="R501" s="260"/>
      <c r="AD501" s="254"/>
    </row>
    <row r="502" spans="1:30" s="4" customFormat="1" x14ac:dyDescent="0.25">
      <c r="A502" s="255"/>
      <c r="B502" s="255"/>
      <c r="E502" s="256"/>
      <c r="F502" s="256"/>
      <c r="G502" s="257"/>
      <c r="H502" s="258"/>
      <c r="I502" s="259"/>
      <c r="J502" s="947"/>
      <c r="M502" s="255"/>
      <c r="N502" s="947"/>
      <c r="Q502" s="255"/>
      <c r="R502" s="260"/>
      <c r="AD502" s="254"/>
    </row>
    <row r="503" spans="1:30" s="4" customFormat="1" x14ac:dyDescent="0.25">
      <c r="A503" s="255"/>
      <c r="B503" s="255"/>
      <c r="E503" s="256"/>
      <c r="F503" s="256"/>
      <c r="G503" s="257"/>
      <c r="H503" s="258"/>
      <c r="I503" s="259"/>
      <c r="J503" s="947"/>
      <c r="M503" s="255"/>
      <c r="N503" s="947"/>
      <c r="Q503" s="255"/>
      <c r="R503" s="260"/>
      <c r="AD503" s="254"/>
    </row>
    <row r="504" spans="1:30" s="4" customFormat="1" x14ac:dyDescent="0.25">
      <c r="A504" s="255"/>
      <c r="B504" s="255"/>
      <c r="E504" s="256"/>
      <c r="F504" s="256"/>
      <c r="G504" s="257"/>
      <c r="H504" s="258"/>
      <c r="I504" s="259"/>
      <c r="J504" s="947"/>
      <c r="M504" s="255"/>
      <c r="N504" s="947"/>
      <c r="Q504" s="255"/>
      <c r="R504" s="260"/>
      <c r="AD504" s="254"/>
    </row>
    <row r="505" spans="1:30" s="4" customFormat="1" x14ac:dyDescent="0.25">
      <c r="A505" s="255"/>
      <c r="B505" s="255"/>
      <c r="E505" s="256"/>
      <c r="F505" s="256"/>
      <c r="G505" s="257"/>
      <c r="H505" s="258"/>
      <c r="I505" s="259"/>
      <c r="J505" s="947"/>
      <c r="M505" s="255"/>
      <c r="N505" s="947"/>
      <c r="Q505" s="255"/>
      <c r="R505" s="260"/>
      <c r="AD505" s="254"/>
    </row>
    <row r="506" spans="1:30" s="4" customFormat="1" x14ac:dyDescent="0.25">
      <c r="A506" s="255"/>
      <c r="B506" s="255"/>
      <c r="E506" s="256"/>
      <c r="F506" s="256"/>
      <c r="G506" s="257"/>
      <c r="H506" s="258"/>
      <c r="I506" s="259"/>
      <c r="J506" s="947"/>
      <c r="M506" s="255"/>
      <c r="N506" s="947"/>
      <c r="Q506" s="255"/>
      <c r="R506" s="260"/>
      <c r="AD506" s="254"/>
    </row>
    <row r="507" spans="1:30" s="4" customFormat="1" x14ac:dyDescent="0.25">
      <c r="A507" s="255"/>
      <c r="B507" s="255"/>
      <c r="E507" s="256"/>
      <c r="F507" s="256"/>
      <c r="G507" s="257"/>
      <c r="H507" s="258"/>
      <c r="I507" s="259"/>
      <c r="J507" s="947"/>
      <c r="M507" s="255"/>
      <c r="N507" s="947"/>
      <c r="Q507" s="255"/>
      <c r="R507" s="260"/>
      <c r="AD507" s="254"/>
    </row>
    <row r="508" spans="1:30" s="4" customFormat="1" x14ac:dyDescent="0.25">
      <c r="A508" s="255"/>
      <c r="B508" s="255"/>
      <c r="E508" s="256"/>
      <c r="F508" s="256"/>
      <c r="G508" s="257"/>
      <c r="H508" s="258"/>
      <c r="I508" s="259"/>
      <c r="J508" s="947"/>
      <c r="M508" s="255"/>
      <c r="N508" s="947"/>
      <c r="Q508" s="255"/>
      <c r="R508" s="260"/>
      <c r="AD508" s="254"/>
    </row>
    <row r="509" spans="1:30" s="4" customFormat="1" x14ac:dyDescent="0.25">
      <c r="A509" s="255"/>
      <c r="B509" s="255"/>
      <c r="E509" s="256"/>
      <c r="F509" s="256"/>
      <c r="G509" s="257"/>
      <c r="H509" s="258"/>
      <c r="I509" s="259"/>
      <c r="J509" s="947"/>
      <c r="M509" s="255"/>
      <c r="N509" s="947"/>
      <c r="Q509" s="255"/>
      <c r="R509" s="260"/>
      <c r="AD509" s="254"/>
    </row>
    <row r="510" spans="1:30" s="4" customFormat="1" x14ac:dyDescent="0.25">
      <c r="A510" s="255"/>
      <c r="B510" s="255"/>
      <c r="E510" s="256"/>
      <c r="F510" s="256"/>
      <c r="G510" s="257"/>
      <c r="H510" s="258"/>
      <c r="I510" s="259"/>
      <c r="J510" s="947"/>
      <c r="M510" s="255"/>
      <c r="N510" s="947"/>
      <c r="Q510" s="255"/>
      <c r="R510" s="260"/>
      <c r="AD510" s="254"/>
    </row>
    <row r="511" spans="1:30" s="4" customFormat="1" x14ac:dyDescent="0.25">
      <c r="A511" s="255"/>
      <c r="B511" s="255"/>
      <c r="E511" s="256"/>
      <c r="F511" s="256"/>
      <c r="G511" s="257"/>
      <c r="H511" s="258"/>
      <c r="I511" s="259"/>
      <c r="J511" s="947"/>
      <c r="M511" s="255"/>
      <c r="N511" s="947"/>
      <c r="Q511" s="255"/>
      <c r="R511" s="260"/>
      <c r="AD511" s="254"/>
    </row>
    <row r="512" spans="1:30" s="4" customFormat="1" x14ac:dyDescent="0.25">
      <c r="A512" s="255"/>
      <c r="B512" s="255"/>
      <c r="E512" s="256"/>
      <c r="F512" s="256"/>
      <c r="G512" s="257"/>
      <c r="H512" s="258"/>
      <c r="I512" s="259"/>
      <c r="J512" s="947"/>
      <c r="M512" s="255"/>
      <c r="N512" s="947"/>
      <c r="Q512" s="255"/>
      <c r="R512" s="260"/>
      <c r="AD512" s="254"/>
    </row>
    <row r="513" spans="1:30" s="4" customFormat="1" x14ac:dyDescent="0.25">
      <c r="A513" s="255"/>
      <c r="B513" s="255"/>
      <c r="E513" s="256"/>
      <c r="F513" s="256"/>
      <c r="G513" s="257"/>
      <c r="H513" s="258"/>
      <c r="I513" s="259"/>
      <c r="J513" s="947"/>
      <c r="M513" s="255"/>
      <c r="N513" s="947"/>
      <c r="Q513" s="255"/>
      <c r="R513" s="260"/>
      <c r="AD513" s="254"/>
    </row>
    <row r="514" spans="1:30" s="4" customFormat="1" x14ac:dyDescent="0.25">
      <c r="A514" s="255"/>
      <c r="B514" s="255"/>
      <c r="E514" s="256"/>
      <c r="F514" s="256"/>
      <c r="G514" s="257"/>
      <c r="H514" s="258"/>
      <c r="I514" s="259"/>
      <c r="J514" s="947"/>
      <c r="M514" s="255"/>
      <c r="N514" s="947"/>
      <c r="Q514" s="255"/>
      <c r="R514" s="260"/>
      <c r="AD514" s="254"/>
    </row>
    <row r="515" spans="1:30" s="4" customFormat="1" x14ac:dyDescent="0.25">
      <c r="A515" s="255"/>
      <c r="B515" s="255"/>
      <c r="E515" s="256"/>
      <c r="F515" s="256"/>
      <c r="G515" s="257"/>
      <c r="H515" s="258"/>
      <c r="I515" s="259"/>
      <c r="J515" s="947"/>
      <c r="M515" s="255"/>
      <c r="N515" s="947"/>
      <c r="Q515" s="255"/>
      <c r="R515" s="260"/>
      <c r="AD515" s="254"/>
    </row>
    <row r="516" spans="1:30" s="4" customFormat="1" x14ac:dyDescent="0.25">
      <c r="A516" s="255"/>
      <c r="B516" s="255"/>
      <c r="E516" s="256"/>
      <c r="F516" s="256"/>
      <c r="G516" s="257"/>
      <c r="H516" s="258"/>
      <c r="I516" s="259"/>
      <c r="J516" s="947"/>
      <c r="M516" s="255"/>
      <c r="N516" s="947"/>
      <c r="Q516" s="255"/>
      <c r="R516" s="260"/>
      <c r="AD516" s="254"/>
    </row>
    <row r="517" spans="1:30" s="4" customFormat="1" x14ac:dyDescent="0.25">
      <c r="A517" s="255"/>
      <c r="B517" s="255"/>
      <c r="E517" s="256"/>
      <c r="F517" s="256"/>
      <c r="G517" s="257"/>
      <c r="H517" s="258"/>
      <c r="I517" s="259"/>
      <c r="J517" s="947"/>
      <c r="M517" s="255"/>
      <c r="N517" s="947"/>
      <c r="Q517" s="255"/>
      <c r="R517" s="260"/>
      <c r="AD517" s="254"/>
    </row>
    <row r="518" spans="1:30" s="4" customFormat="1" x14ac:dyDescent="0.25">
      <c r="A518" s="255"/>
      <c r="B518" s="255"/>
      <c r="E518" s="256"/>
      <c r="F518" s="256"/>
      <c r="G518" s="257"/>
      <c r="H518" s="258"/>
      <c r="I518" s="259"/>
      <c r="J518" s="947"/>
      <c r="M518" s="255"/>
      <c r="N518" s="947"/>
      <c r="Q518" s="255"/>
      <c r="R518" s="260"/>
      <c r="AD518" s="254"/>
    </row>
    <row r="519" spans="1:30" s="4" customFormat="1" x14ac:dyDescent="0.25">
      <c r="A519" s="255"/>
      <c r="B519" s="255"/>
      <c r="E519" s="256"/>
      <c r="F519" s="256"/>
      <c r="G519" s="257"/>
      <c r="H519" s="258"/>
      <c r="I519" s="259"/>
      <c r="J519" s="947"/>
      <c r="M519" s="255"/>
      <c r="N519" s="947"/>
      <c r="Q519" s="255"/>
      <c r="R519" s="260"/>
      <c r="AD519" s="254"/>
    </row>
    <row r="520" spans="1:30" s="4" customFormat="1" x14ac:dyDescent="0.25">
      <c r="A520" s="255"/>
      <c r="B520" s="255"/>
      <c r="E520" s="256"/>
      <c r="F520" s="256"/>
      <c r="G520" s="257"/>
      <c r="H520" s="258"/>
      <c r="I520" s="259"/>
      <c r="J520" s="947"/>
      <c r="M520" s="255"/>
      <c r="N520" s="947"/>
      <c r="Q520" s="255"/>
      <c r="R520" s="260"/>
      <c r="AD520" s="254"/>
    </row>
    <row r="521" spans="1:30" s="4" customFormat="1" x14ac:dyDescent="0.25">
      <c r="A521" s="255"/>
      <c r="B521" s="255"/>
      <c r="E521" s="256"/>
      <c r="F521" s="256"/>
      <c r="G521" s="257"/>
      <c r="H521" s="258"/>
      <c r="I521" s="259"/>
      <c r="J521" s="947"/>
      <c r="M521" s="255"/>
      <c r="N521" s="947"/>
      <c r="Q521" s="255"/>
      <c r="R521" s="260"/>
      <c r="AD521" s="254"/>
    </row>
    <row r="522" spans="1:30" s="4" customFormat="1" x14ac:dyDescent="0.25">
      <c r="A522" s="255"/>
      <c r="B522" s="255"/>
      <c r="E522" s="256"/>
      <c r="F522" s="256"/>
      <c r="G522" s="257"/>
      <c r="H522" s="258"/>
      <c r="I522" s="259"/>
      <c r="J522" s="947"/>
      <c r="M522" s="255"/>
      <c r="N522" s="947"/>
      <c r="Q522" s="255"/>
      <c r="R522" s="260"/>
      <c r="AD522" s="254"/>
    </row>
    <row r="523" spans="1:30" s="4" customFormat="1" x14ac:dyDescent="0.25">
      <c r="A523" s="255"/>
      <c r="B523" s="255"/>
      <c r="E523" s="256"/>
      <c r="F523" s="256"/>
      <c r="G523" s="257"/>
      <c r="H523" s="258"/>
      <c r="I523" s="259"/>
      <c r="J523" s="947"/>
      <c r="M523" s="255"/>
      <c r="N523" s="947"/>
      <c r="Q523" s="255"/>
      <c r="R523" s="260"/>
      <c r="AD523" s="254"/>
    </row>
    <row r="524" spans="1:30" s="4" customFormat="1" x14ac:dyDescent="0.25">
      <c r="A524" s="255"/>
      <c r="B524" s="255"/>
      <c r="E524" s="256"/>
      <c r="F524" s="256"/>
      <c r="G524" s="257"/>
      <c r="H524" s="258"/>
      <c r="I524" s="259"/>
      <c r="J524" s="947"/>
      <c r="M524" s="255"/>
      <c r="N524" s="947"/>
      <c r="Q524" s="255"/>
      <c r="R524" s="260"/>
      <c r="AD524" s="254"/>
    </row>
    <row r="525" spans="1:30" s="4" customFormat="1" x14ac:dyDescent="0.25">
      <c r="A525" s="255"/>
      <c r="B525" s="255"/>
      <c r="E525" s="256"/>
      <c r="F525" s="256"/>
      <c r="G525" s="257"/>
      <c r="H525" s="258"/>
      <c r="I525" s="259"/>
      <c r="J525" s="947"/>
      <c r="M525" s="255"/>
      <c r="N525" s="947"/>
      <c r="Q525" s="255"/>
      <c r="R525" s="260"/>
      <c r="AD525" s="254"/>
    </row>
    <row r="526" spans="1:30" s="4" customFormat="1" x14ac:dyDescent="0.25">
      <c r="A526" s="255"/>
      <c r="B526" s="255"/>
      <c r="E526" s="256"/>
      <c r="F526" s="256"/>
      <c r="G526" s="257"/>
      <c r="H526" s="258"/>
      <c r="I526" s="259"/>
      <c r="J526" s="947"/>
      <c r="M526" s="255"/>
      <c r="N526" s="947"/>
      <c r="Q526" s="255"/>
      <c r="R526" s="260"/>
      <c r="AD526" s="254"/>
    </row>
    <row r="527" spans="1:30" s="4" customFormat="1" x14ac:dyDescent="0.25">
      <c r="A527" s="255"/>
      <c r="B527" s="255"/>
      <c r="E527" s="256"/>
      <c r="F527" s="256"/>
      <c r="G527" s="257"/>
      <c r="H527" s="258"/>
      <c r="I527" s="259"/>
      <c r="J527" s="947"/>
      <c r="M527" s="255"/>
      <c r="N527" s="947"/>
      <c r="Q527" s="255"/>
      <c r="R527" s="260"/>
      <c r="AD527" s="254"/>
    </row>
    <row r="528" spans="1:30" s="4" customFormat="1" x14ac:dyDescent="0.25">
      <c r="A528" s="255"/>
      <c r="B528" s="255"/>
      <c r="E528" s="256"/>
      <c r="F528" s="256"/>
      <c r="G528" s="257"/>
      <c r="H528" s="258"/>
      <c r="I528" s="259"/>
      <c r="J528" s="947"/>
      <c r="M528" s="255"/>
      <c r="N528" s="947"/>
      <c r="Q528" s="255"/>
      <c r="R528" s="260"/>
      <c r="AD528" s="254"/>
    </row>
    <row r="529" spans="1:30" s="4" customFormat="1" x14ac:dyDescent="0.25">
      <c r="A529" s="255"/>
      <c r="B529" s="255"/>
      <c r="E529" s="256"/>
      <c r="F529" s="256"/>
      <c r="G529" s="257"/>
      <c r="H529" s="258"/>
      <c r="I529" s="259"/>
      <c r="J529" s="947"/>
      <c r="M529" s="255"/>
      <c r="N529" s="947"/>
      <c r="Q529" s="255"/>
      <c r="R529" s="260"/>
      <c r="AD529" s="254"/>
    </row>
    <row r="530" spans="1:30" s="4" customFormat="1" x14ac:dyDescent="0.25">
      <c r="A530" s="255"/>
      <c r="B530" s="255"/>
      <c r="E530" s="256"/>
      <c r="F530" s="256"/>
      <c r="G530" s="257"/>
      <c r="H530" s="258"/>
      <c r="I530" s="259"/>
      <c r="J530" s="947"/>
      <c r="M530" s="255"/>
      <c r="N530" s="947"/>
      <c r="Q530" s="255"/>
      <c r="R530" s="260"/>
      <c r="AD530" s="254"/>
    </row>
    <row r="531" spans="1:30" s="4" customFormat="1" x14ac:dyDescent="0.25">
      <c r="A531" s="255"/>
      <c r="B531" s="255"/>
      <c r="E531" s="256"/>
      <c r="F531" s="256"/>
      <c r="G531" s="257"/>
      <c r="H531" s="258"/>
      <c r="I531" s="259"/>
      <c r="J531" s="947"/>
      <c r="M531" s="255"/>
      <c r="N531" s="947"/>
      <c r="Q531" s="255"/>
      <c r="R531" s="260"/>
      <c r="AD531" s="254"/>
    </row>
    <row r="532" spans="1:30" s="4" customFormat="1" x14ac:dyDescent="0.25">
      <c r="A532" s="255"/>
      <c r="B532" s="255"/>
      <c r="E532" s="256"/>
      <c r="F532" s="256"/>
      <c r="G532" s="257"/>
      <c r="H532" s="258"/>
      <c r="I532" s="259"/>
      <c r="J532" s="947"/>
      <c r="M532" s="255"/>
      <c r="N532" s="947"/>
      <c r="Q532" s="255"/>
      <c r="R532" s="260"/>
      <c r="AD532" s="254"/>
    </row>
    <row r="533" spans="1:30" s="4" customFormat="1" x14ac:dyDescent="0.25">
      <c r="A533" s="255"/>
      <c r="B533" s="255"/>
      <c r="E533" s="256"/>
      <c r="F533" s="256"/>
      <c r="G533" s="257"/>
      <c r="H533" s="258"/>
      <c r="I533" s="259"/>
      <c r="J533" s="947"/>
      <c r="M533" s="255"/>
      <c r="N533" s="947"/>
      <c r="Q533" s="255"/>
      <c r="R533" s="260"/>
      <c r="AD533" s="254"/>
    </row>
    <row r="534" spans="1:30" s="4" customFormat="1" x14ac:dyDescent="0.25">
      <c r="A534" s="255"/>
      <c r="B534" s="255"/>
      <c r="E534" s="256"/>
      <c r="F534" s="256"/>
      <c r="G534" s="257"/>
      <c r="H534" s="258"/>
      <c r="I534" s="259"/>
      <c r="J534" s="947"/>
      <c r="M534" s="255"/>
      <c r="N534" s="947"/>
      <c r="Q534" s="255"/>
      <c r="R534" s="260"/>
      <c r="AD534" s="254"/>
    </row>
    <row r="535" spans="1:30" s="4" customFormat="1" x14ac:dyDescent="0.25">
      <c r="A535" s="255"/>
      <c r="B535" s="255"/>
      <c r="E535" s="256"/>
      <c r="F535" s="256"/>
      <c r="G535" s="257"/>
      <c r="H535" s="258"/>
      <c r="I535" s="259"/>
      <c r="J535" s="947"/>
      <c r="M535" s="255"/>
      <c r="N535" s="947"/>
      <c r="Q535" s="255"/>
      <c r="R535" s="260"/>
      <c r="AD535" s="254"/>
    </row>
    <row r="536" spans="1:30" s="4" customFormat="1" x14ac:dyDescent="0.25">
      <c r="A536" s="255"/>
      <c r="B536" s="255"/>
      <c r="E536" s="256"/>
      <c r="F536" s="256"/>
      <c r="G536" s="257"/>
      <c r="H536" s="258"/>
      <c r="I536" s="259"/>
      <c r="J536" s="947"/>
      <c r="M536" s="255"/>
      <c r="N536" s="947"/>
      <c r="Q536" s="255"/>
      <c r="R536" s="260"/>
      <c r="AD536" s="254"/>
    </row>
    <row r="537" spans="1:30" s="4" customFormat="1" x14ac:dyDescent="0.25">
      <c r="A537" s="255"/>
      <c r="B537" s="255"/>
      <c r="E537" s="256"/>
      <c r="F537" s="256"/>
      <c r="G537" s="257"/>
      <c r="H537" s="258"/>
      <c r="I537" s="259"/>
      <c r="J537" s="947"/>
      <c r="M537" s="255"/>
      <c r="N537" s="947"/>
      <c r="Q537" s="255"/>
      <c r="R537" s="260"/>
      <c r="AD537" s="254"/>
    </row>
    <row r="538" spans="1:30" s="4" customFormat="1" x14ac:dyDescent="0.25">
      <c r="A538" s="255"/>
      <c r="B538" s="255"/>
      <c r="E538" s="256"/>
      <c r="F538" s="256"/>
      <c r="G538" s="257"/>
      <c r="H538" s="258"/>
      <c r="I538" s="259"/>
      <c r="J538" s="947"/>
      <c r="M538" s="255"/>
      <c r="N538" s="947"/>
      <c r="Q538" s="255"/>
      <c r="R538" s="260"/>
      <c r="AD538" s="254"/>
    </row>
    <row r="539" spans="1:30" s="4" customFormat="1" x14ac:dyDescent="0.25">
      <c r="A539" s="255"/>
      <c r="B539" s="255"/>
      <c r="E539" s="256"/>
      <c r="F539" s="256"/>
      <c r="G539" s="257"/>
      <c r="H539" s="258"/>
      <c r="I539" s="259"/>
      <c r="J539" s="947"/>
      <c r="M539" s="255"/>
      <c r="N539" s="947"/>
      <c r="Q539" s="255"/>
      <c r="R539" s="260"/>
      <c r="AD539" s="254"/>
    </row>
    <row r="540" spans="1:30" s="4" customFormat="1" x14ac:dyDescent="0.25">
      <c r="A540" s="255"/>
      <c r="B540" s="255"/>
      <c r="E540" s="256"/>
      <c r="F540" s="256"/>
      <c r="G540" s="257"/>
      <c r="H540" s="258"/>
      <c r="I540" s="259"/>
      <c r="J540" s="947"/>
      <c r="M540" s="255"/>
      <c r="N540" s="947"/>
      <c r="Q540" s="255"/>
      <c r="R540" s="260"/>
      <c r="AD540" s="254"/>
    </row>
    <row r="541" spans="1:30" s="4" customFormat="1" x14ac:dyDescent="0.25">
      <c r="A541" s="255"/>
      <c r="B541" s="255"/>
      <c r="E541" s="256"/>
      <c r="F541" s="256"/>
      <c r="G541" s="257"/>
      <c r="H541" s="258"/>
      <c r="I541" s="259"/>
      <c r="J541" s="947"/>
      <c r="M541" s="255"/>
      <c r="N541" s="947"/>
      <c r="Q541" s="255"/>
      <c r="R541" s="260"/>
      <c r="AD541" s="254"/>
    </row>
    <row r="542" spans="1:30" s="4" customFormat="1" x14ac:dyDescent="0.25">
      <c r="A542" s="255"/>
      <c r="B542" s="255"/>
      <c r="E542" s="256"/>
      <c r="F542" s="256"/>
      <c r="G542" s="257"/>
      <c r="H542" s="258"/>
      <c r="I542" s="259"/>
      <c r="J542" s="947"/>
      <c r="M542" s="255"/>
      <c r="N542" s="947"/>
      <c r="Q542" s="255"/>
      <c r="R542" s="260"/>
      <c r="AD542" s="254"/>
    </row>
    <row r="543" spans="1:30" s="4" customFormat="1" x14ac:dyDescent="0.25">
      <c r="A543" s="255"/>
      <c r="B543" s="255"/>
      <c r="E543" s="256"/>
      <c r="F543" s="256"/>
      <c r="G543" s="257"/>
      <c r="H543" s="258"/>
      <c r="I543" s="259"/>
      <c r="J543" s="947"/>
      <c r="M543" s="255"/>
      <c r="N543" s="947"/>
      <c r="Q543" s="255"/>
      <c r="R543" s="260"/>
      <c r="AD543" s="254"/>
    </row>
    <row r="544" spans="1:30" s="4" customFormat="1" x14ac:dyDescent="0.25">
      <c r="A544" s="255"/>
      <c r="B544" s="255"/>
      <c r="E544" s="256"/>
      <c r="F544" s="256"/>
      <c r="G544" s="257"/>
      <c r="H544" s="258"/>
      <c r="I544" s="259"/>
      <c r="J544" s="947"/>
      <c r="M544" s="255"/>
      <c r="N544" s="947"/>
      <c r="Q544" s="255"/>
      <c r="R544" s="260"/>
      <c r="AD544" s="254"/>
    </row>
    <row r="545" spans="1:30" s="4" customFormat="1" x14ac:dyDescent="0.25">
      <c r="A545" s="255"/>
      <c r="B545" s="255"/>
      <c r="E545" s="256"/>
      <c r="F545" s="256"/>
      <c r="G545" s="257"/>
      <c r="H545" s="258"/>
      <c r="I545" s="259"/>
      <c r="J545" s="947"/>
      <c r="M545" s="255"/>
      <c r="N545" s="947"/>
      <c r="Q545" s="255"/>
      <c r="R545" s="260"/>
      <c r="AD545" s="254"/>
    </row>
    <row r="546" spans="1:30" s="4" customFormat="1" x14ac:dyDescent="0.25">
      <c r="A546" s="255"/>
      <c r="B546" s="255"/>
      <c r="E546" s="256"/>
      <c r="F546" s="256"/>
      <c r="G546" s="257"/>
      <c r="H546" s="258"/>
      <c r="I546" s="259"/>
      <c r="J546" s="947"/>
      <c r="M546" s="255"/>
      <c r="N546" s="947"/>
      <c r="Q546" s="255"/>
      <c r="R546" s="260"/>
      <c r="AD546" s="254"/>
    </row>
    <row r="547" spans="1:30" s="4" customFormat="1" x14ac:dyDescent="0.25">
      <c r="A547" s="255"/>
      <c r="B547" s="255"/>
      <c r="E547" s="256"/>
      <c r="F547" s="256"/>
      <c r="G547" s="257"/>
      <c r="H547" s="258"/>
      <c r="I547" s="259"/>
      <c r="J547" s="947"/>
      <c r="M547" s="255"/>
      <c r="N547" s="947"/>
      <c r="Q547" s="255"/>
      <c r="R547" s="260"/>
      <c r="AD547" s="254"/>
    </row>
    <row r="548" spans="1:30" s="4" customFormat="1" x14ac:dyDescent="0.25">
      <c r="A548" s="255"/>
      <c r="B548" s="255"/>
      <c r="E548" s="256"/>
      <c r="F548" s="256"/>
      <c r="G548" s="257"/>
      <c r="H548" s="258"/>
      <c r="I548" s="259"/>
      <c r="J548" s="947"/>
      <c r="M548" s="255"/>
      <c r="N548" s="947"/>
      <c r="Q548" s="255"/>
      <c r="R548" s="260"/>
      <c r="AD548" s="254"/>
    </row>
    <row r="549" spans="1:30" s="4" customFormat="1" x14ac:dyDescent="0.25">
      <c r="A549" s="255"/>
      <c r="B549" s="255"/>
      <c r="E549" s="256"/>
      <c r="F549" s="256"/>
      <c r="G549" s="257"/>
      <c r="H549" s="258"/>
      <c r="I549" s="259"/>
      <c r="J549" s="947"/>
      <c r="M549" s="255"/>
      <c r="N549" s="947"/>
      <c r="Q549" s="255"/>
      <c r="R549" s="260"/>
      <c r="AD549" s="254"/>
    </row>
    <row r="550" spans="1:30" s="4" customFormat="1" x14ac:dyDescent="0.25">
      <c r="A550" s="255"/>
      <c r="B550" s="255"/>
      <c r="E550" s="256"/>
      <c r="F550" s="256"/>
      <c r="G550" s="257"/>
      <c r="H550" s="258"/>
      <c r="I550" s="259"/>
      <c r="J550" s="947"/>
      <c r="M550" s="255"/>
      <c r="N550" s="947"/>
      <c r="Q550" s="255"/>
      <c r="R550" s="260"/>
      <c r="AD550" s="254"/>
    </row>
    <row r="551" spans="1:30" s="4" customFormat="1" x14ac:dyDescent="0.25">
      <c r="A551" s="255"/>
      <c r="B551" s="255"/>
      <c r="E551" s="256"/>
      <c r="F551" s="256"/>
      <c r="G551" s="257"/>
      <c r="H551" s="258"/>
      <c r="I551" s="259"/>
      <c r="J551" s="947"/>
      <c r="M551" s="255"/>
      <c r="N551" s="947"/>
      <c r="Q551" s="255"/>
      <c r="R551" s="260"/>
      <c r="AD551" s="254"/>
    </row>
    <row r="552" spans="1:30" s="4" customFormat="1" x14ac:dyDescent="0.25">
      <c r="A552" s="255"/>
      <c r="B552" s="255"/>
      <c r="E552" s="256"/>
      <c r="F552" s="256"/>
      <c r="G552" s="257"/>
      <c r="H552" s="258"/>
      <c r="I552" s="259"/>
      <c r="J552" s="947"/>
      <c r="M552" s="255"/>
      <c r="N552" s="947"/>
      <c r="Q552" s="255"/>
      <c r="R552" s="260"/>
      <c r="AD552" s="254"/>
    </row>
    <row r="553" spans="1:30" s="4" customFormat="1" x14ac:dyDescent="0.25">
      <c r="A553" s="255"/>
      <c r="B553" s="255"/>
      <c r="E553" s="256"/>
      <c r="F553" s="256"/>
      <c r="G553" s="257"/>
      <c r="H553" s="258"/>
      <c r="I553" s="259"/>
      <c r="J553" s="947"/>
      <c r="M553" s="255"/>
      <c r="N553" s="947"/>
      <c r="Q553" s="255"/>
      <c r="R553" s="260"/>
      <c r="AD553" s="254"/>
    </row>
    <row r="554" spans="1:30" s="4" customFormat="1" x14ac:dyDescent="0.25">
      <c r="A554" s="255"/>
      <c r="B554" s="255"/>
      <c r="E554" s="256"/>
      <c r="F554" s="256"/>
      <c r="G554" s="257"/>
      <c r="H554" s="258"/>
      <c r="I554" s="259"/>
      <c r="J554" s="947"/>
      <c r="M554" s="255"/>
      <c r="N554" s="947"/>
      <c r="Q554" s="255"/>
      <c r="R554" s="260"/>
      <c r="AD554" s="254"/>
    </row>
    <row r="555" spans="1:30" s="4" customFormat="1" x14ac:dyDescent="0.25">
      <c r="A555" s="255"/>
      <c r="B555" s="255"/>
      <c r="E555" s="256"/>
      <c r="F555" s="256"/>
      <c r="G555" s="257"/>
      <c r="H555" s="258"/>
      <c r="I555" s="259"/>
      <c r="J555" s="947"/>
      <c r="M555" s="255"/>
      <c r="N555" s="947"/>
      <c r="Q555" s="255"/>
      <c r="R555" s="260"/>
      <c r="AD555" s="254"/>
    </row>
    <row r="556" spans="1:30" s="4" customFormat="1" x14ac:dyDescent="0.25">
      <c r="A556" s="255"/>
      <c r="B556" s="255"/>
      <c r="E556" s="256"/>
      <c r="F556" s="256"/>
      <c r="G556" s="257"/>
      <c r="H556" s="258"/>
      <c r="I556" s="259"/>
      <c r="J556" s="947"/>
      <c r="M556" s="255"/>
      <c r="N556" s="947"/>
      <c r="Q556" s="255"/>
      <c r="R556" s="260"/>
      <c r="AD556" s="254"/>
    </row>
    <row r="557" spans="1:30" s="4" customFormat="1" x14ac:dyDescent="0.25">
      <c r="A557" s="255"/>
      <c r="B557" s="255"/>
      <c r="E557" s="256"/>
      <c r="F557" s="256"/>
      <c r="G557" s="257"/>
      <c r="H557" s="258"/>
      <c r="I557" s="259"/>
      <c r="J557" s="947"/>
      <c r="M557" s="255"/>
      <c r="N557" s="947"/>
      <c r="Q557" s="255"/>
      <c r="R557" s="260"/>
      <c r="AD557" s="254"/>
    </row>
    <row r="558" spans="1:30" s="4" customFormat="1" x14ac:dyDescent="0.25">
      <c r="A558" s="255"/>
      <c r="B558" s="255"/>
      <c r="E558" s="256"/>
      <c r="F558" s="256"/>
      <c r="G558" s="257"/>
      <c r="H558" s="258"/>
      <c r="I558" s="259"/>
      <c r="J558" s="947"/>
      <c r="M558" s="255"/>
      <c r="N558" s="947"/>
      <c r="Q558" s="255"/>
      <c r="R558" s="260"/>
      <c r="AD558" s="254"/>
    </row>
    <row r="559" spans="1:30" s="4" customFormat="1" x14ac:dyDescent="0.25">
      <c r="A559" s="255"/>
      <c r="B559" s="255"/>
      <c r="E559" s="256"/>
      <c r="F559" s="256"/>
      <c r="G559" s="257"/>
      <c r="H559" s="258"/>
      <c r="I559" s="259"/>
      <c r="J559" s="947"/>
      <c r="M559" s="255"/>
      <c r="N559" s="947"/>
      <c r="Q559" s="255"/>
      <c r="R559" s="260"/>
      <c r="AD559" s="254"/>
    </row>
    <row r="560" spans="1:30" s="4" customFormat="1" x14ac:dyDescent="0.25">
      <c r="A560" s="255"/>
      <c r="B560" s="255"/>
      <c r="E560" s="256"/>
      <c r="F560" s="256"/>
      <c r="G560" s="257"/>
      <c r="H560" s="258"/>
      <c r="I560" s="259"/>
      <c r="J560" s="947"/>
      <c r="M560" s="255"/>
      <c r="N560" s="947"/>
      <c r="Q560" s="255"/>
      <c r="R560" s="260"/>
      <c r="AD560" s="254"/>
    </row>
    <row r="561" spans="1:30" s="4" customFormat="1" x14ac:dyDescent="0.25">
      <c r="A561" s="255"/>
      <c r="B561" s="255"/>
      <c r="E561" s="256"/>
      <c r="F561" s="256"/>
      <c r="G561" s="257"/>
      <c r="H561" s="258"/>
      <c r="I561" s="259"/>
      <c r="J561" s="947"/>
      <c r="M561" s="255"/>
      <c r="N561" s="947"/>
      <c r="Q561" s="255"/>
      <c r="R561" s="260"/>
      <c r="AD561" s="254"/>
    </row>
    <row r="562" spans="1:30" s="4" customFormat="1" x14ac:dyDescent="0.25">
      <c r="A562" s="255"/>
      <c r="B562" s="255"/>
      <c r="E562" s="256"/>
      <c r="F562" s="256"/>
      <c r="G562" s="257"/>
      <c r="H562" s="258"/>
      <c r="I562" s="259"/>
      <c r="J562" s="947"/>
      <c r="M562" s="255"/>
      <c r="N562" s="947"/>
      <c r="Q562" s="255"/>
      <c r="R562" s="260"/>
      <c r="AD562" s="254"/>
    </row>
    <row r="563" spans="1:30" s="4" customFormat="1" x14ac:dyDescent="0.25">
      <c r="A563" s="255"/>
      <c r="B563" s="255"/>
      <c r="E563" s="256"/>
      <c r="F563" s="256"/>
      <c r="G563" s="257"/>
      <c r="H563" s="258"/>
      <c r="I563" s="259"/>
      <c r="J563" s="947"/>
      <c r="M563" s="255"/>
      <c r="N563" s="947"/>
      <c r="Q563" s="255"/>
      <c r="R563" s="260"/>
      <c r="AD563" s="254"/>
    </row>
    <row r="564" spans="1:30" s="4" customFormat="1" x14ac:dyDescent="0.25">
      <c r="A564" s="255"/>
      <c r="B564" s="255"/>
      <c r="E564" s="256"/>
      <c r="F564" s="256"/>
      <c r="G564" s="257"/>
      <c r="H564" s="258"/>
      <c r="I564" s="259"/>
      <c r="J564" s="947"/>
      <c r="M564" s="255"/>
      <c r="N564" s="947"/>
      <c r="Q564" s="255"/>
      <c r="R564" s="260"/>
      <c r="AD564" s="254"/>
    </row>
    <row r="565" spans="1:30" s="4" customFormat="1" x14ac:dyDescent="0.25">
      <c r="A565" s="255"/>
      <c r="B565" s="255"/>
      <c r="E565" s="256"/>
      <c r="F565" s="256"/>
      <c r="G565" s="257"/>
      <c r="H565" s="258"/>
      <c r="I565" s="259"/>
      <c r="J565" s="947"/>
      <c r="M565" s="255"/>
      <c r="N565" s="947"/>
      <c r="Q565" s="255"/>
      <c r="R565" s="260"/>
      <c r="AD565" s="254"/>
    </row>
    <row r="566" spans="1:30" s="4" customFormat="1" x14ac:dyDescent="0.25">
      <c r="A566" s="255"/>
      <c r="B566" s="255"/>
      <c r="E566" s="256"/>
      <c r="F566" s="256"/>
      <c r="G566" s="257"/>
      <c r="H566" s="258"/>
      <c r="I566" s="259"/>
      <c r="J566" s="947"/>
      <c r="M566" s="255"/>
      <c r="N566" s="947"/>
      <c r="Q566" s="255"/>
      <c r="R566" s="260"/>
      <c r="AD566" s="254"/>
    </row>
    <row r="567" spans="1:30" s="4" customFormat="1" x14ac:dyDescent="0.25">
      <c r="A567" s="255"/>
      <c r="B567" s="255"/>
      <c r="E567" s="256"/>
      <c r="F567" s="256"/>
      <c r="G567" s="257"/>
      <c r="H567" s="258"/>
      <c r="I567" s="259"/>
      <c r="J567" s="947"/>
      <c r="M567" s="255"/>
      <c r="N567" s="947"/>
      <c r="Q567" s="255"/>
      <c r="R567" s="260"/>
      <c r="AD567" s="254"/>
    </row>
    <row r="568" spans="1:30" s="4" customFormat="1" x14ac:dyDescent="0.25">
      <c r="A568" s="255"/>
      <c r="B568" s="255"/>
      <c r="E568" s="256"/>
      <c r="F568" s="256"/>
      <c r="G568" s="257"/>
      <c r="H568" s="258"/>
      <c r="I568" s="259"/>
      <c r="J568" s="947"/>
      <c r="M568" s="255"/>
      <c r="N568" s="947"/>
      <c r="Q568" s="255"/>
      <c r="R568" s="260"/>
      <c r="AD568" s="254"/>
    </row>
    <row r="569" spans="1:30" s="4" customFormat="1" x14ac:dyDescent="0.25">
      <c r="A569" s="255"/>
      <c r="B569" s="255"/>
      <c r="E569" s="256"/>
      <c r="F569" s="256"/>
      <c r="G569" s="257"/>
      <c r="H569" s="258"/>
      <c r="I569" s="259"/>
      <c r="J569" s="947"/>
      <c r="M569" s="255"/>
      <c r="N569" s="947"/>
      <c r="Q569" s="255"/>
      <c r="R569" s="260"/>
      <c r="AD569" s="254"/>
    </row>
    <row r="570" spans="1:30" s="4" customFormat="1" x14ac:dyDescent="0.25">
      <c r="A570" s="255"/>
      <c r="B570" s="255"/>
      <c r="E570" s="256"/>
      <c r="F570" s="256"/>
      <c r="G570" s="257"/>
      <c r="H570" s="258"/>
      <c r="I570" s="259"/>
      <c r="J570" s="947"/>
      <c r="M570" s="255"/>
      <c r="N570" s="947"/>
      <c r="Q570" s="255"/>
      <c r="R570" s="260"/>
      <c r="AD570" s="254"/>
    </row>
    <row r="571" spans="1:30" s="4" customFormat="1" x14ac:dyDescent="0.25">
      <c r="A571" s="255"/>
      <c r="B571" s="255"/>
      <c r="E571" s="256"/>
      <c r="F571" s="256"/>
      <c r="G571" s="257"/>
      <c r="H571" s="258"/>
      <c r="I571" s="259"/>
      <c r="J571" s="947"/>
      <c r="M571" s="255"/>
      <c r="N571" s="947"/>
      <c r="Q571" s="255"/>
      <c r="R571" s="260"/>
      <c r="AD571" s="254"/>
    </row>
    <row r="572" spans="1:30" s="4" customFormat="1" x14ac:dyDescent="0.25">
      <c r="A572" s="255"/>
      <c r="B572" s="255"/>
      <c r="E572" s="256"/>
      <c r="F572" s="256"/>
      <c r="G572" s="257"/>
      <c r="H572" s="258"/>
      <c r="I572" s="259"/>
      <c r="J572" s="947"/>
      <c r="M572" s="255"/>
      <c r="N572" s="947"/>
      <c r="Q572" s="255"/>
      <c r="R572" s="260"/>
      <c r="AD572" s="254"/>
    </row>
    <row r="573" spans="1:30" s="4" customFormat="1" x14ac:dyDescent="0.25">
      <c r="A573" s="255"/>
      <c r="B573" s="255"/>
      <c r="E573" s="256"/>
      <c r="F573" s="256"/>
      <c r="G573" s="257"/>
      <c r="H573" s="258"/>
      <c r="I573" s="259"/>
      <c r="J573" s="947"/>
      <c r="M573" s="255"/>
      <c r="N573" s="947"/>
      <c r="Q573" s="255"/>
      <c r="R573" s="260"/>
      <c r="AD573" s="254"/>
    </row>
    <row r="574" spans="1:30" s="4" customFormat="1" x14ac:dyDescent="0.25">
      <c r="A574" s="255"/>
      <c r="B574" s="255"/>
      <c r="E574" s="256"/>
      <c r="F574" s="256"/>
      <c r="G574" s="257"/>
      <c r="H574" s="258"/>
      <c r="I574" s="259"/>
      <c r="J574" s="947"/>
      <c r="M574" s="255"/>
      <c r="N574" s="947"/>
      <c r="Q574" s="255"/>
      <c r="R574" s="260"/>
      <c r="AD574" s="254"/>
    </row>
    <row r="575" spans="1:30" s="4" customFormat="1" x14ac:dyDescent="0.25">
      <c r="A575" s="255"/>
      <c r="B575" s="255"/>
      <c r="E575" s="256"/>
      <c r="F575" s="256"/>
      <c r="G575" s="257"/>
      <c r="H575" s="258"/>
      <c r="I575" s="259"/>
      <c r="J575" s="947"/>
      <c r="M575" s="255"/>
      <c r="N575" s="947"/>
      <c r="Q575" s="255"/>
      <c r="R575" s="260"/>
      <c r="AD575" s="254"/>
    </row>
    <row r="576" spans="1:30" s="4" customFormat="1" x14ac:dyDescent="0.25">
      <c r="A576" s="255"/>
      <c r="B576" s="255"/>
      <c r="E576" s="256"/>
      <c r="F576" s="256"/>
      <c r="G576" s="257"/>
      <c r="H576" s="258"/>
      <c r="I576" s="259"/>
      <c r="J576" s="947"/>
      <c r="M576" s="255"/>
      <c r="N576" s="947"/>
      <c r="Q576" s="255"/>
      <c r="R576" s="260"/>
      <c r="AD576" s="254"/>
    </row>
    <row r="577" spans="1:30" s="4" customFormat="1" x14ac:dyDescent="0.25">
      <c r="A577" s="255"/>
      <c r="B577" s="255"/>
      <c r="E577" s="256"/>
      <c r="F577" s="256"/>
      <c r="G577" s="257"/>
      <c r="H577" s="258"/>
      <c r="I577" s="259"/>
      <c r="J577" s="947"/>
      <c r="M577" s="255"/>
      <c r="N577" s="947"/>
      <c r="Q577" s="255"/>
      <c r="R577" s="260"/>
      <c r="AD577" s="254"/>
    </row>
    <row r="578" spans="1:30" s="4" customFormat="1" x14ac:dyDescent="0.25">
      <c r="A578" s="255"/>
      <c r="B578" s="255"/>
      <c r="E578" s="256"/>
      <c r="F578" s="256"/>
      <c r="G578" s="257"/>
      <c r="H578" s="258"/>
      <c r="I578" s="259"/>
      <c r="J578" s="947"/>
      <c r="M578" s="255"/>
      <c r="N578" s="947"/>
      <c r="Q578" s="255"/>
      <c r="R578" s="260"/>
      <c r="AD578" s="254"/>
    </row>
    <row r="579" spans="1:30" s="4" customFormat="1" x14ac:dyDescent="0.25">
      <c r="A579" s="255"/>
      <c r="B579" s="255"/>
      <c r="E579" s="256"/>
      <c r="F579" s="256"/>
      <c r="G579" s="257"/>
      <c r="H579" s="258"/>
      <c r="I579" s="259"/>
      <c r="J579" s="947"/>
      <c r="M579" s="255"/>
      <c r="N579" s="947"/>
      <c r="Q579" s="255"/>
      <c r="R579" s="260"/>
      <c r="AD579" s="254"/>
    </row>
    <row r="580" spans="1:30" s="4" customFormat="1" x14ac:dyDescent="0.25">
      <c r="A580" s="255"/>
      <c r="B580" s="255"/>
      <c r="E580" s="256"/>
      <c r="F580" s="256"/>
      <c r="G580" s="257"/>
      <c r="H580" s="258"/>
      <c r="I580" s="259"/>
      <c r="J580" s="947"/>
      <c r="M580" s="255"/>
      <c r="N580" s="947"/>
      <c r="Q580" s="255"/>
      <c r="R580" s="260"/>
      <c r="AD580" s="254"/>
    </row>
    <row r="581" spans="1:30" s="4" customFormat="1" x14ac:dyDescent="0.25">
      <c r="A581" s="255"/>
      <c r="B581" s="255"/>
      <c r="E581" s="256"/>
      <c r="F581" s="256"/>
      <c r="G581" s="257"/>
      <c r="H581" s="258"/>
      <c r="I581" s="259"/>
      <c r="J581" s="947"/>
      <c r="M581" s="255"/>
      <c r="N581" s="947"/>
      <c r="Q581" s="255"/>
      <c r="R581" s="260"/>
      <c r="AD581" s="254"/>
    </row>
    <row r="582" spans="1:30" s="4" customFormat="1" x14ac:dyDescent="0.25">
      <c r="A582" s="255"/>
      <c r="B582" s="255"/>
      <c r="E582" s="256"/>
      <c r="F582" s="256"/>
      <c r="G582" s="257"/>
      <c r="H582" s="258"/>
      <c r="I582" s="259"/>
      <c r="J582" s="947"/>
      <c r="M582" s="255"/>
      <c r="N582" s="947"/>
      <c r="Q582" s="255"/>
      <c r="R582" s="260"/>
      <c r="AD582" s="254"/>
    </row>
    <row r="583" spans="1:30" s="4" customFormat="1" x14ac:dyDescent="0.25">
      <c r="A583" s="255"/>
      <c r="B583" s="255"/>
      <c r="E583" s="256"/>
      <c r="F583" s="256"/>
      <c r="G583" s="257"/>
      <c r="H583" s="258"/>
      <c r="I583" s="259"/>
      <c r="J583" s="947"/>
      <c r="M583" s="255"/>
      <c r="N583" s="947"/>
      <c r="Q583" s="255"/>
      <c r="R583" s="260"/>
      <c r="AD583" s="254"/>
    </row>
    <row r="584" spans="1:30" s="4" customFormat="1" x14ac:dyDescent="0.25">
      <c r="A584" s="255"/>
      <c r="B584" s="255"/>
      <c r="E584" s="256"/>
      <c r="F584" s="256"/>
      <c r="G584" s="257"/>
      <c r="H584" s="258"/>
      <c r="I584" s="259"/>
      <c r="J584" s="947"/>
      <c r="M584" s="255"/>
      <c r="N584" s="947"/>
      <c r="Q584" s="255"/>
      <c r="R584" s="260"/>
      <c r="AD584" s="254"/>
    </row>
    <row r="585" spans="1:30" s="4" customFormat="1" x14ac:dyDescent="0.25">
      <c r="A585" s="255"/>
      <c r="B585" s="255"/>
      <c r="E585" s="256"/>
      <c r="F585" s="256"/>
      <c r="G585" s="257"/>
      <c r="H585" s="258"/>
      <c r="I585" s="259"/>
      <c r="J585" s="947"/>
      <c r="M585" s="255"/>
      <c r="N585" s="947"/>
      <c r="Q585" s="255"/>
      <c r="R585" s="260"/>
      <c r="AD585" s="254"/>
    </row>
    <row r="586" spans="1:30" s="4" customFormat="1" x14ac:dyDescent="0.25">
      <c r="A586" s="255"/>
      <c r="B586" s="255"/>
      <c r="E586" s="256"/>
      <c r="F586" s="256"/>
      <c r="G586" s="257"/>
      <c r="H586" s="258"/>
      <c r="I586" s="259"/>
      <c r="J586" s="947"/>
      <c r="M586" s="255"/>
      <c r="N586" s="947"/>
      <c r="Q586" s="255"/>
      <c r="R586" s="260"/>
      <c r="AD586" s="254"/>
    </row>
    <row r="587" spans="1:30" s="4" customFormat="1" x14ac:dyDescent="0.25">
      <c r="A587" s="255"/>
      <c r="B587" s="255"/>
      <c r="E587" s="256"/>
      <c r="F587" s="256"/>
      <c r="G587" s="257"/>
      <c r="H587" s="258"/>
      <c r="I587" s="259"/>
      <c r="J587" s="947"/>
      <c r="M587" s="255"/>
      <c r="N587" s="947"/>
      <c r="Q587" s="255"/>
      <c r="R587" s="260"/>
      <c r="AD587" s="254"/>
    </row>
    <row r="588" spans="1:30" s="4" customFormat="1" x14ac:dyDescent="0.25">
      <c r="A588" s="255"/>
      <c r="B588" s="255"/>
      <c r="E588" s="256"/>
      <c r="F588" s="256"/>
      <c r="G588" s="257"/>
      <c r="H588" s="258"/>
      <c r="I588" s="259"/>
      <c r="J588" s="947"/>
      <c r="M588" s="255"/>
      <c r="N588" s="947"/>
      <c r="Q588" s="255"/>
      <c r="R588" s="260"/>
      <c r="AD588" s="254"/>
    </row>
    <row r="589" spans="1:30" s="4" customFormat="1" x14ac:dyDescent="0.25">
      <c r="A589" s="255"/>
      <c r="B589" s="255"/>
      <c r="E589" s="256"/>
      <c r="F589" s="256"/>
      <c r="G589" s="257"/>
      <c r="H589" s="258"/>
      <c r="I589" s="259"/>
      <c r="J589" s="947"/>
      <c r="M589" s="255"/>
      <c r="N589" s="947"/>
      <c r="Q589" s="255"/>
      <c r="R589" s="260"/>
      <c r="AD589" s="254"/>
    </row>
    <row r="590" spans="1:30" s="4" customFormat="1" x14ac:dyDescent="0.25">
      <c r="A590" s="255"/>
      <c r="B590" s="255"/>
      <c r="E590" s="256"/>
      <c r="F590" s="256"/>
      <c r="G590" s="257"/>
      <c r="H590" s="258"/>
      <c r="I590" s="259"/>
      <c r="J590" s="947"/>
      <c r="M590" s="255"/>
      <c r="N590" s="947"/>
      <c r="Q590" s="255"/>
      <c r="R590" s="260"/>
      <c r="AD590" s="254"/>
    </row>
    <row r="591" spans="1:30" s="4" customFormat="1" x14ac:dyDescent="0.25">
      <c r="A591" s="255"/>
      <c r="B591" s="255"/>
      <c r="E591" s="256"/>
      <c r="F591" s="256"/>
      <c r="G591" s="257"/>
      <c r="H591" s="258"/>
      <c r="I591" s="259"/>
      <c r="J591" s="947"/>
      <c r="M591" s="255"/>
      <c r="N591" s="947"/>
      <c r="Q591" s="255"/>
      <c r="R591" s="260"/>
      <c r="AD591" s="254"/>
    </row>
    <row r="592" spans="1:30" s="4" customFormat="1" x14ac:dyDescent="0.25">
      <c r="A592" s="255"/>
      <c r="B592" s="255"/>
      <c r="E592" s="256"/>
      <c r="F592" s="256"/>
      <c r="G592" s="257"/>
      <c r="H592" s="258"/>
      <c r="I592" s="259"/>
      <c r="J592" s="947"/>
      <c r="M592" s="255"/>
      <c r="N592" s="947"/>
      <c r="Q592" s="255"/>
      <c r="R592" s="260"/>
      <c r="AD592" s="254"/>
    </row>
    <row r="593" spans="1:30" s="4" customFormat="1" x14ac:dyDescent="0.25">
      <c r="A593" s="255"/>
      <c r="B593" s="255"/>
      <c r="E593" s="256"/>
      <c r="F593" s="256"/>
      <c r="G593" s="257"/>
      <c r="H593" s="258"/>
      <c r="I593" s="259"/>
      <c r="J593" s="947"/>
      <c r="M593" s="255"/>
      <c r="N593" s="947"/>
      <c r="Q593" s="255"/>
      <c r="R593" s="260"/>
      <c r="AD593" s="254"/>
    </row>
    <row r="594" spans="1:30" s="4" customFormat="1" x14ac:dyDescent="0.25">
      <c r="A594" s="255"/>
      <c r="B594" s="255"/>
      <c r="E594" s="256"/>
      <c r="F594" s="256"/>
      <c r="G594" s="257"/>
      <c r="H594" s="258"/>
      <c r="I594" s="259"/>
      <c r="J594" s="947"/>
      <c r="M594" s="255"/>
      <c r="N594" s="947"/>
      <c r="Q594" s="255"/>
      <c r="R594" s="260"/>
      <c r="AD594" s="254"/>
    </row>
    <row r="595" spans="1:30" s="4" customFormat="1" x14ac:dyDescent="0.25">
      <c r="A595" s="255"/>
      <c r="B595" s="255"/>
      <c r="E595" s="256"/>
      <c r="F595" s="256"/>
      <c r="G595" s="257"/>
      <c r="H595" s="258"/>
      <c r="I595" s="259"/>
      <c r="J595" s="947"/>
      <c r="M595" s="255"/>
      <c r="N595" s="947"/>
      <c r="Q595" s="255"/>
      <c r="R595" s="260"/>
      <c r="AD595" s="254"/>
    </row>
    <row r="596" spans="1:30" s="4" customFormat="1" x14ac:dyDescent="0.25">
      <c r="A596" s="255"/>
      <c r="B596" s="255"/>
      <c r="E596" s="256"/>
      <c r="F596" s="256"/>
      <c r="G596" s="257"/>
      <c r="H596" s="258"/>
      <c r="I596" s="259"/>
      <c r="J596" s="947"/>
      <c r="M596" s="255"/>
      <c r="N596" s="947"/>
      <c r="Q596" s="255"/>
      <c r="R596" s="260"/>
      <c r="AD596" s="254"/>
    </row>
    <row r="597" spans="1:30" s="4" customFormat="1" x14ac:dyDescent="0.25">
      <c r="A597" s="255"/>
      <c r="B597" s="255"/>
      <c r="E597" s="256"/>
      <c r="F597" s="256"/>
      <c r="G597" s="257"/>
      <c r="H597" s="258"/>
      <c r="I597" s="259"/>
      <c r="J597" s="947"/>
      <c r="M597" s="255"/>
      <c r="N597" s="947"/>
      <c r="Q597" s="255"/>
      <c r="R597" s="260"/>
      <c r="AD597" s="254"/>
    </row>
    <row r="598" spans="1:30" s="4" customFormat="1" x14ac:dyDescent="0.25">
      <c r="A598" s="255"/>
      <c r="B598" s="255"/>
      <c r="E598" s="256"/>
      <c r="F598" s="256"/>
      <c r="G598" s="257"/>
      <c r="H598" s="258"/>
      <c r="I598" s="259"/>
      <c r="J598" s="947"/>
      <c r="M598" s="255"/>
      <c r="N598" s="947"/>
      <c r="Q598" s="255"/>
      <c r="R598" s="260"/>
      <c r="AD598" s="254"/>
    </row>
    <row r="599" spans="1:30" s="4" customFormat="1" x14ac:dyDescent="0.25">
      <c r="A599" s="255"/>
      <c r="B599" s="255"/>
      <c r="E599" s="256"/>
      <c r="F599" s="256"/>
      <c r="G599" s="257"/>
      <c r="H599" s="258"/>
      <c r="I599" s="259"/>
      <c r="J599" s="947"/>
      <c r="M599" s="255"/>
      <c r="N599" s="947"/>
      <c r="Q599" s="255"/>
      <c r="R599" s="260"/>
      <c r="AD599" s="254"/>
    </row>
    <row r="600" spans="1:30" s="4" customFormat="1" x14ac:dyDescent="0.25">
      <c r="A600" s="255"/>
      <c r="B600" s="255"/>
      <c r="E600" s="256"/>
      <c r="F600" s="256"/>
      <c r="G600" s="257"/>
      <c r="H600" s="258"/>
      <c r="I600" s="259"/>
      <c r="J600" s="947"/>
      <c r="M600" s="255"/>
      <c r="N600" s="947"/>
      <c r="Q600" s="255"/>
      <c r="R600" s="260"/>
      <c r="AD600" s="254"/>
    </row>
    <row r="601" spans="1:30" s="4" customFormat="1" x14ac:dyDescent="0.25">
      <c r="A601" s="255"/>
      <c r="B601" s="255"/>
      <c r="E601" s="256"/>
      <c r="F601" s="256"/>
      <c r="G601" s="257"/>
      <c r="H601" s="258"/>
      <c r="I601" s="259"/>
      <c r="J601" s="947"/>
      <c r="M601" s="255"/>
      <c r="N601" s="947"/>
      <c r="Q601" s="255"/>
      <c r="R601" s="260"/>
      <c r="AD601" s="254"/>
    </row>
    <row r="602" spans="1:30" s="4" customFormat="1" x14ac:dyDescent="0.25">
      <c r="A602" s="255"/>
      <c r="B602" s="255"/>
      <c r="E602" s="256"/>
      <c r="F602" s="256"/>
      <c r="G602" s="257"/>
      <c r="H602" s="258"/>
      <c r="I602" s="259"/>
      <c r="J602" s="947"/>
      <c r="M602" s="255"/>
      <c r="N602" s="947"/>
      <c r="Q602" s="255"/>
      <c r="R602" s="260"/>
      <c r="AD602" s="254"/>
    </row>
    <row r="603" spans="1:30" s="4" customFormat="1" x14ac:dyDescent="0.25">
      <c r="A603" s="255"/>
      <c r="B603" s="255"/>
      <c r="E603" s="256"/>
      <c r="F603" s="256"/>
      <c r="G603" s="257"/>
      <c r="H603" s="258"/>
      <c r="I603" s="259"/>
      <c r="J603" s="947"/>
      <c r="M603" s="255"/>
      <c r="N603" s="947"/>
      <c r="Q603" s="255"/>
      <c r="R603" s="260"/>
      <c r="AD603" s="254"/>
    </row>
    <row r="604" spans="1:30" s="4" customFormat="1" x14ac:dyDescent="0.25">
      <c r="A604" s="255"/>
      <c r="B604" s="255"/>
      <c r="E604" s="256"/>
      <c r="F604" s="256"/>
      <c r="G604" s="257"/>
      <c r="H604" s="258"/>
      <c r="I604" s="259"/>
      <c r="J604" s="947"/>
      <c r="M604" s="255"/>
      <c r="N604" s="947"/>
      <c r="Q604" s="255"/>
      <c r="R604" s="260"/>
      <c r="AD604" s="254"/>
    </row>
    <row r="605" spans="1:30" s="4" customFormat="1" x14ac:dyDescent="0.25">
      <c r="A605" s="255"/>
      <c r="B605" s="255"/>
      <c r="E605" s="256"/>
      <c r="F605" s="256"/>
      <c r="G605" s="257"/>
      <c r="H605" s="258"/>
      <c r="I605" s="259"/>
      <c r="J605" s="947"/>
      <c r="M605" s="255"/>
      <c r="N605" s="947"/>
      <c r="Q605" s="255"/>
      <c r="R605" s="260"/>
      <c r="AD605" s="254"/>
    </row>
    <row r="606" spans="1:30" s="4" customFormat="1" x14ac:dyDescent="0.25">
      <c r="A606" s="255"/>
      <c r="B606" s="255"/>
      <c r="E606" s="256"/>
      <c r="F606" s="256"/>
      <c r="G606" s="257"/>
      <c r="H606" s="258"/>
      <c r="I606" s="259"/>
      <c r="J606" s="947"/>
      <c r="M606" s="255"/>
      <c r="N606" s="947"/>
      <c r="Q606" s="255"/>
      <c r="R606" s="260"/>
      <c r="AD606" s="254"/>
    </row>
    <row r="607" spans="1:30" s="4" customFormat="1" x14ac:dyDescent="0.25">
      <c r="A607" s="255"/>
      <c r="B607" s="255"/>
      <c r="E607" s="256"/>
      <c r="F607" s="256"/>
      <c r="G607" s="257"/>
      <c r="H607" s="258"/>
      <c r="I607" s="259"/>
      <c r="J607" s="947"/>
      <c r="M607" s="255"/>
      <c r="N607" s="947"/>
      <c r="Q607" s="255"/>
      <c r="R607" s="260"/>
      <c r="AD607" s="254"/>
    </row>
    <row r="608" spans="1:30" s="4" customFormat="1" x14ac:dyDescent="0.25">
      <c r="A608" s="255"/>
      <c r="B608" s="255"/>
      <c r="E608" s="256"/>
      <c r="F608" s="256"/>
      <c r="G608" s="257"/>
      <c r="H608" s="258"/>
      <c r="I608" s="259"/>
      <c r="J608" s="947"/>
      <c r="M608" s="255"/>
      <c r="N608" s="947"/>
      <c r="Q608" s="255"/>
      <c r="R608" s="260"/>
      <c r="AD608" s="254"/>
    </row>
    <row r="609" spans="1:30" s="4" customFormat="1" x14ac:dyDescent="0.25">
      <c r="A609" s="255"/>
      <c r="B609" s="255"/>
      <c r="E609" s="256"/>
      <c r="F609" s="256"/>
      <c r="G609" s="257"/>
      <c r="H609" s="258"/>
      <c r="I609" s="259"/>
      <c r="J609" s="947"/>
      <c r="M609" s="255"/>
      <c r="N609" s="947"/>
      <c r="Q609" s="255"/>
      <c r="R609" s="260"/>
      <c r="AD609" s="254"/>
    </row>
    <row r="610" spans="1:30" s="4" customFormat="1" x14ac:dyDescent="0.25">
      <c r="A610" s="255"/>
      <c r="B610" s="255"/>
      <c r="E610" s="256"/>
      <c r="F610" s="256"/>
      <c r="G610" s="257"/>
      <c r="H610" s="258"/>
      <c r="I610" s="259"/>
      <c r="J610" s="947"/>
      <c r="M610" s="255"/>
      <c r="N610" s="947"/>
      <c r="Q610" s="255"/>
      <c r="R610" s="260"/>
      <c r="AD610" s="254"/>
    </row>
    <row r="611" spans="1:30" s="4" customFormat="1" x14ac:dyDescent="0.25">
      <c r="A611" s="255"/>
      <c r="B611" s="255"/>
      <c r="E611" s="256"/>
      <c r="F611" s="256"/>
      <c r="G611" s="257"/>
      <c r="H611" s="258"/>
      <c r="I611" s="259"/>
      <c r="J611" s="947"/>
      <c r="M611" s="255"/>
      <c r="N611" s="947"/>
      <c r="Q611" s="255"/>
      <c r="R611" s="260"/>
      <c r="AD611" s="254"/>
    </row>
    <row r="612" spans="1:30" s="4" customFormat="1" x14ac:dyDescent="0.25">
      <c r="A612" s="255"/>
      <c r="B612" s="255"/>
      <c r="E612" s="256"/>
      <c r="F612" s="256"/>
      <c r="G612" s="257"/>
      <c r="H612" s="258"/>
      <c r="I612" s="259"/>
      <c r="J612" s="947"/>
      <c r="M612" s="255"/>
      <c r="N612" s="947"/>
      <c r="Q612" s="255"/>
      <c r="R612" s="260"/>
      <c r="AD612" s="254"/>
    </row>
    <row r="613" spans="1:30" s="4" customFormat="1" x14ac:dyDescent="0.25">
      <c r="A613" s="255"/>
      <c r="B613" s="255"/>
      <c r="E613" s="256"/>
      <c r="F613" s="256"/>
      <c r="G613" s="257"/>
      <c r="H613" s="258"/>
      <c r="I613" s="259"/>
      <c r="J613" s="947"/>
      <c r="M613" s="255"/>
      <c r="N613" s="947"/>
      <c r="Q613" s="255"/>
      <c r="R613" s="260"/>
      <c r="AD613" s="254"/>
    </row>
    <row r="614" spans="1:30" s="4" customFormat="1" x14ac:dyDescent="0.25">
      <c r="A614" s="255"/>
      <c r="B614" s="255"/>
      <c r="E614" s="256"/>
      <c r="F614" s="256"/>
      <c r="G614" s="257"/>
      <c r="H614" s="258"/>
      <c r="I614" s="259"/>
      <c r="J614" s="947"/>
      <c r="M614" s="255"/>
      <c r="N614" s="947"/>
      <c r="Q614" s="255"/>
      <c r="R614" s="260"/>
      <c r="AD614" s="254"/>
    </row>
    <row r="615" spans="1:30" s="4" customFormat="1" x14ac:dyDescent="0.25">
      <c r="A615" s="255"/>
      <c r="B615" s="255"/>
      <c r="E615" s="256"/>
      <c r="F615" s="256"/>
      <c r="G615" s="257"/>
      <c r="H615" s="258"/>
      <c r="I615" s="259"/>
      <c r="J615" s="947"/>
      <c r="M615" s="255"/>
      <c r="N615" s="947"/>
      <c r="Q615" s="255"/>
      <c r="R615" s="260"/>
      <c r="AD615" s="254"/>
    </row>
    <row r="616" spans="1:30" s="4" customFormat="1" x14ac:dyDescent="0.25">
      <c r="A616" s="255"/>
      <c r="B616" s="255"/>
      <c r="E616" s="256"/>
      <c r="F616" s="256"/>
      <c r="G616" s="257"/>
      <c r="H616" s="258"/>
      <c r="I616" s="259"/>
      <c r="J616" s="947"/>
      <c r="M616" s="255"/>
      <c r="N616" s="947"/>
      <c r="Q616" s="255"/>
      <c r="R616" s="260"/>
      <c r="AD616" s="254"/>
    </row>
    <row r="617" spans="1:30" s="4" customFormat="1" x14ac:dyDescent="0.25">
      <c r="A617" s="255"/>
      <c r="B617" s="255"/>
      <c r="E617" s="256"/>
      <c r="F617" s="256"/>
      <c r="G617" s="257"/>
      <c r="H617" s="258"/>
      <c r="I617" s="259"/>
      <c r="J617" s="947"/>
      <c r="M617" s="255"/>
      <c r="N617" s="947"/>
      <c r="Q617" s="255"/>
      <c r="R617" s="260"/>
      <c r="AD617" s="254"/>
    </row>
    <row r="618" spans="1:30" s="4" customFormat="1" x14ac:dyDescent="0.25">
      <c r="A618" s="255"/>
      <c r="B618" s="255"/>
      <c r="E618" s="256"/>
      <c r="F618" s="256"/>
      <c r="G618" s="257"/>
      <c r="H618" s="258"/>
      <c r="I618" s="259"/>
      <c r="J618" s="947"/>
      <c r="M618" s="255"/>
      <c r="N618" s="947"/>
      <c r="Q618" s="255"/>
      <c r="R618" s="260"/>
      <c r="AD618" s="254"/>
    </row>
    <row r="619" spans="1:30" s="4" customFormat="1" x14ac:dyDescent="0.25">
      <c r="A619" s="255"/>
      <c r="B619" s="255"/>
      <c r="E619" s="256"/>
      <c r="F619" s="256"/>
      <c r="G619" s="257"/>
      <c r="H619" s="258"/>
      <c r="I619" s="259"/>
      <c r="J619" s="947"/>
      <c r="M619" s="255"/>
      <c r="N619" s="947"/>
      <c r="Q619" s="255"/>
      <c r="R619" s="260"/>
      <c r="AD619" s="254"/>
    </row>
    <row r="620" spans="1:30" s="4" customFormat="1" x14ac:dyDescent="0.25">
      <c r="A620" s="255"/>
      <c r="B620" s="255"/>
      <c r="E620" s="256"/>
      <c r="F620" s="256"/>
      <c r="G620" s="257"/>
      <c r="H620" s="258"/>
      <c r="I620" s="259"/>
      <c r="J620" s="947"/>
      <c r="M620" s="255"/>
      <c r="N620" s="947"/>
      <c r="Q620" s="255"/>
      <c r="R620" s="260"/>
      <c r="AD620" s="254"/>
    </row>
    <row r="621" spans="1:30" s="4" customFormat="1" x14ac:dyDescent="0.25">
      <c r="A621" s="255"/>
      <c r="B621" s="255"/>
      <c r="E621" s="256"/>
      <c r="F621" s="256"/>
      <c r="G621" s="257"/>
      <c r="H621" s="258"/>
      <c r="I621" s="259"/>
      <c r="J621" s="947"/>
      <c r="M621" s="255"/>
      <c r="N621" s="947"/>
      <c r="Q621" s="255"/>
      <c r="R621" s="260"/>
      <c r="AD621" s="254"/>
    </row>
    <row r="622" spans="1:30" s="4" customFormat="1" x14ac:dyDescent="0.25">
      <c r="A622" s="255"/>
      <c r="B622" s="255"/>
      <c r="E622" s="256"/>
      <c r="F622" s="256"/>
      <c r="G622" s="257"/>
      <c r="H622" s="258"/>
      <c r="I622" s="259"/>
      <c r="J622" s="947"/>
      <c r="M622" s="255"/>
      <c r="N622" s="947"/>
      <c r="Q622" s="255"/>
      <c r="R622" s="260"/>
      <c r="AD622" s="254"/>
    </row>
    <row r="623" spans="1:30" s="4" customFormat="1" x14ac:dyDescent="0.25">
      <c r="A623" s="255"/>
      <c r="B623" s="255"/>
      <c r="E623" s="256"/>
      <c r="F623" s="256"/>
      <c r="G623" s="257"/>
      <c r="H623" s="258"/>
      <c r="I623" s="259"/>
      <c r="J623" s="947"/>
      <c r="M623" s="255"/>
      <c r="N623" s="947"/>
      <c r="Q623" s="255"/>
      <c r="R623" s="260"/>
      <c r="AD623" s="254"/>
    </row>
    <row r="624" spans="1:30" s="4" customFormat="1" x14ac:dyDescent="0.25">
      <c r="A624" s="255"/>
      <c r="B624" s="255"/>
      <c r="E624" s="256"/>
      <c r="F624" s="256"/>
      <c r="G624" s="257"/>
      <c r="H624" s="258"/>
      <c r="I624" s="259"/>
      <c r="J624" s="947"/>
      <c r="M624" s="255"/>
      <c r="N624" s="947"/>
      <c r="Q624" s="255"/>
      <c r="R624" s="260"/>
      <c r="AD624" s="254"/>
    </row>
    <row r="625" spans="1:30" s="4" customFormat="1" x14ac:dyDescent="0.25">
      <c r="A625" s="255"/>
      <c r="B625" s="255"/>
      <c r="E625" s="256"/>
      <c r="F625" s="256"/>
      <c r="G625" s="257"/>
      <c r="H625" s="258"/>
      <c r="I625" s="259"/>
      <c r="J625" s="947"/>
      <c r="M625" s="255"/>
      <c r="N625" s="947"/>
      <c r="Q625" s="255"/>
      <c r="R625" s="260"/>
      <c r="AD625" s="254"/>
    </row>
    <row r="626" spans="1:30" s="4" customFormat="1" x14ac:dyDescent="0.25">
      <c r="A626" s="255"/>
      <c r="B626" s="255"/>
      <c r="E626" s="256"/>
      <c r="F626" s="256"/>
      <c r="G626" s="257"/>
      <c r="H626" s="258"/>
      <c r="I626" s="259"/>
      <c r="J626" s="947"/>
      <c r="M626" s="255"/>
      <c r="N626" s="947"/>
      <c r="Q626" s="255"/>
      <c r="R626" s="260"/>
      <c r="AD626" s="254"/>
    </row>
    <row r="627" spans="1:30" s="4" customFormat="1" x14ac:dyDescent="0.25">
      <c r="A627" s="255"/>
      <c r="B627" s="255"/>
      <c r="E627" s="256"/>
      <c r="F627" s="256"/>
      <c r="G627" s="257"/>
      <c r="H627" s="258"/>
      <c r="I627" s="259"/>
      <c r="J627" s="947"/>
      <c r="M627" s="255"/>
      <c r="N627" s="947"/>
      <c r="Q627" s="255"/>
      <c r="R627" s="260"/>
      <c r="AD627" s="254"/>
    </row>
    <row r="628" spans="1:30" s="4" customFormat="1" x14ac:dyDescent="0.25">
      <c r="A628" s="255"/>
      <c r="B628" s="255"/>
      <c r="E628" s="256"/>
      <c r="F628" s="256"/>
      <c r="G628" s="257"/>
      <c r="H628" s="258"/>
      <c r="I628" s="259"/>
      <c r="J628" s="947"/>
      <c r="M628" s="255"/>
      <c r="N628" s="947"/>
      <c r="Q628" s="255"/>
      <c r="R628" s="260"/>
      <c r="AD628" s="254"/>
    </row>
    <row r="629" spans="1:30" s="4" customFormat="1" x14ac:dyDescent="0.25">
      <c r="A629" s="255"/>
      <c r="B629" s="255"/>
      <c r="E629" s="256"/>
      <c r="F629" s="256"/>
      <c r="G629" s="257"/>
      <c r="H629" s="258"/>
      <c r="I629" s="259"/>
      <c r="J629" s="947"/>
      <c r="M629" s="255"/>
      <c r="N629" s="947"/>
      <c r="Q629" s="255"/>
      <c r="R629" s="260"/>
      <c r="AD629" s="254"/>
    </row>
    <row r="630" spans="1:30" s="4" customFormat="1" x14ac:dyDescent="0.25">
      <c r="A630" s="255"/>
      <c r="B630" s="255"/>
      <c r="E630" s="256"/>
      <c r="F630" s="256"/>
      <c r="G630" s="257"/>
      <c r="H630" s="258"/>
      <c r="I630" s="259"/>
      <c r="J630" s="947"/>
      <c r="M630" s="255"/>
      <c r="N630" s="947"/>
      <c r="Q630" s="255"/>
      <c r="R630" s="260"/>
      <c r="AD630" s="254"/>
    </row>
    <row r="631" spans="1:30" s="4" customFormat="1" x14ac:dyDescent="0.25">
      <c r="A631" s="255"/>
      <c r="B631" s="255"/>
      <c r="E631" s="256"/>
      <c r="F631" s="256"/>
      <c r="G631" s="257"/>
      <c r="H631" s="258"/>
      <c r="I631" s="259"/>
      <c r="J631" s="947"/>
      <c r="M631" s="255"/>
      <c r="N631" s="947"/>
      <c r="Q631" s="255"/>
      <c r="R631" s="260"/>
      <c r="AD631" s="254"/>
    </row>
    <row r="632" spans="1:30" s="4" customFormat="1" x14ac:dyDescent="0.25">
      <c r="A632" s="255"/>
      <c r="B632" s="255"/>
      <c r="E632" s="256"/>
      <c r="F632" s="256"/>
      <c r="G632" s="257"/>
      <c r="H632" s="258"/>
      <c r="I632" s="259"/>
      <c r="J632" s="947"/>
      <c r="M632" s="255"/>
      <c r="N632" s="947"/>
      <c r="Q632" s="255"/>
      <c r="R632" s="260"/>
      <c r="AD632" s="254"/>
    </row>
    <row r="633" spans="1:30" s="4" customFormat="1" x14ac:dyDescent="0.25">
      <c r="A633" s="255"/>
      <c r="B633" s="255"/>
      <c r="E633" s="256"/>
      <c r="F633" s="256"/>
      <c r="G633" s="257"/>
      <c r="H633" s="258"/>
      <c r="I633" s="259"/>
      <c r="J633" s="947"/>
      <c r="M633" s="255"/>
      <c r="N633" s="947"/>
      <c r="Q633" s="255"/>
      <c r="R633" s="260"/>
      <c r="AD633" s="254"/>
    </row>
    <row r="634" spans="1:30" s="4" customFormat="1" x14ac:dyDescent="0.25">
      <c r="A634" s="255"/>
      <c r="B634" s="255"/>
      <c r="E634" s="256"/>
      <c r="F634" s="256"/>
      <c r="G634" s="257"/>
      <c r="H634" s="258"/>
      <c r="I634" s="259"/>
      <c r="J634" s="947"/>
      <c r="M634" s="255"/>
      <c r="N634" s="947"/>
      <c r="Q634" s="255"/>
      <c r="R634" s="260"/>
      <c r="AD634" s="254"/>
    </row>
    <row r="635" spans="1:30" s="4" customFormat="1" x14ac:dyDescent="0.25">
      <c r="A635" s="255"/>
      <c r="B635" s="255"/>
      <c r="E635" s="256"/>
      <c r="F635" s="256"/>
      <c r="G635" s="257"/>
      <c r="H635" s="258"/>
      <c r="I635" s="259"/>
      <c r="J635" s="947"/>
      <c r="M635" s="255"/>
      <c r="N635" s="947"/>
      <c r="Q635" s="255"/>
      <c r="R635" s="260"/>
      <c r="AD635" s="254"/>
    </row>
    <row r="636" spans="1:30" s="4" customFormat="1" x14ac:dyDescent="0.25">
      <c r="A636" s="255"/>
      <c r="B636" s="255"/>
      <c r="E636" s="256"/>
      <c r="F636" s="256"/>
      <c r="G636" s="257"/>
      <c r="H636" s="258"/>
      <c r="I636" s="259"/>
      <c r="J636" s="947"/>
      <c r="M636" s="255"/>
      <c r="N636" s="947"/>
      <c r="Q636" s="255"/>
      <c r="R636" s="260"/>
      <c r="AD636" s="254"/>
    </row>
    <row r="637" spans="1:30" s="4" customFormat="1" x14ac:dyDescent="0.25">
      <c r="A637" s="255"/>
      <c r="B637" s="255"/>
      <c r="E637" s="256"/>
      <c r="F637" s="256"/>
      <c r="G637" s="257"/>
      <c r="H637" s="258"/>
      <c r="I637" s="259"/>
      <c r="J637" s="947"/>
      <c r="M637" s="255"/>
      <c r="N637" s="947"/>
      <c r="Q637" s="255"/>
      <c r="R637" s="260"/>
      <c r="AD637" s="254"/>
    </row>
    <row r="638" spans="1:30" s="4" customFormat="1" x14ac:dyDescent="0.25">
      <c r="A638" s="255"/>
      <c r="B638" s="255"/>
      <c r="E638" s="256"/>
      <c r="F638" s="256"/>
      <c r="G638" s="257"/>
      <c r="H638" s="258"/>
      <c r="I638" s="259"/>
      <c r="J638" s="947"/>
      <c r="M638" s="255"/>
      <c r="N638" s="947"/>
      <c r="Q638" s="255"/>
      <c r="R638" s="260"/>
      <c r="AD638" s="254"/>
    </row>
    <row r="639" spans="1:30" s="4" customFormat="1" x14ac:dyDescent="0.25">
      <c r="A639" s="255"/>
      <c r="B639" s="255"/>
      <c r="E639" s="256"/>
      <c r="F639" s="256"/>
      <c r="G639" s="257"/>
      <c r="H639" s="258"/>
      <c r="I639" s="259"/>
      <c r="J639" s="947"/>
      <c r="M639" s="255"/>
      <c r="N639" s="947"/>
      <c r="Q639" s="255"/>
      <c r="R639" s="260"/>
      <c r="AD639" s="254"/>
    </row>
    <row r="640" spans="1:30" s="4" customFormat="1" x14ac:dyDescent="0.25">
      <c r="A640" s="255"/>
      <c r="B640" s="255"/>
      <c r="E640" s="256"/>
      <c r="F640" s="256"/>
      <c r="G640" s="257"/>
      <c r="H640" s="258"/>
      <c r="I640" s="259"/>
      <c r="J640" s="947"/>
      <c r="M640" s="255"/>
      <c r="N640" s="947"/>
      <c r="Q640" s="255"/>
      <c r="R640" s="260"/>
      <c r="AD640" s="254"/>
    </row>
    <row r="641" spans="1:30" s="4" customFormat="1" x14ac:dyDescent="0.25">
      <c r="A641" s="255"/>
      <c r="B641" s="255"/>
      <c r="E641" s="256"/>
      <c r="F641" s="256"/>
      <c r="G641" s="257"/>
      <c r="H641" s="258"/>
      <c r="I641" s="259"/>
      <c r="J641" s="947"/>
      <c r="M641" s="255"/>
      <c r="N641" s="947"/>
      <c r="Q641" s="255"/>
      <c r="R641" s="260"/>
      <c r="AD641" s="254"/>
    </row>
    <row r="642" spans="1:30" s="4" customFormat="1" x14ac:dyDescent="0.25">
      <c r="A642" s="255"/>
      <c r="B642" s="255"/>
      <c r="E642" s="256"/>
      <c r="F642" s="256"/>
      <c r="G642" s="257"/>
      <c r="H642" s="258"/>
      <c r="I642" s="259"/>
      <c r="J642" s="947"/>
      <c r="M642" s="255"/>
      <c r="N642" s="947"/>
      <c r="Q642" s="255"/>
      <c r="R642" s="260"/>
      <c r="AD642" s="254"/>
    </row>
    <row r="643" spans="1:30" s="4" customFormat="1" x14ac:dyDescent="0.25">
      <c r="A643" s="255"/>
      <c r="B643" s="255"/>
      <c r="E643" s="256"/>
      <c r="F643" s="256"/>
      <c r="G643" s="257"/>
      <c r="H643" s="258"/>
      <c r="I643" s="259"/>
      <c r="J643" s="947"/>
      <c r="M643" s="255"/>
      <c r="N643" s="947"/>
      <c r="Q643" s="255"/>
      <c r="R643" s="260"/>
      <c r="AD643" s="254"/>
    </row>
    <row r="644" spans="1:30" s="4" customFormat="1" x14ac:dyDescent="0.25">
      <c r="A644" s="255"/>
      <c r="B644" s="255"/>
      <c r="E644" s="256"/>
      <c r="F644" s="256"/>
      <c r="G644" s="257"/>
      <c r="H644" s="258"/>
      <c r="I644" s="259"/>
      <c r="J644" s="947"/>
      <c r="M644" s="255"/>
      <c r="N644" s="947"/>
      <c r="Q644" s="255"/>
      <c r="R644" s="260"/>
      <c r="AD644" s="254"/>
    </row>
    <row r="645" spans="1:30" s="4" customFormat="1" x14ac:dyDescent="0.25">
      <c r="A645" s="255"/>
      <c r="B645" s="255"/>
      <c r="E645" s="256"/>
      <c r="F645" s="256"/>
      <c r="G645" s="257"/>
      <c r="H645" s="258"/>
      <c r="I645" s="259"/>
      <c r="J645" s="947"/>
      <c r="M645" s="255"/>
      <c r="N645" s="947"/>
      <c r="Q645" s="255"/>
      <c r="R645" s="260"/>
      <c r="AD645" s="254"/>
    </row>
    <row r="646" spans="1:30" s="4" customFormat="1" x14ac:dyDescent="0.25">
      <c r="A646" s="255"/>
      <c r="B646" s="255"/>
      <c r="E646" s="256"/>
      <c r="F646" s="256"/>
      <c r="G646" s="257"/>
      <c r="H646" s="258"/>
      <c r="I646" s="259"/>
      <c r="J646" s="947"/>
      <c r="M646" s="255"/>
      <c r="N646" s="947"/>
      <c r="Q646" s="255"/>
      <c r="R646" s="260"/>
      <c r="AD646" s="254"/>
    </row>
    <row r="647" spans="1:30" s="4" customFormat="1" x14ac:dyDescent="0.25">
      <c r="A647" s="255"/>
      <c r="B647" s="255"/>
      <c r="E647" s="256"/>
      <c r="F647" s="256"/>
      <c r="G647" s="257"/>
      <c r="H647" s="258"/>
      <c r="I647" s="259"/>
      <c r="J647" s="947"/>
      <c r="M647" s="255"/>
      <c r="N647" s="947"/>
      <c r="Q647" s="255"/>
      <c r="R647" s="260"/>
      <c r="AD647" s="254"/>
    </row>
    <row r="648" spans="1:30" s="4" customFormat="1" x14ac:dyDescent="0.25">
      <c r="A648" s="255"/>
      <c r="B648" s="255"/>
      <c r="E648" s="256"/>
      <c r="F648" s="256"/>
      <c r="G648" s="257"/>
      <c r="H648" s="258"/>
      <c r="I648" s="259"/>
      <c r="J648" s="947"/>
      <c r="M648" s="255"/>
      <c r="N648" s="947"/>
      <c r="Q648" s="255"/>
      <c r="R648" s="260"/>
      <c r="AD648" s="254"/>
    </row>
    <row r="649" spans="1:30" s="4" customFormat="1" x14ac:dyDescent="0.25">
      <c r="A649" s="255"/>
      <c r="B649" s="255"/>
      <c r="E649" s="256"/>
      <c r="F649" s="256"/>
      <c r="G649" s="257"/>
      <c r="H649" s="258"/>
      <c r="I649" s="259"/>
      <c r="J649" s="947"/>
      <c r="M649" s="255"/>
      <c r="N649" s="947"/>
      <c r="Q649" s="255"/>
      <c r="R649" s="260"/>
      <c r="AD649" s="254"/>
    </row>
    <row r="650" spans="1:30" s="4" customFormat="1" x14ac:dyDescent="0.25">
      <c r="A650" s="255"/>
      <c r="B650" s="255"/>
      <c r="E650" s="256"/>
      <c r="F650" s="256"/>
      <c r="G650" s="257"/>
      <c r="H650" s="258"/>
      <c r="I650" s="259"/>
      <c r="J650" s="947"/>
      <c r="M650" s="255"/>
      <c r="N650" s="947"/>
      <c r="Q650" s="255"/>
      <c r="R650" s="260"/>
      <c r="AD650" s="254"/>
    </row>
    <row r="651" spans="1:30" s="4" customFormat="1" x14ac:dyDescent="0.25">
      <c r="A651" s="255"/>
      <c r="B651" s="255"/>
      <c r="E651" s="256"/>
      <c r="F651" s="256"/>
      <c r="G651" s="257"/>
      <c r="H651" s="258"/>
      <c r="I651" s="259"/>
      <c r="J651" s="947"/>
      <c r="M651" s="255"/>
      <c r="N651" s="947"/>
      <c r="Q651" s="255"/>
      <c r="R651" s="260"/>
      <c r="AD651" s="254"/>
    </row>
    <row r="652" spans="1:30" s="4" customFormat="1" x14ac:dyDescent="0.25">
      <c r="A652" s="255"/>
      <c r="B652" s="255"/>
      <c r="E652" s="256"/>
      <c r="F652" s="256"/>
      <c r="G652" s="257"/>
      <c r="H652" s="258"/>
      <c r="I652" s="259"/>
      <c r="J652" s="947"/>
      <c r="M652" s="255"/>
      <c r="N652" s="947"/>
      <c r="Q652" s="255"/>
      <c r="R652" s="260"/>
      <c r="AD652" s="254"/>
    </row>
    <row r="653" spans="1:30" s="4" customFormat="1" x14ac:dyDescent="0.25">
      <c r="A653" s="255"/>
      <c r="B653" s="255"/>
      <c r="E653" s="256"/>
      <c r="F653" s="256"/>
      <c r="G653" s="257"/>
      <c r="H653" s="258"/>
      <c r="I653" s="259"/>
      <c r="J653" s="947"/>
      <c r="M653" s="255"/>
      <c r="N653" s="947"/>
      <c r="Q653" s="255"/>
      <c r="R653" s="260"/>
      <c r="AD653" s="254"/>
    </row>
    <row r="654" spans="1:30" s="4" customFormat="1" x14ac:dyDescent="0.25">
      <c r="A654" s="255"/>
      <c r="B654" s="255"/>
      <c r="E654" s="256"/>
      <c r="F654" s="256"/>
      <c r="G654" s="257"/>
      <c r="H654" s="258"/>
      <c r="I654" s="259"/>
      <c r="J654" s="947"/>
      <c r="M654" s="255"/>
      <c r="N654" s="947"/>
      <c r="Q654" s="255"/>
      <c r="R654" s="260"/>
      <c r="AD654" s="254"/>
    </row>
    <row r="655" spans="1:30" s="4" customFormat="1" x14ac:dyDescent="0.25">
      <c r="A655" s="255"/>
      <c r="B655" s="255"/>
      <c r="E655" s="256"/>
      <c r="F655" s="256"/>
      <c r="G655" s="257"/>
      <c r="H655" s="258"/>
      <c r="I655" s="259"/>
      <c r="J655" s="947"/>
      <c r="M655" s="255"/>
      <c r="N655" s="947"/>
      <c r="Q655" s="255"/>
      <c r="R655" s="260"/>
      <c r="AD655" s="254"/>
    </row>
    <row r="656" spans="1:30" s="4" customFormat="1" x14ac:dyDescent="0.25">
      <c r="A656" s="255"/>
      <c r="B656" s="255"/>
      <c r="E656" s="256"/>
      <c r="F656" s="256"/>
      <c r="G656" s="257"/>
      <c r="H656" s="258"/>
      <c r="I656" s="259"/>
      <c r="J656" s="947"/>
      <c r="M656" s="255"/>
      <c r="N656" s="947"/>
      <c r="Q656" s="255"/>
      <c r="R656" s="260"/>
      <c r="AD656" s="254"/>
    </row>
    <row r="657" spans="1:30" s="4" customFormat="1" x14ac:dyDescent="0.25">
      <c r="A657" s="255"/>
      <c r="B657" s="255"/>
      <c r="E657" s="256"/>
      <c r="F657" s="256"/>
      <c r="G657" s="257"/>
      <c r="H657" s="258"/>
      <c r="I657" s="259"/>
      <c r="J657" s="947"/>
      <c r="M657" s="255"/>
      <c r="N657" s="947"/>
      <c r="Q657" s="255"/>
      <c r="R657" s="260"/>
      <c r="AD657" s="254"/>
    </row>
    <row r="658" spans="1:30" s="4" customFormat="1" x14ac:dyDescent="0.25">
      <c r="A658" s="255"/>
      <c r="B658" s="255"/>
      <c r="E658" s="256"/>
      <c r="F658" s="256"/>
      <c r="G658" s="257"/>
      <c r="H658" s="258"/>
      <c r="I658" s="259"/>
      <c r="J658" s="947"/>
      <c r="M658" s="255"/>
      <c r="N658" s="947"/>
      <c r="Q658" s="255"/>
      <c r="R658" s="260"/>
      <c r="AD658" s="254"/>
    </row>
    <row r="659" spans="1:30" s="4" customFormat="1" x14ac:dyDescent="0.25">
      <c r="A659" s="255"/>
      <c r="B659" s="255"/>
      <c r="E659" s="256"/>
      <c r="F659" s="256"/>
      <c r="G659" s="257"/>
      <c r="H659" s="258"/>
      <c r="I659" s="259"/>
      <c r="J659" s="947"/>
      <c r="M659" s="255"/>
      <c r="N659" s="947"/>
      <c r="Q659" s="255"/>
      <c r="R659" s="260"/>
      <c r="AD659" s="254"/>
    </row>
    <row r="660" spans="1:30" s="4" customFormat="1" x14ac:dyDescent="0.25">
      <c r="A660" s="255"/>
      <c r="B660" s="255"/>
      <c r="E660" s="256"/>
      <c r="F660" s="256"/>
      <c r="G660" s="257"/>
      <c r="H660" s="258"/>
      <c r="I660" s="259"/>
      <c r="J660" s="947"/>
      <c r="M660" s="255"/>
      <c r="N660" s="947"/>
      <c r="Q660" s="255"/>
      <c r="R660" s="260"/>
      <c r="AD660" s="254"/>
    </row>
    <row r="661" spans="1:30" s="4" customFormat="1" x14ac:dyDescent="0.25">
      <c r="A661" s="255"/>
      <c r="B661" s="255"/>
      <c r="E661" s="256"/>
      <c r="F661" s="256"/>
      <c r="G661" s="257"/>
      <c r="H661" s="258"/>
      <c r="I661" s="259"/>
      <c r="J661" s="947"/>
      <c r="M661" s="255"/>
      <c r="N661" s="947"/>
      <c r="Q661" s="255"/>
      <c r="R661" s="260"/>
      <c r="AD661" s="254"/>
    </row>
    <row r="662" spans="1:30" s="4" customFormat="1" x14ac:dyDescent="0.25">
      <c r="A662" s="255"/>
      <c r="B662" s="255"/>
      <c r="E662" s="256"/>
      <c r="F662" s="256"/>
      <c r="G662" s="257"/>
      <c r="H662" s="258"/>
      <c r="I662" s="259"/>
      <c r="J662" s="947"/>
      <c r="M662" s="255"/>
      <c r="N662" s="947"/>
      <c r="Q662" s="255"/>
      <c r="R662" s="260"/>
      <c r="AD662" s="254"/>
    </row>
    <row r="663" spans="1:30" s="4" customFormat="1" x14ac:dyDescent="0.25">
      <c r="A663" s="255"/>
      <c r="B663" s="255"/>
      <c r="E663" s="256"/>
      <c r="F663" s="256"/>
      <c r="G663" s="257"/>
      <c r="H663" s="258"/>
      <c r="I663" s="259"/>
      <c r="J663" s="947"/>
      <c r="M663" s="255"/>
      <c r="N663" s="947"/>
      <c r="Q663" s="255"/>
      <c r="R663" s="260"/>
      <c r="AD663" s="254"/>
    </row>
    <row r="664" spans="1:30" s="4" customFormat="1" x14ac:dyDescent="0.25">
      <c r="A664" s="255"/>
      <c r="B664" s="255"/>
      <c r="E664" s="256"/>
      <c r="F664" s="256"/>
      <c r="G664" s="257"/>
      <c r="H664" s="258"/>
      <c r="I664" s="259"/>
      <c r="J664" s="947"/>
      <c r="M664" s="255"/>
      <c r="N664" s="947"/>
      <c r="Q664" s="255"/>
      <c r="R664" s="260"/>
      <c r="AD664" s="254"/>
    </row>
    <row r="665" spans="1:30" s="4" customFormat="1" x14ac:dyDescent="0.25">
      <c r="A665" s="255"/>
      <c r="B665" s="255"/>
      <c r="E665" s="256"/>
      <c r="F665" s="256"/>
      <c r="G665" s="257"/>
      <c r="H665" s="258"/>
      <c r="I665" s="259"/>
      <c r="J665" s="947"/>
      <c r="M665" s="255"/>
      <c r="N665" s="947"/>
      <c r="Q665" s="255"/>
      <c r="R665" s="260"/>
      <c r="AD665" s="254"/>
    </row>
    <row r="666" spans="1:30" s="4" customFormat="1" x14ac:dyDescent="0.25">
      <c r="A666" s="255"/>
      <c r="B666" s="255"/>
      <c r="E666" s="256"/>
      <c r="F666" s="256"/>
      <c r="G666" s="257"/>
      <c r="H666" s="258"/>
      <c r="I666" s="259"/>
      <c r="J666" s="947"/>
      <c r="M666" s="255"/>
      <c r="N666" s="947"/>
      <c r="Q666" s="255"/>
      <c r="R666" s="260"/>
      <c r="AD666" s="254"/>
    </row>
    <row r="667" spans="1:30" s="4" customFormat="1" x14ac:dyDescent="0.25">
      <c r="A667" s="255"/>
      <c r="B667" s="255"/>
      <c r="E667" s="256"/>
      <c r="F667" s="256"/>
      <c r="G667" s="257"/>
      <c r="H667" s="258"/>
      <c r="I667" s="259"/>
      <c r="J667" s="947"/>
      <c r="M667" s="255"/>
      <c r="N667" s="947"/>
      <c r="Q667" s="255"/>
      <c r="R667" s="260"/>
      <c r="AD667" s="254"/>
    </row>
    <row r="668" spans="1:30" s="4" customFormat="1" x14ac:dyDescent="0.25">
      <c r="A668" s="255"/>
      <c r="B668" s="255"/>
      <c r="E668" s="256"/>
      <c r="F668" s="256"/>
      <c r="G668" s="257"/>
      <c r="H668" s="258"/>
      <c r="I668" s="259"/>
      <c r="J668" s="947"/>
      <c r="M668" s="255"/>
      <c r="N668" s="947"/>
      <c r="Q668" s="255"/>
      <c r="R668" s="260"/>
      <c r="AD668" s="254"/>
    </row>
    <row r="669" spans="1:30" s="4" customFormat="1" x14ac:dyDescent="0.25">
      <c r="A669" s="255"/>
      <c r="B669" s="255"/>
      <c r="E669" s="256"/>
      <c r="F669" s="256"/>
      <c r="G669" s="257"/>
      <c r="H669" s="258"/>
      <c r="I669" s="259"/>
      <c r="J669" s="947"/>
      <c r="M669" s="255"/>
      <c r="N669" s="947"/>
      <c r="Q669" s="255"/>
      <c r="R669" s="260"/>
      <c r="AD669" s="254"/>
    </row>
    <row r="670" spans="1:30" s="4" customFormat="1" x14ac:dyDescent="0.25">
      <c r="A670" s="255"/>
      <c r="B670" s="255"/>
      <c r="E670" s="256"/>
      <c r="F670" s="256"/>
      <c r="G670" s="257"/>
      <c r="H670" s="258"/>
      <c r="I670" s="259"/>
      <c r="J670" s="947"/>
      <c r="M670" s="255"/>
      <c r="N670" s="947"/>
      <c r="Q670" s="255"/>
      <c r="R670" s="260"/>
      <c r="AD670" s="254"/>
    </row>
    <row r="671" spans="1:30" s="4" customFormat="1" x14ac:dyDescent="0.25">
      <c r="A671" s="255"/>
      <c r="B671" s="255"/>
      <c r="E671" s="256"/>
      <c r="F671" s="256"/>
      <c r="G671" s="257"/>
      <c r="H671" s="258"/>
      <c r="I671" s="259"/>
      <c r="J671" s="947"/>
      <c r="M671" s="255"/>
      <c r="N671" s="947"/>
      <c r="Q671" s="255"/>
      <c r="R671" s="260"/>
      <c r="AD671" s="254"/>
    </row>
    <row r="672" spans="1:30" s="4" customFormat="1" x14ac:dyDescent="0.25">
      <c r="A672" s="255"/>
      <c r="B672" s="255"/>
      <c r="E672" s="256"/>
      <c r="F672" s="256"/>
      <c r="G672" s="257"/>
      <c r="H672" s="258"/>
      <c r="I672" s="259"/>
      <c r="J672" s="947"/>
      <c r="M672" s="255"/>
      <c r="N672" s="947"/>
      <c r="Q672" s="255"/>
      <c r="R672" s="260"/>
      <c r="AD672" s="254"/>
    </row>
    <row r="673" spans="1:30" s="4" customFormat="1" x14ac:dyDescent="0.25">
      <c r="A673" s="255"/>
      <c r="B673" s="255"/>
      <c r="E673" s="256"/>
      <c r="F673" s="256"/>
      <c r="G673" s="257"/>
      <c r="H673" s="258"/>
      <c r="I673" s="259"/>
      <c r="J673" s="947"/>
      <c r="M673" s="255"/>
      <c r="N673" s="947"/>
      <c r="Q673" s="255"/>
      <c r="R673" s="260"/>
      <c r="AD673" s="254"/>
    </row>
    <row r="674" spans="1:30" s="4" customFormat="1" x14ac:dyDescent="0.25">
      <c r="A674" s="255"/>
      <c r="B674" s="255"/>
      <c r="E674" s="256"/>
      <c r="F674" s="256"/>
      <c r="G674" s="257"/>
      <c r="H674" s="258"/>
      <c r="I674" s="259"/>
      <c r="J674" s="947"/>
      <c r="M674" s="255"/>
      <c r="N674" s="947"/>
      <c r="Q674" s="255"/>
      <c r="R674" s="260"/>
      <c r="AD674" s="254"/>
    </row>
    <row r="675" spans="1:30" s="4" customFormat="1" x14ac:dyDescent="0.25">
      <c r="A675" s="255"/>
      <c r="B675" s="255"/>
      <c r="E675" s="256"/>
      <c r="F675" s="256"/>
      <c r="G675" s="257"/>
      <c r="H675" s="258"/>
      <c r="I675" s="259"/>
      <c r="J675" s="947"/>
      <c r="M675" s="255"/>
      <c r="N675" s="947"/>
      <c r="Q675" s="255"/>
      <c r="R675" s="260"/>
      <c r="AD675" s="254"/>
    </row>
    <row r="676" spans="1:30" s="4" customFormat="1" x14ac:dyDescent="0.25">
      <c r="A676" s="255"/>
      <c r="B676" s="255"/>
      <c r="E676" s="256"/>
      <c r="F676" s="256"/>
      <c r="G676" s="257"/>
      <c r="H676" s="258"/>
      <c r="I676" s="259"/>
      <c r="J676" s="947"/>
      <c r="M676" s="255"/>
      <c r="N676" s="947"/>
      <c r="Q676" s="255"/>
      <c r="R676" s="260"/>
      <c r="AD676" s="254"/>
    </row>
    <row r="677" spans="1:30" s="4" customFormat="1" x14ac:dyDescent="0.25">
      <c r="A677" s="255"/>
      <c r="B677" s="255"/>
      <c r="E677" s="256"/>
      <c r="F677" s="256"/>
      <c r="G677" s="257"/>
      <c r="H677" s="258"/>
      <c r="I677" s="259"/>
      <c r="J677" s="947"/>
      <c r="M677" s="255"/>
      <c r="N677" s="947"/>
      <c r="Q677" s="255"/>
      <c r="R677" s="260"/>
      <c r="AD677" s="254"/>
    </row>
    <row r="678" spans="1:30" s="4" customFormat="1" x14ac:dyDescent="0.25">
      <c r="A678" s="255"/>
      <c r="B678" s="255"/>
      <c r="E678" s="256"/>
      <c r="F678" s="256"/>
      <c r="G678" s="257"/>
      <c r="H678" s="258"/>
      <c r="I678" s="259"/>
      <c r="J678" s="947"/>
      <c r="M678" s="255"/>
      <c r="N678" s="947"/>
      <c r="Q678" s="255"/>
      <c r="R678" s="260"/>
      <c r="AD678" s="254"/>
    </row>
    <row r="679" spans="1:30" s="4" customFormat="1" x14ac:dyDescent="0.25">
      <c r="A679" s="255"/>
      <c r="B679" s="255"/>
      <c r="E679" s="256"/>
      <c r="F679" s="256"/>
      <c r="G679" s="257"/>
      <c r="H679" s="258"/>
      <c r="I679" s="259"/>
      <c r="J679" s="947"/>
      <c r="M679" s="255"/>
      <c r="N679" s="947"/>
      <c r="Q679" s="255"/>
      <c r="R679" s="260"/>
      <c r="AD679" s="254"/>
    </row>
    <row r="680" spans="1:30" s="4" customFormat="1" x14ac:dyDescent="0.25">
      <c r="A680" s="255"/>
      <c r="B680" s="255"/>
      <c r="E680" s="256"/>
      <c r="F680" s="256"/>
      <c r="G680" s="257"/>
      <c r="H680" s="258"/>
      <c r="I680" s="259"/>
      <c r="J680" s="947"/>
      <c r="M680" s="255"/>
      <c r="N680" s="947"/>
      <c r="Q680" s="255"/>
      <c r="R680" s="260"/>
      <c r="AD680" s="254"/>
    </row>
    <row r="681" spans="1:30" s="4" customFormat="1" x14ac:dyDescent="0.25">
      <c r="A681" s="255"/>
      <c r="B681" s="255"/>
      <c r="E681" s="256"/>
      <c r="F681" s="256"/>
      <c r="G681" s="257"/>
      <c r="H681" s="258"/>
      <c r="I681" s="259"/>
      <c r="J681" s="947"/>
      <c r="M681" s="255"/>
      <c r="N681" s="947"/>
      <c r="Q681" s="255"/>
      <c r="R681" s="260"/>
      <c r="AD681" s="254"/>
    </row>
    <row r="682" spans="1:30" s="4" customFormat="1" x14ac:dyDescent="0.25">
      <c r="A682" s="255"/>
      <c r="B682" s="255"/>
      <c r="E682" s="256"/>
      <c r="F682" s="256"/>
      <c r="G682" s="257"/>
      <c r="H682" s="258"/>
      <c r="I682" s="259"/>
      <c r="J682" s="947"/>
      <c r="M682" s="255"/>
      <c r="N682" s="947"/>
      <c r="Q682" s="255"/>
      <c r="R682" s="260"/>
      <c r="AD682" s="254"/>
    </row>
    <row r="683" spans="1:30" s="4" customFormat="1" x14ac:dyDescent="0.25">
      <c r="A683" s="255"/>
      <c r="B683" s="255"/>
      <c r="E683" s="256"/>
      <c r="F683" s="256"/>
      <c r="G683" s="257"/>
      <c r="H683" s="258"/>
      <c r="I683" s="259"/>
      <c r="J683" s="947"/>
      <c r="M683" s="255"/>
      <c r="N683" s="947"/>
      <c r="Q683" s="255"/>
      <c r="R683" s="260"/>
      <c r="AD683" s="254"/>
    </row>
    <row r="684" spans="1:30" s="4" customFormat="1" x14ac:dyDescent="0.25">
      <c r="A684" s="255"/>
      <c r="B684" s="255"/>
      <c r="E684" s="256"/>
      <c r="F684" s="256"/>
      <c r="G684" s="257"/>
      <c r="H684" s="258"/>
      <c r="I684" s="259"/>
      <c r="J684" s="947"/>
      <c r="M684" s="255"/>
      <c r="N684" s="947"/>
      <c r="Q684" s="255"/>
      <c r="R684" s="260"/>
      <c r="AD684" s="254"/>
    </row>
    <row r="685" spans="1:30" s="4" customFormat="1" x14ac:dyDescent="0.25">
      <c r="A685" s="255"/>
      <c r="B685" s="255"/>
      <c r="E685" s="256"/>
      <c r="F685" s="256"/>
      <c r="G685" s="257"/>
      <c r="H685" s="258"/>
      <c r="I685" s="259"/>
      <c r="J685" s="947"/>
      <c r="M685" s="255"/>
      <c r="N685" s="947"/>
      <c r="Q685" s="255"/>
      <c r="R685" s="260"/>
      <c r="AD685" s="254"/>
    </row>
    <row r="686" spans="1:30" s="4" customFormat="1" x14ac:dyDescent="0.25">
      <c r="A686" s="255"/>
      <c r="B686" s="255"/>
      <c r="E686" s="256"/>
      <c r="F686" s="256"/>
      <c r="G686" s="257"/>
      <c r="H686" s="258"/>
      <c r="I686" s="259"/>
      <c r="J686" s="947"/>
      <c r="M686" s="255"/>
      <c r="N686" s="947"/>
      <c r="Q686" s="255"/>
      <c r="R686" s="260"/>
      <c r="AD686" s="254"/>
    </row>
    <row r="687" spans="1:30" s="4" customFormat="1" x14ac:dyDescent="0.25">
      <c r="A687" s="255"/>
      <c r="B687" s="255"/>
      <c r="E687" s="256"/>
      <c r="F687" s="256"/>
      <c r="G687" s="257"/>
      <c r="H687" s="258"/>
      <c r="I687" s="259"/>
      <c r="J687" s="947"/>
      <c r="M687" s="255"/>
      <c r="N687" s="947"/>
      <c r="Q687" s="255"/>
      <c r="R687" s="260"/>
      <c r="AD687" s="254"/>
    </row>
    <row r="688" spans="1:30" s="4" customFormat="1" x14ac:dyDescent="0.25">
      <c r="A688" s="255"/>
      <c r="B688" s="255"/>
      <c r="E688" s="256"/>
      <c r="F688" s="256"/>
      <c r="G688" s="257"/>
      <c r="H688" s="258"/>
      <c r="I688" s="259"/>
      <c r="J688" s="947"/>
      <c r="M688" s="255"/>
      <c r="N688" s="947"/>
      <c r="Q688" s="255"/>
      <c r="R688" s="260"/>
      <c r="AD688" s="254"/>
    </row>
    <row r="689" spans="1:30" s="4" customFormat="1" x14ac:dyDescent="0.25">
      <c r="A689" s="255"/>
      <c r="B689" s="255"/>
      <c r="E689" s="256"/>
      <c r="F689" s="256"/>
      <c r="G689" s="257"/>
      <c r="H689" s="258"/>
      <c r="I689" s="259"/>
      <c r="J689" s="947"/>
      <c r="M689" s="255"/>
      <c r="N689" s="947"/>
      <c r="Q689" s="255"/>
      <c r="R689" s="260"/>
      <c r="AD689" s="254"/>
    </row>
    <row r="690" spans="1:30" s="4" customFormat="1" x14ac:dyDescent="0.25">
      <c r="A690" s="255"/>
      <c r="B690" s="255"/>
      <c r="E690" s="256"/>
      <c r="F690" s="256"/>
      <c r="G690" s="257"/>
      <c r="H690" s="258"/>
      <c r="I690" s="259"/>
      <c r="J690" s="947"/>
      <c r="M690" s="255"/>
      <c r="N690" s="947"/>
      <c r="Q690" s="255"/>
      <c r="R690" s="260"/>
      <c r="AD690" s="254"/>
    </row>
    <row r="691" spans="1:30" s="4" customFormat="1" x14ac:dyDescent="0.25">
      <c r="A691" s="255"/>
      <c r="B691" s="255"/>
      <c r="E691" s="256"/>
      <c r="F691" s="256"/>
      <c r="G691" s="257"/>
      <c r="H691" s="258"/>
      <c r="I691" s="259"/>
      <c r="J691" s="947"/>
      <c r="M691" s="255"/>
      <c r="N691" s="947"/>
      <c r="Q691" s="255"/>
      <c r="R691" s="260"/>
      <c r="AD691" s="254"/>
    </row>
    <row r="692" spans="1:30" s="4" customFormat="1" x14ac:dyDescent="0.25">
      <c r="A692" s="255"/>
      <c r="B692" s="255"/>
      <c r="E692" s="256"/>
      <c r="F692" s="256"/>
      <c r="G692" s="257"/>
      <c r="H692" s="258"/>
      <c r="I692" s="259"/>
      <c r="J692" s="947"/>
      <c r="M692" s="255"/>
      <c r="N692" s="947"/>
      <c r="Q692" s="255"/>
      <c r="R692" s="260"/>
      <c r="AD692" s="254"/>
    </row>
    <row r="693" spans="1:30" s="4" customFormat="1" x14ac:dyDescent="0.25">
      <c r="A693" s="255"/>
      <c r="B693" s="255"/>
      <c r="E693" s="256"/>
      <c r="F693" s="256"/>
      <c r="G693" s="257"/>
      <c r="H693" s="258"/>
      <c r="I693" s="259"/>
      <c r="J693" s="947"/>
      <c r="M693" s="255"/>
      <c r="N693" s="947"/>
      <c r="Q693" s="255"/>
      <c r="R693" s="260"/>
      <c r="AD693" s="254"/>
    </row>
    <row r="694" spans="1:30" s="4" customFormat="1" x14ac:dyDescent="0.25">
      <c r="A694" s="255"/>
      <c r="B694" s="255"/>
      <c r="E694" s="256"/>
      <c r="F694" s="256"/>
      <c r="G694" s="257"/>
      <c r="H694" s="258"/>
      <c r="I694" s="259"/>
      <c r="J694" s="947"/>
      <c r="M694" s="255"/>
      <c r="N694" s="947"/>
      <c r="Q694" s="255"/>
      <c r="R694" s="260"/>
      <c r="AD694" s="254"/>
    </row>
    <row r="695" spans="1:30" s="4" customFormat="1" x14ac:dyDescent="0.25">
      <c r="A695" s="255"/>
      <c r="B695" s="255"/>
      <c r="E695" s="256"/>
      <c r="F695" s="256"/>
      <c r="G695" s="257"/>
      <c r="H695" s="258"/>
      <c r="I695" s="259"/>
      <c r="J695" s="947"/>
      <c r="M695" s="255"/>
      <c r="N695" s="947"/>
      <c r="Q695" s="255"/>
      <c r="R695" s="260"/>
      <c r="AD695" s="254"/>
    </row>
    <row r="696" spans="1:30" s="4" customFormat="1" x14ac:dyDescent="0.25">
      <c r="A696" s="255"/>
      <c r="B696" s="255"/>
      <c r="E696" s="256"/>
      <c r="F696" s="256"/>
      <c r="G696" s="257"/>
      <c r="H696" s="258"/>
      <c r="I696" s="259"/>
      <c r="J696" s="947"/>
      <c r="M696" s="255"/>
      <c r="N696" s="947"/>
      <c r="Q696" s="255"/>
      <c r="R696" s="260"/>
      <c r="AD696" s="254"/>
    </row>
    <row r="697" spans="1:30" s="4" customFormat="1" x14ac:dyDescent="0.25">
      <c r="A697" s="255"/>
      <c r="B697" s="255"/>
      <c r="E697" s="256"/>
      <c r="F697" s="256"/>
      <c r="G697" s="257"/>
      <c r="H697" s="258"/>
      <c r="I697" s="259"/>
      <c r="J697" s="947"/>
      <c r="M697" s="255"/>
      <c r="N697" s="947"/>
      <c r="Q697" s="255"/>
      <c r="R697" s="260"/>
      <c r="AD697" s="254"/>
    </row>
    <row r="698" spans="1:30" s="4" customFormat="1" x14ac:dyDescent="0.25">
      <c r="A698" s="255"/>
      <c r="B698" s="255"/>
      <c r="E698" s="256"/>
      <c r="F698" s="256"/>
      <c r="G698" s="257"/>
      <c r="H698" s="258"/>
      <c r="I698" s="259"/>
      <c r="J698" s="947"/>
      <c r="M698" s="255"/>
      <c r="N698" s="947"/>
      <c r="Q698" s="255"/>
      <c r="R698" s="260"/>
      <c r="AD698" s="254"/>
    </row>
    <row r="699" spans="1:30" s="4" customFormat="1" x14ac:dyDescent="0.25">
      <c r="A699" s="255"/>
      <c r="B699" s="255"/>
      <c r="E699" s="256"/>
      <c r="F699" s="256"/>
      <c r="G699" s="257"/>
      <c r="H699" s="258"/>
      <c r="I699" s="259"/>
      <c r="J699" s="947"/>
      <c r="M699" s="255"/>
      <c r="N699" s="947"/>
      <c r="Q699" s="255"/>
      <c r="R699" s="260"/>
      <c r="AD699" s="254"/>
    </row>
    <row r="700" spans="1:30" s="4" customFormat="1" x14ac:dyDescent="0.25">
      <c r="A700" s="255"/>
      <c r="B700" s="255"/>
      <c r="E700" s="256"/>
      <c r="F700" s="256"/>
      <c r="G700" s="257"/>
      <c r="H700" s="258"/>
      <c r="I700" s="259"/>
      <c r="J700" s="947"/>
      <c r="M700" s="255"/>
      <c r="N700" s="947"/>
      <c r="Q700" s="255"/>
      <c r="R700" s="260"/>
      <c r="AD700" s="254"/>
    </row>
    <row r="701" spans="1:30" s="4" customFormat="1" x14ac:dyDescent="0.25">
      <c r="A701" s="255"/>
      <c r="B701" s="255"/>
      <c r="E701" s="256"/>
      <c r="F701" s="256"/>
      <c r="G701" s="257"/>
      <c r="H701" s="258"/>
      <c r="I701" s="259"/>
      <c r="J701" s="947"/>
      <c r="M701" s="255"/>
      <c r="N701" s="947"/>
      <c r="Q701" s="255"/>
      <c r="R701" s="260"/>
      <c r="AD701" s="254"/>
    </row>
    <row r="702" spans="1:30" s="4" customFormat="1" x14ac:dyDescent="0.25">
      <c r="A702" s="255"/>
      <c r="B702" s="255"/>
      <c r="E702" s="256"/>
      <c r="F702" s="256"/>
      <c r="G702" s="257"/>
      <c r="H702" s="258"/>
      <c r="I702" s="259"/>
      <c r="J702" s="947"/>
      <c r="M702" s="255"/>
      <c r="N702" s="947"/>
      <c r="Q702" s="255"/>
      <c r="R702" s="260"/>
      <c r="AD702" s="254"/>
    </row>
    <row r="703" spans="1:30" s="4" customFormat="1" x14ac:dyDescent="0.25">
      <c r="A703" s="255"/>
      <c r="B703" s="255"/>
      <c r="E703" s="256"/>
      <c r="F703" s="256"/>
      <c r="G703" s="257"/>
      <c r="H703" s="258"/>
      <c r="I703" s="259"/>
      <c r="J703" s="947"/>
      <c r="M703" s="255"/>
      <c r="N703" s="947"/>
      <c r="Q703" s="255"/>
      <c r="R703" s="260"/>
      <c r="AD703" s="254"/>
    </row>
    <row r="704" spans="1:30" s="4" customFormat="1" x14ac:dyDescent="0.25">
      <c r="A704" s="255"/>
      <c r="B704" s="255"/>
      <c r="E704" s="256"/>
      <c r="F704" s="256"/>
      <c r="G704" s="257"/>
      <c r="H704" s="258"/>
      <c r="I704" s="259"/>
      <c r="J704" s="947"/>
      <c r="M704" s="255"/>
      <c r="N704" s="947"/>
      <c r="Q704" s="255"/>
      <c r="R704" s="260"/>
      <c r="AD704" s="254"/>
    </row>
    <row r="705" spans="1:30" s="4" customFormat="1" x14ac:dyDescent="0.25">
      <c r="A705" s="255"/>
      <c r="B705" s="255"/>
      <c r="E705" s="256"/>
      <c r="F705" s="256"/>
      <c r="G705" s="257"/>
      <c r="H705" s="258"/>
      <c r="I705" s="259"/>
      <c r="J705" s="947"/>
      <c r="M705" s="255"/>
      <c r="N705" s="947"/>
      <c r="Q705" s="255"/>
      <c r="R705" s="260"/>
      <c r="AD705" s="254"/>
    </row>
    <row r="706" spans="1:30" s="4" customFormat="1" x14ac:dyDescent="0.25">
      <c r="A706" s="255"/>
      <c r="B706" s="255"/>
      <c r="E706" s="256"/>
      <c r="F706" s="256"/>
      <c r="G706" s="257"/>
      <c r="H706" s="258"/>
      <c r="I706" s="259"/>
      <c r="J706" s="947"/>
      <c r="M706" s="255"/>
      <c r="N706" s="947"/>
      <c r="Q706" s="255"/>
      <c r="R706" s="260"/>
      <c r="AD706" s="254"/>
    </row>
    <row r="707" spans="1:30" s="4" customFormat="1" x14ac:dyDescent="0.25">
      <c r="A707" s="255"/>
      <c r="B707" s="255"/>
      <c r="E707" s="256"/>
      <c r="F707" s="256"/>
      <c r="G707" s="257"/>
      <c r="H707" s="258"/>
      <c r="I707" s="259"/>
      <c r="J707" s="947"/>
      <c r="M707" s="255"/>
      <c r="N707" s="947"/>
      <c r="Q707" s="255"/>
      <c r="R707" s="260"/>
      <c r="AD707" s="254"/>
    </row>
    <row r="708" spans="1:30" s="4" customFormat="1" x14ac:dyDescent="0.25">
      <c r="A708" s="255"/>
      <c r="B708" s="255"/>
      <c r="E708" s="256"/>
      <c r="F708" s="256"/>
      <c r="G708" s="257"/>
      <c r="H708" s="258"/>
      <c r="I708" s="259"/>
      <c r="J708" s="947"/>
      <c r="M708" s="255"/>
      <c r="N708" s="947"/>
      <c r="Q708" s="255"/>
      <c r="R708" s="260"/>
      <c r="AD708" s="254"/>
    </row>
    <row r="709" spans="1:30" s="4" customFormat="1" x14ac:dyDescent="0.25">
      <c r="A709" s="255"/>
      <c r="B709" s="255"/>
      <c r="E709" s="256"/>
      <c r="F709" s="256"/>
      <c r="G709" s="257"/>
      <c r="H709" s="258"/>
      <c r="I709" s="259"/>
      <c r="J709" s="947"/>
      <c r="M709" s="255"/>
      <c r="N709" s="947"/>
      <c r="Q709" s="255"/>
      <c r="R709" s="260"/>
      <c r="AD709" s="254"/>
    </row>
    <row r="710" spans="1:30" s="4" customFormat="1" x14ac:dyDescent="0.25">
      <c r="A710" s="255"/>
      <c r="B710" s="255"/>
      <c r="E710" s="256"/>
      <c r="F710" s="256"/>
      <c r="G710" s="257"/>
      <c r="H710" s="258"/>
      <c r="I710" s="259"/>
      <c r="J710" s="947"/>
      <c r="M710" s="255"/>
      <c r="N710" s="947"/>
      <c r="Q710" s="255"/>
      <c r="R710" s="260"/>
      <c r="AD710" s="254"/>
    </row>
    <row r="711" spans="1:30" s="4" customFormat="1" x14ac:dyDescent="0.25">
      <c r="A711" s="255"/>
      <c r="B711" s="255"/>
      <c r="E711" s="256"/>
      <c r="F711" s="256"/>
      <c r="G711" s="257"/>
      <c r="H711" s="258"/>
      <c r="I711" s="259"/>
      <c r="J711" s="947"/>
      <c r="M711" s="255"/>
      <c r="N711" s="947"/>
      <c r="Q711" s="255"/>
      <c r="R711" s="260"/>
      <c r="AD711" s="254"/>
    </row>
    <row r="712" spans="1:30" s="4" customFormat="1" x14ac:dyDescent="0.25">
      <c r="A712" s="255"/>
      <c r="B712" s="255"/>
      <c r="E712" s="256"/>
      <c r="F712" s="256"/>
      <c r="G712" s="257"/>
      <c r="H712" s="258"/>
      <c r="I712" s="259"/>
      <c r="J712" s="947"/>
      <c r="M712" s="255"/>
      <c r="N712" s="947"/>
      <c r="Q712" s="255"/>
      <c r="R712" s="260"/>
      <c r="AD712" s="254"/>
    </row>
    <row r="713" spans="1:30" s="4" customFormat="1" x14ac:dyDescent="0.25">
      <c r="A713" s="255"/>
      <c r="B713" s="255"/>
      <c r="E713" s="256"/>
      <c r="F713" s="256"/>
      <c r="G713" s="257"/>
      <c r="H713" s="258"/>
      <c r="I713" s="259"/>
      <c r="J713" s="947"/>
      <c r="M713" s="255"/>
      <c r="N713" s="947"/>
      <c r="Q713" s="255"/>
      <c r="R713" s="260"/>
      <c r="AD713" s="254"/>
    </row>
    <row r="714" spans="1:30" s="4" customFormat="1" x14ac:dyDescent="0.25">
      <c r="A714" s="255"/>
      <c r="B714" s="255"/>
      <c r="E714" s="256"/>
      <c r="F714" s="256"/>
      <c r="G714" s="257"/>
      <c r="H714" s="258"/>
      <c r="I714" s="259"/>
      <c r="J714" s="947"/>
      <c r="M714" s="255"/>
      <c r="N714" s="947"/>
      <c r="Q714" s="255"/>
      <c r="R714" s="260"/>
      <c r="AD714" s="254"/>
    </row>
    <row r="715" spans="1:30" s="4" customFormat="1" x14ac:dyDescent="0.25">
      <c r="A715" s="255"/>
      <c r="B715" s="255"/>
      <c r="E715" s="256"/>
      <c r="F715" s="256"/>
      <c r="G715" s="257"/>
      <c r="H715" s="258"/>
      <c r="I715" s="259"/>
      <c r="J715" s="947"/>
      <c r="M715" s="255"/>
      <c r="N715" s="947"/>
      <c r="Q715" s="255"/>
      <c r="R715" s="260"/>
      <c r="AD715" s="254"/>
    </row>
    <row r="716" spans="1:30" s="4" customFormat="1" x14ac:dyDescent="0.25">
      <c r="A716" s="255"/>
      <c r="B716" s="255"/>
      <c r="E716" s="256"/>
      <c r="F716" s="256"/>
      <c r="G716" s="257"/>
      <c r="H716" s="258"/>
      <c r="I716" s="259"/>
      <c r="J716" s="947"/>
      <c r="M716" s="255"/>
      <c r="N716" s="947"/>
      <c r="Q716" s="255"/>
      <c r="R716" s="260"/>
      <c r="AD716" s="254"/>
    </row>
    <row r="717" spans="1:30" s="4" customFormat="1" x14ac:dyDescent="0.25">
      <c r="A717" s="255"/>
      <c r="B717" s="255"/>
      <c r="E717" s="256"/>
      <c r="F717" s="256"/>
      <c r="G717" s="257"/>
      <c r="H717" s="258"/>
      <c r="I717" s="259"/>
      <c r="J717" s="947"/>
      <c r="M717" s="255"/>
      <c r="N717" s="947"/>
      <c r="Q717" s="255"/>
      <c r="R717" s="260"/>
      <c r="AD717" s="254"/>
    </row>
    <row r="718" spans="1:30" s="4" customFormat="1" x14ac:dyDescent="0.25">
      <c r="A718" s="255"/>
      <c r="B718" s="255"/>
      <c r="E718" s="256"/>
      <c r="F718" s="256"/>
      <c r="G718" s="257"/>
      <c r="H718" s="258"/>
      <c r="I718" s="259"/>
      <c r="J718" s="947"/>
      <c r="M718" s="255"/>
      <c r="N718" s="947"/>
      <c r="Q718" s="255"/>
      <c r="R718" s="260"/>
      <c r="AD718" s="254"/>
    </row>
    <row r="719" spans="1:30" s="4" customFormat="1" x14ac:dyDescent="0.25">
      <c r="A719" s="255"/>
      <c r="B719" s="255"/>
      <c r="E719" s="256"/>
      <c r="F719" s="256"/>
      <c r="G719" s="257"/>
      <c r="H719" s="258"/>
      <c r="I719" s="259"/>
      <c r="J719" s="947"/>
      <c r="M719" s="255"/>
      <c r="N719" s="947"/>
      <c r="Q719" s="255"/>
      <c r="R719" s="260"/>
      <c r="AD719" s="254"/>
    </row>
    <row r="720" spans="1:30" s="4" customFormat="1" x14ac:dyDescent="0.25">
      <c r="A720" s="255"/>
      <c r="B720" s="255"/>
      <c r="E720" s="256"/>
      <c r="F720" s="256"/>
      <c r="G720" s="257"/>
      <c r="H720" s="258"/>
      <c r="I720" s="259"/>
      <c r="J720" s="947"/>
      <c r="M720" s="255"/>
      <c r="N720" s="947"/>
      <c r="Q720" s="255"/>
      <c r="R720" s="260"/>
      <c r="AD720" s="254"/>
    </row>
    <row r="721" spans="1:30" s="4" customFormat="1" x14ac:dyDescent="0.25">
      <c r="A721" s="255"/>
      <c r="B721" s="255"/>
      <c r="E721" s="256"/>
      <c r="F721" s="256"/>
      <c r="G721" s="257"/>
      <c r="H721" s="258"/>
      <c r="I721" s="259"/>
      <c r="J721" s="947"/>
      <c r="M721" s="255"/>
      <c r="N721" s="947"/>
      <c r="Q721" s="255"/>
      <c r="R721" s="260"/>
      <c r="AD721" s="254"/>
    </row>
    <row r="722" spans="1:30" s="4" customFormat="1" x14ac:dyDescent="0.25">
      <c r="A722" s="255"/>
      <c r="B722" s="255"/>
      <c r="E722" s="256"/>
      <c r="F722" s="256"/>
      <c r="G722" s="257"/>
      <c r="H722" s="258"/>
      <c r="I722" s="259"/>
      <c r="J722" s="947"/>
      <c r="M722" s="255"/>
      <c r="N722" s="947"/>
      <c r="Q722" s="255"/>
      <c r="R722" s="260"/>
      <c r="AD722" s="254"/>
    </row>
    <row r="723" spans="1:30" s="4" customFormat="1" x14ac:dyDescent="0.25">
      <c r="A723" s="255"/>
      <c r="B723" s="255"/>
      <c r="E723" s="256"/>
      <c r="F723" s="256"/>
      <c r="G723" s="257"/>
      <c r="H723" s="258"/>
      <c r="I723" s="259"/>
      <c r="J723" s="947"/>
      <c r="M723" s="255"/>
      <c r="N723" s="947"/>
      <c r="Q723" s="255"/>
      <c r="R723" s="260"/>
      <c r="AD723" s="254"/>
    </row>
    <row r="724" spans="1:30" s="4" customFormat="1" x14ac:dyDescent="0.25">
      <c r="A724" s="255"/>
      <c r="B724" s="255"/>
      <c r="E724" s="256"/>
      <c r="F724" s="256"/>
      <c r="G724" s="257"/>
      <c r="H724" s="258"/>
      <c r="I724" s="259"/>
      <c r="J724" s="947"/>
      <c r="M724" s="255"/>
      <c r="N724" s="947"/>
      <c r="Q724" s="255"/>
      <c r="R724" s="260"/>
      <c r="AD724" s="254"/>
    </row>
    <row r="725" spans="1:30" s="4" customFormat="1" x14ac:dyDescent="0.25">
      <c r="A725" s="255"/>
      <c r="B725" s="255"/>
      <c r="E725" s="256"/>
      <c r="F725" s="256"/>
      <c r="G725" s="257"/>
      <c r="H725" s="258"/>
      <c r="I725" s="259"/>
      <c r="J725" s="947"/>
      <c r="M725" s="255"/>
      <c r="N725" s="947"/>
      <c r="Q725" s="255"/>
      <c r="R725" s="260"/>
      <c r="AD725" s="254"/>
    </row>
    <row r="726" spans="1:30" s="4" customFormat="1" x14ac:dyDescent="0.25">
      <c r="A726" s="255"/>
      <c r="B726" s="255"/>
      <c r="E726" s="256"/>
      <c r="F726" s="256"/>
      <c r="G726" s="257"/>
      <c r="H726" s="258"/>
      <c r="I726" s="259"/>
      <c r="J726" s="947"/>
      <c r="M726" s="255"/>
      <c r="N726" s="947"/>
      <c r="Q726" s="255"/>
      <c r="R726" s="260"/>
      <c r="AD726" s="254"/>
    </row>
    <row r="727" spans="1:30" s="4" customFormat="1" x14ac:dyDescent="0.25">
      <c r="A727" s="255"/>
      <c r="B727" s="255"/>
      <c r="E727" s="256"/>
      <c r="F727" s="256"/>
      <c r="G727" s="257"/>
      <c r="H727" s="258"/>
      <c r="I727" s="259"/>
      <c r="J727" s="947"/>
      <c r="M727" s="255"/>
      <c r="N727" s="947"/>
      <c r="Q727" s="255"/>
      <c r="R727" s="260"/>
      <c r="AD727" s="254"/>
    </row>
    <row r="728" spans="1:30" s="4" customFormat="1" x14ac:dyDescent="0.25">
      <c r="A728" s="255"/>
      <c r="B728" s="255"/>
      <c r="E728" s="256"/>
      <c r="F728" s="256"/>
      <c r="G728" s="257"/>
      <c r="H728" s="258"/>
      <c r="I728" s="259"/>
      <c r="J728" s="947"/>
      <c r="M728" s="255"/>
      <c r="N728" s="947"/>
      <c r="Q728" s="255"/>
      <c r="R728" s="260"/>
      <c r="AD728" s="254"/>
    </row>
    <row r="729" spans="1:30" s="4" customFormat="1" x14ac:dyDescent="0.25">
      <c r="A729" s="255"/>
      <c r="B729" s="255"/>
      <c r="E729" s="256"/>
      <c r="F729" s="256"/>
      <c r="G729" s="257"/>
      <c r="H729" s="258"/>
      <c r="I729" s="259"/>
      <c r="J729" s="947"/>
      <c r="M729" s="255"/>
      <c r="N729" s="947"/>
      <c r="Q729" s="255"/>
      <c r="R729" s="260"/>
      <c r="AD729" s="254"/>
    </row>
    <row r="730" spans="1:30" s="4" customFormat="1" x14ac:dyDescent="0.25">
      <c r="A730" s="255"/>
      <c r="B730" s="255"/>
      <c r="E730" s="256"/>
      <c r="F730" s="256"/>
      <c r="G730" s="257"/>
      <c r="H730" s="258"/>
      <c r="I730" s="259"/>
      <c r="J730" s="947"/>
      <c r="M730" s="255"/>
      <c r="N730" s="947"/>
      <c r="Q730" s="255"/>
      <c r="R730" s="260"/>
      <c r="AD730" s="254"/>
    </row>
    <row r="731" spans="1:30" s="4" customFormat="1" x14ac:dyDescent="0.25">
      <c r="A731" s="255"/>
      <c r="B731" s="255"/>
      <c r="E731" s="256"/>
      <c r="F731" s="256"/>
      <c r="G731" s="257"/>
      <c r="H731" s="258"/>
      <c r="I731" s="259"/>
      <c r="J731" s="947"/>
      <c r="M731" s="255"/>
      <c r="N731" s="947"/>
      <c r="Q731" s="255"/>
      <c r="R731" s="260"/>
      <c r="AD731" s="254"/>
    </row>
    <row r="732" spans="1:30" s="4" customFormat="1" x14ac:dyDescent="0.25">
      <c r="A732" s="255"/>
      <c r="B732" s="255"/>
      <c r="E732" s="256"/>
      <c r="F732" s="256"/>
      <c r="G732" s="257"/>
      <c r="H732" s="258"/>
      <c r="I732" s="259"/>
      <c r="J732" s="947"/>
      <c r="M732" s="255"/>
      <c r="N732" s="947"/>
      <c r="Q732" s="255"/>
      <c r="R732" s="260"/>
      <c r="AD732" s="254"/>
    </row>
    <row r="733" spans="1:30" s="4" customFormat="1" x14ac:dyDescent="0.25">
      <c r="A733" s="255"/>
      <c r="B733" s="255"/>
      <c r="E733" s="256"/>
      <c r="F733" s="256"/>
      <c r="G733" s="257"/>
      <c r="H733" s="258"/>
      <c r="I733" s="259"/>
      <c r="J733" s="947"/>
      <c r="M733" s="255"/>
      <c r="N733" s="947"/>
      <c r="Q733" s="255"/>
      <c r="R733" s="260"/>
      <c r="AD733" s="254"/>
    </row>
    <row r="734" spans="1:30" s="4" customFormat="1" x14ac:dyDescent="0.25">
      <c r="A734" s="255"/>
      <c r="B734" s="255"/>
      <c r="E734" s="256"/>
      <c r="F734" s="256"/>
      <c r="G734" s="257"/>
      <c r="H734" s="258"/>
      <c r="I734" s="259"/>
      <c r="J734" s="947"/>
      <c r="M734" s="255"/>
      <c r="N734" s="947"/>
      <c r="Q734" s="255"/>
      <c r="R734" s="260"/>
      <c r="AD734" s="254"/>
    </row>
    <row r="735" spans="1:30" s="4" customFormat="1" x14ac:dyDescent="0.25">
      <c r="A735" s="255"/>
      <c r="B735" s="255"/>
      <c r="E735" s="256"/>
      <c r="F735" s="256"/>
      <c r="G735" s="257"/>
      <c r="H735" s="258"/>
      <c r="I735" s="259"/>
      <c r="J735" s="947"/>
      <c r="M735" s="255"/>
      <c r="N735" s="947"/>
      <c r="Q735" s="255"/>
      <c r="R735" s="260"/>
      <c r="AD735" s="254"/>
    </row>
    <row r="736" spans="1:30" s="4" customFormat="1" x14ac:dyDescent="0.25">
      <c r="A736" s="255"/>
      <c r="B736" s="255"/>
      <c r="E736" s="256"/>
      <c r="F736" s="256"/>
      <c r="G736" s="257"/>
      <c r="H736" s="258"/>
      <c r="I736" s="259"/>
      <c r="J736" s="947"/>
      <c r="M736" s="255"/>
      <c r="N736" s="947"/>
      <c r="Q736" s="255"/>
      <c r="R736" s="260"/>
      <c r="AD736" s="254"/>
    </row>
    <row r="737" spans="1:30" s="4" customFormat="1" x14ac:dyDescent="0.25">
      <c r="A737" s="255"/>
      <c r="B737" s="255"/>
      <c r="E737" s="256"/>
      <c r="F737" s="256"/>
      <c r="G737" s="257"/>
      <c r="H737" s="258"/>
      <c r="I737" s="259"/>
      <c r="J737" s="947"/>
      <c r="M737" s="255"/>
      <c r="N737" s="947"/>
      <c r="Q737" s="255"/>
      <c r="R737" s="260"/>
      <c r="AD737" s="254"/>
    </row>
    <row r="738" spans="1:30" s="4" customFormat="1" x14ac:dyDescent="0.25">
      <c r="A738" s="255"/>
      <c r="B738" s="255"/>
      <c r="E738" s="256"/>
      <c r="F738" s="256"/>
      <c r="G738" s="257"/>
      <c r="H738" s="258"/>
      <c r="I738" s="259"/>
      <c r="J738" s="947"/>
      <c r="M738" s="255"/>
      <c r="N738" s="947"/>
      <c r="Q738" s="255"/>
      <c r="R738" s="260"/>
      <c r="AD738" s="254"/>
    </row>
    <row r="739" spans="1:30" s="4" customFormat="1" x14ac:dyDescent="0.25">
      <c r="A739" s="255"/>
      <c r="B739" s="255"/>
      <c r="E739" s="256"/>
      <c r="F739" s="256"/>
      <c r="G739" s="257"/>
      <c r="H739" s="258"/>
      <c r="I739" s="259"/>
      <c r="J739" s="947"/>
      <c r="M739" s="255"/>
      <c r="N739" s="947"/>
      <c r="Q739" s="255"/>
      <c r="R739" s="260"/>
      <c r="AD739" s="254"/>
    </row>
    <row r="740" spans="1:30" s="4" customFormat="1" x14ac:dyDescent="0.25">
      <c r="A740" s="255"/>
      <c r="B740" s="255"/>
      <c r="E740" s="256"/>
      <c r="F740" s="256"/>
      <c r="G740" s="257"/>
      <c r="H740" s="258"/>
      <c r="I740" s="259"/>
      <c r="J740" s="947"/>
      <c r="M740" s="255"/>
      <c r="N740" s="947"/>
      <c r="Q740" s="255"/>
      <c r="R740" s="260"/>
      <c r="AD740" s="254"/>
    </row>
    <row r="741" spans="1:30" s="4" customFormat="1" x14ac:dyDescent="0.25">
      <c r="A741" s="255"/>
      <c r="B741" s="255"/>
      <c r="E741" s="256"/>
      <c r="F741" s="256"/>
      <c r="G741" s="257"/>
      <c r="H741" s="258"/>
      <c r="I741" s="259"/>
      <c r="J741" s="947"/>
      <c r="M741" s="255"/>
      <c r="N741" s="947"/>
      <c r="Q741" s="255"/>
      <c r="R741" s="260"/>
      <c r="AD741" s="254"/>
    </row>
    <row r="742" spans="1:30" s="4" customFormat="1" x14ac:dyDescent="0.25">
      <c r="A742" s="255"/>
      <c r="B742" s="255"/>
      <c r="E742" s="256"/>
      <c r="F742" s="256"/>
      <c r="G742" s="257"/>
      <c r="H742" s="258"/>
      <c r="I742" s="259"/>
      <c r="J742" s="947"/>
      <c r="M742" s="255"/>
      <c r="N742" s="947"/>
      <c r="Q742" s="255"/>
      <c r="R742" s="260"/>
      <c r="AD742" s="254"/>
    </row>
    <row r="743" spans="1:30" s="4" customFormat="1" x14ac:dyDescent="0.25">
      <c r="A743" s="255"/>
      <c r="B743" s="255"/>
      <c r="E743" s="256"/>
      <c r="F743" s="256"/>
      <c r="G743" s="257"/>
      <c r="H743" s="258"/>
      <c r="I743" s="259"/>
      <c r="J743" s="947"/>
      <c r="M743" s="255"/>
      <c r="N743" s="947"/>
      <c r="Q743" s="255"/>
      <c r="R743" s="260"/>
      <c r="AD743" s="254"/>
    </row>
    <row r="744" spans="1:30" s="4" customFormat="1" x14ac:dyDescent="0.25">
      <c r="A744" s="255"/>
      <c r="B744" s="255"/>
      <c r="E744" s="256"/>
      <c r="F744" s="256"/>
      <c r="G744" s="257"/>
      <c r="H744" s="258"/>
      <c r="I744" s="259"/>
      <c r="J744" s="947"/>
      <c r="M744" s="255"/>
      <c r="N744" s="947"/>
      <c r="Q744" s="255"/>
      <c r="R744" s="260"/>
      <c r="AD744" s="254"/>
    </row>
    <row r="745" spans="1:30" s="4" customFormat="1" x14ac:dyDescent="0.25">
      <c r="A745" s="255"/>
      <c r="B745" s="255"/>
      <c r="E745" s="256"/>
      <c r="F745" s="256"/>
      <c r="G745" s="257"/>
      <c r="H745" s="258"/>
      <c r="I745" s="259"/>
      <c r="J745" s="947"/>
      <c r="M745" s="255"/>
      <c r="N745" s="947"/>
      <c r="Q745" s="255"/>
      <c r="R745" s="260"/>
      <c r="AD745" s="254"/>
    </row>
    <row r="746" spans="1:30" s="4" customFormat="1" x14ac:dyDescent="0.25">
      <c r="A746" s="255"/>
      <c r="B746" s="255"/>
      <c r="E746" s="256"/>
      <c r="F746" s="256"/>
      <c r="G746" s="257"/>
      <c r="H746" s="258"/>
      <c r="I746" s="259"/>
      <c r="J746" s="947"/>
      <c r="M746" s="255"/>
      <c r="N746" s="947"/>
      <c r="Q746" s="255"/>
      <c r="R746" s="260"/>
      <c r="AD746" s="254"/>
    </row>
    <row r="747" spans="1:30" s="4" customFormat="1" x14ac:dyDescent="0.25">
      <c r="A747" s="255"/>
      <c r="B747" s="255"/>
      <c r="E747" s="256"/>
      <c r="F747" s="256"/>
      <c r="G747" s="257"/>
      <c r="H747" s="258"/>
      <c r="I747" s="259"/>
      <c r="J747" s="947"/>
      <c r="M747" s="255"/>
      <c r="N747" s="947"/>
      <c r="Q747" s="255"/>
      <c r="R747" s="260"/>
      <c r="AD747" s="254"/>
    </row>
    <row r="748" spans="1:30" s="4" customFormat="1" x14ac:dyDescent="0.25">
      <c r="A748" s="255"/>
      <c r="B748" s="255"/>
      <c r="E748" s="256"/>
      <c r="F748" s="256"/>
      <c r="G748" s="257"/>
      <c r="H748" s="258"/>
      <c r="I748" s="259"/>
      <c r="J748" s="947"/>
      <c r="M748" s="255"/>
      <c r="N748" s="947"/>
      <c r="Q748" s="255"/>
      <c r="R748" s="260"/>
      <c r="AD748" s="254"/>
    </row>
    <row r="749" spans="1:30" s="4" customFormat="1" x14ac:dyDescent="0.25">
      <c r="A749" s="255"/>
      <c r="B749" s="255"/>
      <c r="E749" s="256"/>
      <c r="F749" s="256"/>
      <c r="G749" s="257"/>
      <c r="H749" s="258"/>
      <c r="I749" s="259"/>
      <c r="J749" s="947"/>
      <c r="M749" s="255"/>
      <c r="N749" s="947"/>
      <c r="Q749" s="255"/>
      <c r="R749" s="260"/>
      <c r="AD749" s="254"/>
    </row>
    <row r="750" spans="1:30" s="4" customFormat="1" x14ac:dyDescent="0.25">
      <c r="A750" s="255"/>
      <c r="B750" s="255"/>
      <c r="E750" s="256"/>
      <c r="F750" s="256"/>
      <c r="G750" s="257"/>
      <c r="H750" s="258"/>
      <c r="I750" s="259"/>
      <c r="J750" s="947"/>
      <c r="M750" s="255"/>
      <c r="N750" s="947"/>
      <c r="Q750" s="255"/>
      <c r="R750" s="260"/>
      <c r="AD750" s="254"/>
    </row>
    <row r="751" spans="1:30" s="4" customFormat="1" x14ac:dyDescent="0.25">
      <c r="A751" s="255"/>
      <c r="B751" s="255"/>
      <c r="E751" s="256"/>
      <c r="F751" s="256"/>
      <c r="G751" s="257"/>
      <c r="H751" s="258"/>
      <c r="I751" s="259"/>
      <c r="J751" s="947"/>
      <c r="M751" s="255"/>
      <c r="N751" s="947"/>
      <c r="Q751" s="255"/>
      <c r="R751" s="260"/>
      <c r="AD751" s="254"/>
    </row>
    <row r="752" spans="1:30" s="4" customFormat="1" x14ac:dyDescent="0.25">
      <c r="A752" s="255"/>
      <c r="B752" s="255"/>
      <c r="E752" s="256"/>
      <c r="F752" s="256"/>
      <c r="G752" s="257"/>
      <c r="H752" s="258"/>
      <c r="I752" s="259"/>
      <c r="J752" s="947"/>
      <c r="M752" s="255"/>
      <c r="N752" s="947"/>
      <c r="Q752" s="255"/>
      <c r="R752" s="260"/>
      <c r="AD752" s="254"/>
    </row>
    <row r="753" spans="1:30" s="4" customFormat="1" x14ac:dyDescent="0.25">
      <c r="A753" s="255"/>
      <c r="B753" s="255"/>
      <c r="E753" s="256"/>
      <c r="F753" s="256"/>
      <c r="G753" s="257"/>
      <c r="H753" s="258"/>
      <c r="I753" s="259"/>
      <c r="J753" s="947"/>
      <c r="M753" s="255"/>
      <c r="N753" s="947"/>
      <c r="Q753" s="255"/>
      <c r="R753" s="260"/>
      <c r="AD753" s="254"/>
    </row>
    <row r="754" spans="1:30" s="4" customFormat="1" x14ac:dyDescent="0.25">
      <c r="A754" s="255"/>
      <c r="B754" s="255"/>
      <c r="E754" s="256"/>
      <c r="F754" s="256"/>
      <c r="G754" s="257"/>
      <c r="H754" s="258"/>
      <c r="I754" s="259"/>
      <c r="J754" s="947"/>
      <c r="M754" s="255"/>
      <c r="N754" s="947"/>
      <c r="Q754" s="255"/>
      <c r="R754" s="260"/>
      <c r="AD754" s="254"/>
    </row>
    <row r="755" spans="1:30" s="4" customFormat="1" x14ac:dyDescent="0.25">
      <c r="A755" s="255"/>
      <c r="B755" s="255"/>
      <c r="E755" s="256"/>
      <c r="F755" s="256"/>
      <c r="G755" s="257"/>
      <c r="H755" s="258"/>
      <c r="I755" s="259"/>
      <c r="J755" s="947"/>
      <c r="M755" s="255"/>
      <c r="N755" s="947"/>
      <c r="Q755" s="255"/>
      <c r="R755" s="260"/>
      <c r="AD755" s="254"/>
    </row>
    <row r="756" spans="1:30" s="4" customFormat="1" x14ac:dyDescent="0.25">
      <c r="A756" s="255"/>
      <c r="B756" s="255"/>
      <c r="E756" s="256"/>
      <c r="F756" s="256"/>
      <c r="G756" s="257"/>
      <c r="H756" s="258"/>
      <c r="I756" s="259"/>
      <c r="J756" s="947"/>
      <c r="M756" s="255"/>
      <c r="N756" s="947"/>
      <c r="Q756" s="255"/>
      <c r="R756" s="260"/>
      <c r="AD756" s="254"/>
    </row>
    <row r="757" spans="1:30" s="4" customFormat="1" x14ac:dyDescent="0.25">
      <c r="A757" s="255"/>
      <c r="B757" s="255"/>
      <c r="E757" s="256"/>
      <c r="F757" s="256"/>
      <c r="G757" s="257"/>
      <c r="H757" s="258"/>
      <c r="I757" s="259"/>
      <c r="J757" s="947"/>
      <c r="M757" s="255"/>
      <c r="N757" s="947"/>
      <c r="Q757" s="255"/>
      <c r="R757" s="260"/>
      <c r="AD757" s="254"/>
    </row>
    <row r="758" spans="1:30" s="4" customFormat="1" x14ac:dyDescent="0.25">
      <c r="A758" s="255"/>
      <c r="B758" s="255"/>
      <c r="E758" s="256"/>
      <c r="F758" s="256"/>
      <c r="G758" s="257"/>
      <c r="H758" s="258"/>
      <c r="I758" s="259"/>
      <c r="J758" s="947"/>
      <c r="M758" s="255"/>
      <c r="N758" s="947"/>
      <c r="Q758" s="255"/>
      <c r="R758" s="260"/>
      <c r="AD758" s="254"/>
    </row>
    <row r="759" spans="1:30" s="4" customFormat="1" x14ac:dyDescent="0.25">
      <c r="A759" s="255"/>
      <c r="B759" s="255"/>
      <c r="E759" s="256"/>
      <c r="F759" s="256"/>
      <c r="G759" s="257"/>
      <c r="H759" s="258"/>
      <c r="I759" s="259"/>
      <c r="J759" s="947"/>
      <c r="M759" s="255"/>
      <c r="N759" s="947"/>
      <c r="Q759" s="255"/>
      <c r="R759" s="260"/>
      <c r="AD759" s="254"/>
    </row>
    <row r="760" spans="1:30" s="4" customFormat="1" x14ac:dyDescent="0.25">
      <c r="A760" s="255"/>
      <c r="B760" s="255"/>
      <c r="E760" s="256"/>
      <c r="F760" s="256"/>
      <c r="G760" s="257"/>
      <c r="H760" s="258"/>
      <c r="I760" s="259"/>
      <c r="J760" s="947"/>
      <c r="M760" s="255"/>
      <c r="N760" s="947"/>
      <c r="Q760" s="255"/>
      <c r="R760" s="260"/>
      <c r="AD760" s="254"/>
    </row>
    <row r="761" spans="1:30" s="4" customFormat="1" x14ac:dyDescent="0.25">
      <c r="A761" s="255"/>
      <c r="B761" s="255"/>
      <c r="E761" s="256"/>
      <c r="F761" s="256"/>
      <c r="G761" s="257"/>
      <c r="H761" s="258"/>
      <c r="I761" s="259"/>
      <c r="J761" s="947"/>
      <c r="M761" s="255"/>
      <c r="N761" s="947"/>
      <c r="Q761" s="255"/>
      <c r="R761" s="260"/>
      <c r="AD761" s="254"/>
    </row>
    <row r="762" spans="1:30" s="4" customFormat="1" x14ac:dyDescent="0.25">
      <c r="A762" s="255"/>
      <c r="B762" s="255"/>
      <c r="E762" s="256"/>
      <c r="F762" s="256"/>
      <c r="G762" s="257"/>
      <c r="H762" s="258"/>
      <c r="I762" s="259"/>
      <c r="J762" s="947"/>
      <c r="M762" s="255"/>
      <c r="N762" s="947"/>
      <c r="Q762" s="255"/>
      <c r="R762" s="260"/>
      <c r="AD762" s="254"/>
    </row>
    <row r="763" spans="1:30" s="4" customFormat="1" x14ac:dyDescent="0.25">
      <c r="A763" s="255"/>
      <c r="B763" s="255"/>
      <c r="E763" s="256"/>
      <c r="F763" s="256"/>
      <c r="G763" s="257"/>
      <c r="H763" s="258"/>
      <c r="I763" s="259"/>
      <c r="J763" s="947"/>
      <c r="M763" s="255"/>
      <c r="N763" s="947"/>
      <c r="Q763" s="255"/>
      <c r="R763" s="260"/>
      <c r="AD763" s="254"/>
    </row>
    <row r="764" spans="1:30" s="4" customFormat="1" x14ac:dyDescent="0.25">
      <c r="A764" s="255"/>
      <c r="B764" s="255"/>
      <c r="E764" s="256"/>
      <c r="F764" s="256"/>
      <c r="G764" s="257"/>
      <c r="H764" s="258"/>
      <c r="I764" s="259"/>
      <c r="J764" s="947"/>
      <c r="M764" s="255"/>
      <c r="N764" s="947"/>
      <c r="Q764" s="255"/>
      <c r="R764" s="260"/>
      <c r="AD764" s="254"/>
    </row>
    <row r="765" spans="1:30" s="4" customFormat="1" x14ac:dyDescent="0.25">
      <c r="A765" s="255"/>
      <c r="B765" s="255"/>
      <c r="E765" s="256"/>
      <c r="F765" s="256"/>
      <c r="G765" s="257"/>
      <c r="H765" s="258"/>
      <c r="I765" s="259"/>
      <c r="J765" s="947"/>
      <c r="M765" s="255"/>
      <c r="N765" s="947"/>
      <c r="Q765" s="255"/>
      <c r="R765" s="260"/>
      <c r="AD765" s="254"/>
    </row>
    <row r="766" spans="1:30" s="4" customFormat="1" x14ac:dyDescent="0.25">
      <c r="A766" s="255"/>
      <c r="B766" s="255"/>
      <c r="E766" s="256"/>
      <c r="F766" s="256"/>
      <c r="G766" s="257"/>
      <c r="H766" s="258"/>
      <c r="I766" s="259"/>
      <c r="J766" s="947"/>
      <c r="M766" s="255"/>
      <c r="N766" s="947"/>
      <c r="Q766" s="255"/>
      <c r="R766" s="260"/>
      <c r="AD766" s="254"/>
    </row>
    <row r="767" spans="1:30" s="4" customFormat="1" x14ac:dyDescent="0.25">
      <c r="A767" s="255"/>
      <c r="B767" s="255"/>
      <c r="E767" s="256"/>
      <c r="F767" s="256"/>
      <c r="G767" s="257"/>
      <c r="H767" s="258"/>
      <c r="I767" s="259"/>
      <c r="J767" s="947"/>
      <c r="M767" s="255"/>
      <c r="N767" s="947"/>
      <c r="Q767" s="255"/>
      <c r="R767" s="260"/>
      <c r="AD767" s="254"/>
    </row>
    <row r="768" spans="1:30" s="4" customFormat="1" x14ac:dyDescent="0.25">
      <c r="A768" s="255"/>
      <c r="B768" s="255"/>
      <c r="E768" s="256"/>
      <c r="F768" s="256"/>
      <c r="G768" s="257"/>
      <c r="H768" s="258"/>
      <c r="I768" s="259"/>
      <c r="J768" s="947"/>
      <c r="M768" s="255"/>
      <c r="N768" s="947"/>
      <c r="Q768" s="255"/>
      <c r="R768" s="260"/>
      <c r="AD768" s="254"/>
    </row>
    <row r="769" spans="1:30" s="4" customFormat="1" x14ac:dyDescent="0.25">
      <c r="A769" s="255"/>
      <c r="B769" s="255"/>
      <c r="E769" s="256"/>
      <c r="F769" s="256"/>
      <c r="G769" s="257"/>
      <c r="H769" s="258"/>
      <c r="I769" s="259"/>
      <c r="J769" s="947"/>
      <c r="M769" s="255"/>
      <c r="N769" s="947"/>
      <c r="Q769" s="255"/>
      <c r="R769" s="260"/>
      <c r="AD769" s="254"/>
    </row>
    <row r="770" spans="1:30" s="4" customFormat="1" x14ac:dyDescent="0.25">
      <c r="A770" s="255"/>
      <c r="B770" s="255"/>
      <c r="E770" s="256"/>
      <c r="F770" s="256"/>
      <c r="G770" s="257"/>
      <c r="H770" s="258"/>
      <c r="I770" s="259"/>
      <c r="J770" s="947"/>
      <c r="M770" s="255"/>
      <c r="N770" s="947"/>
      <c r="Q770" s="255"/>
      <c r="R770" s="260"/>
      <c r="AD770" s="254"/>
    </row>
    <row r="771" spans="1:30" s="4" customFormat="1" x14ac:dyDescent="0.25">
      <c r="A771" s="255"/>
      <c r="B771" s="255"/>
      <c r="E771" s="256"/>
      <c r="F771" s="256"/>
      <c r="G771" s="257"/>
      <c r="H771" s="258"/>
      <c r="I771" s="259"/>
      <c r="J771" s="947"/>
      <c r="M771" s="255"/>
      <c r="N771" s="947"/>
      <c r="Q771" s="255"/>
      <c r="R771" s="260"/>
      <c r="AD771" s="254"/>
    </row>
    <row r="772" spans="1:30" s="4" customFormat="1" x14ac:dyDescent="0.25">
      <c r="A772" s="255"/>
      <c r="B772" s="255"/>
      <c r="E772" s="256"/>
      <c r="F772" s="256"/>
      <c r="G772" s="257"/>
      <c r="H772" s="258"/>
      <c r="I772" s="259"/>
      <c r="J772" s="947"/>
      <c r="M772" s="255"/>
      <c r="N772" s="947"/>
      <c r="Q772" s="255"/>
      <c r="R772" s="260"/>
      <c r="AD772" s="254"/>
    </row>
    <row r="773" spans="1:30" s="4" customFormat="1" x14ac:dyDescent="0.25">
      <c r="A773" s="255"/>
      <c r="B773" s="255"/>
      <c r="E773" s="256"/>
      <c r="F773" s="256"/>
      <c r="G773" s="257"/>
      <c r="H773" s="258"/>
      <c r="I773" s="259"/>
      <c r="J773" s="947"/>
      <c r="M773" s="255"/>
      <c r="N773" s="947"/>
      <c r="Q773" s="255"/>
      <c r="R773" s="260"/>
      <c r="AD773" s="254"/>
    </row>
    <row r="774" spans="1:30" s="4" customFormat="1" x14ac:dyDescent="0.25">
      <c r="A774" s="255"/>
      <c r="B774" s="255"/>
      <c r="E774" s="256"/>
      <c r="F774" s="256"/>
      <c r="G774" s="257"/>
      <c r="H774" s="258"/>
      <c r="I774" s="259"/>
      <c r="J774" s="947"/>
      <c r="M774" s="255"/>
      <c r="N774" s="947"/>
      <c r="Q774" s="255"/>
      <c r="R774" s="260"/>
      <c r="AD774" s="254"/>
    </row>
    <row r="775" spans="1:30" s="4" customFormat="1" x14ac:dyDescent="0.25">
      <c r="A775" s="255"/>
      <c r="B775" s="255"/>
      <c r="E775" s="256"/>
      <c r="F775" s="256"/>
      <c r="G775" s="257"/>
      <c r="H775" s="258"/>
      <c r="I775" s="259"/>
      <c r="J775" s="947"/>
      <c r="M775" s="255"/>
      <c r="N775" s="947"/>
      <c r="Q775" s="255"/>
      <c r="R775" s="260"/>
      <c r="AD775" s="254"/>
    </row>
    <row r="776" spans="1:30" s="4" customFormat="1" x14ac:dyDescent="0.25">
      <c r="A776" s="255"/>
      <c r="B776" s="255"/>
      <c r="E776" s="256"/>
      <c r="F776" s="256"/>
      <c r="G776" s="257"/>
      <c r="H776" s="258"/>
      <c r="I776" s="259"/>
      <c r="J776" s="947"/>
      <c r="M776" s="255"/>
      <c r="N776" s="947"/>
      <c r="Q776" s="255"/>
      <c r="R776" s="260"/>
      <c r="AD776" s="254"/>
    </row>
    <row r="777" spans="1:30" s="4" customFormat="1" x14ac:dyDescent="0.25">
      <c r="A777" s="255"/>
      <c r="B777" s="255"/>
      <c r="E777" s="256"/>
      <c r="F777" s="256"/>
      <c r="G777" s="257"/>
      <c r="H777" s="258"/>
      <c r="I777" s="259"/>
      <c r="J777" s="947"/>
      <c r="M777" s="255"/>
      <c r="N777" s="947"/>
      <c r="Q777" s="255"/>
      <c r="R777" s="260"/>
      <c r="AD777" s="254"/>
    </row>
    <row r="778" spans="1:30" s="4" customFormat="1" x14ac:dyDescent="0.25">
      <c r="A778" s="255"/>
      <c r="B778" s="255"/>
      <c r="E778" s="256"/>
      <c r="F778" s="256"/>
      <c r="G778" s="257"/>
      <c r="H778" s="258"/>
      <c r="I778" s="259"/>
      <c r="J778" s="947"/>
      <c r="M778" s="255"/>
      <c r="N778" s="947"/>
      <c r="Q778" s="255"/>
      <c r="R778" s="260"/>
      <c r="AD778" s="254"/>
    </row>
    <row r="779" spans="1:30" s="4" customFormat="1" x14ac:dyDescent="0.25">
      <c r="A779" s="255"/>
      <c r="B779" s="255"/>
      <c r="E779" s="256"/>
      <c r="F779" s="256"/>
      <c r="G779" s="257"/>
      <c r="H779" s="258"/>
      <c r="I779" s="259"/>
      <c r="J779" s="947"/>
      <c r="M779" s="255"/>
      <c r="N779" s="947"/>
      <c r="Q779" s="255"/>
      <c r="R779" s="260"/>
      <c r="AD779" s="254"/>
    </row>
    <row r="780" spans="1:30" s="4" customFormat="1" x14ac:dyDescent="0.25">
      <c r="A780" s="255"/>
      <c r="B780" s="255"/>
      <c r="E780" s="256"/>
      <c r="F780" s="256"/>
      <c r="G780" s="257"/>
      <c r="H780" s="258"/>
      <c r="I780" s="259"/>
      <c r="J780" s="947"/>
      <c r="M780" s="255"/>
      <c r="N780" s="947"/>
      <c r="Q780" s="255"/>
      <c r="R780" s="260"/>
      <c r="AD780" s="254"/>
    </row>
    <row r="781" spans="1:30" s="4" customFormat="1" x14ac:dyDescent="0.25">
      <c r="A781" s="255"/>
      <c r="B781" s="255"/>
      <c r="E781" s="256"/>
      <c r="F781" s="256"/>
      <c r="G781" s="257"/>
      <c r="H781" s="258"/>
      <c r="I781" s="259"/>
      <c r="J781" s="947"/>
      <c r="M781" s="255"/>
      <c r="N781" s="947"/>
      <c r="Q781" s="255"/>
      <c r="R781" s="260"/>
      <c r="AD781" s="254"/>
    </row>
    <row r="782" spans="1:30" s="4" customFormat="1" x14ac:dyDescent="0.25">
      <c r="A782" s="255"/>
      <c r="B782" s="255"/>
      <c r="E782" s="256"/>
      <c r="F782" s="256"/>
      <c r="G782" s="257"/>
      <c r="H782" s="258"/>
      <c r="I782" s="259"/>
      <c r="J782" s="947"/>
      <c r="M782" s="255"/>
      <c r="N782" s="947"/>
      <c r="Q782" s="255"/>
      <c r="R782" s="260"/>
      <c r="AD782" s="254"/>
    </row>
    <row r="783" spans="1:30" s="4" customFormat="1" x14ac:dyDescent="0.25">
      <c r="A783" s="255"/>
      <c r="B783" s="255"/>
      <c r="E783" s="256"/>
      <c r="F783" s="256"/>
      <c r="G783" s="257"/>
      <c r="H783" s="258"/>
      <c r="I783" s="259"/>
      <c r="J783" s="947"/>
      <c r="M783" s="255"/>
      <c r="N783" s="947"/>
      <c r="Q783" s="255"/>
      <c r="R783" s="260"/>
      <c r="AD783" s="254"/>
    </row>
    <row r="784" spans="1:30" s="4" customFormat="1" x14ac:dyDescent="0.25">
      <c r="A784" s="255"/>
      <c r="B784" s="255"/>
      <c r="E784" s="256"/>
      <c r="F784" s="256"/>
      <c r="G784" s="257"/>
      <c r="H784" s="258"/>
      <c r="I784" s="259"/>
      <c r="J784" s="947"/>
      <c r="M784" s="255"/>
      <c r="N784" s="947"/>
      <c r="Q784" s="255"/>
      <c r="R784" s="260"/>
      <c r="AD784" s="254"/>
    </row>
    <row r="785" spans="1:30" s="4" customFormat="1" x14ac:dyDescent="0.25">
      <c r="A785" s="255"/>
      <c r="B785" s="255"/>
      <c r="E785" s="256"/>
      <c r="F785" s="256"/>
      <c r="G785" s="257"/>
      <c r="H785" s="258"/>
      <c r="I785" s="259"/>
      <c r="J785" s="947"/>
      <c r="M785" s="255"/>
      <c r="N785" s="947"/>
      <c r="Q785" s="255"/>
      <c r="R785" s="260"/>
      <c r="AD785" s="254"/>
    </row>
    <row r="786" spans="1:30" s="4" customFormat="1" x14ac:dyDescent="0.25">
      <c r="A786" s="255"/>
      <c r="B786" s="255"/>
      <c r="E786" s="256"/>
      <c r="F786" s="256"/>
      <c r="G786" s="257"/>
      <c r="H786" s="258"/>
      <c r="I786" s="259"/>
      <c r="J786" s="947"/>
      <c r="M786" s="255"/>
      <c r="N786" s="947"/>
      <c r="Q786" s="255"/>
      <c r="R786" s="260"/>
      <c r="AD786" s="254"/>
    </row>
    <row r="787" spans="1:30" s="4" customFormat="1" x14ac:dyDescent="0.25">
      <c r="A787" s="255"/>
      <c r="B787" s="255"/>
      <c r="E787" s="256"/>
      <c r="F787" s="256"/>
      <c r="G787" s="257"/>
      <c r="H787" s="258"/>
      <c r="I787" s="259"/>
      <c r="J787" s="947"/>
      <c r="M787" s="255"/>
      <c r="N787" s="947"/>
      <c r="Q787" s="255"/>
      <c r="R787" s="260"/>
      <c r="AD787" s="254"/>
    </row>
    <row r="788" spans="1:30" s="4" customFormat="1" x14ac:dyDescent="0.25">
      <c r="A788" s="255"/>
      <c r="B788" s="255"/>
      <c r="E788" s="256"/>
      <c r="F788" s="256"/>
      <c r="G788" s="257"/>
      <c r="H788" s="258"/>
      <c r="I788" s="259"/>
      <c r="J788" s="947"/>
      <c r="M788" s="255"/>
      <c r="N788" s="947"/>
      <c r="Q788" s="255"/>
      <c r="R788" s="260"/>
      <c r="AD788" s="254"/>
    </row>
    <row r="789" spans="1:30" s="4" customFormat="1" x14ac:dyDescent="0.25">
      <c r="A789" s="255"/>
      <c r="B789" s="255"/>
      <c r="E789" s="256"/>
      <c r="F789" s="256"/>
      <c r="G789" s="257"/>
      <c r="H789" s="258"/>
      <c r="I789" s="259"/>
      <c r="J789" s="947"/>
      <c r="M789" s="255"/>
      <c r="N789" s="947"/>
      <c r="Q789" s="255"/>
      <c r="R789" s="260"/>
      <c r="AD789" s="254"/>
    </row>
    <row r="790" spans="1:30" s="4" customFormat="1" x14ac:dyDescent="0.25">
      <c r="A790" s="255"/>
      <c r="B790" s="255"/>
      <c r="E790" s="256"/>
      <c r="F790" s="256"/>
      <c r="G790" s="257"/>
      <c r="H790" s="258"/>
      <c r="I790" s="259"/>
      <c r="J790" s="947"/>
      <c r="M790" s="255"/>
      <c r="N790" s="947"/>
      <c r="Q790" s="255"/>
      <c r="R790" s="260"/>
      <c r="AD790" s="254"/>
    </row>
    <row r="791" spans="1:30" s="4" customFormat="1" x14ac:dyDescent="0.25">
      <c r="A791" s="255"/>
      <c r="B791" s="255"/>
      <c r="E791" s="256"/>
      <c r="F791" s="256"/>
      <c r="G791" s="257"/>
      <c r="H791" s="258"/>
      <c r="I791" s="259"/>
      <c r="J791" s="947"/>
      <c r="M791" s="255"/>
      <c r="N791" s="947"/>
      <c r="Q791" s="255"/>
      <c r="R791" s="260"/>
      <c r="AD791" s="254"/>
    </row>
    <row r="792" spans="1:30" s="4" customFormat="1" x14ac:dyDescent="0.25">
      <c r="A792" s="255"/>
      <c r="B792" s="255"/>
      <c r="E792" s="256"/>
      <c r="F792" s="256"/>
      <c r="G792" s="257"/>
      <c r="H792" s="258"/>
      <c r="I792" s="259"/>
      <c r="J792" s="947"/>
      <c r="M792" s="255"/>
      <c r="N792" s="947"/>
      <c r="Q792" s="255"/>
      <c r="R792" s="260"/>
      <c r="AD792" s="254"/>
    </row>
    <row r="793" spans="1:30" s="4" customFormat="1" x14ac:dyDescent="0.25">
      <c r="A793" s="255"/>
      <c r="B793" s="255"/>
      <c r="E793" s="256"/>
      <c r="F793" s="256"/>
      <c r="G793" s="257"/>
      <c r="H793" s="258"/>
      <c r="I793" s="259"/>
      <c r="J793" s="947"/>
      <c r="M793" s="255"/>
      <c r="N793" s="947"/>
      <c r="Q793" s="255"/>
      <c r="R793" s="260"/>
      <c r="AD793" s="254"/>
    </row>
    <row r="794" spans="1:30" s="4" customFormat="1" x14ac:dyDescent="0.25">
      <c r="A794" s="255"/>
      <c r="B794" s="255"/>
      <c r="E794" s="256"/>
      <c r="F794" s="256"/>
      <c r="G794" s="257"/>
      <c r="H794" s="258"/>
      <c r="I794" s="259"/>
      <c r="J794" s="947"/>
      <c r="M794" s="255"/>
      <c r="N794" s="947"/>
      <c r="Q794" s="255"/>
      <c r="R794" s="260"/>
      <c r="AD794" s="254"/>
    </row>
    <row r="795" spans="1:30" s="4" customFormat="1" x14ac:dyDescent="0.25">
      <c r="A795" s="255"/>
      <c r="B795" s="255"/>
      <c r="E795" s="256"/>
      <c r="F795" s="256"/>
      <c r="G795" s="257"/>
      <c r="H795" s="258"/>
      <c r="I795" s="259"/>
      <c r="J795" s="947"/>
      <c r="M795" s="255"/>
      <c r="N795" s="947"/>
      <c r="Q795" s="255"/>
      <c r="R795" s="260"/>
      <c r="AD795" s="254"/>
    </row>
    <row r="796" spans="1:30" s="4" customFormat="1" x14ac:dyDescent="0.25">
      <c r="A796" s="255"/>
      <c r="B796" s="255"/>
      <c r="E796" s="256"/>
      <c r="F796" s="256"/>
      <c r="G796" s="257"/>
      <c r="H796" s="258"/>
      <c r="I796" s="259"/>
      <c r="J796" s="947"/>
      <c r="M796" s="255"/>
      <c r="N796" s="947"/>
      <c r="Q796" s="255"/>
      <c r="R796" s="260"/>
      <c r="AD796" s="254"/>
    </row>
    <row r="797" spans="1:30" s="4" customFormat="1" x14ac:dyDescent="0.25">
      <c r="A797" s="255"/>
      <c r="B797" s="255"/>
      <c r="E797" s="256"/>
      <c r="F797" s="256"/>
      <c r="G797" s="257"/>
      <c r="H797" s="258"/>
      <c r="I797" s="259"/>
      <c r="J797" s="947"/>
      <c r="M797" s="255"/>
      <c r="N797" s="947"/>
      <c r="Q797" s="255"/>
      <c r="R797" s="260"/>
      <c r="AD797" s="254"/>
    </row>
    <row r="798" spans="1:30" s="4" customFormat="1" x14ac:dyDescent="0.25">
      <c r="A798" s="255"/>
      <c r="B798" s="255"/>
      <c r="E798" s="256"/>
      <c r="F798" s="256"/>
      <c r="G798" s="257"/>
      <c r="H798" s="258"/>
      <c r="I798" s="259"/>
      <c r="J798" s="947"/>
      <c r="M798" s="255"/>
      <c r="N798" s="947"/>
      <c r="Q798" s="255"/>
      <c r="R798" s="260"/>
      <c r="AD798" s="254"/>
    </row>
    <row r="799" spans="1:30" s="4" customFormat="1" x14ac:dyDescent="0.25">
      <c r="A799" s="255"/>
      <c r="B799" s="255"/>
      <c r="E799" s="256"/>
      <c r="F799" s="256"/>
      <c r="G799" s="257"/>
      <c r="H799" s="258"/>
      <c r="I799" s="259"/>
      <c r="J799" s="947"/>
      <c r="M799" s="255"/>
      <c r="N799" s="947"/>
      <c r="Q799" s="255"/>
      <c r="R799" s="260"/>
      <c r="AD799" s="254"/>
    </row>
    <row r="800" spans="1:30" s="4" customFormat="1" x14ac:dyDescent="0.25">
      <c r="A800" s="255"/>
      <c r="B800" s="255"/>
      <c r="E800" s="256"/>
      <c r="F800" s="256"/>
      <c r="G800" s="257"/>
      <c r="H800" s="258"/>
      <c r="I800" s="259"/>
      <c r="J800" s="947"/>
      <c r="M800" s="255"/>
      <c r="N800" s="947"/>
      <c r="Q800" s="255"/>
      <c r="R800" s="260"/>
      <c r="AD800" s="254"/>
    </row>
    <row r="801" spans="1:30" s="4" customFormat="1" x14ac:dyDescent="0.25">
      <c r="A801" s="255"/>
      <c r="B801" s="255"/>
      <c r="E801" s="256"/>
      <c r="F801" s="256"/>
      <c r="G801" s="257"/>
      <c r="H801" s="258"/>
      <c r="I801" s="259"/>
      <c r="J801" s="947"/>
      <c r="M801" s="255"/>
      <c r="N801" s="947"/>
      <c r="Q801" s="255"/>
      <c r="R801" s="260"/>
      <c r="AD801" s="254"/>
    </row>
    <row r="802" spans="1:30" s="4" customFormat="1" x14ac:dyDescent="0.25">
      <c r="A802" s="255"/>
      <c r="B802" s="255"/>
      <c r="E802" s="256"/>
      <c r="F802" s="256"/>
      <c r="G802" s="257"/>
      <c r="H802" s="258"/>
      <c r="I802" s="259"/>
      <c r="J802" s="947"/>
      <c r="M802" s="255"/>
      <c r="N802" s="947"/>
      <c r="Q802" s="255"/>
      <c r="R802" s="260"/>
      <c r="AD802" s="254"/>
    </row>
    <row r="803" spans="1:30" s="4" customFormat="1" x14ac:dyDescent="0.25">
      <c r="A803" s="255"/>
      <c r="B803" s="255"/>
      <c r="E803" s="256"/>
      <c r="F803" s="256"/>
      <c r="G803" s="257"/>
      <c r="H803" s="258"/>
      <c r="I803" s="259"/>
      <c r="J803" s="947"/>
      <c r="M803" s="255"/>
      <c r="N803" s="947"/>
      <c r="Q803" s="255"/>
      <c r="R803" s="260"/>
      <c r="AD803" s="254"/>
    </row>
    <row r="804" spans="1:30" s="4" customFormat="1" x14ac:dyDescent="0.25">
      <c r="A804" s="255"/>
      <c r="B804" s="255"/>
      <c r="E804" s="256"/>
      <c r="F804" s="256"/>
      <c r="G804" s="257"/>
      <c r="H804" s="258"/>
      <c r="I804" s="259"/>
      <c r="J804" s="947"/>
      <c r="M804" s="255"/>
      <c r="N804" s="947"/>
      <c r="Q804" s="255"/>
      <c r="R804" s="260"/>
      <c r="AD804" s="254"/>
    </row>
    <row r="805" spans="1:30" s="4" customFormat="1" x14ac:dyDescent="0.25">
      <c r="A805" s="255"/>
      <c r="B805" s="255"/>
      <c r="E805" s="256"/>
      <c r="F805" s="256"/>
      <c r="G805" s="257"/>
      <c r="H805" s="258"/>
      <c r="I805" s="259"/>
      <c r="J805" s="947"/>
      <c r="M805" s="255"/>
      <c r="N805" s="947"/>
      <c r="Q805" s="255"/>
      <c r="R805" s="260"/>
      <c r="AD805" s="254"/>
    </row>
    <row r="806" spans="1:30" s="4" customFormat="1" x14ac:dyDescent="0.25">
      <c r="A806" s="255"/>
      <c r="B806" s="255"/>
      <c r="E806" s="256"/>
      <c r="F806" s="256"/>
      <c r="G806" s="257"/>
      <c r="H806" s="258"/>
      <c r="I806" s="259"/>
      <c r="J806" s="947"/>
      <c r="M806" s="255"/>
      <c r="N806" s="947"/>
      <c r="Q806" s="255"/>
      <c r="R806" s="260"/>
      <c r="AD806" s="254"/>
    </row>
    <row r="807" spans="1:30" s="4" customFormat="1" x14ac:dyDescent="0.25">
      <c r="A807" s="255"/>
      <c r="B807" s="255"/>
      <c r="E807" s="256"/>
      <c r="F807" s="256"/>
      <c r="G807" s="257"/>
      <c r="H807" s="258"/>
      <c r="I807" s="259"/>
      <c r="J807" s="947"/>
      <c r="M807" s="255"/>
      <c r="N807" s="947"/>
      <c r="Q807" s="255"/>
      <c r="R807" s="260"/>
      <c r="AD807" s="254"/>
    </row>
    <row r="808" spans="1:30" s="4" customFormat="1" x14ac:dyDescent="0.25">
      <c r="A808" s="255"/>
      <c r="B808" s="255"/>
      <c r="E808" s="256"/>
      <c r="F808" s="256"/>
      <c r="G808" s="257"/>
      <c r="H808" s="258"/>
      <c r="I808" s="259"/>
      <c r="J808" s="947"/>
      <c r="M808" s="255"/>
      <c r="N808" s="947"/>
      <c r="Q808" s="255"/>
      <c r="R808" s="260"/>
      <c r="AD808" s="254"/>
    </row>
    <row r="809" spans="1:30" s="4" customFormat="1" x14ac:dyDescent="0.25">
      <c r="A809" s="255"/>
      <c r="B809" s="255"/>
      <c r="E809" s="256"/>
      <c r="F809" s="256"/>
      <c r="G809" s="257"/>
      <c r="H809" s="258"/>
      <c r="I809" s="259"/>
      <c r="J809" s="947"/>
      <c r="M809" s="255"/>
      <c r="N809" s="947"/>
      <c r="Q809" s="255"/>
      <c r="R809" s="260"/>
      <c r="AD809" s="254"/>
    </row>
    <row r="810" spans="1:30" s="4" customFormat="1" x14ac:dyDescent="0.25">
      <c r="A810" s="255"/>
      <c r="B810" s="255"/>
      <c r="E810" s="256"/>
      <c r="F810" s="256"/>
      <c r="G810" s="257"/>
      <c r="H810" s="258"/>
      <c r="I810" s="259"/>
      <c r="J810" s="947"/>
      <c r="M810" s="255"/>
      <c r="N810" s="947"/>
      <c r="Q810" s="255"/>
      <c r="R810" s="260"/>
      <c r="AD810" s="254"/>
    </row>
    <row r="811" spans="1:30" s="4" customFormat="1" x14ac:dyDescent="0.25">
      <c r="A811" s="255"/>
      <c r="B811" s="255"/>
      <c r="E811" s="256"/>
      <c r="F811" s="256"/>
      <c r="G811" s="257"/>
      <c r="H811" s="258"/>
      <c r="I811" s="259"/>
      <c r="J811" s="947"/>
      <c r="M811" s="255"/>
      <c r="N811" s="947"/>
      <c r="Q811" s="255"/>
      <c r="R811" s="260"/>
      <c r="AD811" s="254"/>
    </row>
    <row r="812" spans="1:30" s="4" customFormat="1" x14ac:dyDescent="0.25">
      <c r="A812" s="255"/>
      <c r="B812" s="255"/>
      <c r="E812" s="256"/>
      <c r="F812" s="256"/>
      <c r="G812" s="257"/>
      <c r="H812" s="258"/>
      <c r="I812" s="259"/>
      <c r="J812" s="947"/>
      <c r="M812" s="255"/>
      <c r="N812" s="947"/>
      <c r="Q812" s="255"/>
      <c r="R812" s="260"/>
      <c r="AD812" s="254"/>
    </row>
    <row r="813" spans="1:30" s="4" customFormat="1" x14ac:dyDescent="0.25">
      <c r="A813" s="255"/>
      <c r="B813" s="255"/>
      <c r="E813" s="256"/>
      <c r="F813" s="256"/>
      <c r="G813" s="257"/>
      <c r="H813" s="258"/>
      <c r="I813" s="259"/>
      <c r="J813" s="947"/>
      <c r="M813" s="255"/>
      <c r="N813" s="947"/>
      <c r="Q813" s="255"/>
      <c r="R813" s="260"/>
      <c r="AD813" s="254"/>
    </row>
    <row r="814" spans="1:30" s="4" customFormat="1" x14ac:dyDescent="0.25">
      <c r="A814" s="255"/>
      <c r="B814" s="255"/>
      <c r="E814" s="256"/>
      <c r="F814" s="256"/>
      <c r="G814" s="257"/>
      <c r="H814" s="258"/>
      <c r="I814" s="259"/>
      <c r="J814" s="947"/>
      <c r="M814" s="255"/>
      <c r="N814" s="947"/>
      <c r="Q814" s="255"/>
      <c r="R814" s="260"/>
      <c r="AD814" s="254"/>
    </row>
    <row r="815" spans="1:30" s="4" customFormat="1" x14ac:dyDescent="0.25">
      <c r="A815" s="255"/>
      <c r="B815" s="255"/>
      <c r="E815" s="256"/>
      <c r="F815" s="256"/>
      <c r="G815" s="257"/>
      <c r="H815" s="258"/>
      <c r="I815" s="259"/>
      <c r="J815" s="947"/>
      <c r="M815" s="255"/>
      <c r="N815" s="947"/>
      <c r="Q815" s="255"/>
      <c r="R815" s="260"/>
      <c r="AD815" s="254"/>
    </row>
    <row r="816" spans="1:30" s="4" customFormat="1" x14ac:dyDescent="0.25">
      <c r="A816" s="255"/>
      <c r="B816" s="255"/>
      <c r="E816" s="256"/>
      <c r="F816" s="256"/>
      <c r="G816" s="257"/>
      <c r="H816" s="258"/>
      <c r="I816" s="259"/>
      <c r="J816" s="947"/>
      <c r="M816" s="255"/>
      <c r="N816" s="947"/>
      <c r="Q816" s="255"/>
      <c r="R816" s="260"/>
      <c r="AD816" s="254"/>
    </row>
    <row r="817" spans="1:30" s="4" customFormat="1" x14ac:dyDescent="0.25">
      <c r="A817" s="255"/>
      <c r="B817" s="255"/>
      <c r="E817" s="256"/>
      <c r="F817" s="256"/>
      <c r="G817" s="257"/>
      <c r="H817" s="258"/>
      <c r="I817" s="259"/>
      <c r="J817" s="947"/>
      <c r="M817" s="255"/>
      <c r="N817" s="947"/>
      <c r="Q817" s="255"/>
      <c r="R817" s="260"/>
      <c r="AD817" s="254"/>
    </row>
    <row r="818" spans="1:30" s="4" customFormat="1" x14ac:dyDescent="0.25">
      <c r="A818" s="255"/>
      <c r="B818" s="255"/>
      <c r="E818" s="256"/>
      <c r="F818" s="256"/>
      <c r="G818" s="257"/>
      <c r="H818" s="258"/>
      <c r="I818" s="259"/>
      <c r="J818" s="947"/>
      <c r="M818" s="255"/>
      <c r="N818" s="947"/>
      <c r="Q818" s="255"/>
      <c r="R818" s="260"/>
      <c r="AD818" s="254"/>
    </row>
    <row r="819" spans="1:30" s="4" customFormat="1" x14ac:dyDescent="0.25">
      <c r="A819" s="255"/>
      <c r="B819" s="255"/>
      <c r="E819" s="256"/>
      <c r="F819" s="256"/>
      <c r="G819" s="257"/>
      <c r="H819" s="258"/>
      <c r="I819" s="259"/>
      <c r="J819" s="947"/>
      <c r="M819" s="255"/>
      <c r="N819" s="947"/>
      <c r="Q819" s="255"/>
      <c r="R819" s="260"/>
      <c r="AD819" s="254"/>
    </row>
    <row r="820" spans="1:30" s="4" customFormat="1" x14ac:dyDescent="0.25">
      <c r="A820" s="255"/>
      <c r="B820" s="255"/>
      <c r="E820" s="256"/>
      <c r="F820" s="256"/>
      <c r="G820" s="257"/>
      <c r="H820" s="258"/>
      <c r="I820" s="259"/>
      <c r="J820" s="947"/>
      <c r="M820" s="255"/>
      <c r="N820" s="947"/>
      <c r="Q820" s="255"/>
      <c r="R820" s="260"/>
      <c r="AD820" s="254"/>
    </row>
    <row r="821" spans="1:30" s="4" customFormat="1" x14ac:dyDescent="0.25">
      <c r="A821" s="255"/>
      <c r="B821" s="255"/>
      <c r="E821" s="256"/>
      <c r="F821" s="256"/>
      <c r="G821" s="257"/>
      <c r="H821" s="258"/>
      <c r="I821" s="259"/>
      <c r="J821" s="947"/>
      <c r="M821" s="255"/>
      <c r="N821" s="947"/>
      <c r="Q821" s="255"/>
      <c r="R821" s="260"/>
      <c r="AD821" s="254"/>
    </row>
    <row r="822" spans="1:30" s="4" customFormat="1" x14ac:dyDescent="0.25">
      <c r="A822" s="255"/>
      <c r="B822" s="255"/>
      <c r="E822" s="256"/>
      <c r="F822" s="256"/>
      <c r="G822" s="257"/>
      <c r="H822" s="258"/>
      <c r="I822" s="259"/>
      <c r="J822" s="947"/>
      <c r="M822" s="255"/>
      <c r="N822" s="947"/>
      <c r="Q822" s="255"/>
      <c r="R822" s="260"/>
      <c r="AD822" s="254"/>
    </row>
    <row r="823" spans="1:30" s="4" customFormat="1" x14ac:dyDescent="0.25">
      <c r="A823" s="255"/>
      <c r="B823" s="255"/>
      <c r="E823" s="256"/>
      <c r="F823" s="256"/>
      <c r="G823" s="257"/>
      <c r="H823" s="258"/>
      <c r="I823" s="259"/>
      <c r="J823" s="947"/>
      <c r="M823" s="255"/>
      <c r="N823" s="947"/>
      <c r="Q823" s="255"/>
      <c r="R823" s="260"/>
      <c r="AD823" s="254"/>
    </row>
    <row r="824" spans="1:30" s="4" customFormat="1" x14ac:dyDescent="0.25">
      <c r="A824" s="255"/>
      <c r="B824" s="255"/>
      <c r="E824" s="256"/>
      <c r="F824" s="256"/>
      <c r="G824" s="257"/>
      <c r="H824" s="258"/>
      <c r="I824" s="259"/>
      <c r="J824" s="947"/>
      <c r="M824" s="255"/>
      <c r="N824" s="947"/>
      <c r="Q824" s="255"/>
      <c r="R824" s="260"/>
      <c r="AD824" s="254"/>
    </row>
    <row r="825" spans="1:30" s="4" customFormat="1" x14ac:dyDescent="0.25">
      <c r="A825" s="255"/>
      <c r="B825" s="255"/>
      <c r="E825" s="256"/>
      <c r="F825" s="256"/>
      <c r="G825" s="257"/>
      <c r="H825" s="258"/>
      <c r="I825" s="259"/>
      <c r="J825" s="947"/>
      <c r="M825" s="255"/>
      <c r="N825" s="947"/>
      <c r="Q825" s="255"/>
      <c r="R825" s="260"/>
      <c r="AD825" s="254"/>
    </row>
    <row r="826" spans="1:30" s="4" customFormat="1" x14ac:dyDescent="0.25">
      <c r="A826" s="255"/>
      <c r="B826" s="255"/>
      <c r="E826" s="256"/>
      <c r="F826" s="256"/>
      <c r="G826" s="257"/>
      <c r="H826" s="258"/>
      <c r="I826" s="259"/>
      <c r="J826" s="947"/>
      <c r="M826" s="255"/>
      <c r="N826" s="947"/>
      <c r="Q826" s="255"/>
      <c r="R826" s="260"/>
      <c r="AD826" s="254"/>
    </row>
    <row r="827" spans="1:30" s="4" customFormat="1" x14ac:dyDescent="0.25">
      <c r="A827" s="255"/>
      <c r="B827" s="255"/>
      <c r="E827" s="256"/>
      <c r="F827" s="256"/>
      <c r="G827" s="257"/>
      <c r="H827" s="258"/>
      <c r="I827" s="259"/>
      <c r="J827" s="947"/>
      <c r="M827" s="255"/>
      <c r="N827" s="947"/>
      <c r="Q827" s="255"/>
      <c r="R827" s="260"/>
      <c r="AD827" s="254"/>
    </row>
    <row r="828" spans="1:30" s="4" customFormat="1" x14ac:dyDescent="0.25">
      <c r="A828" s="255"/>
      <c r="B828" s="255"/>
      <c r="E828" s="256"/>
      <c r="F828" s="256"/>
      <c r="G828" s="257"/>
      <c r="H828" s="258"/>
      <c r="I828" s="259"/>
      <c r="J828" s="947"/>
      <c r="M828" s="255"/>
      <c r="N828" s="947"/>
      <c r="Q828" s="255"/>
      <c r="R828" s="260"/>
      <c r="AD828" s="254"/>
    </row>
    <row r="829" spans="1:30" s="4" customFormat="1" x14ac:dyDescent="0.25">
      <c r="A829" s="255"/>
      <c r="B829" s="255"/>
      <c r="E829" s="256"/>
      <c r="F829" s="256"/>
      <c r="G829" s="257"/>
      <c r="H829" s="258"/>
      <c r="I829" s="259"/>
      <c r="J829" s="947"/>
      <c r="M829" s="255"/>
      <c r="N829" s="947"/>
      <c r="Q829" s="255"/>
      <c r="R829" s="260"/>
      <c r="AD829" s="254"/>
    </row>
    <row r="830" spans="1:30" s="4" customFormat="1" x14ac:dyDescent="0.25">
      <c r="A830" s="255"/>
      <c r="B830" s="255"/>
      <c r="E830" s="256"/>
      <c r="F830" s="256"/>
      <c r="G830" s="257"/>
      <c r="H830" s="258"/>
      <c r="I830" s="259"/>
      <c r="J830" s="947"/>
      <c r="M830" s="255"/>
      <c r="N830" s="947"/>
      <c r="Q830" s="255"/>
      <c r="R830" s="260"/>
      <c r="AD830" s="254"/>
    </row>
    <row r="831" spans="1:30" s="4" customFormat="1" x14ac:dyDescent="0.25">
      <c r="A831" s="255"/>
      <c r="B831" s="255"/>
      <c r="E831" s="256"/>
      <c r="F831" s="256"/>
      <c r="G831" s="257"/>
      <c r="H831" s="258"/>
      <c r="I831" s="259"/>
      <c r="J831" s="947"/>
      <c r="M831" s="255"/>
      <c r="N831" s="947"/>
      <c r="Q831" s="255"/>
      <c r="R831" s="260"/>
      <c r="AD831" s="254"/>
    </row>
    <row r="832" spans="1:30" s="4" customFormat="1" x14ac:dyDescent="0.25">
      <c r="A832" s="255"/>
      <c r="B832" s="255"/>
      <c r="E832" s="256"/>
      <c r="F832" s="256"/>
      <c r="G832" s="257"/>
      <c r="H832" s="258"/>
      <c r="I832" s="259"/>
      <c r="J832" s="947"/>
      <c r="M832" s="255"/>
      <c r="N832" s="947"/>
      <c r="Q832" s="255"/>
      <c r="R832" s="260"/>
      <c r="AD832" s="254"/>
    </row>
    <row r="833" spans="1:30" s="4" customFormat="1" x14ac:dyDescent="0.25">
      <c r="A833" s="255"/>
      <c r="B833" s="255"/>
      <c r="E833" s="256"/>
      <c r="F833" s="256"/>
      <c r="G833" s="257"/>
      <c r="H833" s="258"/>
      <c r="I833" s="259"/>
      <c r="J833" s="947"/>
      <c r="M833" s="255"/>
      <c r="N833" s="947"/>
      <c r="Q833" s="255"/>
      <c r="R833" s="260"/>
      <c r="AD833" s="254"/>
    </row>
    <row r="834" spans="1:30" s="4" customFormat="1" x14ac:dyDescent="0.25">
      <c r="A834" s="255"/>
      <c r="B834" s="255"/>
      <c r="E834" s="256"/>
      <c r="F834" s="256"/>
      <c r="G834" s="257"/>
      <c r="H834" s="258"/>
      <c r="I834" s="259"/>
      <c r="J834" s="947"/>
      <c r="M834" s="255"/>
      <c r="N834" s="947"/>
      <c r="Q834" s="255"/>
      <c r="R834" s="260"/>
      <c r="AD834" s="254"/>
    </row>
    <row r="835" spans="1:30" s="4" customFormat="1" x14ac:dyDescent="0.25">
      <c r="A835" s="255"/>
      <c r="B835" s="255"/>
      <c r="E835" s="256"/>
      <c r="F835" s="256"/>
      <c r="G835" s="257"/>
      <c r="H835" s="258"/>
      <c r="I835" s="259"/>
      <c r="J835" s="947"/>
      <c r="M835" s="255"/>
      <c r="N835" s="947"/>
      <c r="Q835" s="255"/>
      <c r="R835" s="260"/>
      <c r="AD835" s="254"/>
    </row>
    <row r="836" spans="1:30" s="4" customFormat="1" x14ac:dyDescent="0.25">
      <c r="A836" s="255"/>
      <c r="B836" s="255"/>
      <c r="E836" s="256"/>
      <c r="F836" s="256"/>
      <c r="G836" s="257"/>
      <c r="H836" s="258"/>
      <c r="I836" s="259"/>
      <c r="J836" s="947"/>
      <c r="M836" s="255"/>
      <c r="N836" s="947"/>
      <c r="Q836" s="255"/>
      <c r="R836" s="260"/>
      <c r="AD836" s="254"/>
    </row>
    <row r="837" spans="1:30" s="4" customFormat="1" x14ac:dyDescent="0.25">
      <c r="A837" s="255"/>
      <c r="B837" s="255"/>
      <c r="E837" s="256"/>
      <c r="F837" s="256"/>
      <c r="G837" s="257"/>
      <c r="H837" s="258"/>
      <c r="I837" s="259"/>
      <c r="J837" s="947"/>
      <c r="M837" s="255"/>
      <c r="N837" s="947"/>
      <c r="Q837" s="255"/>
      <c r="R837" s="260"/>
      <c r="AD837" s="254"/>
    </row>
    <row r="838" spans="1:30" s="4" customFormat="1" x14ac:dyDescent="0.25">
      <c r="A838" s="255"/>
      <c r="B838" s="255"/>
      <c r="E838" s="256"/>
      <c r="F838" s="256"/>
      <c r="G838" s="257"/>
      <c r="H838" s="258"/>
      <c r="I838" s="259"/>
      <c r="J838" s="947"/>
      <c r="M838" s="255"/>
      <c r="N838" s="947"/>
      <c r="Q838" s="255"/>
      <c r="R838" s="260"/>
      <c r="AD838" s="254"/>
    </row>
    <row r="839" spans="1:30" s="4" customFormat="1" x14ac:dyDescent="0.25">
      <c r="A839" s="255"/>
      <c r="B839" s="255"/>
      <c r="E839" s="256"/>
      <c r="F839" s="256"/>
      <c r="G839" s="257"/>
      <c r="H839" s="258"/>
      <c r="I839" s="259"/>
      <c r="J839" s="947"/>
      <c r="M839" s="255"/>
      <c r="N839" s="947"/>
      <c r="Q839" s="255"/>
      <c r="R839" s="260"/>
      <c r="AD839" s="254"/>
    </row>
    <row r="840" spans="1:30" s="4" customFormat="1" x14ac:dyDescent="0.25">
      <c r="A840" s="255"/>
      <c r="B840" s="255"/>
      <c r="E840" s="256"/>
      <c r="F840" s="256"/>
      <c r="G840" s="257"/>
      <c r="H840" s="258"/>
      <c r="I840" s="259"/>
      <c r="J840" s="947"/>
      <c r="M840" s="255"/>
      <c r="N840" s="947"/>
      <c r="Q840" s="255"/>
      <c r="R840" s="260"/>
      <c r="AD840" s="254"/>
    </row>
    <row r="841" spans="1:30" s="4" customFormat="1" x14ac:dyDescent="0.25">
      <c r="A841" s="255"/>
      <c r="B841" s="255"/>
      <c r="E841" s="256"/>
      <c r="F841" s="256"/>
      <c r="G841" s="257"/>
      <c r="H841" s="258"/>
      <c r="I841" s="259"/>
      <c r="J841" s="947"/>
      <c r="M841" s="255"/>
      <c r="N841" s="947"/>
      <c r="Q841" s="255"/>
      <c r="R841" s="260"/>
      <c r="AD841" s="254"/>
    </row>
    <row r="842" spans="1:30" s="4" customFormat="1" x14ac:dyDescent="0.25">
      <c r="A842" s="255"/>
      <c r="B842" s="255"/>
      <c r="E842" s="256"/>
      <c r="F842" s="256"/>
      <c r="G842" s="257"/>
      <c r="H842" s="258"/>
      <c r="I842" s="259"/>
      <c r="J842" s="947"/>
      <c r="M842" s="255"/>
      <c r="N842" s="947"/>
      <c r="Q842" s="255"/>
      <c r="R842" s="260"/>
      <c r="AD842" s="254"/>
    </row>
    <row r="843" spans="1:30" s="4" customFormat="1" x14ac:dyDescent="0.25">
      <c r="A843" s="255"/>
      <c r="B843" s="255"/>
      <c r="E843" s="256"/>
      <c r="F843" s="256"/>
      <c r="G843" s="257"/>
      <c r="H843" s="258"/>
      <c r="I843" s="259"/>
      <c r="J843" s="947"/>
      <c r="M843" s="255"/>
      <c r="N843" s="947"/>
      <c r="Q843" s="255"/>
      <c r="R843" s="260"/>
      <c r="AD843" s="254"/>
    </row>
    <row r="844" spans="1:30" s="4" customFormat="1" x14ac:dyDescent="0.25">
      <c r="A844" s="255"/>
      <c r="B844" s="255"/>
      <c r="E844" s="256"/>
      <c r="F844" s="256"/>
      <c r="G844" s="257"/>
      <c r="H844" s="258"/>
      <c r="I844" s="259"/>
      <c r="J844" s="947"/>
      <c r="M844" s="255"/>
      <c r="N844" s="947"/>
      <c r="Q844" s="255"/>
      <c r="R844" s="260"/>
      <c r="AD844" s="254"/>
    </row>
    <row r="845" spans="1:30" s="4" customFormat="1" x14ac:dyDescent="0.25">
      <c r="A845" s="255"/>
      <c r="B845" s="255"/>
      <c r="E845" s="256"/>
      <c r="F845" s="256"/>
      <c r="G845" s="257"/>
      <c r="H845" s="258"/>
      <c r="I845" s="259"/>
      <c r="J845" s="947"/>
      <c r="M845" s="255"/>
      <c r="N845" s="947"/>
      <c r="Q845" s="255"/>
      <c r="R845" s="260"/>
      <c r="AD845" s="254"/>
    </row>
    <row r="846" spans="1:30" s="4" customFormat="1" x14ac:dyDescent="0.25">
      <c r="A846" s="255"/>
      <c r="B846" s="255"/>
      <c r="E846" s="256"/>
      <c r="F846" s="256"/>
      <c r="G846" s="257"/>
      <c r="H846" s="258"/>
      <c r="I846" s="259"/>
      <c r="J846" s="947"/>
      <c r="M846" s="255"/>
      <c r="N846" s="947"/>
      <c r="Q846" s="255"/>
      <c r="R846" s="260"/>
      <c r="AD846" s="254"/>
    </row>
    <row r="847" spans="1:30" s="4" customFormat="1" x14ac:dyDescent="0.25">
      <c r="A847" s="255"/>
      <c r="B847" s="255"/>
      <c r="E847" s="256"/>
      <c r="F847" s="256"/>
      <c r="G847" s="257"/>
      <c r="H847" s="258"/>
      <c r="I847" s="259"/>
      <c r="J847" s="947"/>
      <c r="M847" s="255"/>
      <c r="N847" s="947"/>
      <c r="Q847" s="255"/>
      <c r="R847" s="260"/>
      <c r="AD847" s="254"/>
    </row>
    <row r="848" spans="1:30" s="4" customFormat="1" x14ac:dyDescent="0.25">
      <c r="A848" s="255"/>
      <c r="B848" s="255"/>
      <c r="E848" s="256"/>
      <c r="F848" s="256"/>
      <c r="G848" s="257"/>
      <c r="H848" s="258"/>
      <c r="I848" s="259"/>
      <c r="J848" s="947"/>
      <c r="M848" s="255"/>
      <c r="N848" s="947"/>
      <c r="Q848" s="255"/>
      <c r="R848" s="260"/>
      <c r="AD848" s="254"/>
    </row>
    <row r="849" spans="1:30" s="4" customFormat="1" x14ac:dyDescent="0.25">
      <c r="A849" s="255"/>
      <c r="B849" s="255"/>
      <c r="E849" s="256"/>
      <c r="F849" s="256"/>
      <c r="G849" s="257"/>
      <c r="H849" s="258"/>
      <c r="I849" s="259"/>
      <c r="J849" s="947"/>
      <c r="M849" s="255"/>
      <c r="N849" s="947"/>
      <c r="Q849" s="255"/>
      <c r="R849" s="260"/>
      <c r="AD849" s="254"/>
    </row>
    <row r="850" spans="1:30" s="4" customFormat="1" x14ac:dyDescent="0.25">
      <c r="A850" s="255"/>
      <c r="B850" s="255"/>
      <c r="E850" s="256"/>
      <c r="F850" s="256"/>
      <c r="G850" s="257"/>
      <c r="H850" s="258"/>
      <c r="I850" s="259"/>
      <c r="J850" s="947"/>
      <c r="M850" s="255"/>
      <c r="N850" s="947"/>
      <c r="Q850" s="255"/>
      <c r="R850" s="260"/>
      <c r="AD850" s="254"/>
    </row>
    <row r="851" spans="1:30" s="4" customFormat="1" x14ac:dyDescent="0.25">
      <c r="A851" s="255"/>
      <c r="B851" s="255"/>
      <c r="E851" s="256"/>
      <c r="F851" s="256"/>
      <c r="G851" s="257"/>
      <c r="H851" s="258"/>
      <c r="I851" s="259"/>
      <c r="J851" s="947"/>
      <c r="M851" s="255"/>
      <c r="N851" s="947"/>
      <c r="Q851" s="255"/>
      <c r="R851" s="260"/>
      <c r="AD851" s="254"/>
    </row>
    <row r="852" spans="1:30" s="4" customFormat="1" x14ac:dyDescent="0.25">
      <c r="A852" s="255"/>
      <c r="B852" s="255"/>
      <c r="E852" s="256"/>
      <c r="F852" s="256"/>
      <c r="G852" s="257"/>
      <c r="H852" s="258"/>
      <c r="I852" s="259"/>
      <c r="J852" s="947"/>
      <c r="M852" s="255"/>
      <c r="N852" s="947"/>
      <c r="Q852" s="255"/>
      <c r="R852" s="260"/>
      <c r="AD852" s="254"/>
    </row>
    <row r="853" spans="1:30" s="4" customFormat="1" x14ac:dyDescent="0.25">
      <c r="A853" s="255"/>
      <c r="B853" s="255"/>
      <c r="E853" s="256"/>
      <c r="F853" s="256"/>
      <c r="G853" s="257"/>
      <c r="H853" s="258"/>
      <c r="I853" s="259"/>
      <c r="J853" s="947"/>
      <c r="M853" s="255"/>
      <c r="N853" s="947"/>
      <c r="Q853" s="255"/>
      <c r="R853" s="260"/>
      <c r="AD853" s="254"/>
    </row>
    <row r="854" spans="1:30" s="4" customFormat="1" x14ac:dyDescent="0.25">
      <c r="A854" s="255"/>
      <c r="B854" s="255"/>
      <c r="E854" s="256"/>
      <c r="F854" s="256"/>
      <c r="G854" s="257"/>
      <c r="H854" s="258"/>
      <c r="I854" s="259"/>
      <c r="J854" s="947"/>
      <c r="M854" s="255"/>
      <c r="N854" s="947"/>
      <c r="Q854" s="255"/>
      <c r="R854" s="260"/>
      <c r="AD854" s="254"/>
    </row>
    <row r="855" spans="1:30" s="4" customFormat="1" x14ac:dyDescent="0.25">
      <c r="A855" s="255"/>
      <c r="B855" s="255"/>
      <c r="E855" s="256"/>
      <c r="F855" s="256"/>
      <c r="G855" s="257"/>
      <c r="H855" s="258"/>
      <c r="I855" s="259"/>
      <c r="J855" s="947"/>
      <c r="M855" s="255"/>
      <c r="N855" s="947"/>
      <c r="Q855" s="255"/>
      <c r="R855" s="260"/>
      <c r="AD855" s="254"/>
    </row>
    <row r="856" spans="1:30" s="4" customFormat="1" x14ac:dyDescent="0.25">
      <c r="A856" s="255"/>
      <c r="B856" s="255"/>
      <c r="E856" s="256"/>
      <c r="F856" s="256"/>
      <c r="G856" s="257"/>
      <c r="H856" s="258"/>
      <c r="I856" s="259"/>
      <c r="J856" s="947"/>
      <c r="M856" s="255"/>
      <c r="N856" s="947"/>
      <c r="Q856" s="255"/>
      <c r="R856" s="260"/>
      <c r="AD856" s="254"/>
    </row>
    <row r="857" spans="1:30" s="4" customFormat="1" x14ac:dyDescent="0.25">
      <c r="A857" s="255"/>
      <c r="B857" s="255"/>
      <c r="E857" s="256"/>
      <c r="F857" s="256"/>
      <c r="G857" s="257"/>
      <c r="H857" s="258"/>
      <c r="I857" s="259"/>
      <c r="J857" s="947"/>
      <c r="M857" s="255"/>
      <c r="N857" s="947"/>
      <c r="Q857" s="255"/>
      <c r="R857" s="260"/>
      <c r="AD857" s="254"/>
    </row>
    <row r="858" spans="1:30" s="4" customFormat="1" x14ac:dyDescent="0.25">
      <c r="A858" s="255"/>
      <c r="B858" s="255"/>
      <c r="E858" s="256"/>
      <c r="F858" s="256"/>
      <c r="G858" s="257"/>
      <c r="H858" s="258"/>
      <c r="I858" s="259"/>
      <c r="J858" s="947"/>
      <c r="M858" s="255"/>
      <c r="N858" s="947"/>
      <c r="Q858" s="255"/>
      <c r="R858" s="260"/>
      <c r="AD858" s="254"/>
    </row>
    <row r="859" spans="1:30" s="4" customFormat="1" x14ac:dyDescent="0.25">
      <c r="A859" s="255"/>
      <c r="B859" s="255"/>
      <c r="E859" s="256"/>
      <c r="F859" s="256"/>
      <c r="G859" s="257"/>
      <c r="H859" s="258"/>
      <c r="I859" s="259"/>
      <c r="J859" s="947"/>
      <c r="M859" s="255"/>
      <c r="N859" s="947"/>
      <c r="Q859" s="255"/>
      <c r="R859" s="260"/>
      <c r="AD859" s="254"/>
    </row>
    <row r="860" spans="1:30" s="4" customFormat="1" x14ac:dyDescent="0.25">
      <c r="A860" s="255"/>
      <c r="B860" s="255"/>
      <c r="E860" s="256"/>
      <c r="F860" s="256"/>
      <c r="G860" s="257"/>
      <c r="H860" s="258"/>
      <c r="I860" s="259"/>
      <c r="J860" s="947"/>
      <c r="M860" s="255"/>
      <c r="N860" s="947"/>
      <c r="Q860" s="255"/>
      <c r="R860" s="260"/>
      <c r="AD860" s="254"/>
    </row>
    <row r="861" spans="1:30" s="4" customFormat="1" x14ac:dyDescent="0.25">
      <c r="A861" s="255"/>
      <c r="B861" s="255"/>
      <c r="E861" s="256"/>
      <c r="F861" s="256"/>
      <c r="G861" s="257"/>
      <c r="H861" s="258"/>
      <c r="I861" s="259"/>
      <c r="J861" s="947"/>
      <c r="M861" s="255"/>
      <c r="N861" s="947"/>
      <c r="Q861" s="255"/>
      <c r="R861" s="260"/>
      <c r="AD861" s="254"/>
    </row>
    <row r="862" spans="1:30" s="4" customFormat="1" x14ac:dyDescent="0.25">
      <c r="A862" s="255"/>
      <c r="B862" s="255"/>
      <c r="E862" s="256"/>
      <c r="F862" s="256"/>
      <c r="G862" s="257"/>
      <c r="H862" s="258"/>
      <c r="I862" s="259"/>
      <c r="J862" s="947"/>
      <c r="M862" s="255"/>
      <c r="N862" s="947"/>
      <c r="Q862" s="255"/>
      <c r="R862" s="260"/>
      <c r="AD862" s="254"/>
    </row>
    <row r="863" spans="1:30" s="4" customFormat="1" x14ac:dyDescent="0.25">
      <c r="A863" s="255"/>
      <c r="B863" s="255"/>
      <c r="E863" s="256"/>
      <c r="F863" s="256"/>
      <c r="G863" s="257"/>
      <c r="H863" s="258"/>
      <c r="I863" s="259"/>
      <c r="J863" s="947"/>
      <c r="M863" s="255"/>
      <c r="N863" s="947"/>
      <c r="Q863" s="255"/>
      <c r="R863" s="260"/>
      <c r="AD863" s="254"/>
    </row>
    <row r="864" spans="1:30" s="4" customFormat="1" x14ac:dyDescent="0.25">
      <c r="A864" s="255"/>
      <c r="B864" s="255"/>
      <c r="E864" s="256"/>
      <c r="F864" s="256"/>
      <c r="G864" s="257"/>
      <c r="H864" s="258"/>
      <c r="I864" s="259"/>
      <c r="J864" s="947"/>
      <c r="M864" s="255"/>
      <c r="N864" s="947"/>
      <c r="Q864" s="255"/>
      <c r="R864" s="260"/>
      <c r="AD864" s="254"/>
    </row>
    <row r="865" spans="1:30" s="4" customFormat="1" x14ac:dyDescent="0.25">
      <c r="A865" s="255"/>
      <c r="B865" s="255"/>
      <c r="E865" s="256"/>
      <c r="F865" s="256"/>
      <c r="G865" s="257"/>
      <c r="H865" s="258"/>
      <c r="I865" s="259"/>
      <c r="J865" s="947"/>
      <c r="M865" s="255"/>
      <c r="N865" s="947"/>
      <c r="Q865" s="255"/>
      <c r="R865" s="260"/>
      <c r="AD865" s="254"/>
    </row>
    <row r="866" spans="1:30" s="4" customFormat="1" x14ac:dyDescent="0.25">
      <c r="A866" s="255"/>
      <c r="B866" s="255"/>
      <c r="E866" s="256"/>
      <c r="F866" s="256"/>
      <c r="G866" s="257"/>
      <c r="H866" s="258"/>
      <c r="I866" s="259"/>
      <c r="J866" s="947"/>
      <c r="M866" s="255"/>
      <c r="N866" s="947"/>
      <c r="Q866" s="255"/>
      <c r="R866" s="260"/>
      <c r="AD866" s="254"/>
    </row>
    <row r="867" spans="1:30" s="4" customFormat="1" x14ac:dyDescent="0.25">
      <c r="A867" s="255"/>
      <c r="B867" s="255"/>
      <c r="E867" s="256"/>
      <c r="F867" s="256"/>
      <c r="G867" s="257"/>
      <c r="H867" s="258"/>
      <c r="I867" s="259"/>
      <c r="J867" s="947"/>
      <c r="M867" s="255"/>
      <c r="N867" s="947"/>
      <c r="Q867" s="255"/>
      <c r="R867" s="260"/>
      <c r="AD867" s="254"/>
    </row>
    <row r="868" spans="1:30" s="4" customFormat="1" x14ac:dyDescent="0.25">
      <c r="A868" s="255"/>
      <c r="B868" s="255"/>
      <c r="E868" s="256"/>
      <c r="F868" s="256"/>
      <c r="G868" s="257"/>
      <c r="H868" s="258"/>
      <c r="I868" s="259"/>
      <c r="J868" s="947"/>
      <c r="M868" s="255"/>
      <c r="N868" s="947"/>
      <c r="Q868" s="255"/>
      <c r="R868" s="260"/>
      <c r="AD868" s="254"/>
    </row>
    <row r="869" spans="1:30" s="4" customFormat="1" x14ac:dyDescent="0.25">
      <c r="A869" s="255"/>
      <c r="B869" s="255"/>
      <c r="E869" s="256"/>
      <c r="F869" s="256"/>
      <c r="G869" s="257"/>
      <c r="H869" s="258"/>
      <c r="I869" s="259"/>
      <c r="J869" s="947"/>
      <c r="M869" s="255"/>
      <c r="N869" s="947"/>
      <c r="Q869" s="255"/>
      <c r="R869" s="260"/>
      <c r="AD869" s="254"/>
    </row>
    <row r="870" spans="1:30" s="4" customFormat="1" x14ac:dyDescent="0.25">
      <c r="A870" s="255"/>
      <c r="B870" s="255"/>
      <c r="E870" s="256"/>
      <c r="F870" s="256"/>
      <c r="G870" s="257"/>
      <c r="H870" s="258"/>
      <c r="I870" s="259"/>
      <c r="J870" s="947"/>
      <c r="M870" s="255"/>
      <c r="N870" s="947"/>
      <c r="Q870" s="255"/>
      <c r="R870" s="260"/>
      <c r="AD870" s="254"/>
    </row>
    <row r="871" spans="1:30" s="4" customFormat="1" x14ac:dyDescent="0.25">
      <c r="A871" s="255"/>
      <c r="B871" s="255"/>
      <c r="E871" s="256"/>
      <c r="F871" s="256"/>
      <c r="G871" s="257"/>
      <c r="H871" s="258"/>
      <c r="I871" s="259"/>
      <c r="J871" s="947"/>
      <c r="M871" s="255"/>
      <c r="N871" s="947"/>
      <c r="Q871" s="255"/>
      <c r="R871" s="260"/>
      <c r="AD871" s="254"/>
    </row>
    <row r="872" spans="1:30" s="4" customFormat="1" x14ac:dyDescent="0.25">
      <c r="A872" s="255"/>
      <c r="B872" s="255"/>
      <c r="E872" s="256"/>
      <c r="F872" s="256"/>
      <c r="G872" s="257"/>
      <c r="H872" s="258"/>
      <c r="I872" s="259"/>
      <c r="J872" s="947"/>
      <c r="M872" s="255"/>
      <c r="N872" s="947"/>
      <c r="Q872" s="255"/>
      <c r="R872" s="260"/>
      <c r="AD872" s="254"/>
    </row>
    <row r="873" spans="1:30" s="4" customFormat="1" x14ac:dyDescent="0.25">
      <c r="A873" s="255"/>
      <c r="B873" s="255"/>
      <c r="E873" s="256"/>
      <c r="F873" s="256"/>
      <c r="G873" s="257"/>
      <c r="H873" s="258"/>
      <c r="I873" s="259"/>
      <c r="J873" s="947"/>
      <c r="M873" s="255"/>
      <c r="N873" s="947"/>
      <c r="Q873" s="255"/>
      <c r="R873" s="260"/>
      <c r="AD873" s="254"/>
    </row>
    <row r="874" spans="1:30" s="4" customFormat="1" x14ac:dyDescent="0.25">
      <c r="A874" s="255"/>
      <c r="B874" s="255"/>
      <c r="E874" s="256"/>
      <c r="F874" s="256"/>
      <c r="G874" s="257"/>
      <c r="H874" s="258"/>
      <c r="I874" s="259"/>
      <c r="J874" s="947"/>
      <c r="M874" s="255"/>
      <c r="N874" s="947"/>
      <c r="Q874" s="255"/>
      <c r="R874" s="260"/>
      <c r="AD874" s="254"/>
    </row>
    <row r="875" spans="1:30" s="4" customFormat="1" x14ac:dyDescent="0.25">
      <c r="A875" s="255"/>
      <c r="B875" s="255"/>
      <c r="E875" s="256"/>
      <c r="F875" s="256"/>
      <c r="G875" s="257"/>
      <c r="H875" s="258"/>
      <c r="I875" s="259"/>
      <c r="J875" s="947"/>
      <c r="M875" s="255"/>
      <c r="N875" s="947"/>
      <c r="Q875" s="255"/>
      <c r="R875" s="260"/>
      <c r="AD875" s="254"/>
    </row>
    <row r="876" spans="1:30" s="4" customFormat="1" x14ac:dyDescent="0.25">
      <c r="A876" s="255"/>
      <c r="B876" s="255"/>
      <c r="E876" s="256"/>
      <c r="F876" s="256"/>
      <c r="G876" s="257"/>
      <c r="H876" s="258"/>
      <c r="I876" s="259"/>
      <c r="J876" s="947"/>
      <c r="M876" s="255"/>
      <c r="N876" s="947"/>
      <c r="Q876" s="255"/>
      <c r="R876" s="260"/>
      <c r="AD876" s="254"/>
    </row>
    <row r="877" spans="1:30" s="4" customFormat="1" x14ac:dyDescent="0.25">
      <c r="A877" s="255"/>
      <c r="B877" s="255"/>
      <c r="E877" s="256"/>
      <c r="F877" s="256"/>
      <c r="G877" s="257"/>
      <c r="H877" s="258"/>
      <c r="I877" s="259"/>
      <c r="J877" s="947"/>
      <c r="M877" s="255"/>
      <c r="N877" s="947"/>
      <c r="Q877" s="255"/>
      <c r="R877" s="260"/>
      <c r="AD877" s="254"/>
    </row>
    <row r="878" spans="1:30" s="4" customFormat="1" x14ac:dyDescent="0.25">
      <c r="A878" s="255"/>
      <c r="B878" s="255"/>
      <c r="E878" s="256"/>
      <c r="F878" s="256"/>
      <c r="G878" s="257"/>
      <c r="H878" s="258"/>
      <c r="I878" s="259"/>
      <c r="J878" s="947"/>
      <c r="M878" s="255"/>
      <c r="N878" s="947"/>
      <c r="Q878" s="255"/>
      <c r="R878" s="260"/>
      <c r="AD878" s="254"/>
    </row>
    <row r="879" spans="1:30" s="4" customFormat="1" x14ac:dyDescent="0.25">
      <c r="A879" s="255"/>
      <c r="B879" s="255"/>
      <c r="E879" s="256"/>
      <c r="F879" s="256"/>
      <c r="G879" s="257"/>
      <c r="H879" s="258"/>
      <c r="I879" s="259"/>
      <c r="J879" s="947"/>
      <c r="M879" s="255"/>
      <c r="N879" s="947"/>
      <c r="Q879" s="255"/>
      <c r="R879" s="260"/>
      <c r="AD879" s="254"/>
    </row>
    <row r="880" spans="1:30" s="4" customFormat="1" x14ac:dyDescent="0.25">
      <c r="A880" s="255"/>
      <c r="B880" s="255"/>
      <c r="E880" s="256"/>
      <c r="F880" s="256"/>
      <c r="G880" s="257"/>
      <c r="H880" s="258"/>
      <c r="I880" s="259"/>
      <c r="J880" s="947"/>
      <c r="M880" s="255"/>
      <c r="N880" s="947"/>
      <c r="Q880" s="255"/>
      <c r="R880" s="260"/>
      <c r="AD880" s="254"/>
    </row>
    <row r="881" spans="1:30" s="4" customFormat="1" x14ac:dyDescent="0.25">
      <c r="A881" s="255"/>
      <c r="B881" s="255"/>
      <c r="E881" s="256"/>
      <c r="F881" s="256"/>
      <c r="G881" s="257"/>
      <c r="H881" s="258"/>
      <c r="I881" s="259"/>
      <c r="J881" s="947"/>
      <c r="M881" s="255"/>
      <c r="N881" s="947"/>
      <c r="Q881" s="255"/>
      <c r="R881" s="260"/>
      <c r="AD881" s="254"/>
    </row>
    <row r="882" spans="1:30" s="4" customFormat="1" x14ac:dyDescent="0.25">
      <c r="A882" s="255"/>
      <c r="B882" s="255"/>
      <c r="E882" s="256"/>
      <c r="F882" s="256"/>
      <c r="G882" s="257"/>
      <c r="H882" s="258"/>
      <c r="I882" s="259"/>
      <c r="J882" s="947"/>
      <c r="M882" s="255"/>
      <c r="N882" s="947"/>
      <c r="Q882" s="255"/>
      <c r="R882" s="260"/>
      <c r="AD882" s="254"/>
    </row>
    <row r="883" spans="1:30" s="4" customFormat="1" x14ac:dyDescent="0.25">
      <c r="A883" s="255"/>
      <c r="B883" s="255"/>
      <c r="E883" s="256"/>
      <c r="F883" s="256"/>
      <c r="G883" s="257"/>
      <c r="H883" s="258"/>
      <c r="I883" s="259"/>
      <c r="J883" s="947"/>
      <c r="M883" s="255"/>
      <c r="N883" s="947"/>
      <c r="Q883" s="255"/>
      <c r="R883" s="260"/>
      <c r="AD883" s="254"/>
    </row>
    <row r="884" spans="1:30" s="4" customFormat="1" x14ac:dyDescent="0.25">
      <c r="A884" s="255"/>
      <c r="B884" s="255"/>
      <c r="E884" s="256"/>
      <c r="F884" s="256"/>
      <c r="G884" s="257"/>
      <c r="H884" s="258"/>
      <c r="I884" s="259"/>
      <c r="J884" s="947"/>
      <c r="M884" s="255"/>
      <c r="N884" s="947"/>
      <c r="Q884" s="255"/>
      <c r="R884" s="260"/>
      <c r="AD884" s="254"/>
    </row>
    <row r="885" spans="1:30" s="4" customFormat="1" x14ac:dyDescent="0.25">
      <c r="A885" s="255"/>
      <c r="B885" s="255"/>
      <c r="E885" s="256"/>
      <c r="F885" s="256"/>
      <c r="G885" s="257"/>
      <c r="H885" s="258"/>
      <c r="I885" s="259"/>
      <c r="J885" s="947"/>
      <c r="M885" s="255"/>
      <c r="N885" s="947"/>
      <c r="Q885" s="255"/>
      <c r="R885" s="260"/>
      <c r="AD885" s="254"/>
    </row>
    <row r="886" spans="1:30" s="4" customFormat="1" x14ac:dyDescent="0.25">
      <c r="A886" s="255"/>
      <c r="B886" s="255"/>
      <c r="E886" s="256"/>
      <c r="F886" s="256"/>
      <c r="G886" s="257"/>
      <c r="H886" s="258"/>
      <c r="I886" s="259"/>
      <c r="J886" s="947"/>
      <c r="M886" s="255"/>
      <c r="N886" s="947"/>
      <c r="Q886" s="255"/>
      <c r="R886" s="260"/>
      <c r="AD886" s="254"/>
    </row>
    <row r="887" spans="1:30" s="4" customFormat="1" x14ac:dyDescent="0.25">
      <c r="A887" s="255"/>
      <c r="B887" s="255"/>
      <c r="E887" s="256"/>
      <c r="F887" s="256"/>
      <c r="G887" s="257"/>
      <c r="H887" s="258"/>
      <c r="I887" s="259"/>
      <c r="J887" s="947"/>
      <c r="M887" s="255"/>
      <c r="N887" s="947"/>
      <c r="Q887" s="255"/>
      <c r="R887" s="260"/>
      <c r="AD887" s="254"/>
    </row>
    <row r="888" spans="1:30" s="4" customFormat="1" x14ac:dyDescent="0.25">
      <c r="A888" s="255"/>
      <c r="B888" s="255"/>
      <c r="E888" s="256"/>
      <c r="F888" s="256"/>
      <c r="G888" s="257"/>
      <c r="H888" s="258"/>
      <c r="I888" s="259"/>
      <c r="J888" s="947"/>
      <c r="M888" s="255"/>
      <c r="N888" s="947"/>
      <c r="Q888" s="255"/>
      <c r="R888" s="260"/>
      <c r="AD888" s="254"/>
    </row>
    <row r="889" spans="1:30" s="4" customFormat="1" x14ac:dyDescent="0.25">
      <c r="A889" s="255"/>
      <c r="B889" s="255"/>
      <c r="E889" s="256"/>
      <c r="F889" s="256"/>
      <c r="G889" s="257"/>
      <c r="H889" s="258"/>
      <c r="I889" s="259"/>
      <c r="J889" s="947"/>
      <c r="M889" s="255"/>
      <c r="N889" s="947"/>
      <c r="Q889" s="255"/>
      <c r="R889" s="260"/>
      <c r="AD889" s="254"/>
    </row>
    <row r="890" spans="1:30" s="4" customFormat="1" x14ac:dyDescent="0.25">
      <c r="A890" s="255"/>
      <c r="B890" s="255"/>
      <c r="E890" s="256"/>
      <c r="F890" s="256"/>
      <c r="G890" s="257"/>
      <c r="H890" s="258"/>
      <c r="I890" s="259"/>
      <c r="J890" s="947"/>
      <c r="M890" s="255"/>
      <c r="N890" s="947"/>
      <c r="Q890" s="255"/>
      <c r="R890" s="260"/>
      <c r="AD890" s="254"/>
    </row>
    <row r="891" spans="1:30" s="4" customFormat="1" x14ac:dyDescent="0.25">
      <c r="A891" s="255"/>
      <c r="B891" s="255"/>
      <c r="E891" s="256"/>
      <c r="F891" s="256"/>
      <c r="G891" s="257"/>
      <c r="H891" s="258"/>
      <c r="I891" s="259"/>
      <c r="J891" s="947"/>
      <c r="M891" s="255"/>
      <c r="N891" s="947"/>
      <c r="Q891" s="255"/>
      <c r="R891" s="260"/>
      <c r="AD891" s="254"/>
    </row>
    <row r="892" spans="1:30" s="4" customFormat="1" x14ac:dyDescent="0.25">
      <c r="A892" s="255"/>
      <c r="B892" s="255"/>
      <c r="E892" s="256"/>
      <c r="F892" s="256"/>
      <c r="G892" s="257"/>
      <c r="H892" s="258"/>
      <c r="I892" s="259"/>
      <c r="J892" s="947"/>
      <c r="M892" s="255"/>
      <c r="N892" s="947"/>
      <c r="Q892" s="255"/>
      <c r="R892" s="260"/>
      <c r="AD892" s="254"/>
    </row>
    <row r="893" spans="1:30" s="4" customFormat="1" x14ac:dyDescent="0.25">
      <c r="A893" s="255"/>
      <c r="B893" s="255"/>
      <c r="E893" s="256"/>
      <c r="F893" s="256"/>
      <c r="G893" s="257"/>
      <c r="H893" s="258"/>
      <c r="I893" s="259"/>
      <c r="J893" s="947"/>
      <c r="M893" s="255"/>
      <c r="N893" s="947"/>
      <c r="Q893" s="255"/>
      <c r="R893" s="260"/>
      <c r="AD893" s="254"/>
    </row>
    <row r="894" spans="1:30" s="4" customFormat="1" x14ac:dyDescent="0.25">
      <c r="A894" s="255"/>
      <c r="B894" s="255"/>
      <c r="E894" s="256"/>
      <c r="F894" s="256"/>
      <c r="G894" s="257"/>
      <c r="H894" s="258"/>
      <c r="I894" s="259"/>
      <c r="J894" s="947"/>
      <c r="M894" s="255"/>
      <c r="N894" s="947"/>
      <c r="Q894" s="255"/>
      <c r="R894" s="260"/>
      <c r="AD894" s="254"/>
    </row>
    <row r="895" spans="1:30" s="4" customFormat="1" x14ac:dyDescent="0.25">
      <c r="A895" s="255"/>
      <c r="B895" s="255"/>
      <c r="E895" s="256"/>
      <c r="F895" s="256"/>
      <c r="G895" s="257"/>
      <c r="H895" s="258"/>
      <c r="I895" s="259"/>
      <c r="J895" s="947"/>
      <c r="M895" s="255"/>
      <c r="N895" s="947"/>
      <c r="Q895" s="255"/>
      <c r="R895" s="260"/>
      <c r="AD895" s="254"/>
    </row>
    <row r="896" spans="1:30" s="4" customFormat="1" x14ac:dyDescent="0.25">
      <c r="A896" s="255"/>
      <c r="B896" s="255"/>
      <c r="E896" s="256"/>
      <c r="F896" s="256"/>
      <c r="G896" s="257"/>
      <c r="H896" s="258"/>
      <c r="I896" s="259"/>
      <c r="J896" s="947"/>
      <c r="M896" s="255"/>
      <c r="N896" s="947"/>
      <c r="Q896" s="255"/>
      <c r="R896" s="260"/>
      <c r="AD896" s="254"/>
    </row>
    <row r="897" spans="1:30" s="4" customFormat="1" x14ac:dyDescent="0.25">
      <c r="A897" s="255"/>
      <c r="B897" s="255"/>
      <c r="E897" s="256"/>
      <c r="F897" s="256"/>
      <c r="G897" s="257"/>
      <c r="H897" s="258"/>
      <c r="I897" s="259"/>
      <c r="J897" s="947"/>
      <c r="M897" s="255"/>
      <c r="N897" s="947"/>
      <c r="Q897" s="255"/>
      <c r="R897" s="260"/>
      <c r="AD897" s="254"/>
    </row>
    <row r="898" spans="1:30" s="4" customFormat="1" x14ac:dyDescent="0.25">
      <c r="A898" s="255"/>
      <c r="B898" s="255"/>
      <c r="E898" s="256"/>
      <c r="F898" s="256"/>
      <c r="G898" s="257"/>
      <c r="H898" s="258"/>
      <c r="I898" s="259"/>
      <c r="J898" s="947"/>
      <c r="M898" s="255"/>
      <c r="N898" s="947"/>
      <c r="Q898" s="255"/>
      <c r="R898" s="260"/>
      <c r="AD898" s="254"/>
    </row>
    <row r="899" spans="1:30" s="4" customFormat="1" x14ac:dyDescent="0.25">
      <c r="A899" s="255"/>
      <c r="B899" s="255"/>
      <c r="E899" s="256"/>
      <c r="F899" s="256"/>
      <c r="G899" s="257"/>
      <c r="H899" s="258"/>
      <c r="I899" s="259"/>
      <c r="J899" s="947"/>
      <c r="M899" s="255"/>
      <c r="N899" s="947"/>
      <c r="Q899" s="255"/>
      <c r="R899" s="260"/>
      <c r="AD899" s="254"/>
    </row>
    <row r="900" spans="1:30" s="4" customFormat="1" x14ac:dyDescent="0.25">
      <c r="A900" s="255"/>
      <c r="B900" s="255"/>
      <c r="E900" s="256"/>
      <c r="F900" s="256"/>
      <c r="G900" s="257"/>
      <c r="H900" s="258"/>
      <c r="I900" s="259"/>
      <c r="J900" s="947"/>
      <c r="M900" s="255"/>
      <c r="N900" s="947"/>
      <c r="Q900" s="255"/>
      <c r="R900" s="260"/>
      <c r="AD900" s="254"/>
    </row>
    <row r="901" spans="1:30" s="4" customFormat="1" x14ac:dyDescent="0.25">
      <c r="A901" s="255"/>
      <c r="B901" s="255"/>
      <c r="E901" s="256"/>
      <c r="F901" s="256"/>
      <c r="G901" s="257"/>
      <c r="H901" s="258"/>
      <c r="I901" s="259"/>
      <c r="J901" s="947"/>
      <c r="M901" s="255"/>
      <c r="N901" s="947"/>
      <c r="Q901" s="255"/>
      <c r="R901" s="260"/>
      <c r="AD901" s="254"/>
    </row>
    <row r="902" spans="1:30" s="4" customFormat="1" x14ac:dyDescent="0.25">
      <c r="A902" s="255"/>
      <c r="B902" s="255"/>
      <c r="E902" s="256"/>
      <c r="F902" s="256"/>
      <c r="G902" s="257"/>
      <c r="H902" s="258"/>
      <c r="I902" s="259"/>
      <c r="J902" s="947"/>
      <c r="M902" s="255"/>
      <c r="N902" s="947"/>
      <c r="Q902" s="255"/>
      <c r="R902" s="260"/>
      <c r="AD902" s="254"/>
    </row>
    <row r="903" spans="1:30" s="4" customFormat="1" x14ac:dyDescent="0.25">
      <c r="A903" s="255"/>
      <c r="B903" s="255"/>
      <c r="E903" s="256"/>
      <c r="F903" s="256"/>
      <c r="G903" s="257"/>
      <c r="H903" s="258"/>
      <c r="I903" s="259"/>
      <c r="J903" s="947"/>
      <c r="M903" s="255"/>
      <c r="N903" s="947"/>
      <c r="Q903" s="255"/>
      <c r="R903" s="260"/>
      <c r="AD903" s="254"/>
    </row>
    <row r="904" spans="1:30" s="4" customFormat="1" x14ac:dyDescent="0.25">
      <c r="A904" s="255"/>
      <c r="B904" s="255"/>
      <c r="E904" s="256"/>
      <c r="F904" s="256"/>
      <c r="G904" s="257"/>
      <c r="H904" s="258"/>
      <c r="I904" s="259"/>
      <c r="J904" s="947"/>
      <c r="M904" s="255"/>
      <c r="N904" s="947"/>
      <c r="Q904" s="255"/>
      <c r="R904" s="260"/>
      <c r="AD904" s="254"/>
    </row>
    <row r="905" spans="1:30" s="4" customFormat="1" x14ac:dyDescent="0.25">
      <c r="A905" s="255"/>
      <c r="B905" s="255"/>
      <c r="E905" s="256"/>
      <c r="F905" s="256"/>
      <c r="G905" s="257"/>
      <c r="H905" s="258"/>
      <c r="I905" s="259"/>
      <c r="J905" s="947"/>
      <c r="M905" s="255"/>
      <c r="N905" s="947"/>
      <c r="Q905" s="255"/>
      <c r="R905" s="260"/>
      <c r="AD905" s="254"/>
    </row>
    <row r="906" spans="1:30" s="4" customFormat="1" x14ac:dyDescent="0.25">
      <c r="A906" s="255"/>
      <c r="B906" s="255"/>
      <c r="E906" s="256"/>
      <c r="F906" s="256"/>
      <c r="G906" s="257"/>
      <c r="H906" s="258"/>
      <c r="I906" s="259"/>
      <c r="J906" s="947"/>
      <c r="M906" s="255"/>
      <c r="N906" s="947"/>
      <c r="Q906" s="255"/>
      <c r="R906" s="260"/>
      <c r="AD906" s="254"/>
    </row>
    <row r="907" spans="1:30" s="4" customFormat="1" x14ac:dyDescent="0.25">
      <c r="A907" s="255"/>
      <c r="B907" s="255"/>
      <c r="E907" s="256"/>
      <c r="F907" s="256"/>
      <c r="G907" s="257"/>
      <c r="H907" s="258"/>
      <c r="I907" s="259"/>
      <c r="J907" s="947"/>
      <c r="M907" s="255"/>
      <c r="N907" s="947"/>
      <c r="Q907" s="255"/>
      <c r="R907" s="260"/>
      <c r="AD907" s="254"/>
    </row>
    <row r="908" spans="1:30" s="4" customFormat="1" x14ac:dyDescent="0.25">
      <c r="A908" s="255"/>
      <c r="B908" s="255"/>
      <c r="E908" s="256"/>
      <c r="F908" s="256"/>
      <c r="G908" s="257"/>
      <c r="H908" s="258"/>
      <c r="I908" s="259"/>
      <c r="J908" s="947"/>
      <c r="M908" s="255"/>
      <c r="N908" s="947"/>
      <c r="Q908" s="255"/>
      <c r="R908" s="260"/>
      <c r="AD908" s="254"/>
    </row>
    <row r="909" spans="1:30" s="4" customFormat="1" x14ac:dyDescent="0.25">
      <c r="A909" s="255"/>
      <c r="B909" s="255"/>
      <c r="E909" s="256"/>
      <c r="F909" s="256"/>
      <c r="G909" s="257"/>
      <c r="H909" s="258"/>
      <c r="I909" s="259"/>
      <c r="J909" s="947"/>
      <c r="M909" s="255"/>
      <c r="N909" s="947"/>
      <c r="Q909" s="255"/>
      <c r="R909" s="260"/>
      <c r="AD909" s="254"/>
    </row>
    <row r="910" spans="1:30" s="4" customFormat="1" x14ac:dyDescent="0.25">
      <c r="A910" s="255"/>
      <c r="B910" s="255"/>
      <c r="E910" s="256"/>
      <c r="F910" s="256"/>
      <c r="G910" s="257"/>
      <c r="H910" s="258"/>
      <c r="I910" s="259"/>
      <c r="J910" s="947"/>
      <c r="M910" s="255"/>
      <c r="N910" s="947"/>
      <c r="Q910" s="255"/>
      <c r="R910" s="260"/>
      <c r="AD910" s="254"/>
    </row>
    <row r="911" spans="1:30" s="4" customFormat="1" x14ac:dyDescent="0.25">
      <c r="A911" s="255"/>
      <c r="B911" s="255"/>
      <c r="E911" s="256"/>
      <c r="F911" s="256"/>
      <c r="G911" s="257"/>
      <c r="H911" s="258"/>
      <c r="I911" s="259"/>
      <c r="J911" s="947"/>
      <c r="M911" s="255"/>
      <c r="N911" s="947"/>
      <c r="Q911" s="255"/>
      <c r="R911" s="260"/>
      <c r="AD911" s="254"/>
    </row>
    <row r="912" spans="1:30" s="4" customFormat="1" x14ac:dyDescent="0.25">
      <c r="A912" s="255"/>
      <c r="B912" s="255"/>
      <c r="E912" s="256"/>
      <c r="F912" s="256"/>
      <c r="G912" s="257"/>
      <c r="H912" s="258"/>
      <c r="I912" s="259"/>
      <c r="J912" s="947"/>
      <c r="M912" s="255"/>
      <c r="N912" s="947"/>
      <c r="Q912" s="255"/>
      <c r="R912" s="260"/>
      <c r="AD912" s="254"/>
    </row>
    <row r="913" spans="1:30" s="4" customFormat="1" x14ac:dyDescent="0.25">
      <c r="A913" s="255"/>
      <c r="B913" s="255"/>
      <c r="E913" s="256"/>
      <c r="F913" s="256"/>
      <c r="G913" s="257"/>
      <c r="H913" s="258"/>
      <c r="I913" s="259"/>
      <c r="J913" s="947"/>
      <c r="M913" s="255"/>
      <c r="N913" s="947"/>
      <c r="Q913" s="255"/>
      <c r="R913" s="260"/>
      <c r="AD913" s="254"/>
    </row>
    <row r="914" spans="1:30" s="4" customFormat="1" x14ac:dyDescent="0.25">
      <c r="A914" s="255"/>
      <c r="B914" s="255"/>
      <c r="E914" s="256"/>
      <c r="F914" s="256"/>
      <c r="G914" s="257"/>
      <c r="H914" s="258"/>
      <c r="I914" s="259"/>
      <c r="J914" s="947"/>
      <c r="M914" s="255"/>
      <c r="N914" s="947"/>
      <c r="Q914" s="255"/>
      <c r="R914" s="260"/>
      <c r="AD914" s="254"/>
    </row>
    <row r="915" spans="1:30" s="4" customFormat="1" x14ac:dyDescent="0.25">
      <c r="A915" s="255"/>
      <c r="B915" s="255"/>
      <c r="E915" s="256"/>
      <c r="F915" s="256"/>
      <c r="G915" s="257"/>
      <c r="H915" s="258"/>
      <c r="I915" s="259"/>
      <c r="J915" s="947"/>
      <c r="M915" s="255"/>
      <c r="N915" s="947"/>
      <c r="Q915" s="255"/>
      <c r="R915" s="260"/>
      <c r="AD915" s="254"/>
    </row>
    <row r="916" spans="1:30" s="4" customFormat="1" x14ac:dyDescent="0.25">
      <c r="A916" s="255"/>
      <c r="B916" s="255"/>
      <c r="E916" s="256"/>
      <c r="F916" s="256"/>
      <c r="G916" s="257"/>
      <c r="H916" s="258"/>
      <c r="I916" s="259"/>
      <c r="J916" s="947"/>
      <c r="M916" s="255"/>
      <c r="N916" s="947"/>
      <c r="Q916" s="255"/>
      <c r="R916" s="260"/>
      <c r="AD916" s="254"/>
    </row>
    <row r="917" spans="1:30" s="4" customFormat="1" x14ac:dyDescent="0.25">
      <c r="A917" s="255"/>
      <c r="B917" s="255"/>
      <c r="E917" s="256"/>
      <c r="F917" s="256"/>
      <c r="G917" s="257"/>
      <c r="H917" s="258"/>
      <c r="I917" s="259"/>
      <c r="J917" s="947"/>
      <c r="M917" s="255"/>
      <c r="N917" s="947"/>
      <c r="Q917" s="255"/>
      <c r="R917" s="260"/>
      <c r="AD917" s="254"/>
    </row>
    <row r="918" spans="1:30" s="4" customFormat="1" x14ac:dyDescent="0.25">
      <c r="A918" s="255"/>
      <c r="B918" s="255"/>
      <c r="E918" s="256"/>
      <c r="F918" s="256"/>
      <c r="G918" s="257"/>
      <c r="H918" s="258"/>
      <c r="I918" s="259"/>
      <c r="J918" s="947"/>
      <c r="M918" s="255"/>
      <c r="N918" s="947"/>
      <c r="Q918" s="255"/>
      <c r="R918" s="260"/>
      <c r="AD918" s="254"/>
    </row>
    <row r="919" spans="1:30" s="4" customFormat="1" x14ac:dyDescent="0.25">
      <c r="A919" s="255"/>
      <c r="B919" s="255"/>
      <c r="E919" s="256"/>
      <c r="F919" s="256"/>
      <c r="G919" s="257"/>
      <c r="H919" s="258"/>
      <c r="I919" s="259"/>
      <c r="J919" s="947"/>
      <c r="M919" s="255"/>
      <c r="N919" s="947"/>
      <c r="Q919" s="255"/>
      <c r="R919" s="260"/>
      <c r="AD919" s="254"/>
    </row>
    <row r="920" spans="1:30" s="4" customFormat="1" x14ac:dyDescent="0.25">
      <c r="A920" s="255"/>
      <c r="B920" s="255"/>
      <c r="E920" s="256"/>
      <c r="F920" s="256"/>
      <c r="G920" s="257"/>
      <c r="H920" s="258"/>
      <c r="I920" s="259"/>
      <c r="J920" s="947"/>
      <c r="M920" s="255"/>
      <c r="N920" s="947"/>
      <c r="Q920" s="255"/>
      <c r="R920" s="260"/>
      <c r="AD920" s="254"/>
    </row>
    <row r="921" spans="1:30" s="4" customFormat="1" x14ac:dyDescent="0.25">
      <c r="A921" s="255"/>
      <c r="B921" s="255"/>
      <c r="E921" s="256"/>
      <c r="F921" s="256"/>
      <c r="G921" s="257"/>
      <c r="H921" s="258"/>
      <c r="I921" s="259"/>
      <c r="J921" s="947"/>
      <c r="M921" s="255"/>
      <c r="N921" s="947"/>
      <c r="Q921" s="255"/>
      <c r="R921" s="260"/>
      <c r="AD921" s="254"/>
    </row>
    <row r="922" spans="1:30" s="4" customFormat="1" x14ac:dyDescent="0.25">
      <c r="A922" s="255"/>
      <c r="B922" s="255"/>
      <c r="E922" s="256"/>
      <c r="F922" s="256"/>
      <c r="G922" s="257"/>
      <c r="H922" s="258"/>
      <c r="I922" s="259"/>
      <c r="J922" s="947"/>
      <c r="M922" s="255"/>
      <c r="N922" s="947"/>
      <c r="Q922" s="255"/>
      <c r="R922" s="260"/>
      <c r="AD922" s="254"/>
    </row>
    <row r="923" spans="1:30" s="4" customFormat="1" x14ac:dyDescent="0.25">
      <c r="A923" s="255"/>
      <c r="B923" s="255"/>
      <c r="E923" s="256"/>
      <c r="F923" s="256"/>
      <c r="G923" s="257"/>
      <c r="H923" s="258"/>
      <c r="I923" s="259"/>
      <c r="J923" s="947"/>
      <c r="M923" s="255"/>
      <c r="N923" s="947"/>
      <c r="Q923" s="255"/>
      <c r="R923" s="260"/>
      <c r="AD923" s="254"/>
    </row>
    <row r="924" spans="1:30" s="4" customFormat="1" x14ac:dyDescent="0.25">
      <c r="A924" s="255"/>
      <c r="B924" s="255"/>
      <c r="E924" s="256"/>
      <c r="F924" s="256"/>
      <c r="G924" s="257"/>
      <c r="H924" s="258"/>
      <c r="I924" s="259"/>
      <c r="J924" s="947"/>
      <c r="M924" s="255"/>
      <c r="N924" s="947"/>
      <c r="Q924" s="255"/>
      <c r="R924" s="260"/>
      <c r="AD924" s="254"/>
    </row>
    <row r="925" spans="1:30" s="4" customFormat="1" x14ac:dyDescent="0.25">
      <c r="A925" s="255"/>
      <c r="B925" s="255"/>
      <c r="E925" s="256"/>
      <c r="F925" s="256"/>
      <c r="G925" s="257"/>
      <c r="H925" s="258"/>
      <c r="I925" s="259"/>
      <c r="J925" s="947"/>
      <c r="M925" s="255"/>
      <c r="N925" s="947"/>
      <c r="Q925" s="255"/>
      <c r="R925" s="260"/>
      <c r="AD925" s="254"/>
    </row>
    <row r="926" spans="1:30" s="4" customFormat="1" x14ac:dyDescent="0.25">
      <c r="A926" s="255"/>
      <c r="B926" s="255"/>
      <c r="E926" s="256"/>
      <c r="F926" s="256"/>
      <c r="G926" s="257"/>
      <c r="H926" s="258"/>
      <c r="I926" s="259"/>
      <c r="J926" s="947"/>
      <c r="M926" s="255"/>
      <c r="N926" s="947"/>
      <c r="Q926" s="255"/>
      <c r="R926" s="260"/>
      <c r="AD926" s="254"/>
    </row>
    <row r="927" spans="1:30" s="4" customFormat="1" x14ac:dyDescent="0.25">
      <c r="A927" s="255"/>
      <c r="B927" s="255"/>
      <c r="E927" s="256"/>
      <c r="F927" s="256"/>
      <c r="G927" s="257"/>
      <c r="H927" s="258"/>
      <c r="I927" s="259"/>
      <c r="J927" s="947"/>
      <c r="M927" s="255"/>
      <c r="N927" s="947"/>
      <c r="Q927" s="255"/>
      <c r="R927" s="260"/>
      <c r="AD927" s="254"/>
    </row>
    <row r="928" spans="1:30" s="4" customFormat="1" x14ac:dyDescent="0.25">
      <c r="A928" s="255"/>
      <c r="B928" s="255"/>
      <c r="E928" s="256"/>
      <c r="F928" s="256"/>
      <c r="G928" s="257"/>
      <c r="H928" s="258"/>
      <c r="I928" s="259"/>
      <c r="J928" s="947"/>
      <c r="M928" s="255"/>
      <c r="N928" s="947"/>
      <c r="Q928" s="255"/>
      <c r="R928" s="260"/>
      <c r="AD928" s="254"/>
    </row>
    <row r="929" spans="1:30" s="4" customFormat="1" x14ac:dyDescent="0.25">
      <c r="A929" s="255"/>
      <c r="B929" s="255"/>
      <c r="E929" s="256"/>
      <c r="F929" s="256"/>
      <c r="G929" s="257"/>
      <c r="H929" s="258"/>
      <c r="I929" s="259"/>
      <c r="J929" s="947"/>
      <c r="M929" s="255"/>
      <c r="N929" s="947"/>
      <c r="Q929" s="255"/>
      <c r="R929" s="260"/>
      <c r="AD929" s="254"/>
    </row>
    <row r="930" spans="1:30" s="4" customFormat="1" x14ac:dyDescent="0.25">
      <c r="A930" s="255"/>
      <c r="B930" s="255"/>
      <c r="E930" s="256"/>
      <c r="F930" s="256"/>
      <c r="G930" s="257"/>
      <c r="H930" s="258"/>
      <c r="I930" s="259"/>
      <c r="J930" s="947"/>
      <c r="M930" s="255"/>
      <c r="N930" s="947"/>
      <c r="Q930" s="255"/>
      <c r="R930" s="260"/>
      <c r="AD930" s="254"/>
    </row>
    <row r="931" spans="1:30" s="4" customFormat="1" x14ac:dyDescent="0.25">
      <c r="A931" s="255"/>
      <c r="B931" s="255"/>
      <c r="E931" s="256"/>
      <c r="F931" s="256"/>
      <c r="G931" s="257"/>
      <c r="H931" s="258"/>
      <c r="I931" s="259"/>
      <c r="J931" s="947"/>
      <c r="M931" s="255"/>
      <c r="N931" s="947"/>
      <c r="Q931" s="255"/>
      <c r="R931" s="260"/>
      <c r="AD931" s="254"/>
    </row>
    <row r="932" spans="1:30" s="4" customFormat="1" x14ac:dyDescent="0.25">
      <c r="A932" s="255"/>
      <c r="B932" s="255"/>
      <c r="E932" s="256"/>
      <c r="F932" s="256"/>
      <c r="G932" s="257"/>
      <c r="H932" s="258"/>
      <c r="I932" s="259"/>
      <c r="J932" s="947"/>
      <c r="M932" s="255"/>
      <c r="N932" s="947"/>
      <c r="Q932" s="255"/>
      <c r="R932" s="260"/>
      <c r="AD932" s="254"/>
    </row>
    <row r="933" spans="1:30" s="4" customFormat="1" x14ac:dyDescent="0.25">
      <c r="A933" s="255"/>
      <c r="B933" s="255"/>
      <c r="E933" s="256"/>
      <c r="F933" s="256"/>
      <c r="G933" s="257"/>
      <c r="H933" s="258"/>
      <c r="I933" s="259"/>
      <c r="J933" s="947"/>
      <c r="M933" s="255"/>
      <c r="N933" s="947"/>
      <c r="Q933" s="255"/>
      <c r="R933" s="260"/>
      <c r="AD933" s="254"/>
    </row>
    <row r="934" spans="1:30" s="4" customFormat="1" x14ac:dyDescent="0.25">
      <c r="A934" s="255"/>
      <c r="B934" s="255"/>
      <c r="E934" s="256"/>
      <c r="F934" s="256"/>
      <c r="G934" s="257"/>
      <c r="H934" s="258"/>
      <c r="I934" s="259"/>
      <c r="J934" s="947"/>
      <c r="M934" s="255"/>
      <c r="N934" s="947"/>
      <c r="Q934" s="255"/>
      <c r="R934" s="260"/>
      <c r="AD934" s="254"/>
    </row>
    <row r="935" spans="1:30" s="4" customFormat="1" x14ac:dyDescent="0.25">
      <c r="A935" s="255"/>
      <c r="B935" s="255"/>
      <c r="E935" s="256"/>
      <c r="F935" s="256"/>
      <c r="G935" s="257"/>
      <c r="H935" s="258"/>
      <c r="I935" s="259"/>
      <c r="J935" s="947"/>
      <c r="M935" s="255"/>
      <c r="N935" s="947"/>
      <c r="Q935" s="255"/>
      <c r="R935" s="260"/>
      <c r="AD935" s="254"/>
    </row>
    <row r="936" spans="1:30" s="4" customFormat="1" x14ac:dyDescent="0.25">
      <c r="A936" s="255"/>
      <c r="B936" s="255"/>
      <c r="E936" s="256"/>
      <c r="F936" s="256"/>
      <c r="G936" s="257"/>
      <c r="H936" s="258"/>
      <c r="I936" s="259"/>
      <c r="J936" s="947"/>
      <c r="M936" s="255"/>
      <c r="N936" s="947"/>
      <c r="Q936" s="255"/>
      <c r="R936" s="260"/>
      <c r="AD936" s="254"/>
    </row>
    <row r="937" spans="1:30" s="4" customFormat="1" x14ac:dyDescent="0.25">
      <c r="A937" s="255"/>
      <c r="B937" s="255"/>
      <c r="E937" s="256"/>
      <c r="F937" s="256"/>
      <c r="G937" s="257"/>
      <c r="H937" s="258"/>
      <c r="I937" s="259"/>
      <c r="J937" s="947"/>
      <c r="M937" s="255"/>
      <c r="N937" s="947"/>
      <c r="Q937" s="255"/>
      <c r="R937" s="260"/>
      <c r="AD937" s="254"/>
    </row>
    <row r="938" spans="1:30" s="4" customFormat="1" x14ac:dyDescent="0.25">
      <c r="A938" s="255"/>
      <c r="B938" s="255"/>
      <c r="E938" s="256"/>
      <c r="F938" s="256"/>
      <c r="G938" s="257"/>
      <c r="H938" s="258"/>
      <c r="I938" s="259"/>
      <c r="J938" s="947"/>
      <c r="M938" s="255"/>
      <c r="N938" s="947"/>
      <c r="Q938" s="255"/>
      <c r="R938" s="260"/>
      <c r="AD938" s="254"/>
    </row>
    <row r="939" spans="1:30" s="4" customFormat="1" x14ac:dyDescent="0.25">
      <c r="A939" s="255"/>
      <c r="B939" s="255"/>
      <c r="E939" s="256"/>
      <c r="F939" s="256"/>
      <c r="G939" s="257"/>
      <c r="H939" s="258"/>
      <c r="I939" s="259"/>
      <c r="J939" s="947"/>
      <c r="M939" s="255"/>
      <c r="N939" s="947"/>
      <c r="Q939" s="255"/>
      <c r="R939" s="260"/>
      <c r="AD939" s="254"/>
    </row>
    <row r="940" spans="1:30" s="4" customFormat="1" x14ac:dyDescent="0.25">
      <c r="A940" s="255"/>
      <c r="B940" s="255"/>
      <c r="E940" s="256"/>
      <c r="F940" s="256"/>
      <c r="G940" s="257"/>
      <c r="H940" s="258"/>
      <c r="I940" s="259"/>
      <c r="J940" s="947"/>
      <c r="M940" s="255"/>
      <c r="N940" s="947"/>
      <c r="Q940" s="255"/>
      <c r="R940" s="260"/>
      <c r="AD940" s="254"/>
    </row>
    <row r="941" spans="1:30" s="4" customFormat="1" x14ac:dyDescent="0.25">
      <c r="A941" s="255"/>
      <c r="B941" s="255"/>
      <c r="E941" s="256"/>
      <c r="F941" s="256"/>
      <c r="G941" s="257"/>
      <c r="H941" s="258"/>
      <c r="I941" s="259"/>
      <c r="J941" s="947"/>
      <c r="M941" s="255"/>
      <c r="N941" s="947"/>
      <c r="Q941" s="255"/>
      <c r="R941" s="260"/>
      <c r="AD941" s="254"/>
    </row>
    <row r="942" spans="1:30" s="4" customFormat="1" x14ac:dyDescent="0.25">
      <c r="A942" s="255"/>
      <c r="B942" s="255"/>
      <c r="E942" s="256"/>
      <c r="F942" s="256"/>
      <c r="G942" s="257"/>
      <c r="H942" s="258"/>
      <c r="I942" s="259"/>
      <c r="J942" s="947"/>
      <c r="M942" s="255"/>
      <c r="N942" s="947"/>
      <c r="Q942" s="255"/>
      <c r="R942" s="260"/>
      <c r="AD942" s="254"/>
    </row>
    <row r="943" spans="1:30" s="4" customFormat="1" x14ac:dyDescent="0.25">
      <c r="A943" s="255"/>
      <c r="B943" s="255"/>
      <c r="E943" s="256"/>
      <c r="F943" s="256"/>
      <c r="G943" s="257"/>
      <c r="H943" s="258"/>
      <c r="I943" s="259"/>
      <c r="J943" s="947"/>
      <c r="M943" s="255"/>
      <c r="N943" s="947"/>
      <c r="Q943" s="255"/>
      <c r="R943" s="260"/>
      <c r="AD943" s="254"/>
    </row>
    <row r="944" spans="1:30" s="4" customFormat="1" x14ac:dyDescent="0.25">
      <c r="A944" s="255"/>
      <c r="B944" s="255"/>
      <c r="E944" s="256"/>
      <c r="F944" s="256"/>
      <c r="G944" s="257"/>
      <c r="H944" s="258"/>
      <c r="I944" s="259"/>
      <c r="J944" s="947"/>
      <c r="M944" s="255"/>
      <c r="N944" s="947"/>
      <c r="Q944" s="255"/>
      <c r="R944" s="260"/>
      <c r="AD944" s="254"/>
    </row>
    <row r="945" spans="1:30" s="4" customFormat="1" x14ac:dyDescent="0.25">
      <c r="A945" s="255"/>
      <c r="B945" s="255"/>
      <c r="E945" s="256"/>
      <c r="F945" s="256"/>
      <c r="G945" s="257"/>
      <c r="H945" s="258"/>
      <c r="I945" s="259"/>
      <c r="J945" s="947"/>
      <c r="M945" s="255"/>
      <c r="N945" s="947"/>
      <c r="Q945" s="255"/>
      <c r="R945" s="260"/>
      <c r="AD945" s="254"/>
    </row>
    <row r="946" spans="1:30" s="4" customFormat="1" x14ac:dyDescent="0.25">
      <c r="A946" s="255"/>
      <c r="B946" s="255"/>
      <c r="E946" s="256"/>
      <c r="F946" s="256"/>
      <c r="G946" s="257"/>
      <c r="H946" s="258"/>
      <c r="I946" s="259"/>
      <c r="J946" s="947"/>
      <c r="M946" s="255"/>
      <c r="N946" s="947"/>
      <c r="Q946" s="255"/>
      <c r="R946" s="260"/>
      <c r="AD946" s="254"/>
    </row>
    <row r="947" spans="1:30" s="4" customFormat="1" x14ac:dyDescent="0.25">
      <c r="A947" s="255"/>
      <c r="B947" s="255"/>
      <c r="E947" s="256"/>
      <c r="F947" s="256"/>
      <c r="G947" s="257"/>
      <c r="H947" s="258"/>
      <c r="I947" s="259"/>
      <c r="J947" s="947"/>
      <c r="M947" s="255"/>
      <c r="N947" s="947"/>
      <c r="Q947" s="255"/>
      <c r="R947" s="260"/>
      <c r="AD947" s="254"/>
    </row>
    <row r="948" spans="1:30" s="4" customFormat="1" x14ac:dyDescent="0.25">
      <c r="A948" s="255"/>
      <c r="B948" s="255"/>
      <c r="E948" s="256"/>
      <c r="F948" s="256"/>
      <c r="G948" s="257"/>
      <c r="H948" s="258"/>
      <c r="I948" s="259"/>
      <c r="J948" s="947"/>
      <c r="M948" s="255"/>
      <c r="N948" s="947"/>
      <c r="Q948" s="255"/>
      <c r="R948" s="260"/>
      <c r="AD948" s="254"/>
    </row>
    <row r="949" spans="1:30" s="4" customFormat="1" x14ac:dyDescent="0.25">
      <c r="A949" s="255"/>
      <c r="B949" s="255"/>
      <c r="E949" s="256"/>
      <c r="F949" s="256"/>
      <c r="G949" s="257"/>
      <c r="H949" s="258"/>
      <c r="I949" s="259"/>
      <c r="J949" s="947"/>
      <c r="M949" s="255"/>
      <c r="N949" s="947"/>
      <c r="Q949" s="255"/>
      <c r="R949" s="260"/>
      <c r="AD949" s="254"/>
    </row>
    <row r="950" spans="1:30" s="4" customFormat="1" x14ac:dyDescent="0.25">
      <c r="A950" s="255"/>
      <c r="B950" s="255"/>
      <c r="E950" s="256"/>
      <c r="F950" s="256"/>
      <c r="G950" s="257"/>
      <c r="H950" s="258"/>
      <c r="I950" s="259"/>
      <c r="J950" s="947"/>
      <c r="M950" s="255"/>
      <c r="N950" s="947"/>
      <c r="Q950" s="255"/>
      <c r="R950" s="260"/>
      <c r="AD950" s="254"/>
    </row>
    <row r="951" spans="1:30" s="4" customFormat="1" x14ac:dyDescent="0.25">
      <c r="A951" s="255"/>
      <c r="B951" s="255"/>
      <c r="E951" s="256"/>
      <c r="F951" s="256"/>
      <c r="G951" s="257"/>
      <c r="H951" s="258"/>
      <c r="I951" s="259"/>
      <c r="J951" s="947"/>
      <c r="M951" s="255"/>
      <c r="N951" s="947"/>
      <c r="Q951" s="255"/>
      <c r="R951" s="260"/>
      <c r="AD951" s="254"/>
    </row>
    <row r="952" spans="1:30" s="4" customFormat="1" x14ac:dyDescent="0.25">
      <c r="A952" s="255"/>
      <c r="B952" s="255"/>
      <c r="E952" s="256"/>
      <c r="F952" s="256"/>
      <c r="G952" s="257"/>
      <c r="H952" s="258"/>
      <c r="I952" s="259"/>
      <c r="J952" s="947"/>
      <c r="M952" s="255"/>
      <c r="N952" s="947"/>
      <c r="Q952" s="255"/>
      <c r="R952" s="260"/>
      <c r="AD952" s="254"/>
    </row>
    <row r="953" spans="1:30" s="4" customFormat="1" x14ac:dyDescent="0.25">
      <c r="A953" s="255"/>
      <c r="B953" s="255"/>
      <c r="E953" s="256"/>
      <c r="F953" s="256"/>
      <c r="G953" s="257"/>
      <c r="H953" s="258"/>
      <c r="I953" s="259"/>
      <c r="J953" s="947"/>
      <c r="M953" s="255"/>
      <c r="N953" s="947"/>
      <c r="Q953" s="255"/>
      <c r="R953" s="260"/>
      <c r="AD953" s="254"/>
    </row>
    <row r="954" spans="1:30" s="4" customFormat="1" x14ac:dyDescent="0.25">
      <c r="A954" s="255"/>
      <c r="B954" s="255"/>
      <c r="E954" s="256"/>
      <c r="F954" s="256"/>
      <c r="G954" s="257"/>
      <c r="H954" s="258"/>
      <c r="I954" s="259"/>
      <c r="J954" s="947"/>
      <c r="M954" s="255"/>
      <c r="N954" s="947"/>
      <c r="Q954" s="255"/>
      <c r="R954" s="260"/>
      <c r="AD954" s="254"/>
    </row>
    <row r="955" spans="1:30" s="4" customFormat="1" x14ac:dyDescent="0.25">
      <c r="A955" s="255"/>
      <c r="B955" s="255"/>
      <c r="E955" s="256"/>
      <c r="F955" s="256"/>
      <c r="G955" s="257"/>
      <c r="H955" s="258"/>
      <c r="I955" s="259"/>
      <c r="J955" s="947"/>
      <c r="M955" s="255"/>
      <c r="N955" s="947"/>
      <c r="Q955" s="255"/>
      <c r="R955" s="260"/>
      <c r="AD955" s="254"/>
    </row>
    <row r="956" spans="1:30" s="4" customFormat="1" x14ac:dyDescent="0.25">
      <c r="A956" s="255"/>
      <c r="B956" s="255"/>
      <c r="E956" s="256"/>
      <c r="F956" s="256"/>
      <c r="G956" s="257"/>
      <c r="H956" s="258"/>
      <c r="I956" s="259"/>
      <c r="J956" s="947"/>
      <c r="M956" s="255"/>
      <c r="N956" s="947"/>
      <c r="Q956" s="255"/>
      <c r="R956" s="260"/>
      <c r="AD956" s="254"/>
    </row>
    <row r="957" spans="1:30" s="4" customFormat="1" x14ac:dyDescent="0.25">
      <c r="A957" s="255"/>
      <c r="B957" s="255"/>
      <c r="E957" s="256"/>
      <c r="F957" s="256"/>
      <c r="G957" s="257"/>
      <c r="H957" s="258"/>
      <c r="I957" s="259"/>
      <c r="J957" s="947"/>
      <c r="M957" s="255"/>
      <c r="N957" s="947"/>
      <c r="Q957" s="255"/>
      <c r="R957" s="260"/>
      <c r="AD957" s="254"/>
    </row>
    <row r="958" spans="1:30" s="4" customFormat="1" x14ac:dyDescent="0.25">
      <c r="A958" s="255"/>
      <c r="B958" s="255"/>
      <c r="E958" s="256"/>
      <c r="F958" s="256"/>
      <c r="G958" s="257"/>
      <c r="H958" s="258"/>
      <c r="I958" s="259"/>
      <c r="J958" s="947"/>
      <c r="M958" s="255"/>
      <c r="N958" s="947"/>
      <c r="Q958" s="255"/>
      <c r="R958" s="260"/>
      <c r="AD958" s="254"/>
    </row>
    <row r="959" spans="1:30" s="4" customFormat="1" x14ac:dyDescent="0.25">
      <c r="A959" s="255"/>
      <c r="B959" s="255"/>
      <c r="E959" s="256"/>
      <c r="F959" s="256"/>
      <c r="G959" s="257"/>
      <c r="H959" s="258"/>
      <c r="I959" s="259"/>
      <c r="J959" s="947"/>
      <c r="M959" s="255"/>
      <c r="N959" s="947"/>
      <c r="Q959" s="255"/>
      <c r="R959" s="260"/>
      <c r="AD959" s="254"/>
    </row>
    <row r="960" spans="1:30" s="4" customFormat="1" x14ac:dyDescent="0.25">
      <c r="A960" s="255"/>
      <c r="B960" s="255"/>
      <c r="E960" s="256"/>
      <c r="F960" s="256"/>
      <c r="G960" s="257"/>
      <c r="H960" s="258"/>
      <c r="I960" s="259"/>
      <c r="J960" s="947"/>
      <c r="M960" s="255"/>
      <c r="N960" s="947"/>
      <c r="Q960" s="255"/>
      <c r="R960" s="260"/>
      <c r="AD960" s="254"/>
    </row>
    <row r="961" spans="1:30" s="4" customFormat="1" x14ac:dyDescent="0.25">
      <c r="A961" s="255"/>
      <c r="B961" s="255"/>
      <c r="E961" s="256"/>
      <c r="F961" s="256"/>
      <c r="G961" s="257"/>
      <c r="H961" s="258"/>
      <c r="I961" s="259"/>
      <c r="J961" s="947"/>
      <c r="M961" s="255"/>
      <c r="N961" s="947"/>
      <c r="Q961" s="255"/>
      <c r="R961" s="260"/>
      <c r="AD961" s="254"/>
    </row>
    <row r="962" spans="1:30" s="4" customFormat="1" x14ac:dyDescent="0.25">
      <c r="A962" s="255"/>
      <c r="B962" s="255"/>
      <c r="E962" s="256"/>
      <c r="F962" s="256"/>
      <c r="G962" s="257"/>
      <c r="H962" s="258"/>
      <c r="I962" s="259"/>
      <c r="J962" s="947"/>
      <c r="M962" s="255"/>
      <c r="N962" s="947"/>
      <c r="Q962" s="255"/>
      <c r="R962" s="260"/>
      <c r="AD962" s="254"/>
    </row>
    <row r="963" spans="1:30" s="4" customFormat="1" x14ac:dyDescent="0.25">
      <c r="A963" s="255"/>
      <c r="B963" s="255"/>
      <c r="E963" s="256"/>
      <c r="F963" s="256"/>
      <c r="G963" s="257"/>
      <c r="H963" s="258"/>
      <c r="I963" s="259"/>
      <c r="J963" s="947"/>
      <c r="M963" s="255"/>
      <c r="N963" s="947"/>
      <c r="Q963" s="255"/>
      <c r="R963" s="260"/>
      <c r="AD963" s="254"/>
    </row>
    <row r="964" spans="1:30" s="4" customFormat="1" x14ac:dyDescent="0.25">
      <c r="A964" s="255"/>
      <c r="B964" s="255"/>
      <c r="E964" s="256"/>
      <c r="F964" s="256"/>
      <c r="G964" s="257"/>
      <c r="H964" s="258"/>
      <c r="I964" s="259"/>
      <c r="J964" s="947"/>
      <c r="M964" s="255"/>
      <c r="N964" s="947"/>
      <c r="Q964" s="255"/>
      <c r="R964" s="260"/>
      <c r="AD964" s="254"/>
    </row>
    <row r="965" spans="1:30" s="4" customFormat="1" x14ac:dyDescent="0.25">
      <c r="A965" s="255"/>
      <c r="B965" s="255"/>
      <c r="E965" s="256"/>
      <c r="F965" s="256"/>
      <c r="G965" s="257"/>
      <c r="H965" s="258"/>
      <c r="I965" s="259"/>
      <c r="J965" s="947"/>
      <c r="M965" s="255"/>
      <c r="N965" s="947"/>
      <c r="Q965" s="255"/>
      <c r="R965" s="260"/>
      <c r="AD965" s="254"/>
    </row>
    <row r="966" spans="1:30" s="4" customFormat="1" x14ac:dyDescent="0.25">
      <c r="A966" s="255"/>
      <c r="B966" s="255"/>
      <c r="E966" s="256"/>
      <c r="F966" s="256"/>
      <c r="G966" s="257"/>
      <c r="H966" s="258"/>
      <c r="I966" s="259"/>
      <c r="J966" s="947"/>
      <c r="M966" s="255"/>
      <c r="N966" s="947"/>
      <c r="Q966" s="255"/>
      <c r="R966" s="260"/>
      <c r="AD966" s="254"/>
    </row>
    <row r="967" spans="1:30" s="4" customFormat="1" x14ac:dyDescent="0.25">
      <c r="A967" s="255"/>
      <c r="B967" s="255"/>
      <c r="E967" s="256"/>
      <c r="F967" s="256"/>
      <c r="G967" s="257"/>
      <c r="H967" s="258"/>
      <c r="I967" s="259"/>
      <c r="J967" s="947"/>
      <c r="M967" s="255"/>
      <c r="N967" s="947"/>
      <c r="Q967" s="255"/>
      <c r="R967" s="260"/>
      <c r="AD967" s="254"/>
    </row>
    <row r="968" spans="1:30" s="4" customFormat="1" x14ac:dyDescent="0.25">
      <c r="A968" s="255"/>
      <c r="B968" s="255"/>
      <c r="E968" s="256"/>
      <c r="F968" s="256"/>
      <c r="G968" s="257"/>
      <c r="H968" s="258"/>
      <c r="I968" s="259"/>
      <c r="J968" s="947"/>
      <c r="M968" s="255"/>
      <c r="N968" s="947"/>
      <c r="Q968" s="255"/>
      <c r="R968" s="260"/>
      <c r="AD968" s="254"/>
    </row>
    <row r="969" spans="1:30" s="4" customFormat="1" x14ac:dyDescent="0.25">
      <c r="A969" s="255"/>
      <c r="B969" s="255"/>
      <c r="E969" s="256"/>
      <c r="F969" s="256"/>
      <c r="G969" s="257"/>
      <c r="H969" s="258"/>
      <c r="I969" s="259"/>
      <c r="J969" s="947"/>
      <c r="M969" s="255"/>
      <c r="N969" s="947"/>
      <c r="Q969" s="255"/>
      <c r="R969" s="260"/>
      <c r="AD969" s="254"/>
    </row>
    <row r="970" spans="1:30" s="4" customFormat="1" x14ac:dyDescent="0.25">
      <c r="A970" s="255"/>
      <c r="B970" s="255"/>
      <c r="E970" s="256"/>
      <c r="F970" s="256"/>
      <c r="G970" s="257"/>
      <c r="H970" s="258"/>
      <c r="I970" s="259"/>
      <c r="J970" s="947"/>
      <c r="M970" s="255"/>
      <c r="N970" s="947"/>
      <c r="Q970" s="255"/>
      <c r="R970" s="260"/>
      <c r="AD970" s="254"/>
    </row>
    <row r="971" spans="1:30" s="4" customFormat="1" x14ac:dyDescent="0.25">
      <c r="A971" s="255"/>
      <c r="B971" s="255"/>
      <c r="E971" s="256"/>
      <c r="F971" s="256"/>
      <c r="G971" s="257"/>
      <c r="H971" s="258"/>
      <c r="I971" s="259"/>
      <c r="J971" s="947"/>
      <c r="M971" s="255"/>
      <c r="N971" s="947"/>
      <c r="Q971" s="255"/>
      <c r="R971" s="260"/>
      <c r="AD971" s="254"/>
    </row>
    <row r="972" spans="1:30" s="4" customFormat="1" x14ac:dyDescent="0.25">
      <c r="A972" s="255"/>
      <c r="B972" s="255"/>
      <c r="E972" s="256"/>
      <c r="F972" s="256"/>
      <c r="G972" s="257"/>
      <c r="H972" s="258"/>
      <c r="I972" s="259"/>
      <c r="J972" s="947"/>
      <c r="M972" s="255"/>
      <c r="N972" s="947"/>
      <c r="Q972" s="255"/>
      <c r="R972" s="260"/>
      <c r="AD972" s="254"/>
    </row>
    <row r="973" spans="1:30" s="4" customFormat="1" x14ac:dyDescent="0.25">
      <c r="A973" s="255"/>
      <c r="B973" s="255"/>
      <c r="E973" s="256"/>
      <c r="F973" s="256"/>
      <c r="G973" s="257"/>
      <c r="H973" s="258"/>
      <c r="I973" s="259"/>
      <c r="J973" s="947"/>
      <c r="M973" s="255"/>
      <c r="N973" s="947"/>
      <c r="Q973" s="255"/>
      <c r="R973" s="260"/>
      <c r="AD973" s="254"/>
    </row>
    <row r="974" spans="1:30" s="4" customFormat="1" x14ac:dyDescent="0.25">
      <c r="A974" s="255"/>
      <c r="B974" s="255"/>
      <c r="E974" s="256"/>
      <c r="F974" s="256"/>
      <c r="G974" s="257"/>
      <c r="H974" s="258"/>
      <c r="I974" s="259"/>
      <c r="J974" s="947"/>
      <c r="M974" s="255"/>
      <c r="N974" s="947"/>
      <c r="Q974" s="255"/>
      <c r="R974" s="260"/>
      <c r="AD974" s="254"/>
    </row>
    <row r="975" spans="1:30" s="4" customFormat="1" x14ac:dyDescent="0.25">
      <c r="A975" s="255"/>
      <c r="B975" s="255"/>
      <c r="E975" s="256"/>
      <c r="F975" s="256"/>
      <c r="G975" s="257"/>
      <c r="H975" s="258"/>
      <c r="I975" s="259"/>
      <c r="J975" s="947"/>
      <c r="M975" s="255"/>
      <c r="N975" s="947"/>
      <c r="Q975" s="255"/>
      <c r="R975" s="260"/>
      <c r="AD975" s="254"/>
    </row>
    <row r="976" spans="1:30" s="4" customFormat="1" x14ac:dyDescent="0.25">
      <c r="A976" s="255"/>
      <c r="B976" s="255"/>
      <c r="E976" s="256"/>
      <c r="F976" s="256"/>
      <c r="G976" s="257"/>
      <c r="H976" s="258"/>
      <c r="I976" s="259"/>
      <c r="J976" s="947"/>
      <c r="M976" s="255"/>
      <c r="N976" s="947"/>
      <c r="Q976" s="255"/>
      <c r="R976" s="260"/>
      <c r="AD976" s="254"/>
    </row>
    <row r="977" spans="1:30" s="4" customFormat="1" x14ac:dyDescent="0.25">
      <c r="A977" s="255"/>
      <c r="B977" s="255"/>
      <c r="E977" s="256"/>
      <c r="F977" s="256"/>
      <c r="G977" s="257"/>
      <c r="H977" s="258"/>
      <c r="I977" s="259"/>
      <c r="J977" s="947"/>
      <c r="M977" s="255"/>
      <c r="N977" s="947"/>
      <c r="Q977" s="255"/>
      <c r="R977" s="260"/>
      <c r="AD977" s="254"/>
    </row>
    <row r="978" spans="1:30" s="4" customFormat="1" x14ac:dyDescent="0.25">
      <c r="A978" s="255"/>
      <c r="B978" s="255"/>
      <c r="E978" s="256"/>
      <c r="F978" s="256"/>
      <c r="G978" s="257"/>
      <c r="H978" s="258"/>
      <c r="I978" s="259"/>
      <c r="J978" s="947"/>
      <c r="M978" s="255"/>
      <c r="N978" s="947"/>
      <c r="Q978" s="255"/>
      <c r="R978" s="260"/>
      <c r="AD978" s="254"/>
    </row>
    <row r="979" spans="1:30" s="4" customFormat="1" x14ac:dyDescent="0.25">
      <c r="A979" s="255"/>
      <c r="B979" s="255"/>
      <c r="E979" s="256"/>
      <c r="F979" s="256"/>
      <c r="G979" s="257"/>
      <c r="H979" s="258"/>
      <c r="I979" s="259"/>
      <c r="J979" s="947"/>
      <c r="M979" s="255"/>
      <c r="N979" s="947"/>
      <c r="Q979" s="255"/>
      <c r="R979" s="260"/>
      <c r="AD979" s="254"/>
    </row>
    <row r="980" spans="1:30" s="4" customFormat="1" x14ac:dyDescent="0.25">
      <c r="A980" s="255"/>
      <c r="B980" s="255"/>
      <c r="E980" s="256"/>
      <c r="F980" s="256"/>
      <c r="G980" s="257"/>
      <c r="H980" s="258"/>
      <c r="I980" s="259"/>
      <c r="J980" s="947"/>
      <c r="M980" s="255"/>
      <c r="N980" s="947"/>
      <c r="Q980" s="255"/>
      <c r="R980" s="260"/>
      <c r="AD980" s="254"/>
    </row>
    <row r="981" spans="1:30" s="4" customFormat="1" x14ac:dyDescent="0.25">
      <c r="A981" s="255"/>
      <c r="B981" s="255"/>
      <c r="E981" s="256"/>
      <c r="F981" s="256"/>
      <c r="G981" s="257"/>
      <c r="H981" s="258"/>
      <c r="I981" s="259"/>
      <c r="J981" s="947"/>
      <c r="M981" s="255"/>
      <c r="N981" s="947"/>
      <c r="Q981" s="255"/>
      <c r="R981" s="260"/>
      <c r="AD981" s="254"/>
    </row>
    <row r="982" spans="1:30" s="4" customFormat="1" x14ac:dyDescent="0.25">
      <c r="A982" s="255"/>
      <c r="B982" s="255"/>
      <c r="E982" s="256"/>
      <c r="F982" s="256"/>
      <c r="G982" s="257"/>
      <c r="H982" s="258"/>
      <c r="I982" s="259"/>
      <c r="J982" s="947"/>
      <c r="M982" s="255"/>
      <c r="N982" s="947"/>
      <c r="Q982" s="255"/>
      <c r="R982" s="260"/>
      <c r="AD982" s="254"/>
    </row>
    <row r="983" spans="1:30" s="4" customFormat="1" x14ac:dyDescent="0.25">
      <c r="A983" s="255"/>
      <c r="B983" s="255"/>
      <c r="E983" s="256"/>
      <c r="F983" s="256"/>
      <c r="G983" s="257"/>
      <c r="H983" s="258"/>
      <c r="I983" s="259"/>
      <c r="J983" s="947"/>
      <c r="M983" s="255"/>
      <c r="N983" s="947"/>
      <c r="Q983" s="255"/>
      <c r="R983" s="260"/>
      <c r="AD983" s="254"/>
    </row>
    <row r="984" spans="1:30" s="4" customFormat="1" x14ac:dyDescent="0.25">
      <c r="A984" s="255"/>
      <c r="B984" s="255"/>
      <c r="E984" s="256"/>
      <c r="F984" s="256"/>
      <c r="G984" s="257"/>
      <c r="H984" s="258"/>
      <c r="I984" s="259"/>
      <c r="J984" s="947"/>
      <c r="M984" s="255"/>
      <c r="N984" s="947"/>
      <c r="Q984" s="255"/>
      <c r="R984" s="260"/>
      <c r="AD984" s="254"/>
    </row>
    <row r="985" spans="1:30" s="4" customFormat="1" x14ac:dyDescent="0.25">
      <c r="A985" s="255"/>
      <c r="B985" s="255"/>
      <c r="E985" s="256"/>
      <c r="F985" s="256"/>
      <c r="G985" s="257"/>
      <c r="H985" s="258"/>
      <c r="I985" s="259"/>
      <c r="J985" s="947"/>
      <c r="M985" s="255"/>
      <c r="N985" s="947"/>
      <c r="Q985" s="255"/>
      <c r="R985" s="260"/>
      <c r="AD985" s="254"/>
    </row>
    <row r="986" spans="1:30" s="4" customFormat="1" x14ac:dyDescent="0.25">
      <c r="A986" s="255"/>
      <c r="B986" s="255"/>
      <c r="E986" s="256"/>
      <c r="F986" s="256"/>
      <c r="G986" s="257"/>
      <c r="H986" s="258"/>
      <c r="I986" s="259"/>
      <c r="J986" s="947"/>
      <c r="M986" s="255"/>
      <c r="N986" s="947"/>
      <c r="Q986" s="255"/>
      <c r="R986" s="260"/>
      <c r="AD986" s="254"/>
    </row>
    <row r="987" spans="1:30" s="4" customFormat="1" x14ac:dyDescent="0.25">
      <c r="A987" s="255"/>
      <c r="B987" s="255"/>
      <c r="E987" s="256"/>
      <c r="F987" s="256"/>
      <c r="G987" s="257"/>
      <c r="H987" s="258"/>
      <c r="I987" s="259"/>
      <c r="J987" s="947"/>
      <c r="M987" s="255"/>
      <c r="N987" s="947"/>
      <c r="Q987" s="255"/>
      <c r="R987" s="260"/>
      <c r="AD987" s="254"/>
    </row>
    <row r="988" spans="1:30" s="4" customFormat="1" x14ac:dyDescent="0.25">
      <c r="A988" s="255"/>
      <c r="B988" s="255"/>
      <c r="E988" s="256"/>
      <c r="F988" s="256"/>
      <c r="G988" s="257"/>
      <c r="H988" s="258"/>
      <c r="I988" s="259"/>
      <c r="J988" s="947"/>
      <c r="M988" s="255"/>
      <c r="N988" s="947"/>
      <c r="Q988" s="255"/>
      <c r="R988" s="260"/>
      <c r="AD988" s="254"/>
    </row>
    <row r="989" spans="1:30" s="4" customFormat="1" x14ac:dyDescent="0.25">
      <c r="A989" s="255"/>
      <c r="B989" s="255"/>
      <c r="E989" s="256"/>
      <c r="F989" s="256"/>
      <c r="G989" s="257"/>
      <c r="H989" s="258"/>
      <c r="I989" s="259"/>
      <c r="J989" s="947"/>
      <c r="M989" s="255"/>
      <c r="N989" s="947"/>
      <c r="Q989" s="255"/>
      <c r="R989" s="260"/>
      <c r="AD989" s="254"/>
    </row>
    <row r="990" spans="1:30" s="4" customFormat="1" x14ac:dyDescent="0.25">
      <c r="A990" s="255"/>
      <c r="B990" s="255"/>
      <c r="E990" s="256"/>
      <c r="F990" s="256"/>
      <c r="G990" s="257"/>
      <c r="H990" s="258"/>
      <c r="I990" s="259"/>
      <c r="J990" s="947"/>
      <c r="M990" s="255"/>
      <c r="N990" s="947"/>
      <c r="Q990" s="255"/>
      <c r="R990" s="260"/>
      <c r="AD990" s="254"/>
    </row>
    <row r="991" spans="1:30" s="4" customFormat="1" x14ac:dyDescent="0.25">
      <c r="A991" s="255"/>
      <c r="B991" s="255"/>
      <c r="E991" s="256"/>
      <c r="F991" s="256"/>
      <c r="G991" s="257"/>
      <c r="H991" s="258"/>
      <c r="I991" s="259"/>
      <c r="J991" s="947"/>
      <c r="M991" s="255"/>
      <c r="N991" s="947"/>
      <c r="Q991" s="255"/>
      <c r="R991" s="260"/>
      <c r="AD991" s="254"/>
    </row>
    <row r="992" spans="1:30" s="4" customFormat="1" x14ac:dyDescent="0.25">
      <c r="A992" s="255"/>
      <c r="B992" s="255"/>
      <c r="E992" s="256"/>
      <c r="F992" s="256"/>
      <c r="G992" s="257"/>
      <c r="H992" s="258"/>
      <c r="I992" s="259"/>
      <c r="J992" s="947"/>
      <c r="M992" s="255"/>
      <c r="N992" s="947"/>
      <c r="Q992" s="255"/>
      <c r="R992" s="260"/>
      <c r="AD992" s="254"/>
    </row>
    <row r="993" spans="1:30" s="4" customFormat="1" x14ac:dyDescent="0.25">
      <c r="A993" s="255"/>
      <c r="B993" s="255"/>
      <c r="E993" s="256"/>
      <c r="F993" s="256"/>
      <c r="G993" s="257"/>
      <c r="H993" s="258"/>
      <c r="I993" s="259"/>
      <c r="J993" s="947"/>
      <c r="M993" s="255"/>
      <c r="N993" s="947"/>
      <c r="Q993" s="255"/>
      <c r="R993" s="260"/>
      <c r="AD993" s="254"/>
    </row>
    <row r="994" spans="1:30" s="4" customFormat="1" x14ac:dyDescent="0.25">
      <c r="A994" s="255"/>
      <c r="B994" s="255"/>
      <c r="E994" s="256"/>
      <c r="F994" s="256"/>
      <c r="G994" s="257"/>
      <c r="H994" s="258"/>
      <c r="I994" s="259"/>
      <c r="J994" s="947"/>
      <c r="M994" s="255"/>
      <c r="N994" s="947"/>
      <c r="Q994" s="255"/>
      <c r="R994" s="260"/>
      <c r="AD994" s="254"/>
    </row>
    <row r="995" spans="1:30" s="4" customFormat="1" x14ac:dyDescent="0.25">
      <c r="A995" s="255"/>
      <c r="B995" s="255"/>
      <c r="E995" s="256"/>
      <c r="F995" s="256"/>
      <c r="G995" s="257"/>
      <c r="H995" s="258"/>
      <c r="I995" s="259"/>
      <c r="J995" s="947"/>
      <c r="M995" s="255"/>
      <c r="N995" s="947"/>
      <c r="Q995" s="255"/>
      <c r="R995" s="260"/>
      <c r="AD995" s="254"/>
    </row>
    <row r="996" spans="1:30" s="4" customFormat="1" x14ac:dyDescent="0.25">
      <c r="A996" s="255"/>
      <c r="B996" s="255"/>
      <c r="E996" s="256"/>
      <c r="F996" s="256"/>
      <c r="G996" s="257"/>
      <c r="H996" s="258"/>
      <c r="I996" s="259"/>
      <c r="J996" s="947"/>
      <c r="M996" s="255"/>
      <c r="N996" s="947"/>
      <c r="Q996" s="255"/>
      <c r="R996" s="260"/>
      <c r="AD996" s="254"/>
    </row>
    <row r="997" spans="1:30" s="4" customFormat="1" x14ac:dyDescent="0.25">
      <c r="A997" s="255"/>
      <c r="B997" s="255"/>
      <c r="E997" s="256"/>
      <c r="F997" s="256"/>
      <c r="G997" s="257"/>
      <c r="H997" s="258"/>
      <c r="I997" s="259"/>
      <c r="J997" s="947"/>
      <c r="M997" s="255"/>
      <c r="N997" s="947"/>
      <c r="Q997" s="255"/>
      <c r="R997" s="260"/>
      <c r="AD997" s="254"/>
    </row>
    <row r="998" spans="1:30" s="4" customFormat="1" x14ac:dyDescent="0.25">
      <c r="A998" s="255"/>
      <c r="B998" s="255"/>
      <c r="E998" s="256"/>
      <c r="F998" s="256"/>
      <c r="G998" s="257"/>
      <c r="H998" s="258"/>
      <c r="I998" s="259"/>
      <c r="J998" s="947"/>
      <c r="M998" s="255"/>
      <c r="N998" s="947"/>
      <c r="Q998" s="255"/>
      <c r="R998" s="260"/>
      <c r="AD998" s="254"/>
    </row>
    <row r="999" spans="1:30" s="4" customFormat="1" x14ac:dyDescent="0.25">
      <c r="A999" s="255"/>
      <c r="B999" s="255"/>
      <c r="E999" s="256"/>
      <c r="F999" s="256"/>
      <c r="G999" s="257"/>
      <c r="H999" s="258"/>
      <c r="I999" s="259"/>
      <c r="J999" s="947"/>
      <c r="M999" s="255"/>
      <c r="N999" s="947"/>
      <c r="Q999" s="255"/>
      <c r="R999" s="260"/>
      <c r="AD999" s="254"/>
    </row>
    <row r="1000" spans="1:30" s="4" customFormat="1" x14ac:dyDescent="0.25">
      <c r="A1000" s="255"/>
      <c r="B1000" s="255"/>
      <c r="E1000" s="256"/>
      <c r="F1000" s="256"/>
      <c r="G1000" s="257"/>
      <c r="H1000" s="258"/>
      <c r="I1000" s="259"/>
      <c r="J1000" s="947"/>
      <c r="M1000" s="255"/>
      <c r="N1000" s="947"/>
      <c r="Q1000" s="255"/>
      <c r="R1000" s="260"/>
      <c r="AD1000" s="254"/>
    </row>
    <row r="1001" spans="1:30" s="4" customFormat="1" x14ac:dyDescent="0.25">
      <c r="A1001" s="255"/>
      <c r="B1001" s="255"/>
      <c r="E1001" s="256"/>
      <c r="F1001" s="256"/>
      <c r="G1001" s="257"/>
      <c r="H1001" s="258"/>
      <c r="I1001" s="259"/>
      <c r="J1001" s="947"/>
      <c r="M1001" s="255"/>
      <c r="N1001" s="947"/>
      <c r="Q1001" s="255"/>
      <c r="R1001" s="260"/>
      <c r="AD1001" s="254"/>
    </row>
    <row r="1002" spans="1:30" s="4" customFormat="1" x14ac:dyDescent="0.25">
      <c r="A1002" s="255"/>
      <c r="B1002" s="255"/>
      <c r="E1002" s="256"/>
      <c r="F1002" s="256"/>
      <c r="G1002" s="257"/>
      <c r="H1002" s="258"/>
      <c r="I1002" s="259"/>
      <c r="J1002" s="947"/>
      <c r="M1002" s="255"/>
      <c r="N1002" s="947"/>
      <c r="Q1002" s="255"/>
      <c r="R1002" s="260"/>
      <c r="AD1002" s="254"/>
    </row>
    <row r="1003" spans="1:30" s="4" customFormat="1" x14ac:dyDescent="0.25">
      <c r="A1003" s="255"/>
      <c r="B1003" s="255"/>
      <c r="E1003" s="256"/>
      <c r="F1003" s="256"/>
      <c r="G1003" s="257"/>
      <c r="H1003" s="258"/>
      <c r="I1003" s="259"/>
      <c r="J1003" s="947"/>
      <c r="M1003" s="255"/>
      <c r="N1003" s="947"/>
      <c r="Q1003" s="255"/>
      <c r="R1003" s="260"/>
      <c r="AD1003" s="254"/>
    </row>
    <row r="1004" spans="1:30" s="4" customFormat="1" x14ac:dyDescent="0.25">
      <c r="A1004" s="255"/>
      <c r="B1004" s="255"/>
      <c r="E1004" s="256"/>
      <c r="F1004" s="256"/>
      <c r="G1004" s="257"/>
      <c r="H1004" s="258"/>
      <c r="I1004" s="259"/>
      <c r="J1004" s="947"/>
      <c r="M1004" s="255"/>
      <c r="N1004" s="947"/>
      <c r="Q1004" s="255"/>
      <c r="R1004" s="260"/>
      <c r="AD1004" s="254"/>
    </row>
    <row r="1005" spans="1:30" s="4" customFormat="1" x14ac:dyDescent="0.25">
      <c r="A1005" s="255"/>
      <c r="B1005" s="255"/>
      <c r="E1005" s="256"/>
      <c r="F1005" s="256"/>
      <c r="G1005" s="257"/>
      <c r="H1005" s="258"/>
      <c r="I1005" s="259"/>
      <c r="J1005" s="947"/>
      <c r="M1005" s="255"/>
      <c r="N1005" s="947"/>
      <c r="Q1005" s="255"/>
      <c r="R1005" s="260"/>
      <c r="AD1005" s="254"/>
    </row>
    <row r="1006" spans="1:30" s="4" customFormat="1" x14ac:dyDescent="0.25">
      <c r="A1006" s="255"/>
      <c r="B1006" s="255"/>
      <c r="E1006" s="256"/>
      <c r="F1006" s="256"/>
      <c r="G1006" s="257"/>
      <c r="H1006" s="258"/>
      <c r="I1006" s="259"/>
      <c r="J1006" s="947"/>
      <c r="M1006" s="255"/>
      <c r="N1006" s="947"/>
      <c r="Q1006" s="255"/>
      <c r="R1006" s="260"/>
      <c r="AD1006" s="254"/>
    </row>
    <row r="1007" spans="1:30" s="4" customFormat="1" x14ac:dyDescent="0.25">
      <c r="A1007" s="255"/>
      <c r="B1007" s="255"/>
      <c r="E1007" s="256"/>
      <c r="F1007" s="256"/>
      <c r="G1007" s="257"/>
      <c r="H1007" s="258"/>
      <c r="I1007" s="259"/>
      <c r="J1007" s="947"/>
      <c r="M1007" s="255"/>
      <c r="N1007" s="947"/>
      <c r="Q1007" s="255"/>
      <c r="R1007" s="260"/>
      <c r="AD1007" s="254"/>
    </row>
    <row r="1008" spans="1:30" s="4" customFormat="1" x14ac:dyDescent="0.25">
      <c r="A1008" s="255"/>
      <c r="B1008" s="255"/>
      <c r="E1008" s="256"/>
      <c r="F1008" s="256"/>
      <c r="G1008" s="257"/>
      <c r="H1008" s="258"/>
      <c r="I1008" s="259"/>
      <c r="J1008" s="947"/>
      <c r="M1008" s="255"/>
      <c r="N1008" s="947"/>
      <c r="Q1008" s="255"/>
      <c r="R1008" s="260"/>
      <c r="AD1008" s="254"/>
    </row>
    <row r="1009" spans="1:30" s="4" customFormat="1" x14ac:dyDescent="0.25">
      <c r="A1009" s="255"/>
      <c r="B1009" s="255"/>
      <c r="E1009" s="256"/>
      <c r="F1009" s="256"/>
      <c r="G1009" s="257"/>
      <c r="H1009" s="258"/>
      <c r="I1009" s="259"/>
      <c r="J1009" s="947"/>
      <c r="M1009" s="255"/>
      <c r="N1009" s="947"/>
      <c r="Q1009" s="255"/>
      <c r="R1009" s="260"/>
      <c r="AD1009" s="254"/>
    </row>
    <row r="1010" spans="1:30" s="4" customFormat="1" x14ac:dyDescent="0.25">
      <c r="A1010" s="255"/>
      <c r="B1010" s="255"/>
      <c r="E1010" s="256"/>
      <c r="F1010" s="256"/>
      <c r="G1010" s="257"/>
      <c r="H1010" s="258"/>
      <c r="I1010" s="259"/>
      <c r="J1010" s="947"/>
      <c r="M1010" s="255"/>
      <c r="N1010" s="947"/>
      <c r="Q1010" s="255"/>
      <c r="R1010" s="260"/>
      <c r="AD1010" s="254"/>
    </row>
    <row r="1011" spans="1:30" s="4" customFormat="1" x14ac:dyDescent="0.25">
      <c r="A1011" s="255"/>
      <c r="B1011" s="255"/>
      <c r="E1011" s="256"/>
      <c r="F1011" s="256"/>
      <c r="G1011" s="257"/>
      <c r="H1011" s="258"/>
      <c r="I1011" s="259"/>
      <c r="J1011" s="947"/>
      <c r="M1011" s="255"/>
      <c r="N1011" s="947"/>
      <c r="Q1011" s="255"/>
      <c r="R1011" s="260"/>
      <c r="AD1011" s="254"/>
    </row>
    <row r="1012" spans="1:30" s="4" customFormat="1" x14ac:dyDescent="0.25">
      <c r="A1012" s="255"/>
      <c r="B1012" s="255"/>
      <c r="E1012" s="256"/>
      <c r="F1012" s="256"/>
      <c r="G1012" s="257"/>
      <c r="H1012" s="258"/>
      <c r="I1012" s="259"/>
      <c r="J1012" s="947"/>
      <c r="M1012" s="255"/>
      <c r="N1012" s="947"/>
      <c r="Q1012" s="255"/>
      <c r="R1012" s="260"/>
      <c r="AD1012" s="254"/>
    </row>
    <row r="1013" spans="1:30" s="4" customFormat="1" x14ac:dyDescent="0.25">
      <c r="A1013" s="255"/>
      <c r="B1013" s="255"/>
      <c r="E1013" s="256"/>
      <c r="F1013" s="256"/>
      <c r="G1013" s="257"/>
      <c r="H1013" s="258"/>
      <c r="I1013" s="259"/>
      <c r="J1013" s="947"/>
      <c r="M1013" s="255"/>
      <c r="N1013" s="947"/>
      <c r="Q1013" s="255"/>
      <c r="R1013" s="260"/>
      <c r="AD1013" s="254"/>
    </row>
    <row r="1014" spans="1:30" s="4" customFormat="1" x14ac:dyDescent="0.25">
      <c r="A1014" s="255"/>
      <c r="B1014" s="255"/>
      <c r="E1014" s="256"/>
      <c r="F1014" s="256"/>
      <c r="G1014" s="257"/>
      <c r="H1014" s="258"/>
      <c r="I1014" s="259"/>
      <c r="J1014" s="947"/>
      <c r="M1014" s="255"/>
      <c r="N1014" s="947"/>
      <c r="Q1014" s="255"/>
      <c r="R1014" s="260"/>
      <c r="AD1014" s="254"/>
    </row>
    <row r="1015" spans="1:30" s="4" customFormat="1" x14ac:dyDescent="0.25">
      <c r="A1015" s="255"/>
      <c r="B1015" s="255"/>
      <c r="E1015" s="256"/>
      <c r="F1015" s="256"/>
      <c r="G1015" s="257"/>
      <c r="H1015" s="258"/>
      <c r="I1015" s="259"/>
      <c r="J1015" s="947"/>
      <c r="M1015" s="255"/>
      <c r="N1015" s="947"/>
      <c r="Q1015" s="255"/>
      <c r="R1015" s="260"/>
      <c r="AD1015" s="254"/>
    </row>
    <row r="1016" spans="1:30" s="4" customFormat="1" x14ac:dyDescent="0.25">
      <c r="A1016" s="255"/>
      <c r="B1016" s="255"/>
      <c r="E1016" s="256"/>
      <c r="F1016" s="256"/>
      <c r="G1016" s="257"/>
      <c r="H1016" s="258"/>
      <c r="I1016" s="259"/>
      <c r="J1016" s="947"/>
      <c r="M1016" s="255"/>
      <c r="N1016" s="947"/>
      <c r="Q1016" s="255"/>
      <c r="R1016" s="260"/>
      <c r="AD1016" s="254"/>
    </row>
    <row r="1017" spans="1:30" s="4" customFormat="1" x14ac:dyDescent="0.25">
      <c r="A1017" s="255"/>
      <c r="B1017" s="255"/>
      <c r="E1017" s="256"/>
      <c r="F1017" s="256"/>
      <c r="G1017" s="257"/>
      <c r="H1017" s="258"/>
      <c r="I1017" s="259"/>
      <c r="J1017" s="947"/>
      <c r="M1017" s="255"/>
      <c r="N1017" s="947"/>
      <c r="Q1017" s="255"/>
      <c r="R1017" s="260"/>
      <c r="AD1017" s="254"/>
    </row>
    <row r="1018" spans="1:30" s="4" customFormat="1" x14ac:dyDescent="0.25">
      <c r="A1018" s="255"/>
      <c r="B1018" s="255"/>
      <c r="E1018" s="256"/>
      <c r="F1018" s="256"/>
      <c r="G1018" s="257"/>
      <c r="H1018" s="258"/>
      <c r="I1018" s="259"/>
      <c r="J1018" s="947"/>
      <c r="M1018" s="255"/>
      <c r="N1018" s="947"/>
      <c r="Q1018" s="255"/>
      <c r="R1018" s="260"/>
      <c r="AD1018" s="254"/>
    </row>
    <row r="1019" spans="1:30" s="4" customFormat="1" x14ac:dyDescent="0.25">
      <c r="A1019" s="255"/>
      <c r="B1019" s="255"/>
      <c r="E1019" s="256"/>
      <c r="F1019" s="256"/>
      <c r="G1019" s="257"/>
      <c r="H1019" s="258"/>
      <c r="I1019" s="259"/>
      <c r="J1019" s="947"/>
      <c r="M1019" s="255"/>
      <c r="N1019" s="947"/>
      <c r="Q1019" s="255"/>
      <c r="R1019" s="260"/>
      <c r="AD1019" s="254"/>
    </row>
    <row r="1020" spans="1:30" s="4" customFormat="1" x14ac:dyDescent="0.25">
      <c r="A1020" s="255"/>
      <c r="B1020" s="255"/>
      <c r="E1020" s="256"/>
      <c r="F1020" s="256"/>
      <c r="G1020" s="257"/>
      <c r="H1020" s="258"/>
      <c r="I1020" s="259"/>
      <c r="J1020" s="947"/>
      <c r="M1020" s="255"/>
      <c r="N1020" s="947"/>
      <c r="Q1020" s="255"/>
      <c r="R1020" s="260"/>
      <c r="AD1020" s="254"/>
    </row>
    <row r="1021" spans="1:30" s="4" customFormat="1" x14ac:dyDescent="0.25">
      <c r="A1021" s="255"/>
      <c r="B1021" s="255"/>
      <c r="E1021" s="256"/>
      <c r="F1021" s="256"/>
      <c r="G1021" s="257"/>
      <c r="H1021" s="258"/>
      <c r="I1021" s="259"/>
      <c r="J1021" s="947"/>
      <c r="M1021" s="255"/>
      <c r="N1021" s="947"/>
      <c r="Q1021" s="255"/>
      <c r="R1021" s="260"/>
      <c r="AD1021" s="254"/>
    </row>
    <row r="1022" spans="1:30" s="4" customFormat="1" x14ac:dyDescent="0.25">
      <c r="A1022" s="255"/>
      <c r="B1022" s="255"/>
      <c r="E1022" s="256"/>
      <c r="F1022" s="256"/>
      <c r="G1022" s="257"/>
      <c r="H1022" s="258"/>
      <c r="I1022" s="259"/>
      <c r="J1022" s="947"/>
      <c r="M1022" s="255"/>
      <c r="N1022" s="947"/>
      <c r="Q1022" s="255"/>
      <c r="R1022" s="260"/>
      <c r="AD1022" s="254"/>
    </row>
    <row r="1023" spans="1:30" s="4" customFormat="1" x14ac:dyDescent="0.25">
      <c r="A1023" s="255"/>
      <c r="B1023" s="255"/>
      <c r="E1023" s="256"/>
      <c r="F1023" s="256"/>
      <c r="G1023" s="257"/>
      <c r="H1023" s="258"/>
      <c r="I1023" s="259"/>
      <c r="J1023" s="947"/>
      <c r="M1023" s="255"/>
      <c r="N1023" s="947"/>
      <c r="Q1023" s="255"/>
      <c r="R1023" s="260"/>
      <c r="AD1023" s="254"/>
    </row>
    <row r="1024" spans="1:30" s="4" customFormat="1" x14ac:dyDescent="0.25">
      <c r="A1024" s="255"/>
      <c r="B1024" s="255"/>
      <c r="E1024" s="256"/>
      <c r="F1024" s="256"/>
      <c r="G1024" s="257"/>
      <c r="H1024" s="258"/>
      <c r="I1024" s="259"/>
      <c r="J1024" s="947"/>
      <c r="M1024" s="255"/>
      <c r="N1024" s="947"/>
      <c r="Q1024" s="255"/>
      <c r="R1024" s="260"/>
      <c r="AD1024" s="254"/>
    </row>
    <row r="1025" spans="1:30" s="4" customFormat="1" x14ac:dyDescent="0.25">
      <c r="A1025" s="255"/>
      <c r="B1025" s="255"/>
      <c r="E1025" s="256"/>
      <c r="F1025" s="256"/>
      <c r="G1025" s="257"/>
      <c r="H1025" s="258"/>
      <c r="I1025" s="259"/>
      <c r="J1025" s="947"/>
      <c r="M1025" s="255"/>
      <c r="N1025" s="947"/>
      <c r="Q1025" s="255"/>
      <c r="R1025" s="260"/>
      <c r="AD1025" s="254"/>
    </row>
    <row r="1026" spans="1:30" s="4" customFormat="1" x14ac:dyDescent="0.25">
      <c r="A1026" s="255"/>
      <c r="B1026" s="255"/>
      <c r="E1026" s="256"/>
      <c r="F1026" s="256"/>
      <c r="G1026" s="257"/>
      <c r="H1026" s="258"/>
      <c r="I1026" s="259"/>
      <c r="J1026" s="947"/>
      <c r="M1026" s="255"/>
      <c r="N1026" s="947"/>
      <c r="Q1026" s="255"/>
      <c r="R1026" s="260"/>
      <c r="AD1026" s="254"/>
    </row>
    <row r="1027" spans="1:30" s="4" customFormat="1" x14ac:dyDescent="0.25">
      <c r="A1027" s="255"/>
      <c r="B1027" s="255"/>
      <c r="E1027" s="256"/>
      <c r="F1027" s="256"/>
      <c r="G1027" s="257"/>
      <c r="H1027" s="258"/>
      <c r="I1027" s="259"/>
      <c r="J1027" s="947"/>
      <c r="M1027" s="255"/>
      <c r="N1027" s="947"/>
      <c r="Q1027" s="255"/>
      <c r="R1027" s="260"/>
      <c r="AD1027" s="254"/>
    </row>
    <row r="1028" spans="1:30" s="4" customFormat="1" x14ac:dyDescent="0.25">
      <c r="A1028" s="255"/>
      <c r="B1028" s="255"/>
      <c r="E1028" s="256"/>
      <c r="F1028" s="256"/>
      <c r="G1028" s="257"/>
      <c r="H1028" s="258"/>
      <c r="I1028" s="259"/>
      <c r="J1028" s="947"/>
      <c r="M1028" s="255"/>
      <c r="N1028" s="947"/>
      <c r="Q1028" s="255"/>
      <c r="R1028" s="260"/>
      <c r="AD1028" s="254"/>
    </row>
    <row r="1029" spans="1:30" s="4" customFormat="1" x14ac:dyDescent="0.25">
      <c r="A1029" s="255"/>
      <c r="B1029" s="255"/>
      <c r="E1029" s="256"/>
      <c r="F1029" s="256"/>
      <c r="G1029" s="257"/>
      <c r="H1029" s="258"/>
      <c r="I1029" s="259"/>
      <c r="J1029" s="947"/>
      <c r="M1029" s="255"/>
      <c r="N1029" s="947"/>
      <c r="Q1029" s="255"/>
      <c r="R1029" s="260"/>
      <c r="AD1029" s="254"/>
    </row>
    <row r="1030" spans="1:30" s="4" customFormat="1" x14ac:dyDescent="0.25">
      <c r="A1030" s="255"/>
      <c r="B1030" s="255"/>
      <c r="E1030" s="256"/>
      <c r="F1030" s="256"/>
      <c r="G1030" s="257"/>
      <c r="H1030" s="258"/>
      <c r="I1030" s="259"/>
      <c r="J1030" s="947"/>
      <c r="M1030" s="255"/>
      <c r="N1030" s="947"/>
      <c r="Q1030" s="255"/>
      <c r="R1030" s="260"/>
      <c r="AD1030" s="254"/>
    </row>
    <row r="1031" spans="1:30" s="4" customFormat="1" x14ac:dyDescent="0.25">
      <c r="A1031" s="255"/>
      <c r="B1031" s="255"/>
      <c r="E1031" s="256"/>
      <c r="F1031" s="256"/>
      <c r="G1031" s="257"/>
      <c r="H1031" s="258"/>
      <c r="I1031" s="259"/>
      <c r="J1031" s="947"/>
      <c r="M1031" s="255"/>
      <c r="N1031" s="947"/>
      <c r="Q1031" s="255"/>
      <c r="R1031" s="260"/>
      <c r="AD1031" s="254"/>
    </row>
    <row r="1032" spans="1:30" s="4" customFormat="1" x14ac:dyDescent="0.25">
      <c r="A1032" s="255"/>
      <c r="B1032" s="255"/>
      <c r="E1032" s="256"/>
      <c r="F1032" s="256"/>
      <c r="G1032" s="257"/>
      <c r="H1032" s="258"/>
      <c r="I1032" s="259"/>
      <c r="J1032" s="947"/>
      <c r="M1032" s="255"/>
      <c r="N1032" s="947"/>
      <c r="Q1032" s="255"/>
      <c r="R1032" s="260"/>
      <c r="AD1032" s="254"/>
    </row>
    <row r="1033" spans="1:30" s="4" customFormat="1" x14ac:dyDescent="0.25">
      <c r="A1033" s="255"/>
      <c r="B1033" s="255"/>
      <c r="E1033" s="256"/>
      <c r="F1033" s="256"/>
      <c r="G1033" s="257"/>
      <c r="H1033" s="258"/>
      <c r="I1033" s="259"/>
      <c r="J1033" s="947"/>
      <c r="M1033" s="255"/>
      <c r="N1033" s="947"/>
      <c r="Q1033" s="255"/>
      <c r="R1033" s="260"/>
      <c r="AD1033" s="254"/>
    </row>
    <row r="1034" spans="1:30" s="4" customFormat="1" x14ac:dyDescent="0.25">
      <c r="A1034" s="255"/>
      <c r="B1034" s="255"/>
      <c r="E1034" s="256"/>
      <c r="F1034" s="256"/>
      <c r="G1034" s="257"/>
      <c r="H1034" s="258"/>
      <c r="I1034" s="259"/>
      <c r="J1034" s="947"/>
      <c r="M1034" s="255"/>
      <c r="N1034" s="947"/>
      <c r="Q1034" s="255"/>
      <c r="R1034" s="260"/>
      <c r="AD1034" s="254"/>
    </row>
    <row r="1035" spans="1:30" s="4" customFormat="1" x14ac:dyDescent="0.25">
      <c r="A1035" s="255"/>
      <c r="B1035" s="255"/>
      <c r="E1035" s="256"/>
      <c r="F1035" s="256"/>
      <c r="G1035" s="257"/>
      <c r="H1035" s="258"/>
      <c r="I1035" s="259"/>
      <c r="J1035" s="947"/>
      <c r="M1035" s="255"/>
      <c r="N1035" s="947"/>
      <c r="Q1035" s="255"/>
      <c r="R1035" s="260"/>
      <c r="AD1035" s="254"/>
    </row>
    <row r="1036" spans="1:30" s="4" customFormat="1" x14ac:dyDescent="0.25">
      <c r="A1036" s="255"/>
      <c r="B1036" s="255"/>
      <c r="E1036" s="256"/>
      <c r="F1036" s="256"/>
      <c r="G1036" s="257"/>
      <c r="H1036" s="258"/>
      <c r="I1036" s="259"/>
      <c r="J1036" s="947"/>
      <c r="M1036" s="255"/>
      <c r="N1036" s="947"/>
      <c r="Q1036" s="255"/>
      <c r="R1036" s="260"/>
      <c r="AD1036" s="254"/>
    </row>
    <row r="1037" spans="1:30" s="4" customFormat="1" x14ac:dyDescent="0.25">
      <c r="A1037" s="255"/>
      <c r="B1037" s="255"/>
      <c r="E1037" s="256"/>
      <c r="F1037" s="256"/>
      <c r="G1037" s="257"/>
      <c r="H1037" s="258"/>
      <c r="I1037" s="259"/>
      <c r="J1037" s="947"/>
      <c r="M1037" s="255"/>
      <c r="N1037" s="947"/>
      <c r="Q1037" s="255"/>
      <c r="R1037" s="260"/>
      <c r="AD1037" s="254"/>
    </row>
    <row r="1038" spans="1:30" s="4" customFormat="1" x14ac:dyDescent="0.25">
      <c r="A1038" s="255"/>
      <c r="B1038" s="255"/>
      <c r="E1038" s="256"/>
      <c r="F1038" s="256"/>
      <c r="G1038" s="257"/>
      <c r="H1038" s="258"/>
      <c r="I1038" s="259"/>
      <c r="J1038" s="947"/>
      <c r="M1038" s="255"/>
      <c r="N1038" s="947"/>
      <c r="Q1038" s="255"/>
      <c r="R1038" s="260"/>
      <c r="AD1038" s="254"/>
    </row>
    <row r="1039" spans="1:30" s="4" customFormat="1" x14ac:dyDescent="0.25">
      <c r="A1039" s="255"/>
      <c r="B1039" s="255"/>
      <c r="E1039" s="256"/>
      <c r="F1039" s="256"/>
      <c r="G1039" s="257"/>
      <c r="H1039" s="258"/>
      <c r="I1039" s="259"/>
      <c r="J1039" s="947"/>
      <c r="M1039" s="255"/>
      <c r="N1039" s="947"/>
      <c r="Q1039" s="255"/>
      <c r="R1039" s="260"/>
      <c r="AD1039" s="254"/>
    </row>
    <row r="1040" spans="1:30" s="4" customFormat="1" x14ac:dyDescent="0.25">
      <c r="A1040" s="255"/>
      <c r="B1040" s="255"/>
      <c r="E1040" s="256"/>
      <c r="F1040" s="256"/>
      <c r="G1040" s="257"/>
      <c r="H1040" s="258"/>
      <c r="I1040" s="259"/>
      <c r="J1040" s="947"/>
      <c r="M1040" s="255"/>
      <c r="N1040" s="947"/>
      <c r="Q1040" s="255"/>
      <c r="R1040" s="260"/>
      <c r="AD1040" s="254"/>
    </row>
    <row r="1041" spans="1:30" s="4" customFormat="1" x14ac:dyDescent="0.25">
      <c r="A1041" s="255"/>
      <c r="B1041" s="255"/>
      <c r="E1041" s="256"/>
      <c r="F1041" s="256"/>
      <c r="G1041" s="257"/>
      <c r="H1041" s="258"/>
      <c r="I1041" s="259"/>
      <c r="J1041" s="947"/>
      <c r="M1041" s="255"/>
      <c r="N1041" s="947"/>
      <c r="Q1041" s="255"/>
      <c r="R1041" s="260"/>
      <c r="AD1041" s="254"/>
    </row>
    <row r="1042" spans="1:30" s="4" customFormat="1" x14ac:dyDescent="0.25">
      <c r="A1042" s="255"/>
      <c r="B1042" s="255"/>
      <c r="E1042" s="256"/>
      <c r="F1042" s="256"/>
      <c r="G1042" s="257"/>
      <c r="H1042" s="258"/>
      <c r="I1042" s="259"/>
      <c r="J1042" s="947"/>
      <c r="M1042" s="255"/>
      <c r="N1042" s="947"/>
      <c r="Q1042" s="255"/>
      <c r="R1042" s="260"/>
      <c r="AD1042" s="254"/>
    </row>
    <row r="1043" spans="1:30" s="4" customFormat="1" x14ac:dyDescent="0.25">
      <c r="A1043" s="255"/>
      <c r="B1043" s="255"/>
      <c r="E1043" s="256"/>
      <c r="F1043" s="256"/>
      <c r="G1043" s="257"/>
      <c r="H1043" s="258"/>
      <c r="I1043" s="259"/>
      <c r="J1043" s="947"/>
      <c r="M1043" s="255"/>
      <c r="N1043" s="947"/>
      <c r="Q1043" s="255"/>
      <c r="R1043" s="260"/>
      <c r="AD1043" s="254"/>
    </row>
    <row r="1044" spans="1:30" s="4" customFormat="1" x14ac:dyDescent="0.25">
      <c r="A1044" s="255"/>
      <c r="B1044" s="255"/>
      <c r="E1044" s="256"/>
      <c r="F1044" s="256"/>
      <c r="G1044" s="257"/>
      <c r="H1044" s="258"/>
      <c r="I1044" s="259"/>
      <c r="J1044" s="947"/>
      <c r="M1044" s="255"/>
      <c r="N1044" s="947"/>
      <c r="Q1044" s="255"/>
      <c r="R1044" s="260"/>
      <c r="AD1044" s="254"/>
    </row>
    <row r="1045" spans="1:30" s="4" customFormat="1" x14ac:dyDescent="0.25">
      <c r="A1045" s="255"/>
      <c r="B1045" s="255"/>
      <c r="E1045" s="256"/>
      <c r="F1045" s="256"/>
      <c r="G1045" s="257"/>
      <c r="H1045" s="258"/>
      <c r="I1045" s="259"/>
      <c r="J1045" s="947"/>
      <c r="M1045" s="255"/>
      <c r="N1045" s="947"/>
      <c r="Q1045" s="255"/>
      <c r="R1045" s="260"/>
      <c r="AD1045" s="254"/>
    </row>
    <row r="1046" spans="1:30" s="4" customFormat="1" x14ac:dyDescent="0.25">
      <c r="A1046" s="255"/>
      <c r="B1046" s="255"/>
      <c r="E1046" s="256"/>
      <c r="F1046" s="256"/>
      <c r="G1046" s="257"/>
      <c r="H1046" s="258"/>
      <c r="I1046" s="259"/>
      <c r="J1046" s="947"/>
      <c r="M1046" s="255"/>
      <c r="N1046" s="947"/>
      <c r="Q1046" s="255"/>
      <c r="R1046" s="260"/>
      <c r="AD1046" s="254"/>
    </row>
    <row r="1047" spans="1:30" s="4" customFormat="1" x14ac:dyDescent="0.25">
      <c r="A1047" s="255"/>
      <c r="B1047" s="255"/>
      <c r="E1047" s="256"/>
      <c r="F1047" s="256"/>
      <c r="G1047" s="257"/>
      <c r="H1047" s="258"/>
      <c r="I1047" s="259"/>
      <c r="J1047" s="947"/>
      <c r="M1047" s="255"/>
      <c r="N1047" s="947"/>
      <c r="Q1047" s="255"/>
      <c r="R1047" s="260"/>
      <c r="AD1047" s="254"/>
    </row>
    <row r="1048" spans="1:30" s="4" customFormat="1" x14ac:dyDescent="0.25">
      <c r="A1048" s="255"/>
      <c r="B1048" s="255"/>
      <c r="E1048" s="256"/>
      <c r="F1048" s="256"/>
      <c r="G1048" s="257"/>
      <c r="H1048" s="258"/>
      <c r="I1048" s="259"/>
      <c r="J1048" s="947"/>
      <c r="M1048" s="255"/>
      <c r="N1048" s="947"/>
      <c r="Q1048" s="255"/>
      <c r="R1048" s="260"/>
      <c r="AD1048" s="254"/>
    </row>
    <row r="1049" spans="1:30" s="4" customFormat="1" x14ac:dyDescent="0.25">
      <c r="A1049" s="255"/>
      <c r="B1049" s="255"/>
      <c r="E1049" s="256"/>
      <c r="F1049" s="256"/>
      <c r="G1049" s="257"/>
      <c r="H1049" s="258"/>
      <c r="I1049" s="259"/>
      <c r="J1049" s="947"/>
      <c r="M1049" s="255"/>
      <c r="N1049" s="947"/>
      <c r="Q1049" s="255"/>
      <c r="R1049" s="260"/>
      <c r="AD1049" s="254"/>
    </row>
    <row r="1050" spans="1:30" s="4" customFormat="1" x14ac:dyDescent="0.25">
      <c r="A1050" s="255"/>
      <c r="B1050" s="255"/>
      <c r="E1050" s="256"/>
      <c r="F1050" s="256"/>
      <c r="G1050" s="257"/>
      <c r="H1050" s="258"/>
      <c r="I1050" s="259"/>
      <c r="J1050" s="947"/>
      <c r="M1050" s="255"/>
      <c r="N1050" s="947"/>
      <c r="Q1050" s="255"/>
      <c r="R1050" s="260"/>
      <c r="AD1050" s="254"/>
    </row>
    <row r="1051" spans="1:30" s="4" customFormat="1" x14ac:dyDescent="0.25">
      <c r="A1051" s="255"/>
      <c r="B1051" s="255"/>
      <c r="E1051" s="256"/>
      <c r="F1051" s="256"/>
      <c r="G1051" s="257"/>
      <c r="H1051" s="258"/>
      <c r="I1051" s="259"/>
      <c r="J1051" s="947"/>
      <c r="M1051" s="255"/>
      <c r="N1051" s="947"/>
      <c r="Q1051" s="255"/>
      <c r="R1051" s="260"/>
      <c r="AD1051" s="254"/>
    </row>
    <row r="1052" spans="1:30" s="4" customFormat="1" x14ac:dyDescent="0.25">
      <c r="A1052" s="255"/>
      <c r="B1052" s="255"/>
      <c r="E1052" s="256"/>
      <c r="F1052" s="256"/>
      <c r="G1052" s="257"/>
      <c r="H1052" s="258"/>
      <c r="I1052" s="259"/>
      <c r="J1052" s="947"/>
      <c r="M1052" s="255"/>
      <c r="N1052" s="947"/>
      <c r="Q1052" s="255"/>
      <c r="R1052" s="260"/>
      <c r="AD1052" s="254"/>
    </row>
    <row r="1053" spans="1:30" s="4" customFormat="1" x14ac:dyDescent="0.25">
      <c r="A1053" s="255"/>
      <c r="B1053" s="255"/>
      <c r="E1053" s="256"/>
      <c r="F1053" s="256"/>
      <c r="G1053" s="257"/>
      <c r="H1053" s="258"/>
      <c r="I1053" s="259"/>
      <c r="J1053" s="947"/>
      <c r="M1053" s="255"/>
      <c r="N1053" s="947"/>
      <c r="Q1053" s="255"/>
      <c r="R1053" s="260"/>
      <c r="AD1053" s="254"/>
    </row>
    <row r="1054" spans="1:30" s="4" customFormat="1" x14ac:dyDescent="0.25">
      <c r="A1054" s="255"/>
      <c r="B1054" s="255"/>
      <c r="E1054" s="256"/>
      <c r="F1054" s="256"/>
      <c r="G1054" s="257"/>
      <c r="H1054" s="258"/>
      <c r="I1054" s="259"/>
      <c r="J1054" s="947"/>
      <c r="M1054" s="255"/>
      <c r="N1054" s="947"/>
      <c r="Q1054" s="255"/>
      <c r="R1054" s="260"/>
      <c r="AD1054" s="254"/>
    </row>
    <row r="1055" spans="1:30" s="4" customFormat="1" x14ac:dyDescent="0.25">
      <c r="A1055" s="255"/>
      <c r="B1055" s="255"/>
      <c r="E1055" s="256"/>
      <c r="F1055" s="256"/>
      <c r="G1055" s="257"/>
      <c r="H1055" s="258"/>
      <c r="I1055" s="259"/>
      <c r="J1055" s="947"/>
      <c r="M1055" s="255"/>
      <c r="N1055" s="947"/>
      <c r="Q1055" s="255"/>
      <c r="R1055" s="260"/>
      <c r="AD1055" s="254"/>
    </row>
    <row r="1056" spans="1:30" s="4" customFormat="1" x14ac:dyDescent="0.25">
      <c r="A1056" s="255"/>
      <c r="B1056" s="255"/>
      <c r="E1056" s="256"/>
      <c r="F1056" s="256"/>
      <c r="G1056" s="257"/>
      <c r="H1056" s="258"/>
      <c r="I1056" s="259"/>
      <c r="J1056" s="947"/>
      <c r="M1056" s="255"/>
      <c r="N1056" s="947"/>
      <c r="Q1056" s="255"/>
      <c r="R1056" s="260"/>
      <c r="AD1056" s="254"/>
    </row>
    <row r="1057" spans="1:30" s="4" customFormat="1" x14ac:dyDescent="0.25">
      <c r="A1057" s="255"/>
      <c r="B1057" s="255"/>
      <c r="E1057" s="256"/>
      <c r="F1057" s="256"/>
      <c r="G1057" s="257"/>
      <c r="H1057" s="258"/>
      <c r="I1057" s="259"/>
      <c r="J1057" s="947"/>
      <c r="M1057" s="255"/>
      <c r="N1057" s="947"/>
      <c r="Q1057" s="255"/>
      <c r="R1057" s="260"/>
      <c r="AD1057" s="254"/>
    </row>
    <row r="1058" spans="1:30" s="4" customFormat="1" x14ac:dyDescent="0.25">
      <c r="A1058" s="255"/>
      <c r="B1058" s="255"/>
      <c r="E1058" s="256"/>
      <c r="F1058" s="256"/>
      <c r="G1058" s="257"/>
      <c r="H1058" s="258"/>
      <c r="I1058" s="259"/>
      <c r="J1058" s="947"/>
      <c r="M1058" s="255"/>
      <c r="N1058" s="947"/>
      <c r="Q1058" s="255"/>
      <c r="R1058" s="260"/>
      <c r="AD1058" s="254"/>
    </row>
    <row r="1059" spans="1:30" s="4" customFormat="1" x14ac:dyDescent="0.25">
      <c r="A1059" s="255"/>
      <c r="B1059" s="255"/>
      <c r="E1059" s="256"/>
      <c r="F1059" s="256"/>
      <c r="G1059" s="257"/>
      <c r="H1059" s="258"/>
      <c r="I1059" s="259"/>
      <c r="J1059" s="947"/>
      <c r="M1059" s="255"/>
      <c r="N1059" s="947"/>
      <c r="Q1059" s="255"/>
      <c r="R1059" s="260"/>
      <c r="AD1059" s="254"/>
    </row>
    <row r="1060" spans="1:30" s="4" customFormat="1" x14ac:dyDescent="0.25">
      <c r="A1060" s="255"/>
      <c r="B1060" s="255"/>
      <c r="E1060" s="256"/>
      <c r="F1060" s="256"/>
      <c r="G1060" s="257"/>
      <c r="H1060" s="258"/>
      <c r="I1060" s="259"/>
      <c r="J1060" s="947"/>
      <c r="M1060" s="255"/>
      <c r="N1060" s="947"/>
      <c r="Q1060" s="255"/>
      <c r="R1060" s="260"/>
      <c r="AD1060" s="254"/>
    </row>
    <row r="1061" spans="1:30" s="4" customFormat="1" x14ac:dyDescent="0.25">
      <c r="A1061" s="255"/>
      <c r="B1061" s="255"/>
      <c r="E1061" s="256"/>
      <c r="F1061" s="256"/>
      <c r="G1061" s="257"/>
      <c r="H1061" s="258"/>
      <c r="I1061" s="259"/>
      <c r="J1061" s="947"/>
      <c r="M1061" s="255"/>
      <c r="N1061" s="947"/>
      <c r="Q1061" s="255"/>
      <c r="R1061" s="260"/>
      <c r="AD1061" s="254"/>
    </row>
    <row r="1062" spans="1:30" s="4" customFormat="1" x14ac:dyDescent="0.25">
      <c r="A1062" s="255"/>
      <c r="B1062" s="255"/>
      <c r="E1062" s="256"/>
      <c r="F1062" s="256"/>
      <c r="G1062" s="257"/>
      <c r="H1062" s="258"/>
      <c r="I1062" s="259"/>
      <c r="J1062" s="947"/>
      <c r="M1062" s="255"/>
      <c r="N1062" s="947"/>
      <c r="Q1062" s="255"/>
      <c r="R1062" s="260"/>
      <c r="AD1062" s="254"/>
    </row>
    <row r="1063" spans="1:30" s="4" customFormat="1" x14ac:dyDescent="0.25">
      <c r="A1063" s="255"/>
      <c r="B1063" s="255"/>
      <c r="E1063" s="256"/>
      <c r="F1063" s="256"/>
      <c r="G1063" s="257"/>
      <c r="H1063" s="258"/>
      <c r="I1063" s="259"/>
      <c r="J1063" s="947"/>
      <c r="M1063" s="255"/>
      <c r="N1063" s="947"/>
      <c r="Q1063" s="255"/>
      <c r="R1063" s="260"/>
      <c r="AD1063" s="254"/>
    </row>
    <row r="1064" spans="1:30" s="4" customFormat="1" x14ac:dyDescent="0.25">
      <c r="A1064" s="255"/>
      <c r="B1064" s="255"/>
      <c r="E1064" s="256"/>
      <c r="F1064" s="256"/>
      <c r="G1064" s="257"/>
      <c r="H1064" s="258"/>
      <c r="I1064" s="259"/>
      <c r="J1064" s="947"/>
      <c r="M1064" s="255"/>
      <c r="N1064" s="947"/>
      <c r="Q1064" s="255"/>
      <c r="R1064" s="260"/>
      <c r="AD1064" s="254"/>
    </row>
    <row r="1065" spans="1:30" s="4" customFormat="1" x14ac:dyDescent="0.25">
      <c r="A1065" s="255"/>
      <c r="B1065" s="255"/>
      <c r="E1065" s="256"/>
      <c r="F1065" s="256"/>
      <c r="G1065" s="257"/>
      <c r="H1065" s="258"/>
      <c r="I1065" s="259"/>
      <c r="J1065" s="947"/>
      <c r="M1065" s="255"/>
      <c r="N1065" s="947"/>
      <c r="Q1065" s="255"/>
      <c r="R1065" s="260"/>
      <c r="AD1065" s="254"/>
    </row>
    <row r="1066" spans="1:30" s="4" customFormat="1" x14ac:dyDescent="0.25">
      <c r="A1066" s="255"/>
      <c r="B1066" s="255"/>
      <c r="E1066" s="256"/>
      <c r="F1066" s="256"/>
      <c r="G1066" s="257"/>
      <c r="H1066" s="258"/>
      <c r="I1066" s="259"/>
      <c r="J1066" s="947"/>
      <c r="M1066" s="255"/>
      <c r="N1066" s="947"/>
      <c r="Q1066" s="255"/>
      <c r="R1066" s="260"/>
      <c r="AD1066" s="254"/>
    </row>
    <row r="1067" spans="1:30" s="4" customFormat="1" x14ac:dyDescent="0.25">
      <c r="A1067" s="255"/>
      <c r="B1067" s="255"/>
      <c r="E1067" s="256"/>
      <c r="F1067" s="256"/>
      <c r="G1067" s="257"/>
      <c r="H1067" s="258"/>
      <c r="I1067" s="259"/>
      <c r="J1067" s="947"/>
      <c r="M1067" s="255"/>
      <c r="N1067" s="947"/>
      <c r="Q1067" s="255"/>
      <c r="R1067" s="260"/>
      <c r="AD1067" s="254"/>
    </row>
    <row r="1068" spans="1:30" s="4" customFormat="1" x14ac:dyDescent="0.25">
      <c r="A1068" s="255"/>
      <c r="B1068" s="255"/>
      <c r="E1068" s="256"/>
      <c r="F1068" s="256"/>
      <c r="G1068" s="257"/>
      <c r="H1068" s="258"/>
      <c r="I1068" s="259"/>
      <c r="J1068" s="947"/>
      <c r="M1068" s="255"/>
      <c r="N1068" s="947"/>
      <c r="Q1068" s="255"/>
      <c r="R1068" s="260"/>
      <c r="AD1068" s="254"/>
    </row>
    <row r="1069" spans="1:30" s="4" customFormat="1" x14ac:dyDescent="0.25">
      <c r="A1069" s="255"/>
      <c r="B1069" s="255"/>
      <c r="E1069" s="256"/>
      <c r="F1069" s="256"/>
      <c r="G1069" s="257"/>
      <c r="H1069" s="258"/>
      <c r="I1069" s="259"/>
      <c r="J1069" s="947"/>
      <c r="M1069" s="255"/>
      <c r="N1069" s="947"/>
      <c r="Q1069" s="255"/>
      <c r="R1069" s="260"/>
      <c r="AD1069" s="254"/>
    </row>
    <row r="1070" spans="1:30" s="4" customFormat="1" x14ac:dyDescent="0.25">
      <c r="A1070" s="255"/>
      <c r="B1070" s="255"/>
      <c r="E1070" s="256"/>
      <c r="F1070" s="256"/>
      <c r="G1070" s="257"/>
      <c r="H1070" s="258"/>
      <c r="I1070" s="259"/>
      <c r="J1070" s="947"/>
      <c r="M1070" s="255"/>
      <c r="N1070" s="947"/>
      <c r="Q1070" s="255"/>
      <c r="R1070" s="260"/>
      <c r="AD1070" s="254"/>
    </row>
    <row r="1071" spans="1:30" s="4" customFormat="1" x14ac:dyDescent="0.25">
      <c r="A1071" s="255"/>
      <c r="B1071" s="255"/>
      <c r="E1071" s="256"/>
      <c r="F1071" s="256"/>
      <c r="G1071" s="257"/>
      <c r="H1071" s="258"/>
      <c r="I1071" s="259"/>
      <c r="J1071" s="947"/>
      <c r="M1071" s="255"/>
      <c r="N1071" s="947"/>
      <c r="Q1071" s="255"/>
      <c r="R1071" s="260"/>
      <c r="AD1071" s="254"/>
    </row>
    <row r="1072" spans="1:30" s="4" customFormat="1" x14ac:dyDescent="0.25">
      <c r="A1072" s="255"/>
      <c r="B1072" s="255"/>
      <c r="E1072" s="256"/>
      <c r="F1072" s="256"/>
      <c r="G1072" s="257"/>
      <c r="H1072" s="258"/>
      <c r="I1072" s="259"/>
      <c r="J1072" s="947"/>
      <c r="M1072" s="255"/>
      <c r="N1072" s="947"/>
      <c r="Q1072" s="255"/>
      <c r="R1072" s="260"/>
      <c r="AD1072" s="254"/>
    </row>
    <row r="1073" spans="1:30" s="4" customFormat="1" x14ac:dyDescent="0.25">
      <c r="A1073" s="255"/>
      <c r="B1073" s="255"/>
      <c r="E1073" s="256"/>
      <c r="F1073" s="256"/>
      <c r="G1073" s="257"/>
      <c r="H1073" s="258"/>
      <c r="I1073" s="259"/>
      <c r="J1073" s="947"/>
      <c r="M1073" s="255"/>
      <c r="N1073" s="947"/>
      <c r="Q1073" s="255"/>
      <c r="R1073" s="260"/>
      <c r="AD1073" s="254"/>
    </row>
    <row r="1074" spans="1:30" s="4" customFormat="1" x14ac:dyDescent="0.25">
      <c r="A1074" s="255"/>
      <c r="B1074" s="255"/>
      <c r="E1074" s="256"/>
      <c r="F1074" s="256"/>
      <c r="G1074" s="257"/>
      <c r="H1074" s="258"/>
      <c r="I1074" s="259"/>
      <c r="J1074" s="947"/>
      <c r="M1074" s="255"/>
      <c r="N1074" s="947"/>
      <c r="Q1074" s="255"/>
      <c r="R1074" s="260"/>
      <c r="AD1074" s="254"/>
    </row>
    <row r="1075" spans="1:30" s="4" customFormat="1" x14ac:dyDescent="0.25">
      <c r="A1075" s="255"/>
      <c r="B1075" s="255"/>
      <c r="E1075" s="256"/>
      <c r="F1075" s="256"/>
      <c r="G1075" s="257"/>
      <c r="H1075" s="258"/>
      <c r="I1075" s="259"/>
      <c r="J1075" s="947"/>
      <c r="M1075" s="255"/>
      <c r="N1075" s="947"/>
      <c r="Q1075" s="255"/>
      <c r="R1075" s="260"/>
      <c r="AD1075" s="254"/>
    </row>
    <row r="1076" spans="1:30" s="4" customFormat="1" x14ac:dyDescent="0.25">
      <c r="A1076" s="255"/>
      <c r="B1076" s="255"/>
      <c r="E1076" s="256"/>
      <c r="F1076" s="256"/>
      <c r="G1076" s="257"/>
      <c r="H1076" s="258"/>
      <c r="I1076" s="259"/>
      <c r="J1076" s="947"/>
      <c r="M1076" s="255"/>
      <c r="N1076" s="947"/>
      <c r="Q1076" s="255"/>
      <c r="R1076" s="260"/>
      <c r="AD1076" s="254"/>
    </row>
    <row r="1077" spans="1:30" s="4" customFormat="1" x14ac:dyDescent="0.25">
      <c r="A1077" s="255"/>
      <c r="B1077" s="255"/>
      <c r="E1077" s="256"/>
      <c r="F1077" s="256"/>
      <c r="G1077" s="257"/>
      <c r="H1077" s="258"/>
      <c r="I1077" s="259"/>
      <c r="J1077" s="947"/>
      <c r="M1077" s="255"/>
      <c r="N1077" s="947"/>
      <c r="Q1077" s="255"/>
      <c r="R1077" s="260"/>
      <c r="AD1077" s="254"/>
    </row>
    <row r="1078" spans="1:30" s="4" customFormat="1" x14ac:dyDescent="0.25">
      <c r="A1078" s="255"/>
      <c r="B1078" s="255"/>
      <c r="E1078" s="256"/>
      <c r="F1078" s="256"/>
      <c r="G1078" s="257"/>
      <c r="H1078" s="258"/>
      <c r="I1078" s="259"/>
      <c r="J1078" s="947"/>
      <c r="M1078" s="255"/>
      <c r="N1078" s="947"/>
      <c r="Q1078" s="255"/>
      <c r="R1078" s="260"/>
      <c r="AD1078" s="254"/>
    </row>
    <row r="1079" spans="1:30" s="4" customFormat="1" x14ac:dyDescent="0.25">
      <c r="A1079" s="255"/>
      <c r="B1079" s="255"/>
      <c r="E1079" s="256"/>
      <c r="F1079" s="256"/>
      <c r="G1079" s="257"/>
      <c r="H1079" s="258"/>
      <c r="I1079" s="259"/>
      <c r="J1079" s="947"/>
      <c r="M1079" s="255"/>
      <c r="N1079" s="947"/>
      <c r="Q1079" s="255"/>
      <c r="R1079" s="260"/>
      <c r="AD1079" s="254"/>
    </row>
    <row r="1080" spans="1:30" s="4" customFormat="1" x14ac:dyDescent="0.25">
      <c r="A1080" s="255"/>
      <c r="B1080" s="255"/>
      <c r="E1080" s="256"/>
      <c r="F1080" s="256"/>
      <c r="G1080" s="257"/>
      <c r="H1080" s="258"/>
      <c r="I1080" s="259"/>
      <c r="J1080" s="947"/>
      <c r="M1080" s="255"/>
      <c r="N1080" s="947"/>
      <c r="Q1080" s="255"/>
      <c r="R1080" s="260"/>
      <c r="AD1080" s="254"/>
    </row>
    <row r="1081" spans="1:30" s="4" customFormat="1" x14ac:dyDescent="0.25">
      <c r="A1081" s="255"/>
      <c r="B1081" s="255"/>
      <c r="E1081" s="256"/>
      <c r="F1081" s="256"/>
      <c r="G1081" s="257"/>
      <c r="H1081" s="258"/>
      <c r="I1081" s="259"/>
      <c r="J1081" s="947"/>
      <c r="M1081" s="255"/>
      <c r="N1081" s="947"/>
      <c r="Q1081" s="255"/>
      <c r="R1081" s="260"/>
      <c r="AD1081" s="254"/>
    </row>
    <row r="1082" spans="1:30" s="4" customFormat="1" x14ac:dyDescent="0.25">
      <c r="A1082" s="255"/>
      <c r="B1082" s="255"/>
      <c r="E1082" s="256"/>
      <c r="F1082" s="256"/>
      <c r="G1082" s="257"/>
      <c r="H1082" s="258"/>
      <c r="I1082" s="259"/>
      <c r="J1082" s="947"/>
      <c r="M1082" s="255"/>
      <c r="N1082" s="947"/>
      <c r="Q1082" s="255"/>
      <c r="R1082" s="260"/>
      <c r="AD1082" s="254"/>
    </row>
    <row r="1083" spans="1:30" s="4" customFormat="1" x14ac:dyDescent="0.25">
      <c r="A1083" s="255"/>
      <c r="B1083" s="255"/>
      <c r="E1083" s="256"/>
      <c r="F1083" s="256"/>
      <c r="G1083" s="257"/>
      <c r="H1083" s="258"/>
      <c r="I1083" s="259"/>
      <c r="J1083" s="947"/>
      <c r="M1083" s="255"/>
      <c r="N1083" s="947"/>
      <c r="Q1083" s="255"/>
      <c r="R1083" s="260"/>
      <c r="AD1083" s="254"/>
    </row>
    <row r="1084" spans="1:30" s="4" customFormat="1" x14ac:dyDescent="0.25">
      <c r="A1084" s="255"/>
      <c r="B1084" s="255"/>
      <c r="E1084" s="256"/>
      <c r="F1084" s="256"/>
      <c r="G1084" s="257"/>
      <c r="H1084" s="258"/>
      <c r="I1084" s="259"/>
      <c r="J1084" s="947"/>
      <c r="M1084" s="255"/>
      <c r="N1084" s="947"/>
      <c r="Q1084" s="255"/>
      <c r="R1084" s="260"/>
      <c r="AD1084" s="254"/>
    </row>
    <row r="1085" spans="1:30" s="4" customFormat="1" x14ac:dyDescent="0.25">
      <c r="A1085" s="255"/>
      <c r="B1085" s="255"/>
      <c r="E1085" s="256"/>
      <c r="F1085" s="256"/>
      <c r="G1085" s="257"/>
      <c r="H1085" s="258"/>
      <c r="I1085" s="259"/>
      <c r="J1085" s="947"/>
      <c r="M1085" s="255"/>
      <c r="N1085" s="947"/>
      <c r="Q1085" s="255"/>
      <c r="R1085" s="260"/>
      <c r="AD1085" s="254"/>
    </row>
    <row r="1086" spans="1:30" s="4" customFormat="1" x14ac:dyDescent="0.25">
      <c r="A1086" s="255"/>
      <c r="B1086" s="255"/>
      <c r="E1086" s="256"/>
      <c r="F1086" s="256"/>
      <c r="G1086" s="257"/>
      <c r="H1086" s="258"/>
      <c r="I1086" s="259"/>
      <c r="J1086" s="947"/>
      <c r="M1086" s="255"/>
      <c r="N1086" s="947"/>
      <c r="Q1086" s="255"/>
      <c r="R1086" s="260"/>
      <c r="AD1086" s="254"/>
    </row>
    <row r="1087" spans="1:30" s="4" customFormat="1" x14ac:dyDescent="0.25">
      <c r="A1087" s="255"/>
      <c r="B1087" s="255"/>
      <c r="E1087" s="256"/>
      <c r="F1087" s="256"/>
      <c r="G1087" s="257"/>
      <c r="H1087" s="258"/>
      <c r="I1087" s="259"/>
      <c r="J1087" s="947"/>
      <c r="M1087" s="255"/>
      <c r="N1087" s="947"/>
      <c r="Q1087" s="255"/>
      <c r="R1087" s="260"/>
      <c r="AD1087" s="254"/>
    </row>
    <row r="1088" spans="1:30" s="4" customFormat="1" x14ac:dyDescent="0.25">
      <c r="A1088" s="255"/>
      <c r="B1088" s="255"/>
      <c r="E1088" s="256"/>
      <c r="F1088" s="256"/>
      <c r="G1088" s="257"/>
      <c r="H1088" s="258"/>
      <c r="I1088" s="259"/>
      <c r="J1088" s="947"/>
      <c r="M1088" s="255"/>
      <c r="N1088" s="947"/>
      <c r="Q1088" s="255"/>
      <c r="R1088" s="260"/>
      <c r="AD1088" s="254"/>
    </row>
    <row r="1089" spans="1:30" s="4" customFormat="1" x14ac:dyDescent="0.25">
      <c r="A1089" s="255"/>
      <c r="B1089" s="255"/>
      <c r="E1089" s="256"/>
      <c r="F1089" s="256"/>
      <c r="G1089" s="257"/>
      <c r="H1089" s="258"/>
      <c r="I1089" s="259"/>
      <c r="J1089" s="947"/>
      <c r="M1089" s="255"/>
      <c r="N1089" s="947"/>
      <c r="Q1089" s="255"/>
      <c r="R1089" s="260"/>
      <c r="AD1089" s="254"/>
    </row>
    <row r="1090" spans="1:30" s="4" customFormat="1" x14ac:dyDescent="0.25">
      <c r="A1090" s="255"/>
      <c r="B1090" s="255"/>
      <c r="E1090" s="256"/>
      <c r="F1090" s="256"/>
      <c r="G1090" s="257"/>
      <c r="H1090" s="258"/>
      <c r="I1090" s="259"/>
      <c r="J1090" s="947"/>
      <c r="M1090" s="255"/>
      <c r="N1090" s="947"/>
      <c r="Q1090" s="255"/>
      <c r="R1090" s="260"/>
      <c r="AD1090" s="254"/>
    </row>
    <row r="1091" spans="1:30" s="4" customFormat="1" x14ac:dyDescent="0.25">
      <c r="A1091" s="255"/>
      <c r="B1091" s="255"/>
      <c r="E1091" s="256"/>
      <c r="F1091" s="256"/>
      <c r="G1091" s="257"/>
      <c r="H1091" s="258"/>
      <c r="I1091" s="259"/>
      <c r="J1091" s="947"/>
      <c r="M1091" s="255"/>
      <c r="N1091" s="947"/>
      <c r="Q1091" s="255"/>
      <c r="R1091" s="260"/>
      <c r="AD1091" s="254"/>
    </row>
    <row r="1092" spans="1:30" s="4" customFormat="1" x14ac:dyDescent="0.25">
      <c r="A1092" s="255"/>
      <c r="B1092" s="255"/>
      <c r="E1092" s="256"/>
      <c r="F1092" s="256"/>
      <c r="G1092" s="257"/>
      <c r="H1092" s="258"/>
      <c r="I1092" s="259"/>
      <c r="J1092" s="947"/>
      <c r="M1092" s="255"/>
      <c r="N1092" s="947"/>
      <c r="Q1092" s="255"/>
      <c r="R1092" s="260"/>
      <c r="AD1092" s="254"/>
    </row>
    <row r="1093" spans="1:30" s="4" customFormat="1" x14ac:dyDescent="0.25">
      <c r="A1093" s="255"/>
      <c r="B1093" s="255"/>
      <c r="E1093" s="256"/>
      <c r="F1093" s="256"/>
      <c r="G1093" s="257"/>
      <c r="H1093" s="258"/>
      <c r="I1093" s="259"/>
      <c r="J1093" s="947"/>
      <c r="M1093" s="255"/>
      <c r="N1093" s="947"/>
      <c r="Q1093" s="255"/>
      <c r="R1093" s="260"/>
      <c r="AD1093" s="254"/>
    </row>
    <row r="1094" spans="1:30" s="4" customFormat="1" x14ac:dyDescent="0.25">
      <c r="A1094" s="255"/>
      <c r="B1094" s="255"/>
      <c r="E1094" s="256"/>
      <c r="F1094" s="256"/>
      <c r="G1094" s="257"/>
      <c r="H1094" s="258"/>
      <c r="I1094" s="259"/>
      <c r="J1094" s="947"/>
      <c r="M1094" s="255"/>
      <c r="N1094" s="947"/>
      <c r="Q1094" s="255"/>
      <c r="R1094" s="260"/>
      <c r="AD1094" s="254"/>
    </row>
    <row r="1095" spans="1:30" s="4" customFormat="1" x14ac:dyDescent="0.25">
      <c r="A1095" s="255"/>
      <c r="B1095" s="255"/>
      <c r="E1095" s="256"/>
      <c r="F1095" s="256"/>
      <c r="G1095" s="257"/>
      <c r="H1095" s="258"/>
      <c r="I1095" s="259"/>
      <c r="J1095" s="947"/>
      <c r="M1095" s="255"/>
      <c r="N1095" s="947"/>
      <c r="Q1095" s="255"/>
      <c r="R1095" s="260"/>
      <c r="AD1095" s="254"/>
    </row>
    <row r="1096" spans="1:30" s="4" customFormat="1" x14ac:dyDescent="0.25">
      <c r="A1096" s="255"/>
      <c r="B1096" s="255"/>
      <c r="E1096" s="256"/>
      <c r="F1096" s="256"/>
      <c r="G1096" s="257"/>
      <c r="H1096" s="258"/>
      <c r="I1096" s="259"/>
      <c r="J1096" s="947"/>
      <c r="L1096" s="261"/>
      <c r="M1096" s="255"/>
      <c r="N1096" s="947"/>
      <c r="Q1096" s="255"/>
      <c r="R1096" s="260"/>
      <c r="AD1096" s="254"/>
    </row>
    <row r="1097" spans="1:30" s="4" customFormat="1" x14ac:dyDescent="0.25">
      <c r="A1097" s="255"/>
      <c r="B1097" s="255"/>
      <c r="E1097" s="256"/>
      <c r="F1097" s="256"/>
      <c r="G1097" s="257"/>
      <c r="H1097" s="258"/>
      <c r="I1097" s="259"/>
      <c r="J1097" s="947"/>
      <c r="L1097" s="261"/>
      <c r="M1097" s="255"/>
      <c r="N1097" s="947"/>
      <c r="Q1097" s="255"/>
      <c r="R1097" s="260"/>
      <c r="AD1097" s="254"/>
    </row>
    <row r="1098" spans="1:30" s="4" customFormat="1" x14ac:dyDescent="0.25">
      <c r="A1098" s="255"/>
      <c r="B1098" s="255"/>
      <c r="E1098" s="256"/>
      <c r="F1098" s="256"/>
      <c r="G1098" s="257"/>
      <c r="H1098" s="258"/>
      <c r="I1098" s="259"/>
      <c r="J1098" s="947"/>
      <c r="L1098" s="261"/>
      <c r="M1098" s="255"/>
      <c r="N1098" s="947"/>
      <c r="P1098" s="261"/>
      <c r="Q1098" s="255"/>
      <c r="R1098" s="260"/>
      <c r="AD1098" s="254"/>
    </row>
    <row r="1099" spans="1:30" s="4" customFormat="1" x14ac:dyDescent="0.25">
      <c r="A1099" s="255"/>
      <c r="B1099" s="255"/>
      <c r="E1099" s="256"/>
      <c r="F1099" s="256"/>
      <c r="G1099" s="257"/>
      <c r="H1099" s="258"/>
      <c r="I1099" s="259"/>
      <c r="J1099" s="947"/>
      <c r="L1099" s="261"/>
      <c r="M1099" s="255"/>
      <c r="N1099" s="947"/>
      <c r="P1099" s="261"/>
      <c r="Q1099" s="255"/>
      <c r="R1099" s="260"/>
      <c r="AD1099" s="254"/>
    </row>
  </sheetData>
  <mergeCells count="24">
    <mergeCell ref="Y2:AA2"/>
    <mergeCell ref="AJ64:AM64"/>
    <mergeCell ref="S1:AA1"/>
    <mergeCell ref="AB1:AB3"/>
    <mergeCell ref="J2:J3"/>
    <mergeCell ref="K2:L3"/>
    <mergeCell ref="M2:M3"/>
    <mergeCell ref="N2:N3"/>
    <mergeCell ref="O2:P3"/>
    <mergeCell ref="Q2:Q3"/>
    <mergeCell ref="S2:U2"/>
    <mergeCell ref="V2:X2"/>
    <mergeCell ref="R1:R3"/>
    <mergeCell ref="G1:G3"/>
    <mergeCell ref="H1:H3"/>
    <mergeCell ref="I1:I3"/>
    <mergeCell ref="J1:M1"/>
    <mergeCell ref="N1:Q1"/>
    <mergeCell ref="F1:F3"/>
    <mergeCell ref="A1:A3"/>
    <mergeCell ref="B1:B3"/>
    <mergeCell ref="C1:C3"/>
    <mergeCell ref="D1:D3"/>
    <mergeCell ref="E1:E3"/>
  </mergeCells>
  <pageMargins left="0.35433070866141736" right="0.35433070866141736" top="1.1811023622047245" bottom="0.78740157480314965" header="0.51181102362204722" footer="0.51181102362204722"/>
  <pageSetup paperSize="9" scale="82" fitToHeight="0" orientation="landscape" r:id="rId1"/>
  <headerFooter alignWithMargins="0">
    <oddHeader>&amp;LSveučilište u Splitu
EKONOMSKI FAKULTET
KATEDRA ZA POSLOVNE STRANE JEZIKE I TZK&amp;CPLAN NASTAVNOG OPTEREĆENJA 
za akademsku godinu 2021./2022.</oddHeader>
    <oddFooter>&amp;LQF02-1&amp;Cstr. &amp;P od &amp;N&amp;R2019-05-20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176"/>
  <sheetViews>
    <sheetView zoomScale="70" zoomScaleNormal="70" zoomScaleSheetLayoutView="100" workbookViewId="0">
      <selection activeCell="AG141" sqref="AG1:AG1048576"/>
    </sheetView>
  </sheetViews>
  <sheetFormatPr defaultColWidth="9.140625" defaultRowHeight="15.75" x14ac:dyDescent="0.25"/>
  <cols>
    <col min="1" max="1" width="20.42578125" style="262" customWidth="1"/>
    <col min="2" max="2" width="13.42578125" style="262" customWidth="1"/>
    <col min="3" max="3" width="16" style="5" customWidth="1"/>
    <col min="4" max="4" width="23.42578125" style="5" hidden="1" customWidth="1"/>
    <col min="5" max="5" width="8.42578125" style="605" bestFit="1" customWidth="1"/>
    <col min="6" max="6" width="7.28515625" style="605" customWidth="1"/>
    <col min="7" max="7" width="16" style="264" customWidth="1"/>
    <col min="8" max="8" width="33.28515625" style="265" customWidth="1"/>
    <col min="9" max="9" width="9" style="266" hidden="1" customWidth="1"/>
    <col min="10" max="10" width="9.7109375" style="960" customWidth="1"/>
    <col min="11" max="11" width="3.85546875" style="606" hidden="1" customWidth="1"/>
    <col min="12" max="12" width="8.140625" style="607" hidden="1" customWidth="1"/>
    <col min="13" max="13" width="9.7109375" style="605" customWidth="1"/>
    <col min="14" max="14" width="9.7109375" style="960" customWidth="1"/>
    <col min="15" max="15" width="4.140625" style="606" hidden="1" customWidth="1"/>
    <col min="16" max="16" width="7.42578125" style="607" hidden="1" customWidth="1"/>
    <col min="17" max="17" width="9.7109375" style="605" customWidth="1"/>
    <col min="18" max="18" width="9.7109375" style="270" customWidth="1"/>
    <col min="19" max="29" width="9.140625" style="35" hidden="1" customWidth="1"/>
    <col min="30" max="30" width="8.5703125" style="254" customWidth="1"/>
    <col min="31" max="31" width="0.28515625" style="4" customWidth="1"/>
    <col min="32" max="32" width="0" style="4" hidden="1" customWidth="1"/>
    <col min="33" max="33" width="31.7109375" style="4" hidden="1" customWidth="1"/>
    <col min="34" max="61" width="9.140625" style="4"/>
    <col min="62" max="16384" width="9.140625" style="5"/>
  </cols>
  <sheetData>
    <row r="1" spans="1:61" ht="15" customHeight="1" x14ac:dyDescent="0.2">
      <c r="A1" s="1001" t="s">
        <v>0</v>
      </c>
      <c r="B1" s="1001" t="s">
        <v>1</v>
      </c>
      <c r="C1" s="1001" t="s">
        <v>2</v>
      </c>
      <c r="D1" s="1001"/>
      <c r="E1" s="1001" t="s">
        <v>3</v>
      </c>
      <c r="F1" s="1001" t="s">
        <v>4</v>
      </c>
      <c r="G1" s="1001" t="s">
        <v>5</v>
      </c>
      <c r="H1" s="1001" t="s">
        <v>6</v>
      </c>
      <c r="I1" s="1004" t="s">
        <v>7</v>
      </c>
      <c r="J1" s="1007" t="s">
        <v>8</v>
      </c>
      <c r="K1" s="1007"/>
      <c r="L1" s="1007"/>
      <c r="M1" s="1007"/>
      <c r="N1" s="1007" t="s">
        <v>9</v>
      </c>
      <c r="O1" s="1007"/>
      <c r="P1" s="1007"/>
      <c r="Q1" s="1008"/>
      <c r="R1" s="1050" t="s">
        <v>10</v>
      </c>
      <c r="S1" s="1049" t="s">
        <v>11</v>
      </c>
      <c r="T1" s="1028"/>
      <c r="U1" s="1028"/>
      <c r="V1" s="1028"/>
      <c r="W1" s="1028"/>
      <c r="X1" s="1028"/>
      <c r="Y1" s="1028"/>
      <c r="Z1" s="1028"/>
      <c r="AA1" s="1028"/>
      <c r="AB1" s="1029"/>
      <c r="AC1" s="25"/>
      <c r="AD1" s="2" t="s">
        <v>12</v>
      </c>
      <c r="AE1" s="35"/>
      <c r="AF1" s="35"/>
      <c r="AG1" s="3" t="s">
        <v>13</v>
      </c>
    </row>
    <row r="2" spans="1:61" s="8" customFormat="1" ht="39" customHeight="1" x14ac:dyDescent="0.2">
      <c r="A2" s="1002"/>
      <c r="B2" s="1002"/>
      <c r="C2" s="1002"/>
      <c r="D2" s="1002" t="s">
        <v>14</v>
      </c>
      <c r="E2" s="1002"/>
      <c r="F2" s="1002"/>
      <c r="G2" s="1002"/>
      <c r="H2" s="1002"/>
      <c r="I2" s="1005"/>
      <c r="J2" s="1014" t="s">
        <v>15</v>
      </c>
      <c r="K2" s="1016" t="s">
        <v>16</v>
      </c>
      <c r="L2" s="1017"/>
      <c r="M2" s="1020" t="s">
        <v>17</v>
      </c>
      <c r="N2" s="1014" t="s">
        <v>15</v>
      </c>
      <c r="O2" s="1016" t="s">
        <v>16</v>
      </c>
      <c r="P2" s="1017"/>
      <c r="Q2" s="1022" t="s">
        <v>17</v>
      </c>
      <c r="R2" s="1050"/>
      <c r="S2" s="1026" t="s">
        <v>18</v>
      </c>
      <c r="T2" s="1026"/>
      <c r="U2" s="1027"/>
      <c r="V2" s="1025" t="s">
        <v>19</v>
      </c>
      <c r="W2" s="1026"/>
      <c r="X2" s="1027"/>
      <c r="Y2" s="1025" t="s">
        <v>20</v>
      </c>
      <c r="Z2" s="1026"/>
      <c r="AA2" s="1027"/>
      <c r="AB2" s="1029"/>
      <c r="AC2" s="25" t="s">
        <v>21</v>
      </c>
      <c r="AD2" s="6"/>
      <c r="AE2" s="35"/>
      <c r="AF2" s="35"/>
      <c r="AG2" s="7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spans="1:61" s="8" customFormat="1" ht="15" customHeight="1" x14ac:dyDescent="0.2">
      <c r="A3" s="1003"/>
      <c r="B3" s="1003"/>
      <c r="C3" s="1003"/>
      <c r="D3" s="1003"/>
      <c r="E3" s="1003"/>
      <c r="F3" s="1003"/>
      <c r="G3" s="1003"/>
      <c r="H3" s="1003"/>
      <c r="I3" s="1006"/>
      <c r="J3" s="1015"/>
      <c r="K3" s="1018"/>
      <c r="L3" s="1019"/>
      <c r="M3" s="1021"/>
      <c r="N3" s="1015"/>
      <c r="O3" s="1018"/>
      <c r="P3" s="1019"/>
      <c r="Q3" s="1023"/>
      <c r="R3" s="1050"/>
      <c r="S3" s="440" t="s">
        <v>22</v>
      </c>
      <c r="T3" s="292" t="s">
        <v>23</v>
      </c>
      <c r="U3" s="292" t="s">
        <v>24</v>
      </c>
      <c r="V3" s="292" t="s">
        <v>22</v>
      </c>
      <c r="W3" s="292" t="s">
        <v>23</v>
      </c>
      <c r="X3" s="292" t="s">
        <v>24</v>
      </c>
      <c r="Y3" s="292" t="s">
        <v>22</v>
      </c>
      <c r="Z3" s="292" t="s">
        <v>23</v>
      </c>
      <c r="AA3" s="292" t="s">
        <v>24</v>
      </c>
      <c r="AB3" s="1029"/>
      <c r="AC3" s="25"/>
      <c r="AD3" s="6"/>
      <c r="AE3" s="35"/>
      <c r="AF3" s="35"/>
      <c r="AG3" s="10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spans="1:61" s="8" customFormat="1" ht="12.75" x14ac:dyDescent="0.2">
      <c r="A4" s="11"/>
      <c r="B4" s="11"/>
      <c r="C4" s="12"/>
      <c r="D4" s="11"/>
      <c r="E4" s="13"/>
      <c r="F4" s="13"/>
      <c r="G4" s="12"/>
      <c r="H4" s="12"/>
      <c r="I4" s="14"/>
      <c r="J4" s="15"/>
      <c r="K4" s="972"/>
      <c r="L4" s="973"/>
      <c r="M4" s="18"/>
      <c r="N4" s="19"/>
      <c r="O4" s="481"/>
      <c r="P4" s="482"/>
      <c r="Q4" s="20" t="s">
        <v>25</v>
      </c>
      <c r="R4" s="441">
        <v>3.2</v>
      </c>
      <c r="S4" s="442">
        <v>1</v>
      </c>
      <c r="T4" s="303">
        <v>1</v>
      </c>
      <c r="U4" s="303">
        <v>1.2</v>
      </c>
      <c r="V4" s="304"/>
      <c r="W4" s="304"/>
      <c r="X4" s="304"/>
      <c r="Y4" s="304"/>
      <c r="Z4" s="304"/>
      <c r="AA4" s="304"/>
      <c r="AB4" s="305"/>
      <c r="AC4" s="25"/>
      <c r="AD4" s="6"/>
      <c r="AE4" s="35"/>
      <c r="AF4" s="35"/>
      <c r="AG4" s="25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</row>
    <row r="5" spans="1:61" s="8" customFormat="1" ht="12.75" x14ac:dyDescent="0.2">
      <c r="A5" s="26"/>
      <c r="B5" s="26"/>
      <c r="C5" s="12"/>
      <c r="D5" s="26"/>
      <c r="E5" s="27"/>
      <c r="F5" s="27"/>
      <c r="G5" s="28"/>
      <c r="H5" s="28"/>
      <c r="I5" s="29"/>
      <c r="J5" s="30"/>
      <c r="K5" s="972"/>
      <c r="L5" s="973"/>
      <c r="M5" s="31"/>
      <c r="N5" s="32"/>
      <c r="O5" s="481"/>
      <c r="P5" s="482"/>
      <c r="Q5" s="33" t="s">
        <v>26</v>
      </c>
      <c r="R5" s="441">
        <v>2.2000000000000002</v>
      </c>
      <c r="S5" s="442">
        <v>1</v>
      </c>
      <c r="T5" s="303">
        <v>0</v>
      </c>
      <c r="U5" s="303">
        <v>1.2</v>
      </c>
      <c r="V5" s="304"/>
      <c r="W5" s="304"/>
      <c r="X5" s="304"/>
      <c r="Y5" s="304"/>
      <c r="Z5" s="304"/>
      <c r="AA5" s="304"/>
      <c r="AB5" s="305"/>
      <c r="AC5" s="25"/>
      <c r="AD5" s="6"/>
      <c r="AE5" s="35"/>
      <c r="AF5" s="35"/>
      <c r="AG5" s="25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</row>
    <row r="6" spans="1:61" s="8" customFormat="1" ht="12.75" x14ac:dyDescent="0.2">
      <c r="A6" s="26"/>
      <c r="B6" s="26"/>
      <c r="C6" s="12"/>
      <c r="D6" s="26"/>
      <c r="E6" s="27"/>
      <c r="F6" s="27"/>
      <c r="G6" s="28"/>
      <c r="H6" s="28"/>
      <c r="I6" s="29"/>
      <c r="J6" s="30"/>
      <c r="K6" s="972"/>
      <c r="L6" s="973"/>
      <c r="M6" s="31"/>
      <c r="N6" s="32"/>
      <c r="O6" s="481"/>
      <c r="P6" s="482"/>
      <c r="Q6" s="20" t="s">
        <v>27</v>
      </c>
      <c r="R6" s="441">
        <v>1.6</v>
      </c>
      <c r="S6" s="443"/>
      <c r="T6" s="304"/>
      <c r="U6" s="304"/>
      <c r="V6" s="303">
        <v>1</v>
      </c>
      <c r="W6" s="303">
        <v>0.3</v>
      </c>
      <c r="X6" s="303">
        <v>0.3</v>
      </c>
      <c r="Y6" s="304"/>
      <c r="Z6" s="304"/>
      <c r="AA6" s="304"/>
      <c r="AB6" s="305"/>
      <c r="AC6" s="25"/>
      <c r="AD6" s="6"/>
      <c r="AE6" s="35"/>
      <c r="AF6" s="35"/>
      <c r="AG6" s="25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</row>
    <row r="7" spans="1:61" s="8" customFormat="1" ht="13.5" thickBot="1" x14ac:dyDescent="0.25">
      <c r="A7" s="36"/>
      <c r="B7" s="36"/>
      <c r="C7" s="37"/>
      <c r="D7" s="36"/>
      <c r="E7" s="38"/>
      <c r="F7" s="38"/>
      <c r="G7" s="37"/>
      <c r="H7" s="37"/>
      <c r="I7" s="39"/>
      <c r="J7" s="40"/>
      <c r="K7" s="972"/>
      <c r="L7" s="973"/>
      <c r="M7" s="41"/>
      <c r="N7" s="42"/>
      <c r="O7" s="481"/>
      <c r="P7" s="482"/>
      <c r="Q7" s="33" t="s">
        <v>28</v>
      </c>
      <c r="R7" s="444">
        <v>1.3</v>
      </c>
      <c r="S7" s="443"/>
      <c r="T7" s="304"/>
      <c r="U7" s="304"/>
      <c r="V7" s="303">
        <v>1</v>
      </c>
      <c r="W7" s="303">
        <v>0</v>
      </c>
      <c r="X7" s="303">
        <v>0.3</v>
      </c>
      <c r="Y7" s="304"/>
      <c r="Z7" s="304"/>
      <c r="AA7" s="304"/>
      <c r="AB7" s="305"/>
      <c r="AC7" s="25"/>
      <c r="AD7" s="6"/>
      <c r="AE7" s="35"/>
      <c r="AF7" s="35"/>
      <c r="AG7" s="25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</row>
    <row r="8" spans="1:61" s="8" customFormat="1" ht="12.75" x14ac:dyDescent="0.2">
      <c r="A8" s="44"/>
      <c r="B8" s="44"/>
      <c r="C8" s="45"/>
      <c r="D8" s="44"/>
      <c r="E8" s="46"/>
      <c r="F8" s="46"/>
      <c r="G8" s="47"/>
      <c r="H8" s="47"/>
      <c r="I8" s="48"/>
      <c r="J8" s="49"/>
      <c r="K8" s="972"/>
      <c r="L8" s="973"/>
      <c r="M8" s="50"/>
      <c r="N8" s="51"/>
      <c r="O8" s="481"/>
      <c r="P8" s="482"/>
      <c r="Q8" s="20" t="s">
        <v>29</v>
      </c>
      <c r="R8" s="445">
        <v>4.9000000000000004</v>
      </c>
      <c r="S8" s="442">
        <v>1</v>
      </c>
      <c r="T8" s="303">
        <v>1.5</v>
      </c>
      <c r="U8" s="303">
        <v>2.4</v>
      </c>
      <c r="V8" s="304"/>
      <c r="W8" s="304"/>
      <c r="X8" s="304"/>
      <c r="Y8" s="304"/>
      <c r="Z8" s="304"/>
      <c r="AA8" s="304"/>
      <c r="AB8" s="305"/>
      <c r="AC8" s="25"/>
      <c r="AD8" s="6"/>
      <c r="AE8" s="35"/>
      <c r="AF8" s="35"/>
      <c r="AG8" s="25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</row>
    <row r="9" spans="1:61" s="8" customFormat="1" ht="27.75" customHeight="1" x14ac:dyDescent="0.25">
      <c r="A9" s="53" t="s">
        <v>285</v>
      </c>
      <c r="B9" s="53" t="s">
        <v>286</v>
      </c>
      <c r="C9" s="483" t="s">
        <v>38</v>
      </c>
      <c r="D9" s="55"/>
      <c r="E9" s="330" t="s">
        <v>33</v>
      </c>
      <c r="F9" s="86">
        <v>2</v>
      </c>
      <c r="G9" s="79" t="s">
        <v>287</v>
      </c>
      <c r="H9" s="80" t="s">
        <v>288</v>
      </c>
      <c r="I9" s="484"/>
      <c r="J9" s="672"/>
      <c r="K9" s="353">
        <f t="shared" ref="K9:K13" si="0">IF(J9&gt;0, 1, 0)</f>
        <v>0</v>
      </c>
      <c r="L9" s="353">
        <f t="shared" ref="L9:L13" si="1">J9-K9</f>
        <v>0</v>
      </c>
      <c r="M9" s="485"/>
      <c r="N9" s="540">
        <v>4</v>
      </c>
      <c r="O9" s="353">
        <f t="shared" ref="O9:O11" si="2">IF(N9&gt;0, 1, 0)</f>
        <v>1</v>
      </c>
      <c r="P9" s="353">
        <f t="shared" ref="P9:P11" si="3">N9-O9</f>
        <v>3</v>
      </c>
      <c r="Q9" s="957">
        <v>13</v>
      </c>
      <c r="R9" s="451">
        <f t="shared" ref="R9:R13" si="4">(K9*M9*$R$4)+(L9*M9*$R$5)+(O9*Q9*$R$6)+(P9*Q9*$R$7)</f>
        <v>71.5</v>
      </c>
      <c r="S9" s="486">
        <f t="shared" ref="S9:S13" si="5">J9*M9*$S$4</f>
        <v>0</v>
      </c>
      <c r="T9" s="25">
        <f t="shared" ref="T9:T13" si="6">K9*M9*$T$4</f>
        <v>0</v>
      </c>
      <c r="U9" s="25">
        <f t="shared" ref="U9:U13" si="7">J9*M9*$U$4</f>
        <v>0</v>
      </c>
      <c r="V9" s="25">
        <f t="shared" ref="V9:V13" si="8">N9*Q9*$V$6</f>
        <v>52</v>
      </c>
      <c r="W9" s="25">
        <f t="shared" ref="W9:W13" si="9">O9*Q9*$W$6</f>
        <v>3.9</v>
      </c>
      <c r="X9" s="25">
        <f t="shared" ref="X9:X13" si="10">N9*Q9*$X$6</f>
        <v>15.6</v>
      </c>
      <c r="Y9" s="25">
        <f t="shared" ref="Y9:AA13" si="11">S9+V9</f>
        <v>52</v>
      </c>
      <c r="Z9" s="25">
        <f t="shared" si="11"/>
        <v>3.9</v>
      </c>
      <c r="AA9" s="25">
        <f t="shared" si="11"/>
        <v>15.6</v>
      </c>
      <c r="AB9" s="487"/>
      <c r="AC9" s="25">
        <f t="shared" ref="AC9:AC72" si="12">R9-Y9-Z9-AA9</f>
        <v>0</v>
      </c>
      <c r="AD9" s="488"/>
      <c r="AE9" s="4"/>
      <c r="AF9" s="4"/>
      <c r="AG9" s="25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</row>
    <row r="10" spans="1:61" s="8" customFormat="1" ht="27.75" customHeight="1" x14ac:dyDescent="0.25">
      <c r="A10" s="53" t="s">
        <v>285</v>
      </c>
      <c r="B10" s="53" t="s">
        <v>286</v>
      </c>
      <c r="C10" s="483" t="s">
        <v>38</v>
      </c>
      <c r="D10" s="54"/>
      <c r="E10" s="77" t="s">
        <v>437</v>
      </c>
      <c r="F10" s="78" t="s">
        <v>105</v>
      </c>
      <c r="G10" s="79" t="s">
        <v>106</v>
      </c>
      <c r="H10" s="80" t="s">
        <v>449</v>
      </c>
      <c r="I10" s="148"/>
      <c r="J10" s="538"/>
      <c r="K10" s="353">
        <f t="shared" si="0"/>
        <v>0</v>
      </c>
      <c r="L10" s="353">
        <f t="shared" si="1"/>
        <v>0</v>
      </c>
      <c r="M10" s="371"/>
      <c r="N10" s="540">
        <v>1</v>
      </c>
      <c r="O10" s="353">
        <f t="shared" si="2"/>
        <v>1</v>
      </c>
      <c r="P10" s="353">
        <f t="shared" si="3"/>
        <v>0</v>
      </c>
      <c r="Q10" s="371">
        <v>26</v>
      </c>
      <c r="R10" s="451">
        <f t="shared" si="4"/>
        <v>41.6</v>
      </c>
      <c r="S10" s="486">
        <f t="shared" si="5"/>
        <v>0</v>
      </c>
      <c r="T10" s="25">
        <f t="shared" si="6"/>
        <v>0</v>
      </c>
      <c r="U10" s="25">
        <f t="shared" si="7"/>
        <v>0</v>
      </c>
      <c r="V10" s="25">
        <f t="shared" si="8"/>
        <v>26</v>
      </c>
      <c r="W10" s="25">
        <f t="shared" si="9"/>
        <v>7.8</v>
      </c>
      <c r="X10" s="25">
        <f t="shared" si="10"/>
        <v>7.8</v>
      </c>
      <c r="Y10" s="25">
        <f t="shared" si="11"/>
        <v>26</v>
      </c>
      <c r="Z10" s="25">
        <f t="shared" si="11"/>
        <v>7.8</v>
      </c>
      <c r="AA10" s="25">
        <f t="shared" si="11"/>
        <v>7.8</v>
      </c>
      <c r="AB10" s="487"/>
      <c r="AC10" s="25">
        <f t="shared" si="12"/>
        <v>0</v>
      </c>
      <c r="AD10" s="488"/>
      <c r="AE10" s="4"/>
      <c r="AF10" s="4"/>
      <c r="AG10" s="25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</row>
    <row r="11" spans="1:61" s="8" customFormat="1" ht="27.75" customHeight="1" x14ac:dyDescent="0.25">
      <c r="A11" s="53" t="s">
        <v>285</v>
      </c>
      <c r="B11" s="53" t="s">
        <v>286</v>
      </c>
      <c r="C11" s="483" t="s">
        <v>38</v>
      </c>
      <c r="D11" s="54"/>
      <c r="E11" s="489" t="s">
        <v>773</v>
      </c>
      <c r="F11" s="86">
        <v>2</v>
      </c>
      <c r="G11" s="176" t="s">
        <v>804</v>
      </c>
      <c r="H11" s="80" t="s">
        <v>805</v>
      </c>
      <c r="I11" s="148"/>
      <c r="J11" s="538"/>
      <c r="K11" s="353">
        <f t="shared" si="0"/>
        <v>0</v>
      </c>
      <c r="L11" s="353">
        <f t="shared" si="1"/>
        <v>0</v>
      </c>
      <c r="M11" s="371"/>
      <c r="N11" s="540">
        <v>1</v>
      </c>
      <c r="O11" s="353">
        <f t="shared" si="2"/>
        <v>1</v>
      </c>
      <c r="P11" s="353">
        <f t="shared" si="3"/>
        <v>0</v>
      </c>
      <c r="Q11" s="371">
        <v>14</v>
      </c>
      <c r="R11" s="474">
        <f t="shared" si="4"/>
        <v>22.400000000000002</v>
      </c>
      <c r="S11" s="486">
        <f t="shared" si="5"/>
        <v>0</v>
      </c>
      <c r="T11" s="25">
        <f t="shared" si="6"/>
        <v>0</v>
      </c>
      <c r="U11" s="25">
        <f t="shared" si="7"/>
        <v>0</v>
      </c>
      <c r="V11" s="25">
        <f t="shared" si="8"/>
        <v>14</v>
      </c>
      <c r="W11" s="25">
        <f t="shared" si="9"/>
        <v>4.2</v>
      </c>
      <c r="X11" s="25">
        <f t="shared" si="10"/>
        <v>4.2</v>
      </c>
      <c r="Y11" s="25">
        <f t="shared" si="11"/>
        <v>14</v>
      </c>
      <c r="Z11" s="25">
        <f t="shared" si="11"/>
        <v>4.2</v>
      </c>
      <c r="AA11" s="25">
        <f t="shared" si="11"/>
        <v>4.2</v>
      </c>
      <c r="AB11" s="487"/>
      <c r="AC11" s="25">
        <f t="shared" si="12"/>
        <v>0</v>
      </c>
      <c r="AD11" s="488"/>
      <c r="AE11" s="4"/>
      <c r="AF11" s="4"/>
      <c r="AG11" s="25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</row>
    <row r="12" spans="1:61" s="8" customFormat="1" ht="27.75" hidden="1" customHeight="1" x14ac:dyDescent="0.25">
      <c r="A12" s="53"/>
      <c r="B12" s="53"/>
      <c r="C12" s="483"/>
      <c r="D12" s="54"/>
      <c r="E12" s="330"/>
      <c r="F12" s="86"/>
      <c r="G12" s="79"/>
      <c r="H12" s="80"/>
      <c r="I12" s="148"/>
      <c r="J12" s="538"/>
      <c r="K12" s="353">
        <f t="shared" si="0"/>
        <v>0</v>
      </c>
      <c r="L12" s="353">
        <f t="shared" si="1"/>
        <v>0</v>
      </c>
      <c r="M12" s="371"/>
      <c r="N12" s="540"/>
      <c r="O12" s="353"/>
      <c r="P12" s="353"/>
      <c r="Q12" s="371"/>
      <c r="R12" s="474">
        <f t="shared" si="4"/>
        <v>0</v>
      </c>
      <c r="S12" s="486"/>
      <c r="T12" s="25"/>
      <c r="U12" s="25"/>
      <c r="V12" s="25"/>
      <c r="W12" s="25"/>
      <c r="X12" s="25"/>
      <c r="Y12" s="25"/>
      <c r="Z12" s="25"/>
      <c r="AA12" s="25"/>
      <c r="AB12" s="487"/>
      <c r="AC12" s="25"/>
      <c r="AD12" s="488"/>
      <c r="AE12" s="4"/>
      <c r="AF12" s="4"/>
      <c r="AG12" s="25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</row>
    <row r="13" spans="1:61" s="8" customFormat="1" ht="27.75" hidden="1" customHeight="1" x14ac:dyDescent="0.25">
      <c r="A13" s="53"/>
      <c r="B13" s="53"/>
      <c r="C13" s="483"/>
      <c r="D13" s="54"/>
      <c r="E13" s="337"/>
      <c r="F13" s="86"/>
      <c r="G13" s="79"/>
      <c r="H13" s="80"/>
      <c r="I13" s="148"/>
      <c r="J13" s="538"/>
      <c r="K13" s="353">
        <f t="shared" si="0"/>
        <v>0</v>
      </c>
      <c r="L13" s="353">
        <f t="shared" si="1"/>
        <v>0</v>
      </c>
      <c r="M13" s="371"/>
      <c r="N13" s="540"/>
      <c r="O13" s="353"/>
      <c r="P13" s="353"/>
      <c r="Q13" s="371"/>
      <c r="R13" s="474">
        <f t="shared" si="4"/>
        <v>0</v>
      </c>
      <c r="S13" s="486">
        <f t="shared" si="5"/>
        <v>0</v>
      </c>
      <c r="T13" s="25">
        <f t="shared" si="6"/>
        <v>0</v>
      </c>
      <c r="U13" s="25">
        <f t="shared" si="7"/>
        <v>0</v>
      </c>
      <c r="V13" s="25">
        <f t="shared" si="8"/>
        <v>0</v>
      </c>
      <c r="W13" s="25">
        <f t="shared" si="9"/>
        <v>0</v>
      </c>
      <c r="X13" s="25">
        <f t="shared" si="10"/>
        <v>0</v>
      </c>
      <c r="Y13" s="25">
        <f t="shared" si="11"/>
        <v>0</v>
      </c>
      <c r="Z13" s="25">
        <f t="shared" si="11"/>
        <v>0</v>
      </c>
      <c r="AA13" s="25">
        <f t="shared" si="11"/>
        <v>0</v>
      </c>
      <c r="AB13" s="487"/>
      <c r="AC13" s="25">
        <f t="shared" si="12"/>
        <v>0</v>
      </c>
      <c r="AD13" s="488"/>
      <c r="AE13" s="4"/>
      <c r="AF13" s="4"/>
      <c r="AG13" s="25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 s="122" customFormat="1" ht="27.75" customHeight="1" thickBot="1" x14ac:dyDescent="0.3">
      <c r="A14" s="108" t="s">
        <v>148</v>
      </c>
      <c r="B14" s="108" t="s">
        <v>149</v>
      </c>
      <c r="C14" s="490" t="s">
        <v>48</v>
      </c>
      <c r="D14" s="109"/>
      <c r="E14" s="491"/>
      <c r="F14" s="491"/>
      <c r="G14" s="111"/>
      <c r="H14" s="112" t="s">
        <v>906</v>
      </c>
      <c r="I14" s="113"/>
      <c r="J14" s="492"/>
      <c r="K14" s="493"/>
      <c r="L14" s="493"/>
      <c r="M14" s="494"/>
      <c r="N14" s="495"/>
      <c r="O14" s="493"/>
      <c r="P14" s="493"/>
      <c r="Q14" s="494"/>
      <c r="R14" s="453">
        <f t="shared" ref="R14:AA14" si="13">SUM(R9:R13)</f>
        <v>135.5</v>
      </c>
      <c r="S14" s="496">
        <f t="shared" si="13"/>
        <v>0</v>
      </c>
      <c r="T14" s="497">
        <f t="shared" si="13"/>
        <v>0</v>
      </c>
      <c r="U14" s="497">
        <f t="shared" si="13"/>
        <v>0</v>
      </c>
      <c r="V14" s="497">
        <f t="shared" si="13"/>
        <v>92</v>
      </c>
      <c r="W14" s="497">
        <f t="shared" si="13"/>
        <v>15.899999999999999</v>
      </c>
      <c r="X14" s="497">
        <f t="shared" si="13"/>
        <v>27.599999999999998</v>
      </c>
      <c r="Y14" s="498">
        <f t="shared" si="13"/>
        <v>92</v>
      </c>
      <c r="Z14" s="498">
        <f t="shared" si="13"/>
        <v>15.899999999999999</v>
      </c>
      <c r="AA14" s="498">
        <f t="shared" si="13"/>
        <v>27.599999999999998</v>
      </c>
      <c r="AB14" s="499"/>
      <c r="AC14" s="25">
        <f t="shared" si="12"/>
        <v>0</v>
      </c>
      <c r="AD14" s="500">
        <f>R14/1800/0.6</f>
        <v>0.12546296296296297</v>
      </c>
      <c r="AE14" s="4"/>
      <c r="AF14" s="4"/>
      <c r="AG14" s="25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 s="8" customFormat="1" ht="27.75" customHeight="1" thickTop="1" x14ac:dyDescent="0.25">
      <c r="A15" s="53" t="s">
        <v>148</v>
      </c>
      <c r="B15" s="53" t="s">
        <v>149</v>
      </c>
      <c r="C15" s="483" t="s">
        <v>48</v>
      </c>
      <c r="D15" s="55"/>
      <c r="E15" s="330" t="s">
        <v>33</v>
      </c>
      <c r="F15" s="86">
        <v>2</v>
      </c>
      <c r="G15" s="79" t="s">
        <v>287</v>
      </c>
      <c r="H15" s="80" t="s">
        <v>288</v>
      </c>
      <c r="I15" s="484"/>
      <c r="J15" s="672">
        <v>1</v>
      </c>
      <c r="K15" s="353">
        <f t="shared" ref="K15:K26" si="14">IF(J15&gt;0, 1, 0)</f>
        <v>1</v>
      </c>
      <c r="L15" s="353">
        <f t="shared" ref="L15:L26" si="15">J15-K15</f>
        <v>0</v>
      </c>
      <c r="M15" s="485">
        <v>24</v>
      </c>
      <c r="N15" s="540">
        <v>4</v>
      </c>
      <c r="O15" s="353">
        <f t="shared" ref="O15:O26" si="16">IF(N15&gt;0, 1, 0)</f>
        <v>1</v>
      </c>
      <c r="P15" s="353">
        <f t="shared" ref="P15:P26" si="17">N15-O15</f>
        <v>3</v>
      </c>
      <c r="Q15" s="957">
        <v>0</v>
      </c>
      <c r="R15" s="451">
        <f t="shared" ref="R15:R25" si="18">(K15*M15*$R$4)+(L15*M15*$R$5)+(O15*Q15*$R$6)+(P15*Q15*$R$7)</f>
        <v>76.800000000000011</v>
      </c>
      <c r="S15" s="486">
        <f t="shared" ref="S15:S25" si="19">J15*M15*$S$4</f>
        <v>24</v>
      </c>
      <c r="T15" s="25">
        <f t="shared" ref="T15:T25" si="20">K15*M15*$T$4</f>
        <v>24</v>
      </c>
      <c r="U15" s="25">
        <f t="shared" ref="U15:U25" si="21">J15*M15*$U$4</f>
        <v>28.799999999999997</v>
      </c>
      <c r="V15" s="25">
        <f t="shared" ref="V15:V26" si="22">N15*Q15*$V$6</f>
        <v>0</v>
      </c>
      <c r="W15" s="25">
        <f t="shared" ref="W15:W26" si="23">O15*Q15*$W$6</f>
        <v>0</v>
      </c>
      <c r="X15" s="25">
        <f t="shared" ref="X15:X26" si="24">N15*Q15*$X$6</f>
        <v>0</v>
      </c>
      <c r="Y15" s="25">
        <f t="shared" ref="Y15:AA26" si="25">S15+V15</f>
        <v>24</v>
      </c>
      <c r="Z15" s="25">
        <f t="shared" si="25"/>
        <v>24</v>
      </c>
      <c r="AA15" s="25">
        <f t="shared" si="25"/>
        <v>28.799999999999997</v>
      </c>
      <c r="AB15" s="487"/>
      <c r="AC15" s="25">
        <f t="shared" si="12"/>
        <v>0</v>
      </c>
      <c r="AD15" s="488"/>
      <c r="AE15" s="4"/>
      <c r="AF15" s="4"/>
      <c r="AG15" s="25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 s="8" customFormat="1" ht="27.75" customHeight="1" x14ac:dyDescent="0.25">
      <c r="A16" s="53" t="s">
        <v>148</v>
      </c>
      <c r="B16" s="53" t="s">
        <v>149</v>
      </c>
      <c r="C16" s="483" t="str">
        <f>C15</f>
        <v>docent</v>
      </c>
      <c r="D16" s="54"/>
      <c r="E16" s="330" t="s">
        <v>33</v>
      </c>
      <c r="F16" s="86">
        <v>4</v>
      </c>
      <c r="G16" s="79" t="s">
        <v>150</v>
      </c>
      <c r="H16" s="80" t="s">
        <v>151</v>
      </c>
      <c r="I16" s="148"/>
      <c r="J16" s="538">
        <v>1</v>
      </c>
      <c r="K16" s="353">
        <f t="shared" si="14"/>
        <v>1</v>
      </c>
      <c r="L16" s="353">
        <f t="shared" si="15"/>
        <v>0</v>
      </c>
      <c r="M16" s="371">
        <v>0</v>
      </c>
      <c r="N16" s="540">
        <v>1</v>
      </c>
      <c r="O16" s="353">
        <f t="shared" si="16"/>
        <v>1</v>
      </c>
      <c r="P16" s="353">
        <f t="shared" si="17"/>
        <v>0</v>
      </c>
      <c r="Q16" s="371">
        <v>26</v>
      </c>
      <c r="R16" s="474">
        <f t="shared" si="18"/>
        <v>41.6</v>
      </c>
      <c r="S16" s="486">
        <f t="shared" si="19"/>
        <v>0</v>
      </c>
      <c r="T16" s="25">
        <f t="shared" si="20"/>
        <v>0</v>
      </c>
      <c r="U16" s="25">
        <f t="shared" si="21"/>
        <v>0</v>
      </c>
      <c r="V16" s="25">
        <f t="shared" si="22"/>
        <v>26</v>
      </c>
      <c r="W16" s="25">
        <f t="shared" si="23"/>
        <v>7.8</v>
      </c>
      <c r="X16" s="25">
        <f t="shared" si="24"/>
        <v>7.8</v>
      </c>
      <c r="Y16" s="25">
        <f t="shared" si="25"/>
        <v>26</v>
      </c>
      <c r="Z16" s="25">
        <f t="shared" si="25"/>
        <v>7.8</v>
      </c>
      <c r="AA16" s="25">
        <f t="shared" si="25"/>
        <v>7.8</v>
      </c>
      <c r="AB16" s="487"/>
      <c r="AC16" s="25">
        <f t="shared" si="12"/>
        <v>0</v>
      </c>
      <c r="AD16" s="488"/>
      <c r="AE16" s="4"/>
      <c r="AF16" s="4"/>
      <c r="AG16" s="25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</row>
    <row r="17" spans="1:61" s="8" customFormat="1" ht="27.75" customHeight="1" x14ac:dyDescent="0.25">
      <c r="A17" s="53" t="s">
        <v>148</v>
      </c>
      <c r="B17" s="53" t="s">
        <v>149</v>
      </c>
      <c r="C17" s="483" t="str">
        <f>C15</f>
        <v>docent</v>
      </c>
      <c r="D17" s="54"/>
      <c r="E17" s="330" t="s">
        <v>33</v>
      </c>
      <c r="F17" s="86">
        <v>5</v>
      </c>
      <c r="G17" s="79" t="s">
        <v>313</v>
      </c>
      <c r="H17" s="80" t="s">
        <v>314</v>
      </c>
      <c r="I17" s="148"/>
      <c r="J17" s="538">
        <v>1</v>
      </c>
      <c r="K17" s="353">
        <f t="shared" si="14"/>
        <v>1</v>
      </c>
      <c r="L17" s="353">
        <f t="shared" si="15"/>
        <v>0</v>
      </c>
      <c r="M17" s="371">
        <v>0</v>
      </c>
      <c r="N17" s="540">
        <v>1</v>
      </c>
      <c r="O17" s="353">
        <f t="shared" si="16"/>
        <v>1</v>
      </c>
      <c r="P17" s="353">
        <f t="shared" si="17"/>
        <v>0</v>
      </c>
      <c r="Q17" s="371">
        <v>26</v>
      </c>
      <c r="R17" s="474">
        <f t="shared" si="18"/>
        <v>41.6</v>
      </c>
      <c r="S17" s="486">
        <f t="shared" si="19"/>
        <v>0</v>
      </c>
      <c r="T17" s="25">
        <f t="shared" si="20"/>
        <v>0</v>
      </c>
      <c r="U17" s="25">
        <f t="shared" si="21"/>
        <v>0</v>
      </c>
      <c r="V17" s="25">
        <f t="shared" si="22"/>
        <v>26</v>
      </c>
      <c r="W17" s="25">
        <f t="shared" si="23"/>
        <v>7.8</v>
      </c>
      <c r="X17" s="25">
        <f t="shared" si="24"/>
        <v>7.8</v>
      </c>
      <c r="Y17" s="25">
        <f t="shared" si="25"/>
        <v>26</v>
      </c>
      <c r="Z17" s="25">
        <f t="shared" si="25"/>
        <v>7.8</v>
      </c>
      <c r="AA17" s="25">
        <f t="shared" si="25"/>
        <v>7.8</v>
      </c>
      <c r="AB17" s="487"/>
      <c r="AC17" s="25">
        <f t="shared" si="12"/>
        <v>0</v>
      </c>
      <c r="AD17" s="488"/>
      <c r="AE17" s="4"/>
      <c r="AF17" s="4"/>
      <c r="AG17" s="25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</row>
    <row r="18" spans="1:61" s="8" customFormat="1" ht="27.75" customHeight="1" x14ac:dyDescent="0.25">
      <c r="A18" s="53" t="s">
        <v>148</v>
      </c>
      <c r="B18" s="53" t="s">
        <v>149</v>
      </c>
      <c r="C18" s="483" t="str">
        <f>C15</f>
        <v>docent</v>
      </c>
      <c r="D18" s="54"/>
      <c r="E18" s="337" t="s">
        <v>465</v>
      </c>
      <c r="F18" s="86">
        <v>2</v>
      </c>
      <c r="G18" s="79" t="s">
        <v>515</v>
      </c>
      <c r="H18" s="80" t="s">
        <v>516</v>
      </c>
      <c r="I18" s="148"/>
      <c r="J18" s="538">
        <v>1</v>
      </c>
      <c r="K18" s="353">
        <f t="shared" si="14"/>
        <v>1</v>
      </c>
      <c r="L18" s="353">
        <f t="shared" si="15"/>
        <v>0</v>
      </c>
      <c r="M18" s="371">
        <v>12</v>
      </c>
      <c r="N18" s="540">
        <v>1</v>
      </c>
      <c r="O18" s="353">
        <f t="shared" si="16"/>
        <v>1</v>
      </c>
      <c r="P18" s="353">
        <f t="shared" si="17"/>
        <v>0</v>
      </c>
      <c r="Q18" s="371">
        <v>26</v>
      </c>
      <c r="R18" s="474">
        <f t="shared" si="18"/>
        <v>80</v>
      </c>
      <c r="S18" s="486">
        <f t="shared" si="19"/>
        <v>12</v>
      </c>
      <c r="T18" s="25">
        <f t="shared" si="20"/>
        <v>12</v>
      </c>
      <c r="U18" s="25">
        <f t="shared" si="21"/>
        <v>14.399999999999999</v>
      </c>
      <c r="V18" s="25">
        <f t="shared" si="22"/>
        <v>26</v>
      </c>
      <c r="W18" s="25">
        <f t="shared" si="23"/>
        <v>7.8</v>
      </c>
      <c r="X18" s="25">
        <f t="shared" si="24"/>
        <v>7.8</v>
      </c>
      <c r="Y18" s="25">
        <f t="shared" si="25"/>
        <v>38</v>
      </c>
      <c r="Z18" s="25">
        <f t="shared" si="25"/>
        <v>19.8</v>
      </c>
      <c r="AA18" s="25">
        <f t="shared" si="25"/>
        <v>22.2</v>
      </c>
      <c r="AB18" s="487"/>
      <c r="AC18" s="25">
        <f t="shared" si="12"/>
        <v>0</v>
      </c>
      <c r="AD18" s="488"/>
      <c r="AE18" s="4"/>
      <c r="AF18" s="4"/>
      <c r="AG18" s="25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</row>
    <row r="19" spans="1:61" s="8" customFormat="1" ht="27.75" customHeight="1" x14ac:dyDescent="0.25">
      <c r="A19" s="53" t="s">
        <v>148</v>
      </c>
      <c r="B19" s="53" t="s">
        <v>149</v>
      </c>
      <c r="C19" s="483" t="str">
        <f>C15</f>
        <v>docent</v>
      </c>
      <c r="D19" s="54"/>
      <c r="E19" s="489" t="s">
        <v>678</v>
      </c>
      <c r="F19" s="86">
        <v>5</v>
      </c>
      <c r="G19" s="79" t="s">
        <v>732</v>
      </c>
      <c r="H19" s="80" t="s">
        <v>733</v>
      </c>
      <c r="I19" s="148"/>
      <c r="J19" s="538">
        <v>1</v>
      </c>
      <c r="K19" s="353">
        <f t="shared" si="14"/>
        <v>1</v>
      </c>
      <c r="L19" s="353">
        <f t="shared" si="15"/>
        <v>0</v>
      </c>
      <c r="M19" s="371">
        <v>0</v>
      </c>
      <c r="N19" s="540">
        <v>1</v>
      </c>
      <c r="O19" s="353">
        <f t="shared" si="16"/>
        <v>1</v>
      </c>
      <c r="P19" s="353">
        <f t="shared" si="17"/>
        <v>0</v>
      </c>
      <c r="Q19" s="371">
        <v>0</v>
      </c>
      <c r="R19" s="474">
        <f t="shared" si="18"/>
        <v>0</v>
      </c>
      <c r="S19" s="486">
        <f t="shared" si="19"/>
        <v>0</v>
      </c>
      <c r="T19" s="25">
        <f t="shared" si="20"/>
        <v>0</v>
      </c>
      <c r="U19" s="25">
        <f t="shared" si="21"/>
        <v>0</v>
      </c>
      <c r="V19" s="25">
        <f t="shared" si="22"/>
        <v>0</v>
      </c>
      <c r="W19" s="25">
        <f t="shared" si="23"/>
        <v>0</v>
      </c>
      <c r="X19" s="25">
        <f t="shared" si="24"/>
        <v>0</v>
      </c>
      <c r="Y19" s="25">
        <f t="shared" si="25"/>
        <v>0</v>
      </c>
      <c r="Z19" s="25">
        <f t="shared" si="25"/>
        <v>0</v>
      </c>
      <c r="AA19" s="25">
        <f t="shared" si="25"/>
        <v>0</v>
      </c>
      <c r="AB19" s="487"/>
      <c r="AC19" s="25">
        <f t="shared" si="12"/>
        <v>0</v>
      </c>
      <c r="AD19" s="488"/>
      <c r="AE19" s="4"/>
      <c r="AF19" s="4"/>
      <c r="AG19" s="25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</row>
    <row r="20" spans="1:61" s="8" customFormat="1" ht="27.75" customHeight="1" x14ac:dyDescent="0.25">
      <c r="A20" s="53" t="s">
        <v>148</v>
      </c>
      <c r="B20" s="53" t="s">
        <v>149</v>
      </c>
      <c r="C20" s="483" t="str">
        <f t="shared" ref="C20:C26" si="26">C18</f>
        <v>docent</v>
      </c>
      <c r="D20" s="54"/>
      <c r="E20" s="489" t="s">
        <v>773</v>
      </c>
      <c r="F20" s="86">
        <v>1</v>
      </c>
      <c r="G20" s="79" t="s">
        <v>798</v>
      </c>
      <c r="H20" s="80" t="s">
        <v>799</v>
      </c>
      <c r="I20" s="148"/>
      <c r="J20" s="538">
        <v>1</v>
      </c>
      <c r="K20" s="353">
        <f t="shared" si="14"/>
        <v>1</v>
      </c>
      <c r="L20" s="353">
        <f t="shared" si="15"/>
        <v>0</v>
      </c>
      <c r="M20" s="371">
        <v>0</v>
      </c>
      <c r="N20" s="540">
        <v>1</v>
      </c>
      <c r="O20" s="353">
        <f t="shared" si="16"/>
        <v>1</v>
      </c>
      <c r="P20" s="353">
        <f t="shared" si="17"/>
        <v>0</v>
      </c>
      <c r="Q20" s="371">
        <v>26</v>
      </c>
      <c r="R20" s="474">
        <f t="shared" si="18"/>
        <v>41.6</v>
      </c>
      <c r="S20" s="486">
        <f t="shared" si="19"/>
        <v>0</v>
      </c>
      <c r="T20" s="25">
        <f t="shared" si="20"/>
        <v>0</v>
      </c>
      <c r="U20" s="25">
        <f t="shared" si="21"/>
        <v>0</v>
      </c>
      <c r="V20" s="25">
        <f t="shared" si="22"/>
        <v>26</v>
      </c>
      <c r="W20" s="25">
        <f t="shared" si="23"/>
        <v>7.8</v>
      </c>
      <c r="X20" s="25">
        <f t="shared" si="24"/>
        <v>7.8</v>
      </c>
      <c r="Y20" s="25">
        <f t="shared" si="25"/>
        <v>26</v>
      </c>
      <c r="Z20" s="25">
        <f t="shared" si="25"/>
        <v>7.8</v>
      </c>
      <c r="AA20" s="25">
        <f t="shared" si="25"/>
        <v>7.8</v>
      </c>
      <c r="AB20" s="487"/>
      <c r="AC20" s="25">
        <f t="shared" si="12"/>
        <v>0</v>
      </c>
      <c r="AD20" s="488"/>
      <c r="AE20" s="4"/>
      <c r="AF20" s="4"/>
      <c r="AG20" s="25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</row>
    <row r="21" spans="1:61" s="8" customFormat="1" ht="27.75" customHeight="1" x14ac:dyDescent="0.25">
      <c r="A21" s="53" t="s">
        <v>148</v>
      </c>
      <c r="B21" s="53" t="s">
        <v>149</v>
      </c>
      <c r="C21" s="483" t="str">
        <f t="shared" si="26"/>
        <v>docent</v>
      </c>
      <c r="D21" s="54"/>
      <c r="E21" s="489" t="s">
        <v>773</v>
      </c>
      <c r="F21" s="86">
        <v>2</v>
      </c>
      <c r="G21" s="176" t="s">
        <v>804</v>
      </c>
      <c r="H21" s="80" t="s">
        <v>805</v>
      </c>
      <c r="I21" s="148"/>
      <c r="J21" s="538">
        <v>0</v>
      </c>
      <c r="K21" s="501">
        <f t="shared" si="14"/>
        <v>0</v>
      </c>
      <c r="L21" s="501">
        <f t="shared" si="15"/>
        <v>0</v>
      </c>
      <c r="M21" s="371">
        <v>0</v>
      </c>
      <c r="N21" s="540">
        <v>0</v>
      </c>
      <c r="O21" s="501">
        <f t="shared" si="16"/>
        <v>0</v>
      </c>
      <c r="P21" s="501">
        <f t="shared" si="17"/>
        <v>0</v>
      </c>
      <c r="Q21" s="371">
        <v>0</v>
      </c>
      <c r="R21" s="474">
        <f t="shared" si="18"/>
        <v>0</v>
      </c>
      <c r="S21" s="486">
        <f t="shared" si="19"/>
        <v>0</v>
      </c>
      <c r="T21" s="25">
        <f t="shared" si="20"/>
        <v>0</v>
      </c>
      <c r="U21" s="25">
        <f t="shared" si="21"/>
        <v>0</v>
      </c>
      <c r="V21" s="25">
        <f t="shared" si="22"/>
        <v>0</v>
      </c>
      <c r="W21" s="25">
        <f t="shared" si="23"/>
        <v>0</v>
      </c>
      <c r="X21" s="25">
        <f t="shared" si="24"/>
        <v>0</v>
      </c>
      <c r="Y21" s="25">
        <f t="shared" si="25"/>
        <v>0</v>
      </c>
      <c r="Z21" s="25">
        <f t="shared" si="25"/>
        <v>0</v>
      </c>
      <c r="AA21" s="25">
        <f t="shared" si="25"/>
        <v>0</v>
      </c>
      <c r="AB21" s="487"/>
      <c r="AC21" s="25">
        <f t="shared" si="12"/>
        <v>0</v>
      </c>
      <c r="AD21" s="488"/>
      <c r="AE21" s="4"/>
      <c r="AF21" s="4"/>
      <c r="AG21" s="25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</row>
    <row r="22" spans="1:61" s="8" customFormat="1" ht="27.75" customHeight="1" x14ac:dyDescent="0.25">
      <c r="A22" s="53" t="s">
        <v>148</v>
      </c>
      <c r="B22" s="53" t="s">
        <v>149</v>
      </c>
      <c r="C22" s="483" t="str">
        <f t="shared" si="26"/>
        <v>docent</v>
      </c>
      <c r="D22" s="54"/>
      <c r="E22" s="489" t="s">
        <v>773</v>
      </c>
      <c r="F22" s="86">
        <v>1</v>
      </c>
      <c r="G22" s="176" t="s">
        <v>800</v>
      </c>
      <c r="H22" s="80" t="s">
        <v>801</v>
      </c>
      <c r="I22" s="155"/>
      <c r="J22" s="538">
        <v>1</v>
      </c>
      <c r="K22" s="353">
        <f t="shared" si="14"/>
        <v>1</v>
      </c>
      <c r="L22" s="353">
        <f t="shared" si="15"/>
        <v>0</v>
      </c>
      <c r="M22" s="371">
        <v>26</v>
      </c>
      <c r="N22" s="540">
        <v>1</v>
      </c>
      <c r="O22" s="353">
        <f t="shared" si="16"/>
        <v>1</v>
      </c>
      <c r="P22" s="353">
        <f t="shared" si="17"/>
        <v>0</v>
      </c>
      <c r="Q22" s="371">
        <v>26</v>
      </c>
      <c r="R22" s="474">
        <f t="shared" si="18"/>
        <v>124.80000000000001</v>
      </c>
      <c r="S22" s="486">
        <f t="shared" si="19"/>
        <v>26</v>
      </c>
      <c r="T22" s="25">
        <f t="shared" si="20"/>
        <v>26</v>
      </c>
      <c r="U22" s="25">
        <f t="shared" si="21"/>
        <v>31.2</v>
      </c>
      <c r="V22" s="25">
        <f t="shared" si="22"/>
        <v>26</v>
      </c>
      <c r="W22" s="25">
        <f t="shared" si="23"/>
        <v>7.8</v>
      </c>
      <c r="X22" s="25">
        <f t="shared" si="24"/>
        <v>7.8</v>
      </c>
      <c r="Y22" s="25">
        <f t="shared" si="25"/>
        <v>52</v>
      </c>
      <c r="Z22" s="25">
        <f t="shared" si="25"/>
        <v>33.799999999999997</v>
      </c>
      <c r="AA22" s="25">
        <f t="shared" si="25"/>
        <v>39</v>
      </c>
      <c r="AB22" s="487"/>
      <c r="AC22" s="25">
        <f t="shared" si="12"/>
        <v>0</v>
      </c>
      <c r="AD22" s="488"/>
      <c r="AE22" s="4"/>
      <c r="AF22" s="4"/>
      <c r="AG22" s="25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s="8" customFormat="1" ht="27.75" customHeight="1" x14ac:dyDescent="0.25">
      <c r="A23" s="53" t="s">
        <v>148</v>
      </c>
      <c r="B23" s="53" t="s">
        <v>149</v>
      </c>
      <c r="C23" s="483" t="str">
        <f t="shared" si="26"/>
        <v>docent</v>
      </c>
      <c r="D23" s="54"/>
      <c r="E23" s="502" t="s">
        <v>645</v>
      </c>
      <c r="F23" s="87">
        <v>2</v>
      </c>
      <c r="G23" s="153" t="s">
        <v>651</v>
      </c>
      <c r="H23" s="80" t="s">
        <v>652</v>
      </c>
      <c r="I23" s="148"/>
      <c r="J23" s="538">
        <v>0</v>
      </c>
      <c r="K23" s="501">
        <f t="shared" si="14"/>
        <v>0</v>
      </c>
      <c r="L23" s="501">
        <f t="shared" si="15"/>
        <v>0</v>
      </c>
      <c r="M23" s="371">
        <v>0</v>
      </c>
      <c r="N23" s="540">
        <v>0</v>
      </c>
      <c r="O23" s="501">
        <f t="shared" si="16"/>
        <v>0</v>
      </c>
      <c r="P23" s="501">
        <f t="shared" si="17"/>
        <v>0</v>
      </c>
      <c r="Q23" s="371">
        <v>0</v>
      </c>
      <c r="R23" s="474">
        <f t="shared" si="18"/>
        <v>0</v>
      </c>
      <c r="S23" s="486">
        <f t="shared" si="19"/>
        <v>0</v>
      </c>
      <c r="T23" s="25">
        <f t="shared" si="20"/>
        <v>0</v>
      </c>
      <c r="U23" s="25">
        <f t="shared" si="21"/>
        <v>0</v>
      </c>
      <c r="V23" s="25">
        <f t="shared" si="22"/>
        <v>0</v>
      </c>
      <c r="W23" s="25">
        <f t="shared" si="23"/>
        <v>0</v>
      </c>
      <c r="X23" s="25">
        <f t="shared" si="24"/>
        <v>0</v>
      </c>
      <c r="Y23" s="25">
        <f t="shared" si="25"/>
        <v>0</v>
      </c>
      <c r="Z23" s="25">
        <f t="shared" si="25"/>
        <v>0</v>
      </c>
      <c r="AA23" s="25">
        <f t="shared" si="25"/>
        <v>0</v>
      </c>
      <c r="AB23" s="487"/>
      <c r="AC23" s="25">
        <f t="shared" si="12"/>
        <v>0</v>
      </c>
      <c r="AD23" s="488"/>
      <c r="AE23" s="4"/>
      <c r="AF23" s="4"/>
      <c r="AG23" s="25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 s="8" customFormat="1" ht="27.75" customHeight="1" x14ac:dyDescent="0.25">
      <c r="A24" s="53" t="s">
        <v>148</v>
      </c>
      <c r="B24" s="53" t="s">
        <v>149</v>
      </c>
      <c r="C24" s="483" t="str">
        <f t="shared" si="26"/>
        <v>docent</v>
      </c>
      <c r="D24" s="54"/>
      <c r="E24" s="503" t="s">
        <v>773</v>
      </c>
      <c r="F24" s="504">
        <v>2</v>
      </c>
      <c r="G24" s="176" t="s">
        <v>802</v>
      </c>
      <c r="H24" s="505" t="s">
        <v>803</v>
      </c>
      <c r="I24" s="506"/>
      <c r="J24" s="538">
        <v>1</v>
      </c>
      <c r="K24" s="370">
        <f t="shared" si="14"/>
        <v>1</v>
      </c>
      <c r="L24" s="370">
        <f t="shared" si="15"/>
        <v>0</v>
      </c>
      <c r="M24" s="371">
        <v>26</v>
      </c>
      <c r="N24" s="540">
        <v>1</v>
      </c>
      <c r="O24" s="353">
        <f t="shared" si="16"/>
        <v>1</v>
      </c>
      <c r="P24" s="353">
        <f t="shared" si="17"/>
        <v>0</v>
      </c>
      <c r="Q24" s="371">
        <v>26</v>
      </c>
      <c r="R24" s="474">
        <f t="shared" si="18"/>
        <v>124.80000000000001</v>
      </c>
      <c r="S24" s="486">
        <f t="shared" si="19"/>
        <v>26</v>
      </c>
      <c r="T24" s="25">
        <f t="shared" si="20"/>
        <v>26</v>
      </c>
      <c r="U24" s="25">
        <f t="shared" si="21"/>
        <v>31.2</v>
      </c>
      <c r="V24" s="25">
        <f t="shared" si="22"/>
        <v>26</v>
      </c>
      <c r="W24" s="25">
        <f t="shared" si="23"/>
        <v>7.8</v>
      </c>
      <c r="X24" s="25">
        <f t="shared" si="24"/>
        <v>7.8</v>
      </c>
      <c r="Y24" s="25">
        <f t="shared" si="25"/>
        <v>52</v>
      </c>
      <c r="Z24" s="25">
        <f t="shared" si="25"/>
        <v>33.799999999999997</v>
      </c>
      <c r="AA24" s="25">
        <f t="shared" si="25"/>
        <v>39</v>
      </c>
      <c r="AB24" s="487"/>
      <c r="AC24" s="25">
        <f t="shared" si="12"/>
        <v>0</v>
      </c>
      <c r="AD24" s="488"/>
      <c r="AE24" s="4"/>
      <c r="AF24" s="4"/>
      <c r="AG24" s="25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</row>
    <row r="25" spans="1:61" s="93" customFormat="1" ht="48" hidden="1" customHeight="1" x14ac:dyDescent="0.25">
      <c r="A25" s="53" t="s">
        <v>148</v>
      </c>
      <c r="B25" s="53" t="s">
        <v>149</v>
      </c>
      <c r="C25" s="483" t="str">
        <f t="shared" si="26"/>
        <v>docent</v>
      </c>
      <c r="D25" s="54"/>
      <c r="E25" s="337"/>
      <c r="F25" s="86"/>
      <c r="G25" s="79"/>
      <c r="H25" s="507"/>
      <c r="I25" s="148"/>
      <c r="J25" s="538"/>
      <c r="K25" s="501"/>
      <c r="L25" s="501"/>
      <c r="M25" s="371"/>
      <c r="N25" s="540"/>
      <c r="O25" s="501"/>
      <c r="P25" s="501"/>
      <c r="Q25" s="371"/>
      <c r="R25" s="474">
        <f t="shared" si="18"/>
        <v>0</v>
      </c>
      <c r="S25" s="486">
        <f t="shared" si="19"/>
        <v>0</v>
      </c>
      <c r="T25" s="25">
        <f t="shared" si="20"/>
        <v>0</v>
      </c>
      <c r="U25" s="25">
        <f t="shared" si="21"/>
        <v>0</v>
      </c>
      <c r="V25" s="25">
        <f t="shared" si="22"/>
        <v>0</v>
      </c>
      <c r="W25" s="25">
        <f t="shared" si="23"/>
        <v>0</v>
      </c>
      <c r="X25" s="25">
        <f t="shared" si="24"/>
        <v>0</v>
      </c>
      <c r="Y25" s="25">
        <f t="shared" si="25"/>
        <v>0</v>
      </c>
      <c r="Z25" s="25">
        <f t="shared" si="25"/>
        <v>0</v>
      </c>
      <c r="AA25" s="25">
        <f t="shared" si="25"/>
        <v>0</v>
      </c>
      <c r="AB25" s="487"/>
      <c r="AC25" s="25">
        <f t="shared" si="12"/>
        <v>0</v>
      </c>
      <c r="AD25" s="508"/>
      <c r="AE25" s="92"/>
      <c r="AF25" s="92"/>
      <c r="AG25" s="25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</row>
    <row r="26" spans="1:61" s="517" customFormat="1" ht="27.75" hidden="1" customHeight="1" x14ac:dyDescent="0.25">
      <c r="A26" s="172" t="s">
        <v>148</v>
      </c>
      <c r="B26" s="172" t="s">
        <v>149</v>
      </c>
      <c r="C26" s="509" t="str">
        <f t="shared" si="26"/>
        <v>docent</v>
      </c>
      <c r="D26" s="95"/>
      <c r="E26" s="96" t="s">
        <v>29</v>
      </c>
      <c r="F26" s="96"/>
      <c r="G26" s="159"/>
      <c r="H26" s="160"/>
      <c r="I26" s="161"/>
      <c r="J26" s="528"/>
      <c r="K26" s="510">
        <f t="shared" si="14"/>
        <v>0</v>
      </c>
      <c r="L26" s="510">
        <f t="shared" si="15"/>
        <v>0</v>
      </c>
      <c r="M26" s="511"/>
      <c r="N26" s="530"/>
      <c r="O26" s="510">
        <f t="shared" si="16"/>
        <v>0</v>
      </c>
      <c r="P26" s="510">
        <f t="shared" si="17"/>
        <v>0</v>
      </c>
      <c r="Q26" s="511"/>
      <c r="R26" s="412">
        <f>J26*M26*$R$8</f>
        <v>0</v>
      </c>
      <c r="S26" s="512">
        <f>J26*M26*$S$8</f>
        <v>0</v>
      </c>
      <c r="T26" s="513">
        <f>K26*M26*$T$8</f>
        <v>0</v>
      </c>
      <c r="U26" s="513">
        <f>J26*M26*$U$8</f>
        <v>0</v>
      </c>
      <c r="V26" s="513">
        <f t="shared" si="22"/>
        <v>0</v>
      </c>
      <c r="W26" s="513">
        <f t="shared" si="23"/>
        <v>0</v>
      </c>
      <c r="X26" s="513">
        <f t="shared" si="24"/>
        <v>0</v>
      </c>
      <c r="Y26" s="513">
        <f t="shared" si="25"/>
        <v>0</v>
      </c>
      <c r="Z26" s="513">
        <f t="shared" si="25"/>
        <v>0</v>
      </c>
      <c r="AA26" s="513">
        <f t="shared" si="25"/>
        <v>0</v>
      </c>
      <c r="AB26" s="514"/>
      <c r="AC26" s="513">
        <f t="shared" si="12"/>
        <v>0</v>
      </c>
      <c r="AD26" s="515"/>
      <c r="AE26" s="516"/>
      <c r="AF26" s="516"/>
      <c r="AG26" s="25"/>
      <c r="AH26" s="516"/>
      <c r="AI26" s="516"/>
      <c r="AJ26" s="516"/>
      <c r="AK26" s="516"/>
      <c r="AL26" s="516"/>
      <c r="AM26" s="516"/>
      <c r="AN26" s="516"/>
      <c r="AO26" s="516"/>
      <c r="AP26" s="516"/>
      <c r="AQ26" s="516"/>
      <c r="AR26" s="516"/>
      <c r="AS26" s="516"/>
      <c r="AT26" s="516"/>
      <c r="AU26" s="516"/>
      <c r="AV26" s="516"/>
      <c r="AW26" s="516"/>
      <c r="AX26" s="516"/>
      <c r="AY26" s="516"/>
      <c r="AZ26" s="516"/>
      <c r="BA26" s="516"/>
      <c r="BB26" s="516"/>
      <c r="BC26" s="516"/>
      <c r="BD26" s="516"/>
      <c r="BE26" s="516"/>
      <c r="BF26" s="516"/>
      <c r="BG26" s="516"/>
      <c r="BH26" s="516"/>
      <c r="BI26" s="516"/>
    </row>
    <row r="27" spans="1:61" s="122" customFormat="1" ht="27.75" customHeight="1" thickBot="1" x14ac:dyDescent="0.3">
      <c r="A27" s="108" t="s">
        <v>148</v>
      </c>
      <c r="B27" s="108" t="s">
        <v>149</v>
      </c>
      <c r="C27" s="490" t="s">
        <v>48</v>
      </c>
      <c r="D27" s="109"/>
      <c r="E27" s="491"/>
      <c r="F27" s="491"/>
      <c r="G27" s="111"/>
      <c r="H27" s="112" t="s">
        <v>906</v>
      </c>
      <c r="I27" s="113"/>
      <c r="J27" s="492"/>
      <c r="K27" s="493"/>
      <c r="L27" s="493"/>
      <c r="M27" s="494"/>
      <c r="N27" s="495"/>
      <c r="O27" s="493"/>
      <c r="P27" s="493"/>
      <c r="Q27" s="494"/>
      <c r="R27" s="453">
        <f>SUM(R15:R26)</f>
        <v>531.20000000000005</v>
      </c>
      <c r="S27" s="496">
        <f t="shared" ref="S27:AA27" si="27">SUM(S15:S26)</f>
        <v>88</v>
      </c>
      <c r="T27" s="497">
        <f t="shared" si="27"/>
        <v>88</v>
      </c>
      <c r="U27" s="497">
        <f t="shared" si="27"/>
        <v>105.6</v>
      </c>
      <c r="V27" s="497">
        <f t="shared" si="27"/>
        <v>156</v>
      </c>
      <c r="W27" s="497">
        <f t="shared" si="27"/>
        <v>46.8</v>
      </c>
      <c r="X27" s="497">
        <f t="shared" si="27"/>
        <v>46.8</v>
      </c>
      <c r="Y27" s="498">
        <f t="shared" si="27"/>
        <v>244</v>
      </c>
      <c r="Z27" s="498">
        <f t="shared" si="27"/>
        <v>134.80000000000001</v>
      </c>
      <c r="AA27" s="498">
        <f t="shared" si="27"/>
        <v>152.39999999999998</v>
      </c>
      <c r="AB27" s="499"/>
      <c r="AC27" s="25">
        <f t="shared" si="12"/>
        <v>0</v>
      </c>
      <c r="AD27" s="500">
        <f>R27/1800/0.6</f>
        <v>0.49185185185185193</v>
      </c>
      <c r="AE27" s="4"/>
      <c r="AF27" s="4"/>
      <c r="AG27" s="25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 s="8" customFormat="1" ht="27.75" customHeight="1" thickTop="1" x14ac:dyDescent="0.25">
      <c r="A28" s="123" t="s">
        <v>30</v>
      </c>
      <c r="B28" s="123" t="s">
        <v>31</v>
      </c>
      <c r="C28" s="54" t="s">
        <v>32</v>
      </c>
      <c r="D28" s="54"/>
      <c r="E28" s="330" t="s">
        <v>33</v>
      </c>
      <c r="F28" s="86">
        <v>6</v>
      </c>
      <c r="G28" s="79" t="s">
        <v>101</v>
      </c>
      <c r="H28" s="80" t="s">
        <v>102</v>
      </c>
      <c r="I28" s="518"/>
      <c r="J28" s="538">
        <v>1</v>
      </c>
      <c r="K28" s="353">
        <f t="shared" ref="K28:K43" si="28">IF(J28&gt;0, 1, 0)</f>
        <v>1</v>
      </c>
      <c r="L28" s="353">
        <f t="shared" ref="L28:L43" si="29">J28-K28</f>
        <v>0</v>
      </c>
      <c r="M28" s="371">
        <v>26</v>
      </c>
      <c r="N28" s="540"/>
      <c r="O28" s="501">
        <f t="shared" ref="O28:O43" si="30">IF(N28&gt;0, 1, 0)</f>
        <v>0</v>
      </c>
      <c r="P28" s="501">
        <f t="shared" ref="P28:P43" si="31">N28-O28</f>
        <v>0</v>
      </c>
      <c r="Q28" s="519"/>
      <c r="R28" s="520">
        <f t="shared" ref="R28:R39" si="32">(K28*M28*$R$4)+(L28*M28*$R$5)+(O28*Q28*$R$6)+(P28*Q28*$R$7)</f>
        <v>83.2</v>
      </c>
      <c r="S28" s="486">
        <f t="shared" ref="S28:S35" si="33">J28*M28*$S$4</f>
        <v>26</v>
      </c>
      <c r="T28" s="25">
        <f t="shared" ref="T28:T35" si="34">K28*M28*$T$4</f>
        <v>26</v>
      </c>
      <c r="U28" s="25">
        <f t="shared" ref="U28:U35" si="35">J28*M28*$U$4</f>
        <v>31.2</v>
      </c>
      <c r="V28" s="25">
        <f t="shared" ref="V28:V43" si="36">N28*Q28*$V$6</f>
        <v>0</v>
      </c>
      <c r="W28" s="25">
        <f t="shared" ref="W28:W43" si="37">O28*Q28*$W$6</f>
        <v>0</v>
      </c>
      <c r="X28" s="25">
        <f t="shared" ref="X28:X43" si="38">N28*Q28*$X$6</f>
        <v>0</v>
      </c>
      <c r="Y28" s="25">
        <f t="shared" ref="Y28:AA43" si="39">S28+V28</f>
        <v>26</v>
      </c>
      <c r="Z28" s="25">
        <f t="shared" si="39"/>
        <v>26</v>
      </c>
      <c r="AA28" s="25">
        <f t="shared" si="39"/>
        <v>31.2</v>
      </c>
      <c r="AB28" s="487"/>
      <c r="AC28" s="25">
        <f t="shared" si="12"/>
        <v>0</v>
      </c>
      <c r="AD28" s="488"/>
      <c r="AE28" s="4"/>
      <c r="AF28" s="4"/>
      <c r="AG28" s="25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spans="1:61" s="8" customFormat="1" ht="27.75" customHeight="1" x14ac:dyDescent="0.25">
      <c r="A29" s="123" t="s">
        <v>30</v>
      </c>
      <c r="B29" s="123" t="s">
        <v>31</v>
      </c>
      <c r="C29" s="54" t="s">
        <v>32</v>
      </c>
      <c r="D29" s="54"/>
      <c r="E29" s="77" t="s">
        <v>437</v>
      </c>
      <c r="F29" s="78">
        <v>6</v>
      </c>
      <c r="G29" s="79" t="s">
        <v>101</v>
      </c>
      <c r="H29" s="80" t="s">
        <v>448</v>
      </c>
      <c r="I29" s="148"/>
      <c r="J29" s="538">
        <v>1</v>
      </c>
      <c r="K29" s="353">
        <f t="shared" si="28"/>
        <v>1</v>
      </c>
      <c r="L29" s="353">
        <f t="shared" si="29"/>
        <v>0</v>
      </c>
      <c r="M29" s="371">
        <v>26</v>
      </c>
      <c r="N29" s="540"/>
      <c r="O29" s="501">
        <f t="shared" si="30"/>
        <v>0</v>
      </c>
      <c r="P29" s="501">
        <f t="shared" si="31"/>
        <v>0</v>
      </c>
      <c r="Q29" s="371"/>
      <c r="R29" s="520">
        <f t="shared" si="32"/>
        <v>83.2</v>
      </c>
      <c r="S29" s="486">
        <f t="shared" si="33"/>
        <v>26</v>
      </c>
      <c r="T29" s="25">
        <f t="shared" si="34"/>
        <v>26</v>
      </c>
      <c r="U29" s="25">
        <f t="shared" si="35"/>
        <v>31.2</v>
      </c>
      <c r="V29" s="25">
        <f t="shared" si="36"/>
        <v>0</v>
      </c>
      <c r="W29" s="25">
        <f t="shared" si="37"/>
        <v>0</v>
      </c>
      <c r="X29" s="25">
        <f t="shared" si="38"/>
        <v>0</v>
      </c>
      <c r="Y29" s="25">
        <f t="shared" si="39"/>
        <v>26</v>
      </c>
      <c r="Z29" s="25">
        <f t="shared" si="39"/>
        <v>26</v>
      </c>
      <c r="AA29" s="25">
        <f t="shared" si="39"/>
        <v>31.2</v>
      </c>
      <c r="AB29" s="487"/>
      <c r="AC29" s="25">
        <f t="shared" si="12"/>
        <v>0</v>
      </c>
      <c r="AD29" s="488"/>
      <c r="AE29" s="4"/>
      <c r="AF29" s="4"/>
      <c r="AG29" s="25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spans="1:61" s="8" customFormat="1" ht="27.75" customHeight="1" x14ac:dyDescent="0.25">
      <c r="A30" s="123" t="s">
        <v>30</v>
      </c>
      <c r="B30" s="123" t="s">
        <v>31</v>
      </c>
      <c r="C30" s="54" t="s">
        <v>32</v>
      </c>
      <c r="D30" s="54"/>
      <c r="E30" s="330" t="s">
        <v>33</v>
      </c>
      <c r="F30" s="78">
        <v>6</v>
      </c>
      <c r="G30" s="79" t="s">
        <v>429</v>
      </c>
      <c r="H30" s="80" t="s">
        <v>430</v>
      </c>
      <c r="I30" s="155"/>
      <c r="J30" s="538">
        <v>0</v>
      </c>
      <c r="K30" s="353">
        <f>IF(J30&gt;0, 1, 0)</f>
        <v>0</v>
      </c>
      <c r="L30" s="353">
        <f>J30-K30</f>
        <v>0</v>
      </c>
      <c r="M30" s="371">
        <v>26</v>
      </c>
      <c r="N30" s="540"/>
      <c r="O30" s="501">
        <f>IF(N30&gt;0, 1, 0)</f>
        <v>0</v>
      </c>
      <c r="P30" s="501">
        <f>N30-O30</f>
        <v>0</v>
      </c>
      <c r="Q30" s="371"/>
      <c r="R30" s="520">
        <f>(K30*M30*$R$4)+(L30*M30*$R$5)+(O30*Q30*$R$6)+(P30*Q30*$R$7)</f>
        <v>0</v>
      </c>
      <c r="S30" s="486">
        <f>J30*M30*$S$4</f>
        <v>0</v>
      </c>
      <c r="T30" s="25">
        <f>K30*M30*$T$4</f>
        <v>0</v>
      </c>
      <c r="U30" s="25">
        <f>J30*M30*$U$4</f>
        <v>0</v>
      </c>
      <c r="V30" s="25">
        <f>N30*Q30*$V$6</f>
        <v>0</v>
      </c>
      <c r="W30" s="25">
        <f>O30*Q30*$W$6</f>
        <v>0</v>
      </c>
      <c r="X30" s="25">
        <f>N30*Q30*$X$6</f>
        <v>0</v>
      </c>
      <c r="Y30" s="25">
        <f>S30+V30</f>
        <v>0</v>
      </c>
      <c r="Z30" s="25">
        <f>T30+W30</f>
        <v>0</v>
      </c>
      <c r="AA30" s="25">
        <f>U30+X30</f>
        <v>0</v>
      </c>
      <c r="AB30" s="487"/>
      <c r="AC30" s="25">
        <f>R30-Y30-Z30-AA30</f>
        <v>0</v>
      </c>
      <c r="AD30" s="488"/>
      <c r="AE30" s="4"/>
      <c r="AF30" s="4"/>
      <c r="AG30" s="25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s="8" customFormat="1" ht="27.75" customHeight="1" x14ac:dyDescent="0.25">
      <c r="A31" s="123" t="s">
        <v>30</v>
      </c>
      <c r="B31" s="123" t="s">
        <v>31</v>
      </c>
      <c r="C31" s="54" t="s">
        <v>32</v>
      </c>
      <c r="D31" s="54"/>
      <c r="E31" s="337" t="s">
        <v>465</v>
      </c>
      <c r="F31" s="86">
        <v>2</v>
      </c>
      <c r="G31" s="79" t="s">
        <v>480</v>
      </c>
      <c r="H31" s="80" t="s">
        <v>481</v>
      </c>
      <c r="I31" s="148"/>
      <c r="J31" s="538">
        <v>1</v>
      </c>
      <c r="K31" s="353">
        <f t="shared" si="28"/>
        <v>1</v>
      </c>
      <c r="L31" s="353">
        <f t="shared" si="29"/>
        <v>0</v>
      </c>
      <c r="M31" s="371">
        <v>26</v>
      </c>
      <c r="N31" s="540"/>
      <c r="O31" s="501">
        <f t="shared" si="30"/>
        <v>0</v>
      </c>
      <c r="P31" s="501">
        <f t="shared" si="31"/>
        <v>0</v>
      </c>
      <c r="Q31" s="371"/>
      <c r="R31" s="520">
        <f t="shared" si="32"/>
        <v>83.2</v>
      </c>
      <c r="S31" s="486">
        <f t="shared" si="33"/>
        <v>26</v>
      </c>
      <c r="T31" s="25">
        <f t="shared" si="34"/>
        <v>26</v>
      </c>
      <c r="U31" s="25">
        <f t="shared" si="35"/>
        <v>31.2</v>
      </c>
      <c r="V31" s="25">
        <f t="shared" si="36"/>
        <v>0</v>
      </c>
      <c r="W31" s="25">
        <f t="shared" si="37"/>
        <v>0</v>
      </c>
      <c r="X31" s="25">
        <f t="shared" si="38"/>
        <v>0</v>
      </c>
      <c r="Y31" s="25">
        <f t="shared" si="39"/>
        <v>26</v>
      </c>
      <c r="Z31" s="25">
        <f t="shared" si="39"/>
        <v>26</v>
      </c>
      <c r="AA31" s="25">
        <f t="shared" si="39"/>
        <v>31.2</v>
      </c>
      <c r="AB31" s="487"/>
      <c r="AC31" s="25">
        <f t="shared" si="12"/>
        <v>0</v>
      </c>
      <c r="AD31" s="488"/>
      <c r="AE31" s="4"/>
      <c r="AF31" s="4"/>
      <c r="AG31" s="25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s="8" customFormat="1" ht="27.75" customHeight="1" x14ac:dyDescent="0.25">
      <c r="A32" s="123" t="s">
        <v>30</v>
      </c>
      <c r="B32" s="123" t="s">
        <v>31</v>
      </c>
      <c r="C32" s="54" t="s">
        <v>32</v>
      </c>
      <c r="D32" s="54"/>
      <c r="E32" s="489" t="s">
        <v>678</v>
      </c>
      <c r="F32" s="78">
        <v>5</v>
      </c>
      <c r="G32" s="79" t="s">
        <v>681</v>
      </c>
      <c r="H32" s="80" t="s">
        <v>682</v>
      </c>
      <c r="I32" s="148"/>
      <c r="J32" s="538">
        <v>1</v>
      </c>
      <c r="K32" s="353">
        <f t="shared" si="28"/>
        <v>1</v>
      </c>
      <c r="L32" s="353">
        <f t="shared" si="29"/>
        <v>0</v>
      </c>
      <c r="M32" s="371">
        <v>26</v>
      </c>
      <c r="N32" s="540">
        <v>1</v>
      </c>
      <c r="O32" s="353">
        <f t="shared" si="30"/>
        <v>1</v>
      </c>
      <c r="P32" s="353">
        <f t="shared" si="31"/>
        <v>0</v>
      </c>
      <c r="Q32" s="371">
        <v>8</v>
      </c>
      <c r="R32" s="520">
        <f t="shared" si="32"/>
        <v>96</v>
      </c>
      <c r="S32" s="486">
        <f t="shared" si="33"/>
        <v>26</v>
      </c>
      <c r="T32" s="25">
        <f t="shared" si="34"/>
        <v>26</v>
      </c>
      <c r="U32" s="25">
        <f t="shared" si="35"/>
        <v>31.2</v>
      </c>
      <c r="V32" s="25">
        <f t="shared" si="36"/>
        <v>8</v>
      </c>
      <c r="W32" s="25">
        <f t="shared" si="37"/>
        <v>2.4</v>
      </c>
      <c r="X32" s="25">
        <f t="shared" si="38"/>
        <v>2.4</v>
      </c>
      <c r="Y32" s="25">
        <f t="shared" si="39"/>
        <v>34</v>
      </c>
      <c r="Z32" s="25">
        <f t="shared" si="39"/>
        <v>28.4</v>
      </c>
      <c r="AA32" s="25">
        <f t="shared" si="39"/>
        <v>33.6</v>
      </c>
      <c r="AB32" s="487"/>
      <c r="AC32" s="25">
        <f t="shared" si="12"/>
        <v>0</v>
      </c>
      <c r="AD32" s="488"/>
      <c r="AE32" s="4"/>
      <c r="AF32" s="4"/>
      <c r="AG32" s="25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spans="1:61" s="8" customFormat="1" ht="27.75" customHeight="1" x14ac:dyDescent="0.25">
      <c r="A33" s="123" t="s">
        <v>30</v>
      </c>
      <c r="B33" s="123" t="s">
        <v>31</v>
      </c>
      <c r="C33" s="54" t="s">
        <v>32</v>
      </c>
      <c r="D33" s="54"/>
      <c r="E33" s="489" t="s">
        <v>773</v>
      </c>
      <c r="F33" s="86">
        <v>3</v>
      </c>
      <c r="G33" s="79" t="s">
        <v>837</v>
      </c>
      <c r="H33" s="80" t="s">
        <v>430</v>
      </c>
      <c r="I33" s="148"/>
      <c r="J33" s="538">
        <v>1</v>
      </c>
      <c r="K33" s="370">
        <f t="shared" si="28"/>
        <v>1</v>
      </c>
      <c r="L33" s="370">
        <f t="shared" si="29"/>
        <v>0</v>
      </c>
      <c r="M33" s="371">
        <v>26</v>
      </c>
      <c r="N33" s="540"/>
      <c r="O33" s="501">
        <f t="shared" si="30"/>
        <v>0</v>
      </c>
      <c r="P33" s="501">
        <f t="shared" si="31"/>
        <v>0</v>
      </c>
      <c r="Q33" s="371"/>
      <c r="R33" s="520">
        <f t="shared" si="32"/>
        <v>83.2</v>
      </c>
      <c r="S33" s="486">
        <f t="shared" si="33"/>
        <v>26</v>
      </c>
      <c r="T33" s="25">
        <f t="shared" si="34"/>
        <v>26</v>
      </c>
      <c r="U33" s="25">
        <f t="shared" si="35"/>
        <v>31.2</v>
      </c>
      <c r="V33" s="25">
        <f t="shared" si="36"/>
        <v>0</v>
      </c>
      <c r="W33" s="25">
        <f t="shared" si="37"/>
        <v>0</v>
      </c>
      <c r="X33" s="25">
        <f t="shared" si="38"/>
        <v>0</v>
      </c>
      <c r="Y33" s="25">
        <f t="shared" si="39"/>
        <v>26</v>
      </c>
      <c r="Z33" s="25">
        <f t="shared" si="39"/>
        <v>26</v>
      </c>
      <c r="AA33" s="25">
        <f t="shared" si="39"/>
        <v>31.2</v>
      </c>
      <c r="AB33" s="487"/>
      <c r="AC33" s="25">
        <f t="shared" si="12"/>
        <v>0</v>
      </c>
      <c r="AD33" s="488"/>
      <c r="AE33" s="4"/>
      <c r="AF33" s="4"/>
      <c r="AG33" s="25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</row>
    <row r="34" spans="1:61" s="8" customFormat="1" ht="27.75" customHeight="1" x14ac:dyDescent="0.25">
      <c r="A34" s="123" t="s">
        <v>30</v>
      </c>
      <c r="B34" s="123" t="s">
        <v>31</v>
      </c>
      <c r="C34" s="54" t="s">
        <v>32</v>
      </c>
      <c r="D34" s="54"/>
      <c r="E34" s="330" t="s">
        <v>33</v>
      </c>
      <c r="F34" s="86">
        <v>4</v>
      </c>
      <c r="G34" s="79" t="s">
        <v>34</v>
      </c>
      <c r="H34" s="80" t="s">
        <v>35</v>
      </c>
      <c r="I34" s="148"/>
      <c r="J34" s="538">
        <v>1</v>
      </c>
      <c r="K34" s="353">
        <f t="shared" si="28"/>
        <v>1</v>
      </c>
      <c r="L34" s="353">
        <f t="shared" si="29"/>
        <v>0</v>
      </c>
      <c r="M34" s="371">
        <v>12</v>
      </c>
      <c r="N34" s="540"/>
      <c r="O34" s="353">
        <f t="shared" si="30"/>
        <v>0</v>
      </c>
      <c r="P34" s="353">
        <f t="shared" si="31"/>
        <v>0</v>
      </c>
      <c r="Q34" s="371"/>
      <c r="R34" s="520">
        <f t="shared" si="32"/>
        <v>38.400000000000006</v>
      </c>
      <c r="S34" s="486">
        <f t="shared" si="33"/>
        <v>12</v>
      </c>
      <c r="T34" s="25">
        <f t="shared" si="34"/>
        <v>12</v>
      </c>
      <c r="U34" s="25">
        <f t="shared" si="35"/>
        <v>14.399999999999999</v>
      </c>
      <c r="V34" s="25">
        <f t="shared" si="36"/>
        <v>0</v>
      </c>
      <c r="W34" s="25">
        <f t="shared" si="37"/>
        <v>0</v>
      </c>
      <c r="X34" s="25">
        <f t="shared" si="38"/>
        <v>0</v>
      </c>
      <c r="Y34" s="25">
        <f t="shared" si="39"/>
        <v>12</v>
      </c>
      <c r="Z34" s="25">
        <f t="shared" si="39"/>
        <v>12</v>
      </c>
      <c r="AA34" s="25">
        <f t="shared" si="39"/>
        <v>14.399999999999999</v>
      </c>
      <c r="AB34" s="487"/>
      <c r="AC34" s="25">
        <f t="shared" si="12"/>
        <v>0</v>
      </c>
      <c r="AD34" s="488"/>
      <c r="AE34" s="4"/>
      <c r="AF34" s="4"/>
      <c r="AG34" s="25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spans="1:61" s="8" customFormat="1" ht="27.75" hidden="1" customHeight="1" x14ac:dyDescent="0.25">
      <c r="A35" s="123" t="s">
        <v>30</v>
      </c>
      <c r="B35" s="123" t="s">
        <v>31</v>
      </c>
      <c r="C35" s="54" t="s">
        <v>32</v>
      </c>
      <c r="D35" s="54"/>
      <c r="E35" s="521"/>
      <c r="F35" s="521"/>
      <c r="G35" s="153"/>
      <c r="H35" s="80"/>
      <c r="I35" s="148"/>
      <c r="J35" s="538"/>
      <c r="K35" s="353">
        <f t="shared" si="28"/>
        <v>0</v>
      </c>
      <c r="L35" s="353">
        <f t="shared" si="29"/>
        <v>0</v>
      </c>
      <c r="M35" s="371"/>
      <c r="N35" s="540"/>
      <c r="O35" s="353">
        <f t="shared" si="30"/>
        <v>0</v>
      </c>
      <c r="P35" s="353">
        <f t="shared" si="31"/>
        <v>0</v>
      </c>
      <c r="Q35" s="371"/>
      <c r="R35" s="520">
        <f t="shared" si="32"/>
        <v>0</v>
      </c>
      <c r="S35" s="486">
        <f t="shared" si="33"/>
        <v>0</v>
      </c>
      <c r="T35" s="25">
        <f t="shared" si="34"/>
        <v>0</v>
      </c>
      <c r="U35" s="25">
        <f t="shared" si="35"/>
        <v>0</v>
      </c>
      <c r="V35" s="25">
        <f t="shared" si="36"/>
        <v>0</v>
      </c>
      <c r="W35" s="25">
        <f t="shared" si="37"/>
        <v>0</v>
      </c>
      <c r="X35" s="25">
        <f t="shared" si="38"/>
        <v>0</v>
      </c>
      <c r="Y35" s="25">
        <f t="shared" si="39"/>
        <v>0</v>
      </c>
      <c r="Z35" s="25">
        <f t="shared" si="39"/>
        <v>0</v>
      </c>
      <c r="AA35" s="25">
        <f t="shared" si="39"/>
        <v>0</v>
      </c>
      <c r="AB35" s="487"/>
      <c r="AC35" s="25">
        <f t="shared" si="12"/>
        <v>0</v>
      </c>
      <c r="AD35" s="488"/>
      <c r="AE35" s="4"/>
      <c r="AF35" s="4"/>
      <c r="AG35" s="25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spans="1:61" s="8" customFormat="1" ht="27.75" hidden="1" customHeight="1" x14ac:dyDescent="0.25">
      <c r="A36" s="123" t="s">
        <v>30</v>
      </c>
      <c r="B36" s="123" t="s">
        <v>31</v>
      </c>
      <c r="C36" s="54" t="s">
        <v>32</v>
      </c>
      <c r="D36" s="54"/>
      <c r="E36" s="330"/>
      <c r="F36" s="78"/>
      <c r="G36" s="79"/>
      <c r="H36" s="80"/>
      <c r="I36" s="148"/>
      <c r="J36" s="538"/>
      <c r="K36" s="353">
        <f t="shared" si="28"/>
        <v>0</v>
      </c>
      <c r="L36" s="353">
        <f t="shared" si="29"/>
        <v>0</v>
      </c>
      <c r="M36" s="371"/>
      <c r="N36" s="540"/>
      <c r="O36" s="353">
        <f t="shared" si="30"/>
        <v>0</v>
      </c>
      <c r="P36" s="353">
        <f t="shared" si="31"/>
        <v>0</v>
      </c>
      <c r="Q36" s="371"/>
      <c r="R36" s="520">
        <f t="shared" si="32"/>
        <v>0</v>
      </c>
      <c r="S36" s="486">
        <f>J36*M36*$S$4</f>
        <v>0</v>
      </c>
      <c r="T36" s="25">
        <f>K36*M36*$T$4</f>
        <v>0</v>
      </c>
      <c r="U36" s="25">
        <f>J36*M36*$U$4</f>
        <v>0</v>
      </c>
      <c r="V36" s="25">
        <f>N36*Q36*$V$6</f>
        <v>0</v>
      </c>
      <c r="W36" s="25">
        <f>O36*Q36*$W$6</f>
        <v>0</v>
      </c>
      <c r="X36" s="25">
        <f>N36*Q36*$X$6</f>
        <v>0</v>
      </c>
      <c r="Y36" s="25">
        <f>S36+V36</f>
        <v>0</v>
      </c>
      <c r="Z36" s="25">
        <f>T36+W36</f>
        <v>0</v>
      </c>
      <c r="AA36" s="25">
        <f>U36+X36</f>
        <v>0</v>
      </c>
      <c r="AB36" s="487"/>
      <c r="AC36" s="25">
        <f>R36-Y36-Z36-AA36</f>
        <v>0</v>
      </c>
      <c r="AD36" s="488"/>
      <c r="AE36" s="4"/>
      <c r="AF36" s="4"/>
      <c r="AG36" s="25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spans="1:61" s="8" customFormat="1" ht="27.75" customHeight="1" x14ac:dyDescent="0.25">
      <c r="A37" s="522" t="s">
        <v>30</v>
      </c>
      <c r="B37" s="522" t="s">
        <v>31</v>
      </c>
      <c r="C37" s="523" t="s">
        <v>32</v>
      </c>
      <c r="D37" s="523"/>
      <c r="E37" s="337" t="s">
        <v>465</v>
      </c>
      <c r="F37" s="57">
        <v>3</v>
      </c>
      <c r="G37" s="524" t="s">
        <v>470</v>
      </c>
      <c r="H37" s="80" t="s">
        <v>471</v>
      </c>
      <c r="I37" s="148"/>
      <c r="J37" s="538">
        <v>1</v>
      </c>
      <c r="K37" s="353">
        <f t="shared" si="28"/>
        <v>1</v>
      </c>
      <c r="L37" s="353">
        <f t="shared" si="29"/>
        <v>0</v>
      </c>
      <c r="M37" s="371">
        <v>2</v>
      </c>
      <c r="N37" s="540">
        <v>1</v>
      </c>
      <c r="O37" s="353">
        <f t="shared" si="30"/>
        <v>1</v>
      </c>
      <c r="P37" s="353">
        <f t="shared" si="31"/>
        <v>0</v>
      </c>
      <c r="Q37" s="371">
        <v>2</v>
      </c>
      <c r="R37" s="525">
        <f t="shared" si="32"/>
        <v>9.6000000000000014</v>
      </c>
      <c r="S37" s="486"/>
      <c r="T37" s="25"/>
      <c r="U37" s="25"/>
      <c r="V37" s="25"/>
      <c r="W37" s="25"/>
      <c r="X37" s="25"/>
      <c r="Y37" s="25"/>
      <c r="Z37" s="25"/>
      <c r="AA37" s="25"/>
      <c r="AB37" s="487"/>
      <c r="AC37" s="25"/>
      <c r="AD37" s="488"/>
      <c r="AE37" s="4"/>
      <c r="AF37" s="4"/>
      <c r="AG37" s="25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1:61" s="8" customFormat="1" ht="27.75" customHeight="1" x14ac:dyDescent="0.25">
      <c r="A38" s="522" t="s">
        <v>30</v>
      </c>
      <c r="B38" s="522" t="s">
        <v>31</v>
      </c>
      <c r="C38" s="523" t="s">
        <v>32</v>
      </c>
      <c r="D38" s="523"/>
      <c r="E38" s="337" t="s">
        <v>465</v>
      </c>
      <c r="F38" s="57">
        <v>3</v>
      </c>
      <c r="G38" s="524" t="s">
        <v>619</v>
      </c>
      <c r="H38" s="80" t="s">
        <v>620</v>
      </c>
      <c r="I38" s="148"/>
      <c r="J38" s="538">
        <v>1</v>
      </c>
      <c r="K38" s="353">
        <f t="shared" si="28"/>
        <v>1</v>
      </c>
      <c r="L38" s="353">
        <f t="shared" si="29"/>
        <v>0</v>
      </c>
      <c r="M38" s="371">
        <v>2</v>
      </c>
      <c r="N38" s="540">
        <v>1</v>
      </c>
      <c r="O38" s="353">
        <f t="shared" si="30"/>
        <v>1</v>
      </c>
      <c r="P38" s="353">
        <f t="shared" si="31"/>
        <v>0</v>
      </c>
      <c r="Q38" s="371">
        <v>2</v>
      </c>
      <c r="R38" s="525">
        <f t="shared" si="32"/>
        <v>9.6000000000000014</v>
      </c>
      <c r="S38" s="486"/>
      <c r="T38" s="25"/>
      <c r="U38" s="25"/>
      <c r="V38" s="25"/>
      <c r="W38" s="25"/>
      <c r="X38" s="25"/>
      <c r="Y38" s="25"/>
      <c r="Z38" s="25"/>
      <c r="AA38" s="25"/>
      <c r="AB38" s="487"/>
      <c r="AC38" s="25"/>
      <c r="AD38" s="488"/>
      <c r="AE38" s="4"/>
      <c r="AF38" s="4"/>
      <c r="AG38" s="25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</row>
    <row r="39" spans="1:61" s="8" customFormat="1" ht="27.75" customHeight="1" x14ac:dyDescent="0.25">
      <c r="A39" s="522" t="s">
        <v>30</v>
      </c>
      <c r="B39" s="522" t="s">
        <v>31</v>
      </c>
      <c r="C39" s="523" t="s">
        <v>32</v>
      </c>
      <c r="D39" s="523"/>
      <c r="E39" s="489" t="s">
        <v>678</v>
      </c>
      <c r="F39" s="57">
        <v>5</v>
      </c>
      <c r="G39" s="524" t="s">
        <v>690</v>
      </c>
      <c r="H39" s="80" t="s">
        <v>691</v>
      </c>
      <c r="I39" s="148"/>
      <c r="J39" s="538">
        <v>1</v>
      </c>
      <c r="K39" s="353">
        <f t="shared" si="28"/>
        <v>1</v>
      </c>
      <c r="L39" s="353">
        <f t="shared" si="29"/>
        <v>0</v>
      </c>
      <c r="M39" s="371">
        <v>2</v>
      </c>
      <c r="N39" s="540">
        <v>1</v>
      </c>
      <c r="O39" s="353">
        <f t="shared" si="30"/>
        <v>1</v>
      </c>
      <c r="P39" s="353">
        <f t="shared" si="31"/>
        <v>0</v>
      </c>
      <c r="Q39" s="371">
        <v>2</v>
      </c>
      <c r="R39" s="525">
        <f t="shared" si="32"/>
        <v>9.6000000000000014</v>
      </c>
      <c r="S39" s="486"/>
      <c r="T39" s="25"/>
      <c r="U39" s="25"/>
      <c r="V39" s="25"/>
      <c r="W39" s="25"/>
      <c r="X39" s="25"/>
      <c r="Y39" s="25"/>
      <c r="Z39" s="25"/>
      <c r="AA39" s="25"/>
      <c r="AB39" s="487"/>
      <c r="AC39" s="25"/>
      <c r="AD39" s="488"/>
      <c r="AE39" s="4"/>
      <c r="AF39" s="4"/>
      <c r="AG39" s="25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spans="1:61" s="175" customFormat="1" ht="27.75" customHeight="1" x14ac:dyDescent="0.25">
      <c r="A40" s="172" t="s">
        <v>30</v>
      </c>
      <c r="B40" s="172" t="s">
        <v>31</v>
      </c>
      <c r="C40" s="95" t="s">
        <v>32</v>
      </c>
      <c r="D40" s="95"/>
      <c r="E40" s="96" t="s">
        <v>858</v>
      </c>
      <c r="F40" s="96"/>
      <c r="G40" s="159"/>
      <c r="H40" s="160" t="s">
        <v>863</v>
      </c>
      <c r="I40" s="161"/>
      <c r="J40" s="528">
        <v>1</v>
      </c>
      <c r="K40" s="526">
        <f t="shared" si="28"/>
        <v>1</v>
      </c>
      <c r="L40" s="526">
        <f t="shared" si="29"/>
        <v>0</v>
      </c>
      <c r="M40" s="511">
        <v>0</v>
      </c>
      <c r="N40" s="530"/>
      <c r="O40" s="510">
        <f t="shared" si="30"/>
        <v>0</v>
      </c>
      <c r="P40" s="510">
        <f t="shared" si="31"/>
        <v>0</v>
      </c>
      <c r="Q40" s="511"/>
      <c r="R40" s="409">
        <f>J40*M40*$R$8</f>
        <v>0</v>
      </c>
      <c r="S40" s="512">
        <f>J40*M40*$S$8</f>
        <v>0</v>
      </c>
      <c r="T40" s="513">
        <f>K40*M40*$T$8</f>
        <v>0</v>
      </c>
      <c r="U40" s="513">
        <f>J40*M40*$U$8</f>
        <v>0</v>
      </c>
      <c r="V40" s="513">
        <f t="shared" ref="V40" si="40">N40*Q40*$V$6</f>
        <v>0</v>
      </c>
      <c r="W40" s="513">
        <f t="shared" ref="W40" si="41">O40*Q40*$W$6</f>
        <v>0</v>
      </c>
      <c r="X40" s="513">
        <f t="shared" ref="X40" si="42">N40*Q40*$X$6</f>
        <v>0</v>
      </c>
      <c r="Y40" s="513">
        <f t="shared" ref="Y40:AA40" si="43">S40+V40</f>
        <v>0</v>
      </c>
      <c r="Z40" s="513">
        <f t="shared" si="43"/>
        <v>0</v>
      </c>
      <c r="AA40" s="513">
        <f t="shared" si="43"/>
        <v>0</v>
      </c>
      <c r="AB40" s="487"/>
      <c r="AC40" s="513">
        <f t="shared" ref="AC40" si="44">R40-Y40-Z40-AA40</f>
        <v>0</v>
      </c>
      <c r="AD40" s="527"/>
      <c r="AE40" s="174"/>
      <c r="AF40" s="174"/>
      <c r="AG40" s="25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</row>
    <row r="41" spans="1:61" s="175" customFormat="1" ht="27.75" customHeight="1" x14ac:dyDescent="0.25">
      <c r="A41" s="172" t="s">
        <v>30</v>
      </c>
      <c r="B41" s="172" t="s">
        <v>31</v>
      </c>
      <c r="C41" s="95" t="s">
        <v>32</v>
      </c>
      <c r="D41" s="95"/>
      <c r="E41" s="96" t="s">
        <v>879</v>
      </c>
      <c r="F41" s="96"/>
      <c r="G41" s="159"/>
      <c r="H41" s="160" t="s">
        <v>888</v>
      </c>
      <c r="I41" s="161"/>
      <c r="J41" s="528"/>
      <c r="K41" s="501"/>
      <c r="L41" s="501"/>
      <c r="M41" s="511"/>
      <c r="N41" s="530"/>
      <c r="O41" s="501">
        <f t="shared" si="30"/>
        <v>0</v>
      </c>
      <c r="P41" s="501">
        <f t="shared" si="31"/>
        <v>0</v>
      </c>
      <c r="Q41" s="511"/>
      <c r="R41" s="409">
        <f>J41*M41*$R$8</f>
        <v>0</v>
      </c>
      <c r="S41" s="512">
        <f>J41*M41*$S$8</f>
        <v>0</v>
      </c>
      <c r="T41" s="513">
        <f>K41*M41*$T$8</f>
        <v>0</v>
      </c>
      <c r="U41" s="513">
        <f>J41*M41*$U$8</f>
        <v>0</v>
      </c>
      <c r="V41" s="513">
        <f t="shared" si="36"/>
        <v>0</v>
      </c>
      <c r="W41" s="513">
        <f t="shared" si="37"/>
        <v>0</v>
      </c>
      <c r="X41" s="513">
        <f t="shared" si="38"/>
        <v>0</v>
      </c>
      <c r="Y41" s="513">
        <f t="shared" si="39"/>
        <v>0</v>
      </c>
      <c r="Z41" s="513">
        <f t="shared" si="39"/>
        <v>0</v>
      </c>
      <c r="AA41" s="513">
        <f t="shared" si="39"/>
        <v>0</v>
      </c>
      <c r="AB41" s="487"/>
      <c r="AC41" s="513">
        <f t="shared" si="12"/>
        <v>0</v>
      </c>
      <c r="AD41" s="527"/>
      <c r="AE41" s="174"/>
      <c r="AF41" s="174"/>
      <c r="AG41" s="25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</row>
    <row r="42" spans="1:61" s="175" customFormat="1" ht="27.75" hidden="1" customHeight="1" x14ac:dyDescent="0.25">
      <c r="A42" s="172" t="s">
        <v>30</v>
      </c>
      <c r="B42" s="172" t="s">
        <v>31</v>
      </c>
      <c r="C42" s="509"/>
      <c r="D42" s="95"/>
      <c r="E42" s="96" t="s">
        <v>29</v>
      </c>
      <c r="F42" s="96"/>
      <c r="G42" s="97"/>
      <c r="H42" s="98"/>
      <c r="I42" s="99"/>
      <c r="J42" s="528"/>
      <c r="K42" s="526">
        <f t="shared" si="28"/>
        <v>0</v>
      </c>
      <c r="L42" s="526">
        <f t="shared" si="29"/>
        <v>0</v>
      </c>
      <c r="M42" s="529"/>
      <c r="N42" s="530"/>
      <c r="O42" s="531">
        <f t="shared" si="30"/>
        <v>0</v>
      </c>
      <c r="P42" s="531">
        <f t="shared" si="31"/>
        <v>0</v>
      </c>
      <c r="Q42" s="529"/>
      <c r="R42" s="412">
        <f>J42*M42*$R$8</f>
        <v>0</v>
      </c>
      <c r="S42" s="512">
        <f>J42*M42*$S$8</f>
        <v>0</v>
      </c>
      <c r="T42" s="513">
        <f>K42*M42*$T$8</f>
        <v>0</v>
      </c>
      <c r="U42" s="513">
        <f>J42*M42*$U$8</f>
        <v>0</v>
      </c>
      <c r="V42" s="513">
        <f t="shared" si="36"/>
        <v>0</v>
      </c>
      <c r="W42" s="513">
        <f t="shared" si="37"/>
        <v>0</v>
      </c>
      <c r="X42" s="513">
        <f t="shared" si="38"/>
        <v>0</v>
      </c>
      <c r="Y42" s="513">
        <f t="shared" si="39"/>
        <v>0</v>
      </c>
      <c r="Z42" s="513">
        <f t="shared" si="39"/>
        <v>0</v>
      </c>
      <c r="AA42" s="513">
        <f t="shared" si="39"/>
        <v>0</v>
      </c>
      <c r="AB42" s="487"/>
      <c r="AC42" s="513">
        <f t="shared" si="12"/>
        <v>0</v>
      </c>
      <c r="AD42" s="527"/>
      <c r="AE42" s="174"/>
      <c r="AF42" s="174"/>
      <c r="AG42" s="25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</row>
    <row r="43" spans="1:61" s="175" customFormat="1" ht="27.75" hidden="1" customHeight="1" x14ac:dyDescent="0.25">
      <c r="A43" s="172" t="s">
        <v>30</v>
      </c>
      <c r="B43" s="172" t="s">
        <v>31</v>
      </c>
      <c r="C43" s="509"/>
      <c r="D43" s="95"/>
      <c r="E43" s="96" t="s">
        <v>29</v>
      </c>
      <c r="F43" s="96"/>
      <c r="G43" s="97"/>
      <c r="H43" s="98"/>
      <c r="I43" s="99"/>
      <c r="J43" s="528"/>
      <c r="K43" s="526">
        <f t="shared" si="28"/>
        <v>0</v>
      </c>
      <c r="L43" s="526">
        <f t="shared" si="29"/>
        <v>0</v>
      </c>
      <c r="M43" s="529"/>
      <c r="N43" s="530"/>
      <c r="O43" s="531">
        <f t="shared" si="30"/>
        <v>0</v>
      </c>
      <c r="P43" s="531">
        <f t="shared" si="31"/>
        <v>0</v>
      </c>
      <c r="Q43" s="529"/>
      <c r="R43" s="412">
        <f>J43*M43*$R$8</f>
        <v>0</v>
      </c>
      <c r="S43" s="512">
        <f>J43*M43*$S$8</f>
        <v>0</v>
      </c>
      <c r="T43" s="513">
        <f>K43*M43*$T$8</f>
        <v>0</v>
      </c>
      <c r="U43" s="513">
        <f>J43*M43*$U$8</f>
        <v>0</v>
      </c>
      <c r="V43" s="513">
        <f t="shared" si="36"/>
        <v>0</v>
      </c>
      <c r="W43" s="513">
        <f t="shared" si="37"/>
        <v>0</v>
      </c>
      <c r="X43" s="513">
        <f t="shared" si="38"/>
        <v>0</v>
      </c>
      <c r="Y43" s="513">
        <f t="shared" si="39"/>
        <v>0</v>
      </c>
      <c r="Z43" s="513">
        <f t="shared" si="39"/>
        <v>0</v>
      </c>
      <c r="AA43" s="513">
        <f t="shared" si="39"/>
        <v>0</v>
      </c>
      <c r="AB43" s="514"/>
      <c r="AC43" s="513">
        <f t="shared" si="12"/>
        <v>0</v>
      </c>
      <c r="AD43" s="527"/>
      <c r="AE43" s="174"/>
      <c r="AF43" s="174"/>
      <c r="AG43" s="25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</row>
    <row r="44" spans="1:61" s="122" customFormat="1" ht="27.75" customHeight="1" thickBot="1" x14ac:dyDescent="0.3">
      <c r="A44" s="108" t="s">
        <v>30</v>
      </c>
      <c r="B44" s="108" t="s">
        <v>31</v>
      </c>
      <c r="C44" s="490"/>
      <c r="D44" s="109"/>
      <c r="E44" s="491"/>
      <c r="F44" s="491"/>
      <c r="G44" s="111"/>
      <c r="H44" s="112" t="s">
        <v>906</v>
      </c>
      <c r="I44" s="113"/>
      <c r="J44" s="492"/>
      <c r="K44" s="493"/>
      <c r="L44" s="493"/>
      <c r="M44" s="494"/>
      <c r="N44" s="495"/>
      <c r="O44" s="493"/>
      <c r="P44" s="493"/>
      <c r="Q44" s="494"/>
      <c r="R44" s="453">
        <f t="shared" ref="R44:AA44" si="45">SUM(R28:R43)</f>
        <v>496.00000000000011</v>
      </c>
      <c r="S44" s="496">
        <f t="shared" si="45"/>
        <v>142</v>
      </c>
      <c r="T44" s="497">
        <f t="shared" si="45"/>
        <v>142</v>
      </c>
      <c r="U44" s="497">
        <f t="shared" si="45"/>
        <v>170.4</v>
      </c>
      <c r="V44" s="497">
        <f t="shared" si="45"/>
        <v>8</v>
      </c>
      <c r="W44" s="497">
        <f t="shared" si="45"/>
        <v>2.4</v>
      </c>
      <c r="X44" s="497">
        <f t="shared" si="45"/>
        <v>2.4</v>
      </c>
      <c r="Y44" s="498">
        <f t="shared" si="45"/>
        <v>150</v>
      </c>
      <c r="Z44" s="498">
        <f t="shared" si="45"/>
        <v>144.4</v>
      </c>
      <c r="AA44" s="498">
        <f t="shared" si="45"/>
        <v>172.79999999999998</v>
      </c>
      <c r="AB44" s="499"/>
      <c r="AC44" s="25">
        <f t="shared" si="12"/>
        <v>28.800000000000125</v>
      </c>
      <c r="AD44" s="500">
        <f>R44/1800/0.6</f>
        <v>0.45925925925925937</v>
      </c>
      <c r="AE44" s="4"/>
      <c r="AF44" s="4"/>
      <c r="AG44" s="25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</row>
    <row r="45" spans="1:61" s="8" customFormat="1" ht="27.75" customHeight="1" thickTop="1" x14ac:dyDescent="0.2">
      <c r="A45" s="123" t="s">
        <v>36</v>
      </c>
      <c r="B45" s="123" t="s">
        <v>37</v>
      </c>
      <c r="C45" s="483" t="s">
        <v>38</v>
      </c>
      <c r="D45" s="54"/>
      <c r="E45" s="330" t="s">
        <v>33</v>
      </c>
      <c r="F45" s="86">
        <v>6</v>
      </c>
      <c r="G45" s="124" t="s">
        <v>101</v>
      </c>
      <c r="H45" s="80" t="s">
        <v>102</v>
      </c>
      <c r="I45" s="518"/>
      <c r="J45" s="538"/>
      <c r="K45" s="353">
        <f t="shared" ref="K45:K50" si="46">IF(J45&gt;0, 1, 0)</f>
        <v>0</v>
      </c>
      <c r="L45" s="353">
        <f t="shared" ref="L45:L50" si="47">J45-K45</f>
        <v>0</v>
      </c>
      <c r="M45" s="371"/>
      <c r="N45" s="540">
        <v>1</v>
      </c>
      <c r="O45" s="353">
        <f t="shared" ref="O45:O50" si="48">IF(N45&gt;0, 1, 0)</f>
        <v>1</v>
      </c>
      <c r="P45" s="353">
        <f t="shared" ref="P45:P50" si="49">N45-O45</f>
        <v>0</v>
      </c>
      <c r="Q45" s="519">
        <v>26</v>
      </c>
      <c r="R45" s="532">
        <f t="shared" ref="R45:R55" si="50">(K45*M45*$R$4)+(L45*M45*$R$5)+(O45*Q45*$R$6)+(P45*Q45*$R$7)</f>
        <v>41.6</v>
      </c>
      <c r="S45" s="486">
        <f t="shared" ref="S45:S50" si="51">J45*M45*$S$4</f>
        <v>0</v>
      </c>
      <c r="T45" s="25">
        <f t="shared" ref="T45:T50" si="52">K45*M45*$T$4</f>
        <v>0</v>
      </c>
      <c r="U45" s="25">
        <f t="shared" ref="U45:U50" si="53">J45*M45*$U$4</f>
        <v>0</v>
      </c>
      <c r="V45" s="25">
        <f t="shared" ref="V45:V57" si="54">N45*Q45*$V$6</f>
        <v>26</v>
      </c>
      <c r="W45" s="25">
        <f t="shared" ref="W45:W57" si="55">O45*Q45*$W$6</f>
        <v>7.8</v>
      </c>
      <c r="X45" s="25">
        <f t="shared" ref="X45:X57" si="56">N45*Q45*$X$6</f>
        <v>7.8</v>
      </c>
      <c r="Y45" s="25">
        <f t="shared" ref="Y45:AA50" si="57">S45+V45</f>
        <v>26</v>
      </c>
      <c r="Z45" s="25">
        <f t="shared" si="57"/>
        <v>7.8</v>
      </c>
      <c r="AA45" s="25">
        <f t="shared" si="57"/>
        <v>7.8</v>
      </c>
      <c r="AB45" s="487"/>
      <c r="AC45" s="25">
        <f t="shared" si="12"/>
        <v>0</v>
      </c>
      <c r="AD45" s="488"/>
      <c r="AE45" s="4"/>
      <c r="AF45" s="4"/>
      <c r="AG45" s="25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</row>
    <row r="46" spans="1:61" s="8" customFormat="1" ht="27.75" customHeight="1" x14ac:dyDescent="0.2">
      <c r="A46" s="123" t="s">
        <v>36</v>
      </c>
      <c r="B46" s="123" t="s">
        <v>37</v>
      </c>
      <c r="C46" s="483" t="s">
        <v>38</v>
      </c>
      <c r="D46" s="54"/>
      <c r="E46" s="77" t="s">
        <v>437</v>
      </c>
      <c r="F46" s="78">
        <v>6</v>
      </c>
      <c r="G46" s="79" t="s">
        <v>101</v>
      </c>
      <c r="H46" s="80" t="s">
        <v>448</v>
      </c>
      <c r="I46" s="148"/>
      <c r="J46" s="538"/>
      <c r="K46" s="353">
        <f t="shared" si="46"/>
        <v>0</v>
      </c>
      <c r="L46" s="353">
        <f t="shared" si="47"/>
        <v>0</v>
      </c>
      <c r="M46" s="371"/>
      <c r="N46" s="540">
        <v>1</v>
      </c>
      <c r="O46" s="353">
        <f t="shared" si="48"/>
        <v>1</v>
      </c>
      <c r="P46" s="353">
        <f t="shared" si="49"/>
        <v>0</v>
      </c>
      <c r="Q46" s="519">
        <v>26</v>
      </c>
      <c r="R46" s="532">
        <f t="shared" si="50"/>
        <v>41.6</v>
      </c>
      <c r="S46" s="486">
        <f t="shared" si="51"/>
        <v>0</v>
      </c>
      <c r="T46" s="25">
        <f t="shared" si="52"/>
        <v>0</v>
      </c>
      <c r="U46" s="25">
        <f t="shared" si="53"/>
        <v>0</v>
      </c>
      <c r="V46" s="25">
        <f t="shared" si="54"/>
        <v>26</v>
      </c>
      <c r="W46" s="25">
        <f t="shared" si="55"/>
        <v>7.8</v>
      </c>
      <c r="X46" s="25">
        <f t="shared" si="56"/>
        <v>7.8</v>
      </c>
      <c r="Y46" s="25">
        <f t="shared" si="57"/>
        <v>26</v>
      </c>
      <c r="Z46" s="25">
        <f t="shared" si="57"/>
        <v>7.8</v>
      </c>
      <c r="AA46" s="25">
        <f t="shared" si="57"/>
        <v>7.8</v>
      </c>
      <c r="AB46" s="487"/>
      <c r="AC46" s="25">
        <f t="shared" si="12"/>
        <v>0</v>
      </c>
      <c r="AD46" s="488"/>
      <c r="AE46" s="4"/>
      <c r="AF46" s="4"/>
      <c r="AG46" s="25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</row>
    <row r="47" spans="1:61" s="8" customFormat="1" ht="27.75" customHeight="1" x14ac:dyDescent="0.2">
      <c r="A47" s="123" t="s">
        <v>36</v>
      </c>
      <c r="B47" s="123" t="s">
        <v>37</v>
      </c>
      <c r="C47" s="483" t="s">
        <v>38</v>
      </c>
      <c r="D47" s="54"/>
      <c r="E47" s="330" t="s">
        <v>33</v>
      </c>
      <c r="F47" s="78">
        <v>6</v>
      </c>
      <c r="G47" s="79" t="s">
        <v>429</v>
      </c>
      <c r="H47" s="80" t="s">
        <v>430</v>
      </c>
      <c r="I47" s="148"/>
      <c r="J47" s="538"/>
      <c r="K47" s="353">
        <f>IF(J47&gt;0, 1, 0)</f>
        <v>0</v>
      </c>
      <c r="L47" s="353">
        <f>J47-K47</f>
        <v>0</v>
      </c>
      <c r="M47" s="371"/>
      <c r="N47" s="540">
        <v>0</v>
      </c>
      <c r="O47" s="353">
        <f>IF(N47&gt;0, 1, 0)</f>
        <v>0</v>
      </c>
      <c r="P47" s="353">
        <f>N47-O47</f>
        <v>0</v>
      </c>
      <c r="Q47" s="371">
        <v>26</v>
      </c>
      <c r="R47" s="532">
        <f>(K47*M47*$R$4)+(L47*M47*$R$5)+(O47*Q47*$R$6)+(P47*Q47*$R$7)</f>
        <v>0</v>
      </c>
      <c r="S47" s="486">
        <f>J47*M47*$S$4</f>
        <v>0</v>
      </c>
      <c r="T47" s="25">
        <f>K47*M47*$T$4</f>
        <v>0</v>
      </c>
      <c r="U47" s="25">
        <f>J47*M47*$U$4</f>
        <v>0</v>
      </c>
      <c r="V47" s="25">
        <f>N47*Q47*$V$6</f>
        <v>0</v>
      </c>
      <c r="W47" s="25">
        <f>O47*Q47*$W$6</f>
        <v>0</v>
      </c>
      <c r="X47" s="25">
        <f>N47*Q47*$X$6</f>
        <v>0</v>
      </c>
      <c r="Y47" s="25">
        <f>S47+V47</f>
        <v>0</v>
      </c>
      <c r="Z47" s="25">
        <f>T47+W47</f>
        <v>0</v>
      </c>
      <c r="AA47" s="25">
        <f>U47+X47</f>
        <v>0</v>
      </c>
      <c r="AB47" s="487"/>
      <c r="AC47" s="25">
        <f>R47-Y47-Z47-AA47</f>
        <v>0</v>
      </c>
      <c r="AD47" s="488"/>
      <c r="AE47" s="4"/>
      <c r="AF47" s="4"/>
      <c r="AG47" s="25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</row>
    <row r="48" spans="1:61" s="8" customFormat="1" ht="27.75" customHeight="1" x14ac:dyDescent="0.2">
      <c r="A48" s="123" t="s">
        <v>36</v>
      </c>
      <c r="B48" s="123" t="s">
        <v>37</v>
      </c>
      <c r="C48" s="483" t="s">
        <v>38</v>
      </c>
      <c r="D48" s="54"/>
      <c r="E48" s="337" t="s">
        <v>465</v>
      </c>
      <c r="F48" s="86">
        <v>2</v>
      </c>
      <c r="G48" s="124" t="s">
        <v>480</v>
      </c>
      <c r="H48" s="80" t="s">
        <v>481</v>
      </c>
      <c r="I48" s="148"/>
      <c r="J48" s="563"/>
      <c r="K48" s="353">
        <f t="shared" si="46"/>
        <v>0</v>
      </c>
      <c r="L48" s="353">
        <f t="shared" si="47"/>
        <v>0</v>
      </c>
      <c r="M48" s="533"/>
      <c r="N48" s="540">
        <v>1</v>
      </c>
      <c r="O48" s="353">
        <f t="shared" si="48"/>
        <v>1</v>
      </c>
      <c r="P48" s="353">
        <f t="shared" si="49"/>
        <v>0</v>
      </c>
      <c r="Q48" s="519">
        <v>26</v>
      </c>
      <c r="R48" s="532">
        <f t="shared" si="50"/>
        <v>41.6</v>
      </c>
      <c r="S48" s="486">
        <f t="shared" si="51"/>
        <v>0</v>
      </c>
      <c r="T48" s="25">
        <f t="shared" si="52"/>
        <v>0</v>
      </c>
      <c r="U48" s="25">
        <f t="shared" si="53"/>
        <v>0</v>
      </c>
      <c r="V48" s="25">
        <f t="shared" si="54"/>
        <v>26</v>
      </c>
      <c r="W48" s="25">
        <f t="shared" si="55"/>
        <v>7.8</v>
      </c>
      <c r="X48" s="25">
        <f t="shared" si="56"/>
        <v>7.8</v>
      </c>
      <c r="Y48" s="25">
        <f t="shared" si="57"/>
        <v>26</v>
      </c>
      <c r="Z48" s="25">
        <f t="shared" si="57"/>
        <v>7.8</v>
      </c>
      <c r="AA48" s="25">
        <f t="shared" si="57"/>
        <v>7.8</v>
      </c>
      <c r="AB48" s="487"/>
      <c r="AC48" s="25">
        <f t="shared" si="12"/>
        <v>0</v>
      </c>
      <c r="AD48" s="488"/>
      <c r="AE48" s="4"/>
      <c r="AF48" s="4"/>
      <c r="AG48" s="25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1:61" s="8" customFormat="1" ht="27.75" customHeight="1" x14ac:dyDescent="0.2">
      <c r="A49" s="123" t="s">
        <v>36</v>
      </c>
      <c r="B49" s="123" t="s">
        <v>37</v>
      </c>
      <c r="C49" s="483" t="s">
        <v>38</v>
      </c>
      <c r="D49" s="54"/>
      <c r="E49" s="489" t="s">
        <v>678</v>
      </c>
      <c r="F49" s="78">
        <v>5</v>
      </c>
      <c r="G49" s="124" t="s">
        <v>681</v>
      </c>
      <c r="H49" s="80" t="s">
        <v>682</v>
      </c>
      <c r="I49" s="155"/>
      <c r="J49" s="538"/>
      <c r="K49" s="353">
        <f>IF(J49&gt;0, 1, 0)</f>
        <v>0</v>
      </c>
      <c r="L49" s="353">
        <f>J49-K49</f>
        <v>0</v>
      </c>
      <c r="M49" s="371"/>
      <c r="N49" s="540">
        <v>1</v>
      </c>
      <c r="O49" s="353">
        <f>IF(N49&gt;0, 1, 0)</f>
        <v>1</v>
      </c>
      <c r="P49" s="353">
        <f>N49-O49</f>
        <v>0</v>
      </c>
      <c r="Q49" s="371">
        <v>5</v>
      </c>
      <c r="R49" s="532">
        <f>(K49*M49*$R$4)+(L49*M49*$R$5)+(O49*Q49*$R$6)+(P49*Q49*$R$7)</f>
        <v>8</v>
      </c>
      <c r="S49" s="486"/>
      <c r="T49" s="25"/>
      <c r="U49" s="25"/>
      <c r="V49" s="25"/>
      <c r="W49" s="25"/>
      <c r="X49" s="25"/>
      <c r="Y49" s="25"/>
      <c r="Z49" s="25"/>
      <c r="AA49" s="25"/>
      <c r="AB49" s="514"/>
      <c r="AC49" s="25">
        <f>R49-Y49-Z49-AA49</f>
        <v>8</v>
      </c>
      <c r="AD49" s="488"/>
      <c r="AE49" s="4"/>
      <c r="AF49" s="4"/>
      <c r="AG49" s="25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0" spans="1:61" s="8" customFormat="1" ht="27.75" customHeight="1" x14ac:dyDescent="0.2">
      <c r="A50" s="123" t="s">
        <v>36</v>
      </c>
      <c r="B50" s="123" t="s">
        <v>37</v>
      </c>
      <c r="C50" s="483" t="s">
        <v>38</v>
      </c>
      <c r="D50" s="54"/>
      <c r="E50" s="330" t="s">
        <v>33</v>
      </c>
      <c r="F50" s="86">
        <v>4</v>
      </c>
      <c r="G50" s="124" t="s">
        <v>34</v>
      </c>
      <c r="H50" s="80" t="s">
        <v>35</v>
      </c>
      <c r="I50" s="148"/>
      <c r="J50" s="538"/>
      <c r="K50" s="353">
        <f t="shared" si="46"/>
        <v>0</v>
      </c>
      <c r="L50" s="353">
        <f t="shared" si="47"/>
        <v>0</v>
      </c>
      <c r="M50" s="371"/>
      <c r="N50" s="540">
        <v>2</v>
      </c>
      <c r="O50" s="370">
        <f t="shared" si="48"/>
        <v>1</v>
      </c>
      <c r="P50" s="370">
        <f t="shared" si="49"/>
        <v>1</v>
      </c>
      <c r="Q50" s="519">
        <v>13</v>
      </c>
      <c r="R50" s="532">
        <f t="shared" si="50"/>
        <v>37.700000000000003</v>
      </c>
      <c r="S50" s="486">
        <f t="shared" si="51"/>
        <v>0</v>
      </c>
      <c r="T50" s="25">
        <f t="shared" si="52"/>
        <v>0</v>
      </c>
      <c r="U50" s="25">
        <f t="shared" si="53"/>
        <v>0</v>
      </c>
      <c r="V50" s="25">
        <f t="shared" si="54"/>
        <v>26</v>
      </c>
      <c r="W50" s="25">
        <f t="shared" si="55"/>
        <v>3.9</v>
      </c>
      <c r="X50" s="25">
        <f t="shared" si="56"/>
        <v>7.8</v>
      </c>
      <c r="Y50" s="25">
        <f t="shared" si="57"/>
        <v>26</v>
      </c>
      <c r="Z50" s="25">
        <f t="shared" si="57"/>
        <v>3.9</v>
      </c>
      <c r="AA50" s="25">
        <f t="shared" si="57"/>
        <v>7.8</v>
      </c>
      <c r="AB50" s="487"/>
      <c r="AC50" s="25">
        <f t="shared" si="12"/>
        <v>0</v>
      </c>
      <c r="AD50" s="488"/>
      <c r="AE50" s="4"/>
      <c r="AF50" s="4"/>
      <c r="AG50" s="25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spans="1:61" s="8" customFormat="1" ht="27.75" customHeight="1" x14ac:dyDescent="0.2">
      <c r="A51" s="123" t="s">
        <v>36</v>
      </c>
      <c r="B51" s="123" t="s">
        <v>37</v>
      </c>
      <c r="C51" s="483" t="s">
        <v>38</v>
      </c>
      <c r="D51" s="54"/>
      <c r="E51" s="489" t="s">
        <v>773</v>
      </c>
      <c r="F51" s="86">
        <v>3</v>
      </c>
      <c r="G51" s="124" t="s">
        <v>837</v>
      </c>
      <c r="H51" s="80" t="s">
        <v>430</v>
      </c>
      <c r="I51" s="148"/>
      <c r="J51" s="538"/>
      <c r="K51" s="353">
        <f>IF(J51&gt;0, 1, 0)</f>
        <v>0</v>
      </c>
      <c r="L51" s="353">
        <f>J51-K51</f>
        <v>0</v>
      </c>
      <c r="M51" s="371"/>
      <c r="N51" s="540">
        <v>1</v>
      </c>
      <c r="O51" s="353">
        <f>IF(N51&gt;0, 1, 0)</f>
        <v>1</v>
      </c>
      <c r="P51" s="353">
        <f>N51-O51</f>
        <v>0</v>
      </c>
      <c r="Q51" s="371">
        <v>26</v>
      </c>
      <c r="R51" s="532">
        <f>(K51*M51*$R$4)+(L51*M51*$R$5)+(O51*Q51*$R$6)+(P51*Q51*$R$7)</f>
        <v>41.6</v>
      </c>
      <c r="S51" s="486">
        <f>J51*M51*$S$4</f>
        <v>0</v>
      </c>
      <c r="T51" s="25">
        <f>K51*M51*$T$4</f>
        <v>0</v>
      </c>
      <c r="U51" s="25">
        <f>J51*M51*$U$4</f>
        <v>0</v>
      </c>
      <c r="V51" s="25">
        <f t="shared" si="54"/>
        <v>26</v>
      </c>
      <c r="W51" s="25">
        <f t="shared" si="55"/>
        <v>7.8</v>
      </c>
      <c r="X51" s="25">
        <f t="shared" si="56"/>
        <v>7.8</v>
      </c>
      <c r="Y51" s="25">
        <f>S51+V51</f>
        <v>26</v>
      </c>
      <c r="Z51" s="25">
        <f>T51+W51</f>
        <v>7.8</v>
      </c>
      <c r="AA51" s="25">
        <f>U51+X51</f>
        <v>7.8</v>
      </c>
      <c r="AB51" s="487"/>
      <c r="AC51" s="25">
        <f>R51-Y51-Z51-AA51</f>
        <v>0</v>
      </c>
      <c r="AD51" s="488"/>
      <c r="AE51" s="4"/>
      <c r="AF51" s="4"/>
      <c r="AG51" s="25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</row>
    <row r="52" spans="1:61" s="8" customFormat="1" ht="27.75" customHeight="1" x14ac:dyDescent="0.2">
      <c r="A52" s="123" t="s">
        <v>36</v>
      </c>
      <c r="B52" s="123" t="s">
        <v>37</v>
      </c>
      <c r="C52" s="483" t="s">
        <v>38</v>
      </c>
      <c r="D52" s="54"/>
      <c r="E52" s="489" t="s">
        <v>678</v>
      </c>
      <c r="F52" s="86">
        <v>3</v>
      </c>
      <c r="G52" s="124" t="s">
        <v>716</v>
      </c>
      <c r="H52" s="80" t="s">
        <v>717</v>
      </c>
      <c r="I52" s="155"/>
      <c r="J52" s="538"/>
      <c r="K52" s="501">
        <f t="shared" ref="K52:K55" si="58">IF(J52&gt;0, 1, 0)</f>
        <v>0</v>
      </c>
      <c r="L52" s="501">
        <f t="shared" ref="L52:L55" si="59">J52-K52</f>
        <v>0</v>
      </c>
      <c r="M52" s="371"/>
      <c r="N52" s="540">
        <v>1</v>
      </c>
      <c r="O52" s="501">
        <f>IF(N52&gt;0, 1, 0)</f>
        <v>1</v>
      </c>
      <c r="P52" s="501">
        <f>N52-O52</f>
        <v>0</v>
      </c>
      <c r="Q52" s="371">
        <v>12</v>
      </c>
      <c r="R52" s="534">
        <f>(K52*M52*$R$4)+(L52*M52*$R$5)+(O52*Q52*$R$6)+(P52*Q52*$R$7)</f>
        <v>19.200000000000003</v>
      </c>
      <c r="S52" s="486">
        <f>J52*M52*$S$4</f>
        <v>0</v>
      </c>
      <c r="T52" s="25">
        <f>K52*M52*$T$4</f>
        <v>0</v>
      </c>
      <c r="U52" s="25">
        <f>J52*M52*$U$4</f>
        <v>0</v>
      </c>
      <c r="V52" s="25">
        <f t="shared" si="54"/>
        <v>12</v>
      </c>
      <c r="W52" s="25">
        <f t="shared" si="55"/>
        <v>3.5999999999999996</v>
      </c>
      <c r="X52" s="25">
        <f t="shared" si="56"/>
        <v>3.5999999999999996</v>
      </c>
      <c r="Y52" s="25">
        <f t="shared" ref="Y52:AA53" si="60">S52+V52</f>
        <v>12</v>
      </c>
      <c r="Z52" s="25">
        <f t="shared" si="60"/>
        <v>3.5999999999999996</v>
      </c>
      <c r="AA52" s="25">
        <f t="shared" si="60"/>
        <v>3.5999999999999996</v>
      </c>
      <c r="AB52" s="487"/>
      <c r="AC52" s="25">
        <f>R52-Y52-Z52-AA52</f>
        <v>3.5527136788005009E-15</v>
      </c>
      <c r="AD52" s="488"/>
      <c r="AE52" s="4"/>
      <c r="AF52" s="4"/>
      <c r="AG52" s="25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</row>
    <row r="53" spans="1:61" s="8" customFormat="1" ht="27.75" customHeight="1" x14ac:dyDescent="0.2">
      <c r="A53" s="123" t="s">
        <v>36</v>
      </c>
      <c r="B53" s="123" t="s">
        <v>37</v>
      </c>
      <c r="C53" s="483" t="s">
        <v>38</v>
      </c>
      <c r="D53" s="54"/>
      <c r="E53" s="77" t="s">
        <v>437</v>
      </c>
      <c r="F53" s="78" t="s">
        <v>105</v>
      </c>
      <c r="G53" s="79" t="s">
        <v>106</v>
      </c>
      <c r="H53" s="80" t="s">
        <v>449</v>
      </c>
      <c r="I53" s="148"/>
      <c r="J53" s="538"/>
      <c r="K53" s="501">
        <f t="shared" si="58"/>
        <v>0</v>
      </c>
      <c r="L53" s="501">
        <f t="shared" si="59"/>
        <v>0</v>
      </c>
      <c r="M53" s="371"/>
      <c r="N53" s="540">
        <v>1</v>
      </c>
      <c r="O53" s="501">
        <f t="shared" ref="O53:O54" si="61">IF(N53&gt;0, 1, 0)</f>
        <v>1</v>
      </c>
      <c r="P53" s="501">
        <f t="shared" ref="P53:P54" si="62">N53-O53</f>
        <v>0</v>
      </c>
      <c r="Q53" s="371">
        <v>0</v>
      </c>
      <c r="R53" s="532">
        <f>(K53*M53*$R$4)+(L53*M53*$R$5)+(O53*Q53*$R$6)+(P53*Q53*$R$7)</f>
        <v>0</v>
      </c>
      <c r="S53" s="486">
        <f>J53*M53*$S$4</f>
        <v>0</v>
      </c>
      <c r="T53" s="25">
        <f>K53*M53*$T$4</f>
        <v>0</v>
      </c>
      <c r="U53" s="25">
        <f>J53*M53*$U$4</f>
        <v>0</v>
      </c>
      <c r="V53" s="25">
        <f t="shared" si="54"/>
        <v>0</v>
      </c>
      <c r="W53" s="25">
        <f t="shared" si="55"/>
        <v>0</v>
      </c>
      <c r="X53" s="25">
        <f t="shared" si="56"/>
        <v>0</v>
      </c>
      <c r="Y53" s="25">
        <f t="shared" si="60"/>
        <v>0</v>
      </c>
      <c r="Z53" s="25">
        <f t="shared" si="60"/>
        <v>0</v>
      </c>
      <c r="AA53" s="25">
        <f t="shared" si="60"/>
        <v>0</v>
      </c>
      <c r="AB53" s="487"/>
      <c r="AC53" s="25">
        <f>R53-Y53-Z53-AA53</f>
        <v>0</v>
      </c>
      <c r="AD53" s="488"/>
      <c r="AE53" s="4"/>
      <c r="AF53" s="4"/>
      <c r="AG53" s="25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</row>
    <row r="54" spans="1:61" s="8" customFormat="1" ht="27.75" customHeight="1" x14ac:dyDescent="0.2">
      <c r="A54" s="123" t="s">
        <v>36</v>
      </c>
      <c r="B54" s="123" t="s">
        <v>37</v>
      </c>
      <c r="C54" s="483" t="s">
        <v>38</v>
      </c>
      <c r="D54" s="54"/>
      <c r="E54" s="337" t="s">
        <v>465</v>
      </c>
      <c r="F54" s="86">
        <v>1</v>
      </c>
      <c r="G54" s="79" t="s">
        <v>533</v>
      </c>
      <c r="H54" s="80" t="s">
        <v>534</v>
      </c>
      <c r="I54" s="148"/>
      <c r="J54" s="538"/>
      <c r="K54" s="501"/>
      <c r="L54" s="501"/>
      <c r="M54" s="371"/>
      <c r="N54" s="540">
        <v>1</v>
      </c>
      <c r="O54" s="501">
        <f t="shared" si="61"/>
        <v>1</v>
      </c>
      <c r="P54" s="501">
        <f t="shared" si="62"/>
        <v>0</v>
      </c>
      <c r="Q54" s="371">
        <v>4</v>
      </c>
      <c r="R54" s="532">
        <f>(K54*M54*$R$4)+(L54*M54*$R$5)+(O54*Q54*$R$6)+(P54*Q54*$R$7)</f>
        <v>6.4</v>
      </c>
      <c r="S54" s="486"/>
      <c r="T54" s="25"/>
      <c r="U54" s="25"/>
      <c r="V54" s="25"/>
      <c r="W54" s="25"/>
      <c r="X54" s="25"/>
      <c r="Y54" s="25"/>
      <c r="Z54" s="25"/>
      <c r="AA54" s="25"/>
      <c r="AB54" s="487"/>
      <c r="AC54" s="25"/>
      <c r="AD54" s="488"/>
      <c r="AE54" s="4"/>
      <c r="AF54" s="4"/>
      <c r="AG54" s="25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</row>
    <row r="55" spans="1:61" s="93" customFormat="1" ht="27.75" hidden="1" customHeight="1" x14ac:dyDescent="0.25">
      <c r="A55" s="123" t="s">
        <v>36</v>
      </c>
      <c r="B55" s="123" t="s">
        <v>37</v>
      </c>
      <c r="C55" s="54" t="s">
        <v>38</v>
      </c>
      <c r="D55" s="54"/>
      <c r="E55" s="330" t="s">
        <v>33</v>
      </c>
      <c r="F55" s="86">
        <v>2</v>
      </c>
      <c r="G55" s="124" t="s">
        <v>287</v>
      </c>
      <c r="H55" s="59" t="s">
        <v>288</v>
      </c>
      <c r="I55" s="70"/>
      <c r="J55" s="538"/>
      <c r="K55" s="535">
        <f t="shared" si="58"/>
        <v>0</v>
      </c>
      <c r="L55" s="535">
        <f t="shared" si="59"/>
        <v>0</v>
      </c>
      <c r="M55" s="536"/>
      <c r="N55" s="540"/>
      <c r="O55" s="535"/>
      <c r="P55" s="535"/>
      <c r="Q55" s="536"/>
      <c r="R55" s="474">
        <f t="shared" si="50"/>
        <v>0</v>
      </c>
      <c r="S55" s="486"/>
      <c r="T55" s="25"/>
      <c r="U55" s="25"/>
      <c r="V55" s="25">
        <f t="shared" si="54"/>
        <v>0</v>
      </c>
      <c r="W55" s="25">
        <f t="shared" si="55"/>
        <v>0</v>
      </c>
      <c r="X55" s="25">
        <f t="shared" si="56"/>
        <v>0</v>
      </c>
      <c r="Y55" s="537"/>
      <c r="Z55" s="537"/>
      <c r="AA55" s="537"/>
      <c r="AB55" s="487"/>
      <c r="AC55" s="25">
        <f t="shared" si="12"/>
        <v>0</v>
      </c>
      <c r="AD55" s="508"/>
      <c r="AE55" s="92"/>
      <c r="AF55" s="92"/>
      <c r="AG55" s="25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</row>
    <row r="56" spans="1:61" s="8" customFormat="1" ht="27.75" hidden="1" customHeight="1" x14ac:dyDescent="0.2">
      <c r="A56" s="123"/>
      <c r="B56" s="123"/>
      <c r="C56" s="483"/>
      <c r="D56" s="54"/>
      <c r="E56" s="330"/>
      <c r="F56" s="78"/>
      <c r="G56" s="79"/>
      <c r="H56" s="80"/>
      <c r="I56" s="70"/>
      <c r="J56" s="538"/>
      <c r="K56" s="353">
        <f>IF(J56&gt;0, 1, 0)</f>
        <v>0</v>
      </c>
      <c r="L56" s="353">
        <f>J56-K56</f>
        <v>0</v>
      </c>
      <c r="M56" s="539"/>
      <c r="N56" s="540"/>
      <c r="O56" s="541"/>
      <c r="P56" s="541"/>
      <c r="Q56" s="542"/>
      <c r="R56" s="532">
        <f>(K56*M56*$R$4)+(L56*M56*$R$5)+(O56*Q56*$R$6)+(P56*Q56*$R$7)</f>
        <v>0</v>
      </c>
      <c r="S56" s="486">
        <f>J56*M56*$S$4</f>
        <v>0</v>
      </c>
      <c r="T56" s="25">
        <f>K56*M56*$T$4</f>
        <v>0</v>
      </c>
      <c r="U56" s="25">
        <f>J56*M56*$U$4</f>
        <v>0</v>
      </c>
      <c r="V56" s="25">
        <f t="shared" si="54"/>
        <v>0</v>
      </c>
      <c r="W56" s="25">
        <f t="shared" si="55"/>
        <v>0</v>
      </c>
      <c r="X56" s="25">
        <f t="shared" si="56"/>
        <v>0</v>
      </c>
      <c r="Y56" s="25">
        <f t="shared" ref="Y56:AA57" si="63">S56+V56</f>
        <v>0</v>
      </c>
      <c r="Z56" s="25">
        <f t="shared" si="63"/>
        <v>0</v>
      </c>
      <c r="AA56" s="25">
        <f t="shared" si="63"/>
        <v>0</v>
      </c>
      <c r="AB56" s="487"/>
      <c r="AC56" s="25">
        <f>R56-Y56-Z56-AA56</f>
        <v>0</v>
      </c>
      <c r="AD56" s="488"/>
      <c r="AE56" s="4"/>
      <c r="AF56" s="4"/>
      <c r="AG56" s="25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</row>
    <row r="57" spans="1:61" s="8" customFormat="1" ht="27.75" hidden="1" customHeight="1" x14ac:dyDescent="0.2">
      <c r="A57" s="123"/>
      <c r="B57" s="123"/>
      <c r="C57" s="483"/>
      <c r="D57" s="54"/>
      <c r="E57" s="489"/>
      <c r="F57" s="78"/>
      <c r="G57" s="124"/>
      <c r="H57" s="59"/>
      <c r="I57" s="70"/>
      <c r="J57" s="538"/>
      <c r="K57" s="353">
        <f>IF(J57&gt;0, 1, 0)</f>
        <v>0</v>
      </c>
      <c r="L57" s="353">
        <f>J57-K57</f>
        <v>0</v>
      </c>
      <c r="M57" s="539"/>
      <c r="N57" s="540"/>
      <c r="O57" s="541"/>
      <c r="P57" s="541"/>
      <c r="Q57" s="539"/>
      <c r="R57" s="532">
        <f>(K57*M57*$R$4)+(L57*M57*$R$5)+(O57*Q57*$R$6)+(P57*Q57*$R$7)</f>
        <v>0</v>
      </c>
      <c r="S57" s="486">
        <f>J57*M57*$S$4</f>
        <v>0</v>
      </c>
      <c r="T57" s="25">
        <f>K57*M57*$T$4</f>
        <v>0</v>
      </c>
      <c r="U57" s="25">
        <f>J57*M57*$U$4</f>
        <v>0</v>
      </c>
      <c r="V57" s="25">
        <f t="shared" si="54"/>
        <v>0</v>
      </c>
      <c r="W57" s="25">
        <f t="shared" si="55"/>
        <v>0</v>
      </c>
      <c r="X57" s="25">
        <f t="shared" si="56"/>
        <v>0</v>
      </c>
      <c r="Y57" s="25">
        <f t="shared" si="63"/>
        <v>0</v>
      </c>
      <c r="Z57" s="25">
        <f t="shared" si="63"/>
        <v>0</v>
      </c>
      <c r="AA57" s="25">
        <f t="shared" si="63"/>
        <v>0</v>
      </c>
      <c r="AB57" s="487"/>
      <c r="AC57" s="25">
        <f>R57-Y57-Z57-AA57</f>
        <v>0</v>
      </c>
      <c r="AD57" s="488"/>
      <c r="AE57" s="4"/>
      <c r="AF57" s="4"/>
      <c r="AG57" s="25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</row>
    <row r="58" spans="1:61" s="122" customFormat="1" ht="27.75" customHeight="1" thickBot="1" x14ac:dyDescent="0.3">
      <c r="A58" s="108" t="s">
        <v>36</v>
      </c>
      <c r="B58" s="108" t="s">
        <v>37</v>
      </c>
      <c r="C58" s="490" t="s">
        <v>38</v>
      </c>
      <c r="D58" s="109"/>
      <c r="E58" s="491"/>
      <c r="F58" s="491"/>
      <c r="G58" s="111"/>
      <c r="H58" s="112" t="s">
        <v>906</v>
      </c>
      <c r="I58" s="113"/>
      <c r="J58" s="492"/>
      <c r="K58" s="493"/>
      <c r="L58" s="493"/>
      <c r="M58" s="494"/>
      <c r="N58" s="495"/>
      <c r="O58" s="493"/>
      <c r="P58" s="493"/>
      <c r="Q58" s="494"/>
      <c r="R58" s="543">
        <f t="shared" ref="R58:AA58" si="64">SUM(R45:R55)</f>
        <v>237.70000000000002</v>
      </c>
      <c r="S58" s="496">
        <f t="shared" si="64"/>
        <v>0</v>
      </c>
      <c r="T58" s="497">
        <f t="shared" si="64"/>
        <v>0</v>
      </c>
      <c r="U58" s="497">
        <f t="shared" si="64"/>
        <v>0</v>
      </c>
      <c r="V58" s="497">
        <f t="shared" si="64"/>
        <v>142</v>
      </c>
      <c r="W58" s="497">
        <f t="shared" si="64"/>
        <v>38.699999999999996</v>
      </c>
      <c r="X58" s="497">
        <f t="shared" si="64"/>
        <v>42.6</v>
      </c>
      <c r="Y58" s="498">
        <f t="shared" si="64"/>
        <v>142</v>
      </c>
      <c r="Z58" s="498">
        <f t="shared" si="64"/>
        <v>38.699999999999996</v>
      </c>
      <c r="AA58" s="498">
        <f t="shared" si="64"/>
        <v>42.6</v>
      </c>
      <c r="AB58" s="499"/>
      <c r="AC58" s="25">
        <f t="shared" si="12"/>
        <v>14.40000000000002</v>
      </c>
      <c r="AD58" s="500">
        <f>R58/1800/0.6</f>
        <v>0.22009259259259262</v>
      </c>
      <c r="AE58" s="4"/>
      <c r="AF58" s="4"/>
      <c r="AG58" s="25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</row>
    <row r="59" spans="1:61" s="8" customFormat="1" ht="27.75" customHeight="1" thickTop="1" x14ac:dyDescent="0.25">
      <c r="A59" s="123" t="s">
        <v>39</v>
      </c>
      <c r="B59" s="123" t="s">
        <v>40</v>
      </c>
      <c r="C59" s="483" t="s">
        <v>41</v>
      </c>
      <c r="D59" s="54"/>
      <c r="E59" s="330" t="s">
        <v>33</v>
      </c>
      <c r="F59" s="86">
        <v>4</v>
      </c>
      <c r="G59" s="124" t="s">
        <v>34</v>
      </c>
      <c r="H59" s="80" t="s">
        <v>35</v>
      </c>
      <c r="I59" s="518"/>
      <c r="J59" s="538">
        <v>1</v>
      </c>
      <c r="K59" s="353">
        <f t="shared" ref="K59:K70" si="65">IF(J59&gt;0, 1, 0)</f>
        <v>1</v>
      </c>
      <c r="L59" s="353">
        <f t="shared" ref="L59:L70" si="66">J59-K59</f>
        <v>0</v>
      </c>
      <c r="M59" s="371">
        <v>14</v>
      </c>
      <c r="N59" s="540">
        <v>2</v>
      </c>
      <c r="O59" s="370">
        <f t="shared" ref="O59:O70" si="67">IF(N59&gt;0, 1, 0)</f>
        <v>1</v>
      </c>
      <c r="P59" s="370">
        <f t="shared" ref="P59:P70" si="68">N59-O59</f>
        <v>1</v>
      </c>
      <c r="Q59" s="519">
        <v>0</v>
      </c>
      <c r="R59" s="474">
        <f t="shared" ref="R59:R69" si="69">(K59*M59*$R$4)+(L59*M59*$R$5)+(O59*Q59*$R$6)+(P59*Q59*$R$7)</f>
        <v>44.800000000000004</v>
      </c>
      <c r="S59" s="486">
        <f t="shared" ref="S59:S69" si="70">J59*M59*$S$4</f>
        <v>14</v>
      </c>
      <c r="T59" s="25">
        <f t="shared" ref="T59:T69" si="71">K59*M59*$T$4</f>
        <v>14</v>
      </c>
      <c r="U59" s="25">
        <f t="shared" ref="U59:U69" si="72">J59*M59*$U$4</f>
        <v>16.8</v>
      </c>
      <c r="V59" s="25">
        <f t="shared" ref="V59:V70" si="73">N59*Q59*$V$6</f>
        <v>0</v>
      </c>
      <c r="W59" s="25">
        <f t="shared" ref="W59:W70" si="74">O59*Q59*$W$6</f>
        <v>0</v>
      </c>
      <c r="X59" s="25">
        <f t="shared" ref="X59:X70" si="75">N59*Q59*$X$6</f>
        <v>0</v>
      </c>
      <c r="Y59" s="25">
        <f t="shared" ref="Y59:AA70" si="76">S59+V59</f>
        <v>14</v>
      </c>
      <c r="Z59" s="25">
        <f t="shared" si="76"/>
        <v>14</v>
      </c>
      <c r="AA59" s="25">
        <f t="shared" si="76"/>
        <v>16.8</v>
      </c>
      <c r="AB59" s="487"/>
      <c r="AC59" s="25">
        <f t="shared" si="12"/>
        <v>0</v>
      </c>
      <c r="AD59" s="488"/>
      <c r="AE59" s="4"/>
      <c r="AF59" s="4"/>
      <c r="AG59" s="25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</row>
    <row r="60" spans="1:61" s="8" customFormat="1" ht="27.75" customHeight="1" x14ac:dyDescent="0.25">
      <c r="A60" s="123" t="s">
        <v>39</v>
      </c>
      <c r="B60" s="123" t="s">
        <v>40</v>
      </c>
      <c r="C60" s="483" t="s">
        <v>41</v>
      </c>
      <c r="D60" s="54"/>
      <c r="E60" s="337" t="s">
        <v>465</v>
      </c>
      <c r="F60" s="86">
        <v>3</v>
      </c>
      <c r="G60" s="124" t="s">
        <v>470</v>
      </c>
      <c r="H60" s="80" t="s">
        <v>471</v>
      </c>
      <c r="I60" s="148"/>
      <c r="J60" s="538">
        <v>1</v>
      </c>
      <c r="K60" s="353">
        <f t="shared" si="65"/>
        <v>1</v>
      </c>
      <c r="L60" s="353">
        <f t="shared" si="66"/>
        <v>0</v>
      </c>
      <c r="M60" s="371">
        <v>24</v>
      </c>
      <c r="N60" s="540">
        <v>1</v>
      </c>
      <c r="O60" s="370">
        <f t="shared" si="67"/>
        <v>1</v>
      </c>
      <c r="P60" s="370">
        <f t="shared" si="68"/>
        <v>0</v>
      </c>
      <c r="Q60" s="519">
        <v>24</v>
      </c>
      <c r="R60" s="474">
        <f t="shared" si="69"/>
        <v>115.20000000000002</v>
      </c>
      <c r="S60" s="486">
        <f t="shared" si="70"/>
        <v>24</v>
      </c>
      <c r="T60" s="25">
        <f t="shared" si="71"/>
        <v>24</v>
      </c>
      <c r="U60" s="25">
        <f t="shared" si="72"/>
        <v>28.799999999999997</v>
      </c>
      <c r="V60" s="25">
        <f t="shared" si="73"/>
        <v>24</v>
      </c>
      <c r="W60" s="25">
        <f t="shared" si="74"/>
        <v>7.1999999999999993</v>
      </c>
      <c r="X60" s="25">
        <f t="shared" si="75"/>
        <v>7.1999999999999993</v>
      </c>
      <c r="Y60" s="25">
        <f t="shared" si="76"/>
        <v>48</v>
      </c>
      <c r="Z60" s="25">
        <f t="shared" si="76"/>
        <v>31.2</v>
      </c>
      <c r="AA60" s="25">
        <f t="shared" si="76"/>
        <v>36</v>
      </c>
      <c r="AB60" s="487"/>
      <c r="AC60" s="25">
        <f t="shared" si="12"/>
        <v>0</v>
      </c>
      <c r="AD60" s="488"/>
      <c r="AE60" s="4"/>
      <c r="AF60" s="4"/>
      <c r="AG60" s="25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</row>
    <row r="61" spans="1:61" s="8" customFormat="1" ht="27.75" customHeight="1" x14ac:dyDescent="0.25">
      <c r="A61" s="123" t="s">
        <v>39</v>
      </c>
      <c r="B61" s="123" t="s">
        <v>40</v>
      </c>
      <c r="C61" s="483" t="s">
        <v>41</v>
      </c>
      <c r="D61" s="54"/>
      <c r="E61" s="337" t="s">
        <v>465</v>
      </c>
      <c r="F61" s="86">
        <v>3</v>
      </c>
      <c r="G61" s="124" t="s">
        <v>619</v>
      </c>
      <c r="H61" s="80" t="s">
        <v>620</v>
      </c>
      <c r="I61" s="148"/>
      <c r="J61" s="538">
        <v>1</v>
      </c>
      <c r="K61" s="353">
        <f t="shared" si="65"/>
        <v>1</v>
      </c>
      <c r="L61" s="353">
        <f t="shared" si="66"/>
        <v>0</v>
      </c>
      <c r="M61" s="371">
        <v>24</v>
      </c>
      <c r="N61" s="540">
        <v>1</v>
      </c>
      <c r="O61" s="370">
        <f t="shared" si="67"/>
        <v>1</v>
      </c>
      <c r="P61" s="370">
        <f t="shared" si="68"/>
        <v>0</v>
      </c>
      <c r="Q61" s="519">
        <v>24</v>
      </c>
      <c r="R61" s="474">
        <f t="shared" si="69"/>
        <v>115.20000000000002</v>
      </c>
      <c r="S61" s="486">
        <f t="shared" si="70"/>
        <v>24</v>
      </c>
      <c r="T61" s="25">
        <f t="shared" si="71"/>
        <v>24</v>
      </c>
      <c r="U61" s="25">
        <f t="shared" si="72"/>
        <v>28.799999999999997</v>
      </c>
      <c r="V61" s="25">
        <f t="shared" si="73"/>
        <v>24</v>
      </c>
      <c r="W61" s="25">
        <f t="shared" si="74"/>
        <v>7.1999999999999993</v>
      </c>
      <c r="X61" s="25">
        <f t="shared" si="75"/>
        <v>7.1999999999999993</v>
      </c>
      <c r="Y61" s="25">
        <f t="shared" si="76"/>
        <v>48</v>
      </c>
      <c r="Z61" s="25">
        <f t="shared" si="76"/>
        <v>31.2</v>
      </c>
      <c r="AA61" s="25">
        <f t="shared" si="76"/>
        <v>36</v>
      </c>
      <c r="AB61" s="487"/>
      <c r="AC61" s="25">
        <f t="shared" si="12"/>
        <v>0</v>
      </c>
      <c r="AD61" s="488"/>
      <c r="AE61" s="4"/>
      <c r="AF61" s="4"/>
      <c r="AG61" s="25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</row>
    <row r="62" spans="1:61" s="8" customFormat="1" ht="27.75" customHeight="1" x14ac:dyDescent="0.25">
      <c r="A62" s="123" t="s">
        <v>39</v>
      </c>
      <c r="B62" s="123" t="s">
        <v>40</v>
      </c>
      <c r="C62" s="483" t="s">
        <v>41</v>
      </c>
      <c r="D62" s="54"/>
      <c r="E62" s="489" t="s">
        <v>678</v>
      </c>
      <c r="F62" s="86">
        <v>5</v>
      </c>
      <c r="G62" s="124" t="s">
        <v>690</v>
      </c>
      <c r="H62" s="80" t="s">
        <v>691</v>
      </c>
      <c r="I62" s="148"/>
      <c r="J62" s="538">
        <v>1</v>
      </c>
      <c r="K62" s="353">
        <f t="shared" si="65"/>
        <v>1</v>
      </c>
      <c r="L62" s="353">
        <f t="shared" si="66"/>
        <v>0</v>
      </c>
      <c r="M62" s="371">
        <v>24</v>
      </c>
      <c r="N62" s="540">
        <v>1</v>
      </c>
      <c r="O62" s="370">
        <f t="shared" si="67"/>
        <v>1</v>
      </c>
      <c r="P62" s="370">
        <f t="shared" si="68"/>
        <v>0</v>
      </c>
      <c r="Q62" s="519">
        <v>24</v>
      </c>
      <c r="R62" s="474">
        <f t="shared" si="69"/>
        <v>115.20000000000002</v>
      </c>
      <c r="S62" s="486">
        <f t="shared" si="70"/>
        <v>24</v>
      </c>
      <c r="T62" s="25">
        <f t="shared" si="71"/>
        <v>24</v>
      </c>
      <c r="U62" s="25">
        <f t="shared" si="72"/>
        <v>28.799999999999997</v>
      </c>
      <c r="V62" s="25">
        <f t="shared" si="73"/>
        <v>24</v>
      </c>
      <c r="W62" s="25">
        <f t="shared" si="74"/>
        <v>7.1999999999999993</v>
      </c>
      <c r="X62" s="25">
        <f t="shared" si="75"/>
        <v>7.1999999999999993</v>
      </c>
      <c r="Y62" s="25">
        <f t="shared" si="76"/>
        <v>48</v>
      </c>
      <c r="Z62" s="25">
        <f t="shared" si="76"/>
        <v>31.2</v>
      </c>
      <c r="AA62" s="25">
        <f t="shared" si="76"/>
        <v>36</v>
      </c>
      <c r="AB62" s="487"/>
      <c r="AC62" s="25">
        <f t="shared" si="12"/>
        <v>0</v>
      </c>
      <c r="AD62" s="488"/>
      <c r="AE62" s="4"/>
      <c r="AF62" s="4"/>
      <c r="AG62" s="25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  <row r="63" spans="1:61" s="8" customFormat="1" ht="27.75" customHeight="1" x14ac:dyDescent="0.25">
      <c r="A63" s="123" t="s">
        <v>39</v>
      </c>
      <c r="B63" s="123" t="s">
        <v>40</v>
      </c>
      <c r="C63" s="483" t="s">
        <v>41</v>
      </c>
      <c r="D63" s="54"/>
      <c r="E63" s="489" t="s">
        <v>773</v>
      </c>
      <c r="F63" s="86">
        <v>4</v>
      </c>
      <c r="G63" s="124" t="s">
        <v>789</v>
      </c>
      <c r="H63" s="80" t="s">
        <v>790</v>
      </c>
      <c r="I63" s="148"/>
      <c r="J63" s="538">
        <v>1</v>
      </c>
      <c r="K63" s="353">
        <f t="shared" si="65"/>
        <v>1</v>
      </c>
      <c r="L63" s="353">
        <f t="shared" si="66"/>
        <v>0</v>
      </c>
      <c r="M63" s="371">
        <v>26</v>
      </c>
      <c r="N63" s="540">
        <v>1</v>
      </c>
      <c r="O63" s="370">
        <f t="shared" si="67"/>
        <v>1</v>
      </c>
      <c r="P63" s="370">
        <f t="shared" si="68"/>
        <v>0</v>
      </c>
      <c r="Q63" s="371">
        <v>26</v>
      </c>
      <c r="R63" s="474">
        <f t="shared" si="69"/>
        <v>124.80000000000001</v>
      </c>
      <c r="S63" s="486">
        <f t="shared" si="70"/>
        <v>26</v>
      </c>
      <c r="T63" s="25">
        <f t="shared" si="71"/>
        <v>26</v>
      </c>
      <c r="U63" s="25">
        <f t="shared" si="72"/>
        <v>31.2</v>
      </c>
      <c r="V63" s="25">
        <f t="shared" si="73"/>
        <v>26</v>
      </c>
      <c r="W63" s="25">
        <f t="shared" si="74"/>
        <v>7.8</v>
      </c>
      <c r="X63" s="25">
        <f t="shared" si="75"/>
        <v>7.8</v>
      </c>
      <c r="Y63" s="25">
        <f t="shared" si="76"/>
        <v>52</v>
      </c>
      <c r="Z63" s="25">
        <f t="shared" si="76"/>
        <v>33.799999999999997</v>
      </c>
      <c r="AA63" s="25">
        <f t="shared" si="76"/>
        <v>39</v>
      </c>
      <c r="AB63" s="487"/>
      <c r="AC63" s="25">
        <f t="shared" si="12"/>
        <v>0</v>
      </c>
      <c r="AD63" s="488"/>
      <c r="AE63" s="4"/>
      <c r="AF63" s="4"/>
      <c r="AG63" s="25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</row>
    <row r="64" spans="1:61" s="8" customFormat="1" ht="27.75" hidden="1" customHeight="1" x14ac:dyDescent="0.25">
      <c r="A64" s="123" t="s">
        <v>39</v>
      </c>
      <c r="B64" s="123" t="s">
        <v>40</v>
      </c>
      <c r="C64" s="483" t="s">
        <v>41</v>
      </c>
      <c r="D64" s="54"/>
      <c r="E64" s="521"/>
      <c r="F64" s="521"/>
      <c r="G64" s="88"/>
      <c r="H64" s="59"/>
      <c r="I64" s="70"/>
      <c r="J64" s="538"/>
      <c r="K64" s="353">
        <f t="shared" si="65"/>
        <v>0</v>
      </c>
      <c r="L64" s="353">
        <f t="shared" si="66"/>
        <v>0</v>
      </c>
      <c r="M64" s="539"/>
      <c r="N64" s="540"/>
      <c r="O64" s="541">
        <f t="shared" si="67"/>
        <v>0</v>
      </c>
      <c r="P64" s="541">
        <f t="shared" si="68"/>
        <v>0</v>
      </c>
      <c r="Q64" s="539"/>
      <c r="R64" s="474">
        <f t="shared" si="69"/>
        <v>0</v>
      </c>
      <c r="S64" s="486">
        <f t="shared" si="70"/>
        <v>0</v>
      </c>
      <c r="T64" s="25">
        <f t="shared" si="71"/>
        <v>0</v>
      </c>
      <c r="U64" s="25">
        <f t="shared" si="72"/>
        <v>0</v>
      </c>
      <c r="V64" s="25">
        <f t="shared" si="73"/>
        <v>0</v>
      </c>
      <c r="W64" s="25">
        <f t="shared" si="74"/>
        <v>0</v>
      </c>
      <c r="X64" s="25">
        <f t="shared" si="75"/>
        <v>0</v>
      </c>
      <c r="Y64" s="25">
        <f t="shared" si="76"/>
        <v>0</v>
      </c>
      <c r="Z64" s="25">
        <f t="shared" si="76"/>
        <v>0</v>
      </c>
      <c r="AA64" s="25">
        <f t="shared" si="76"/>
        <v>0</v>
      </c>
      <c r="AB64" s="487"/>
      <c r="AC64" s="25">
        <f t="shared" si="12"/>
        <v>0</v>
      </c>
      <c r="AD64" s="488"/>
      <c r="AE64" s="4"/>
      <c r="AF64" s="4"/>
      <c r="AG64" s="25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</row>
    <row r="65" spans="1:61" s="8" customFormat="1" ht="27.75" hidden="1" customHeight="1" x14ac:dyDescent="0.25">
      <c r="A65" s="123" t="s">
        <v>39</v>
      </c>
      <c r="B65" s="123" t="s">
        <v>40</v>
      </c>
      <c r="C65" s="483" t="s">
        <v>41</v>
      </c>
      <c r="D65" s="54"/>
      <c r="E65" s="521"/>
      <c r="F65" s="521"/>
      <c r="G65" s="88"/>
      <c r="H65" s="59"/>
      <c r="I65" s="70"/>
      <c r="J65" s="538"/>
      <c r="K65" s="353">
        <f t="shared" si="65"/>
        <v>0</v>
      </c>
      <c r="L65" s="353">
        <f t="shared" si="66"/>
        <v>0</v>
      </c>
      <c r="M65" s="539"/>
      <c r="N65" s="540"/>
      <c r="O65" s="541">
        <f t="shared" si="67"/>
        <v>0</v>
      </c>
      <c r="P65" s="541">
        <f t="shared" si="68"/>
        <v>0</v>
      </c>
      <c r="Q65" s="539"/>
      <c r="R65" s="474">
        <f t="shared" si="69"/>
        <v>0</v>
      </c>
      <c r="S65" s="486">
        <f t="shared" si="70"/>
        <v>0</v>
      </c>
      <c r="T65" s="25">
        <f t="shared" si="71"/>
        <v>0</v>
      </c>
      <c r="U65" s="25">
        <f t="shared" si="72"/>
        <v>0</v>
      </c>
      <c r="V65" s="25">
        <f t="shared" si="73"/>
        <v>0</v>
      </c>
      <c r="W65" s="25">
        <f t="shared" si="74"/>
        <v>0</v>
      </c>
      <c r="X65" s="25">
        <f t="shared" si="75"/>
        <v>0</v>
      </c>
      <c r="Y65" s="25">
        <f t="shared" si="76"/>
        <v>0</v>
      </c>
      <c r="Z65" s="25">
        <f t="shared" si="76"/>
        <v>0</v>
      </c>
      <c r="AA65" s="25">
        <f t="shared" si="76"/>
        <v>0</v>
      </c>
      <c r="AB65" s="487"/>
      <c r="AC65" s="25">
        <f t="shared" si="12"/>
        <v>0</v>
      </c>
      <c r="AD65" s="488"/>
      <c r="AE65" s="4"/>
      <c r="AF65" s="4"/>
      <c r="AG65" s="25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</row>
    <row r="66" spans="1:61" s="8" customFormat="1" ht="27.75" hidden="1" customHeight="1" x14ac:dyDescent="0.25">
      <c r="A66" s="123" t="s">
        <v>39</v>
      </c>
      <c r="B66" s="123" t="s">
        <v>40</v>
      </c>
      <c r="C66" s="483" t="s">
        <v>41</v>
      </c>
      <c r="D66" s="54"/>
      <c r="E66" s="521"/>
      <c r="F66" s="521"/>
      <c r="G66" s="88"/>
      <c r="H66" s="89"/>
      <c r="I66" s="90"/>
      <c r="J66" s="538"/>
      <c r="K66" s="353">
        <f t="shared" si="65"/>
        <v>0</v>
      </c>
      <c r="L66" s="353">
        <f t="shared" si="66"/>
        <v>0</v>
      </c>
      <c r="M66" s="539"/>
      <c r="N66" s="540"/>
      <c r="O66" s="541">
        <f t="shared" si="67"/>
        <v>0</v>
      </c>
      <c r="P66" s="541">
        <f t="shared" si="68"/>
        <v>0</v>
      </c>
      <c r="Q66" s="539"/>
      <c r="R66" s="474">
        <f t="shared" si="69"/>
        <v>0</v>
      </c>
      <c r="S66" s="486">
        <f t="shared" si="70"/>
        <v>0</v>
      </c>
      <c r="T66" s="25">
        <f t="shared" si="71"/>
        <v>0</v>
      </c>
      <c r="U66" s="25">
        <f t="shared" si="72"/>
        <v>0</v>
      </c>
      <c r="V66" s="25">
        <f t="shared" si="73"/>
        <v>0</v>
      </c>
      <c r="W66" s="25">
        <f t="shared" si="74"/>
        <v>0</v>
      </c>
      <c r="X66" s="25">
        <f t="shared" si="75"/>
        <v>0</v>
      </c>
      <c r="Y66" s="25">
        <f t="shared" si="76"/>
        <v>0</v>
      </c>
      <c r="Z66" s="25">
        <f t="shared" si="76"/>
        <v>0</v>
      </c>
      <c r="AA66" s="25">
        <f t="shared" si="76"/>
        <v>0</v>
      </c>
      <c r="AB66" s="487"/>
      <c r="AC66" s="25">
        <f t="shared" si="12"/>
        <v>0</v>
      </c>
      <c r="AD66" s="488"/>
      <c r="AE66" s="4"/>
      <c r="AF66" s="4"/>
      <c r="AG66" s="25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</row>
    <row r="67" spans="1:61" s="8" customFormat="1" ht="27.75" hidden="1" customHeight="1" x14ac:dyDescent="0.25">
      <c r="A67" s="123" t="s">
        <v>39</v>
      </c>
      <c r="B67" s="123" t="s">
        <v>40</v>
      </c>
      <c r="C67" s="483" t="s">
        <v>41</v>
      </c>
      <c r="D67" s="54"/>
      <c r="E67" s="521"/>
      <c r="F67" s="521"/>
      <c r="G67" s="88"/>
      <c r="H67" s="59"/>
      <c r="I67" s="70"/>
      <c r="J67" s="538"/>
      <c r="K67" s="353">
        <f t="shared" si="65"/>
        <v>0</v>
      </c>
      <c r="L67" s="353">
        <f t="shared" si="66"/>
        <v>0</v>
      </c>
      <c r="M67" s="539"/>
      <c r="N67" s="540"/>
      <c r="O67" s="541">
        <f t="shared" si="67"/>
        <v>0</v>
      </c>
      <c r="P67" s="541">
        <f t="shared" si="68"/>
        <v>0</v>
      </c>
      <c r="Q67" s="539"/>
      <c r="R67" s="474">
        <f t="shared" si="69"/>
        <v>0</v>
      </c>
      <c r="S67" s="486">
        <f t="shared" si="70"/>
        <v>0</v>
      </c>
      <c r="T67" s="25">
        <f t="shared" si="71"/>
        <v>0</v>
      </c>
      <c r="U67" s="25">
        <f t="shared" si="72"/>
        <v>0</v>
      </c>
      <c r="V67" s="25">
        <f t="shared" si="73"/>
        <v>0</v>
      </c>
      <c r="W67" s="25">
        <f t="shared" si="74"/>
        <v>0</v>
      </c>
      <c r="X67" s="25">
        <f t="shared" si="75"/>
        <v>0</v>
      </c>
      <c r="Y67" s="25">
        <f t="shared" si="76"/>
        <v>0</v>
      </c>
      <c r="Z67" s="25">
        <f t="shared" si="76"/>
        <v>0</v>
      </c>
      <c r="AA67" s="25">
        <f t="shared" si="76"/>
        <v>0</v>
      </c>
      <c r="AB67" s="487"/>
      <c r="AC67" s="25">
        <f t="shared" si="12"/>
        <v>0</v>
      </c>
      <c r="AD67" s="488"/>
      <c r="AE67" s="4"/>
      <c r="AF67" s="4"/>
      <c r="AG67" s="25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</row>
    <row r="68" spans="1:61" s="8" customFormat="1" ht="27.75" hidden="1" customHeight="1" x14ac:dyDescent="0.25">
      <c r="A68" s="123" t="s">
        <v>39</v>
      </c>
      <c r="B68" s="123" t="s">
        <v>40</v>
      </c>
      <c r="C68" s="483" t="s">
        <v>41</v>
      </c>
      <c r="D68" s="54"/>
      <c r="E68" s="521"/>
      <c r="F68" s="521"/>
      <c r="G68" s="88"/>
      <c r="H68" s="59"/>
      <c r="I68" s="70"/>
      <c r="J68" s="538"/>
      <c r="K68" s="353">
        <f t="shared" si="65"/>
        <v>0</v>
      </c>
      <c r="L68" s="353">
        <f t="shared" si="66"/>
        <v>0</v>
      </c>
      <c r="M68" s="539"/>
      <c r="N68" s="540"/>
      <c r="O68" s="541">
        <f t="shared" si="67"/>
        <v>0</v>
      </c>
      <c r="P68" s="541">
        <f t="shared" si="68"/>
        <v>0</v>
      </c>
      <c r="Q68" s="539"/>
      <c r="R68" s="474">
        <f t="shared" si="69"/>
        <v>0</v>
      </c>
      <c r="S68" s="486">
        <f t="shared" si="70"/>
        <v>0</v>
      </c>
      <c r="T68" s="25">
        <f t="shared" si="71"/>
        <v>0</v>
      </c>
      <c r="U68" s="25">
        <f t="shared" si="72"/>
        <v>0</v>
      </c>
      <c r="V68" s="25">
        <f t="shared" si="73"/>
        <v>0</v>
      </c>
      <c r="W68" s="25">
        <f t="shared" si="74"/>
        <v>0</v>
      </c>
      <c r="X68" s="25">
        <f t="shared" si="75"/>
        <v>0</v>
      </c>
      <c r="Y68" s="25">
        <f t="shared" si="76"/>
        <v>0</v>
      </c>
      <c r="Z68" s="25">
        <f t="shared" si="76"/>
        <v>0</v>
      </c>
      <c r="AA68" s="25">
        <f t="shared" si="76"/>
        <v>0</v>
      </c>
      <c r="AB68" s="487"/>
      <c r="AC68" s="25">
        <f t="shared" si="12"/>
        <v>0</v>
      </c>
      <c r="AD68" s="488"/>
      <c r="AE68" s="4"/>
      <c r="AF68" s="4"/>
      <c r="AG68" s="25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</row>
    <row r="69" spans="1:61" s="93" customFormat="1" ht="27.75" hidden="1" customHeight="1" x14ac:dyDescent="0.25">
      <c r="A69" s="123" t="s">
        <v>39</v>
      </c>
      <c r="B69" s="123" t="s">
        <v>40</v>
      </c>
      <c r="C69" s="483" t="s">
        <v>41</v>
      </c>
      <c r="D69" s="54"/>
      <c r="E69" s="521"/>
      <c r="F69" s="521"/>
      <c r="G69" s="88"/>
      <c r="H69" s="59"/>
      <c r="I69" s="70"/>
      <c r="J69" s="538"/>
      <c r="K69" s="353">
        <f t="shared" si="65"/>
        <v>0</v>
      </c>
      <c r="L69" s="353">
        <f t="shared" si="66"/>
        <v>0</v>
      </c>
      <c r="M69" s="539"/>
      <c r="N69" s="540"/>
      <c r="O69" s="541">
        <f t="shared" si="67"/>
        <v>0</v>
      </c>
      <c r="P69" s="541">
        <f t="shared" si="68"/>
        <v>0</v>
      </c>
      <c r="Q69" s="539"/>
      <c r="R69" s="474">
        <f t="shared" si="69"/>
        <v>0</v>
      </c>
      <c r="S69" s="486">
        <f t="shared" si="70"/>
        <v>0</v>
      </c>
      <c r="T69" s="25">
        <f t="shared" si="71"/>
        <v>0</v>
      </c>
      <c r="U69" s="25">
        <f t="shared" si="72"/>
        <v>0</v>
      </c>
      <c r="V69" s="25">
        <f t="shared" si="73"/>
        <v>0</v>
      </c>
      <c r="W69" s="25">
        <f t="shared" si="74"/>
        <v>0</v>
      </c>
      <c r="X69" s="25">
        <f t="shared" si="75"/>
        <v>0</v>
      </c>
      <c r="Y69" s="25">
        <f t="shared" si="76"/>
        <v>0</v>
      </c>
      <c r="Z69" s="25">
        <f t="shared" si="76"/>
        <v>0</v>
      </c>
      <c r="AA69" s="25">
        <f t="shared" si="76"/>
        <v>0</v>
      </c>
      <c r="AB69" s="487"/>
      <c r="AC69" s="25">
        <f t="shared" si="12"/>
        <v>0</v>
      </c>
      <c r="AD69" s="508"/>
      <c r="AE69" s="92"/>
      <c r="AF69" s="92"/>
      <c r="AG69" s="25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</row>
    <row r="70" spans="1:61" s="175" customFormat="1" ht="27.75" hidden="1" customHeight="1" x14ac:dyDescent="0.25">
      <c r="A70" s="172" t="s">
        <v>39</v>
      </c>
      <c r="B70" s="172" t="s">
        <v>40</v>
      </c>
      <c r="C70" s="509" t="s">
        <v>41</v>
      </c>
      <c r="D70" s="95"/>
      <c r="E70" s="96" t="s">
        <v>29</v>
      </c>
      <c r="F70" s="96"/>
      <c r="G70" s="97"/>
      <c r="H70" s="98"/>
      <c r="I70" s="99"/>
      <c r="J70" s="528"/>
      <c r="K70" s="526">
        <f t="shared" si="65"/>
        <v>0</v>
      </c>
      <c r="L70" s="526">
        <f t="shared" si="66"/>
        <v>0</v>
      </c>
      <c r="M70" s="529"/>
      <c r="N70" s="530"/>
      <c r="O70" s="531">
        <f t="shared" si="67"/>
        <v>0</v>
      </c>
      <c r="P70" s="531">
        <f t="shared" si="68"/>
        <v>0</v>
      </c>
      <c r="Q70" s="529"/>
      <c r="R70" s="412">
        <f>J70*M70*$R$8</f>
        <v>0</v>
      </c>
      <c r="S70" s="512">
        <f>J70*M70*$S$8</f>
        <v>0</v>
      </c>
      <c r="T70" s="513">
        <f>K70*M70*$T$8</f>
        <v>0</v>
      </c>
      <c r="U70" s="513">
        <f>J70*M70*$U$8</f>
        <v>0</v>
      </c>
      <c r="V70" s="513">
        <f t="shared" si="73"/>
        <v>0</v>
      </c>
      <c r="W70" s="513">
        <f t="shared" si="74"/>
        <v>0</v>
      </c>
      <c r="X70" s="513">
        <f t="shared" si="75"/>
        <v>0</v>
      </c>
      <c r="Y70" s="513">
        <f t="shared" si="76"/>
        <v>0</v>
      </c>
      <c r="Z70" s="513">
        <f t="shared" si="76"/>
        <v>0</v>
      </c>
      <c r="AA70" s="513">
        <f t="shared" si="76"/>
        <v>0</v>
      </c>
      <c r="AB70" s="514"/>
      <c r="AC70" s="513">
        <f t="shared" si="12"/>
        <v>0</v>
      </c>
      <c r="AD70" s="527"/>
      <c r="AE70" s="174"/>
      <c r="AF70" s="174"/>
      <c r="AG70" s="25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</row>
    <row r="71" spans="1:61" s="122" customFormat="1" ht="27.75" customHeight="1" thickBot="1" x14ac:dyDescent="0.3">
      <c r="A71" s="108" t="s">
        <v>39</v>
      </c>
      <c r="B71" s="108" t="s">
        <v>40</v>
      </c>
      <c r="C71" s="490" t="s">
        <v>41</v>
      </c>
      <c r="D71" s="109"/>
      <c r="E71" s="491"/>
      <c r="F71" s="491"/>
      <c r="G71" s="111"/>
      <c r="H71" s="112" t="s">
        <v>906</v>
      </c>
      <c r="I71" s="113"/>
      <c r="J71" s="492"/>
      <c r="K71" s="493"/>
      <c r="L71" s="493"/>
      <c r="M71" s="494"/>
      <c r="N71" s="495"/>
      <c r="O71" s="493"/>
      <c r="P71" s="493"/>
      <c r="Q71" s="494"/>
      <c r="R71" s="453">
        <f t="shared" ref="R71:AA71" si="77">SUM(R59:R70)</f>
        <v>515.20000000000005</v>
      </c>
      <c r="S71" s="496">
        <f t="shared" si="77"/>
        <v>112</v>
      </c>
      <c r="T71" s="497">
        <f t="shared" si="77"/>
        <v>112</v>
      </c>
      <c r="U71" s="497">
        <f t="shared" si="77"/>
        <v>134.39999999999998</v>
      </c>
      <c r="V71" s="497">
        <f t="shared" si="77"/>
        <v>98</v>
      </c>
      <c r="W71" s="497">
        <f t="shared" si="77"/>
        <v>29.4</v>
      </c>
      <c r="X71" s="497">
        <f t="shared" si="77"/>
        <v>29.4</v>
      </c>
      <c r="Y71" s="498">
        <f t="shared" si="77"/>
        <v>210</v>
      </c>
      <c r="Z71" s="498">
        <f t="shared" si="77"/>
        <v>141.4</v>
      </c>
      <c r="AA71" s="498">
        <f t="shared" si="77"/>
        <v>163.80000000000001</v>
      </c>
      <c r="AB71" s="499"/>
      <c r="AC71" s="25">
        <f t="shared" si="12"/>
        <v>0</v>
      </c>
      <c r="AD71" s="500">
        <f>R71/1800/0.6</f>
        <v>0.47703703703703715</v>
      </c>
      <c r="AE71" s="4"/>
      <c r="AF71" s="4"/>
      <c r="AG71" s="25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</row>
    <row r="72" spans="1:61" s="8" customFormat="1" ht="27.75" customHeight="1" thickTop="1" x14ac:dyDescent="0.25">
      <c r="A72" s="123" t="s">
        <v>152</v>
      </c>
      <c r="B72" s="123" t="s">
        <v>65</v>
      </c>
      <c r="C72" s="54" t="s">
        <v>32</v>
      </c>
      <c r="D72" s="54"/>
      <c r="E72" s="330" t="s">
        <v>33</v>
      </c>
      <c r="F72" s="86">
        <v>2</v>
      </c>
      <c r="G72" s="124" t="s">
        <v>287</v>
      </c>
      <c r="H72" s="80" t="s">
        <v>288</v>
      </c>
      <c r="I72" s="518"/>
      <c r="J72" s="538">
        <v>1</v>
      </c>
      <c r="K72" s="353">
        <f t="shared" ref="K72:K84" si="78">IF(J72&gt;0, 1, 0)</f>
        <v>1</v>
      </c>
      <c r="L72" s="353">
        <f t="shared" ref="L72:L84" si="79">J72-K72</f>
        <v>0</v>
      </c>
      <c r="M72" s="371">
        <v>26</v>
      </c>
      <c r="N72" s="540"/>
      <c r="O72" s="501"/>
      <c r="P72" s="501"/>
      <c r="Q72" s="519"/>
      <c r="R72" s="474">
        <f t="shared" ref="R72:R81" si="80">(K72*M72*$R$4)+(L72*M72*$R$5)+(O72*Q72*$R$6)+(P72*Q72*$R$7)</f>
        <v>83.2</v>
      </c>
      <c r="S72" s="486">
        <f t="shared" ref="S72:S80" si="81">J72*M72*$S$4</f>
        <v>26</v>
      </c>
      <c r="T72" s="25">
        <f t="shared" ref="T72:T80" si="82">K72*M72*$T$4</f>
        <v>26</v>
      </c>
      <c r="U72" s="25">
        <f t="shared" ref="U72:U80" si="83">J72*M72*$U$4</f>
        <v>31.2</v>
      </c>
      <c r="V72" s="25">
        <f t="shared" ref="V72:V84" si="84">N72*Q72*$V$6</f>
        <v>0</v>
      </c>
      <c r="W72" s="25">
        <f t="shared" ref="W72:W84" si="85">O72*Q72*$W$6</f>
        <v>0</v>
      </c>
      <c r="X72" s="25">
        <f t="shared" ref="X72:X84" si="86">N72*Q72*$X$6</f>
        <v>0</v>
      </c>
      <c r="Y72" s="25">
        <f t="shared" ref="Y72:AA84" si="87">S72+V72</f>
        <v>26</v>
      </c>
      <c r="Z72" s="25">
        <f t="shared" si="87"/>
        <v>26</v>
      </c>
      <c r="AA72" s="25">
        <f t="shared" si="87"/>
        <v>31.2</v>
      </c>
      <c r="AB72" s="487"/>
      <c r="AC72" s="25">
        <f t="shared" si="12"/>
        <v>0</v>
      </c>
      <c r="AD72" s="488"/>
      <c r="AE72" s="4"/>
      <c r="AF72" s="4"/>
      <c r="AG72" s="25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</row>
    <row r="73" spans="1:61" s="8" customFormat="1" ht="27.75" customHeight="1" x14ac:dyDescent="0.25">
      <c r="A73" s="123" t="s">
        <v>152</v>
      </c>
      <c r="B73" s="123" t="s">
        <v>65</v>
      </c>
      <c r="C73" s="54" t="s">
        <v>32</v>
      </c>
      <c r="D73" s="54"/>
      <c r="E73" s="330" t="s">
        <v>33</v>
      </c>
      <c r="F73" s="86">
        <v>4</v>
      </c>
      <c r="G73" s="124" t="s">
        <v>150</v>
      </c>
      <c r="H73" s="80" t="s">
        <v>151</v>
      </c>
      <c r="I73" s="148"/>
      <c r="J73" s="538">
        <v>1</v>
      </c>
      <c r="K73" s="353">
        <f t="shared" si="78"/>
        <v>1</v>
      </c>
      <c r="L73" s="353">
        <f t="shared" si="79"/>
        <v>0</v>
      </c>
      <c r="M73" s="371">
        <v>26</v>
      </c>
      <c r="N73" s="540"/>
      <c r="O73" s="501"/>
      <c r="P73" s="501"/>
      <c r="Q73" s="371"/>
      <c r="R73" s="474">
        <f t="shared" si="80"/>
        <v>83.2</v>
      </c>
      <c r="S73" s="486">
        <f t="shared" si="81"/>
        <v>26</v>
      </c>
      <c r="T73" s="25">
        <f t="shared" si="82"/>
        <v>26</v>
      </c>
      <c r="U73" s="25">
        <f t="shared" si="83"/>
        <v>31.2</v>
      </c>
      <c r="V73" s="25">
        <f t="shared" si="84"/>
        <v>0</v>
      </c>
      <c r="W73" s="25">
        <f t="shared" si="85"/>
        <v>0</v>
      </c>
      <c r="X73" s="25">
        <f t="shared" si="86"/>
        <v>0</v>
      </c>
      <c r="Y73" s="25">
        <f t="shared" si="87"/>
        <v>26</v>
      </c>
      <c r="Z73" s="25">
        <f t="shared" si="87"/>
        <v>26</v>
      </c>
      <c r="AA73" s="25">
        <f t="shared" si="87"/>
        <v>31.2</v>
      </c>
      <c r="AB73" s="487"/>
      <c r="AC73" s="25">
        <f t="shared" ref="AC73:AC110" si="88">R73-Y73-Z73-AA73</f>
        <v>0</v>
      </c>
      <c r="AD73" s="488"/>
      <c r="AE73" s="4"/>
      <c r="AF73" s="4"/>
      <c r="AG73" s="25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</row>
    <row r="74" spans="1:61" s="8" customFormat="1" ht="27.75" customHeight="1" x14ac:dyDescent="0.25">
      <c r="A74" s="123" t="s">
        <v>152</v>
      </c>
      <c r="B74" s="123" t="s">
        <v>65</v>
      </c>
      <c r="C74" s="54" t="s">
        <v>32</v>
      </c>
      <c r="D74" s="54"/>
      <c r="E74" s="330" t="s">
        <v>33</v>
      </c>
      <c r="F74" s="86">
        <v>5</v>
      </c>
      <c r="G74" s="124" t="s">
        <v>313</v>
      </c>
      <c r="H74" s="80" t="s">
        <v>314</v>
      </c>
      <c r="I74" s="148"/>
      <c r="J74" s="538">
        <v>1</v>
      </c>
      <c r="K74" s="353">
        <f t="shared" si="78"/>
        <v>1</v>
      </c>
      <c r="L74" s="353">
        <f t="shared" si="79"/>
        <v>0</v>
      </c>
      <c r="M74" s="371">
        <v>26</v>
      </c>
      <c r="N74" s="540"/>
      <c r="O74" s="501"/>
      <c r="P74" s="501"/>
      <c r="Q74" s="371"/>
      <c r="R74" s="474">
        <f t="shared" si="80"/>
        <v>83.2</v>
      </c>
      <c r="S74" s="486">
        <f t="shared" si="81"/>
        <v>26</v>
      </c>
      <c r="T74" s="25">
        <f t="shared" si="82"/>
        <v>26</v>
      </c>
      <c r="U74" s="25">
        <f t="shared" si="83"/>
        <v>31.2</v>
      </c>
      <c r="V74" s="25">
        <f t="shared" si="84"/>
        <v>0</v>
      </c>
      <c r="W74" s="25">
        <f t="shared" si="85"/>
        <v>0</v>
      </c>
      <c r="X74" s="25">
        <f t="shared" si="86"/>
        <v>0</v>
      </c>
      <c r="Y74" s="25">
        <f t="shared" si="87"/>
        <v>26</v>
      </c>
      <c r="Z74" s="25">
        <f t="shared" si="87"/>
        <v>26</v>
      </c>
      <c r="AA74" s="25">
        <f t="shared" si="87"/>
        <v>31.2</v>
      </c>
      <c r="AB74" s="487"/>
      <c r="AC74" s="25">
        <f t="shared" si="88"/>
        <v>0</v>
      </c>
      <c r="AD74" s="488"/>
      <c r="AE74" s="4"/>
      <c r="AF74" s="4"/>
      <c r="AG74" s="25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</row>
    <row r="75" spans="1:61" s="8" customFormat="1" ht="27.75" customHeight="1" x14ac:dyDescent="0.25">
      <c r="A75" s="123" t="s">
        <v>152</v>
      </c>
      <c r="B75" s="123" t="s">
        <v>65</v>
      </c>
      <c r="C75" s="54" t="s">
        <v>32</v>
      </c>
      <c r="D75" s="54"/>
      <c r="E75" s="330" t="s">
        <v>33</v>
      </c>
      <c r="F75" s="86">
        <v>5</v>
      </c>
      <c r="G75" s="124" t="s">
        <v>247</v>
      </c>
      <c r="H75" s="80" t="s">
        <v>248</v>
      </c>
      <c r="I75" s="148"/>
      <c r="J75" s="538">
        <v>1</v>
      </c>
      <c r="K75" s="353">
        <f t="shared" si="78"/>
        <v>1</v>
      </c>
      <c r="L75" s="353">
        <f t="shared" si="79"/>
        <v>0</v>
      </c>
      <c r="M75" s="371">
        <v>24</v>
      </c>
      <c r="N75" s="540"/>
      <c r="O75" s="501"/>
      <c r="P75" s="501"/>
      <c r="Q75" s="371"/>
      <c r="R75" s="474">
        <f t="shared" si="80"/>
        <v>76.800000000000011</v>
      </c>
      <c r="S75" s="486">
        <f t="shared" si="81"/>
        <v>24</v>
      </c>
      <c r="T75" s="25">
        <f t="shared" si="82"/>
        <v>24</v>
      </c>
      <c r="U75" s="25">
        <f t="shared" si="83"/>
        <v>28.799999999999997</v>
      </c>
      <c r="V75" s="25">
        <f t="shared" si="84"/>
        <v>0</v>
      </c>
      <c r="W75" s="25">
        <f t="shared" si="85"/>
        <v>0</v>
      </c>
      <c r="X75" s="25">
        <f t="shared" si="86"/>
        <v>0</v>
      </c>
      <c r="Y75" s="25">
        <f t="shared" si="87"/>
        <v>24</v>
      </c>
      <c r="Z75" s="25">
        <f t="shared" si="87"/>
        <v>24</v>
      </c>
      <c r="AA75" s="25">
        <f t="shared" si="87"/>
        <v>28.799999999999997</v>
      </c>
      <c r="AB75" s="487"/>
      <c r="AC75" s="25">
        <f t="shared" si="88"/>
        <v>0</v>
      </c>
      <c r="AD75" s="488"/>
      <c r="AE75" s="4"/>
      <c r="AF75" s="4"/>
      <c r="AG75" s="25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</row>
    <row r="76" spans="1:61" s="8" customFormat="1" ht="27.75" customHeight="1" x14ac:dyDescent="0.25">
      <c r="A76" s="123" t="s">
        <v>152</v>
      </c>
      <c r="B76" s="123" t="s">
        <v>65</v>
      </c>
      <c r="C76" s="54" t="s">
        <v>32</v>
      </c>
      <c r="D76" s="54"/>
      <c r="E76" s="330" t="s">
        <v>33</v>
      </c>
      <c r="F76" s="86">
        <v>6</v>
      </c>
      <c r="G76" s="124" t="s">
        <v>245</v>
      </c>
      <c r="H76" s="80" t="s">
        <v>246</v>
      </c>
      <c r="I76" s="148"/>
      <c r="J76" s="538">
        <v>0</v>
      </c>
      <c r="K76" s="353">
        <f t="shared" si="78"/>
        <v>0</v>
      </c>
      <c r="L76" s="353">
        <f t="shared" si="79"/>
        <v>0</v>
      </c>
      <c r="M76" s="371">
        <v>0</v>
      </c>
      <c r="N76" s="540"/>
      <c r="O76" s="501"/>
      <c r="P76" s="501"/>
      <c r="Q76" s="371"/>
      <c r="R76" s="474">
        <f t="shared" si="80"/>
        <v>0</v>
      </c>
      <c r="S76" s="486">
        <f t="shared" si="81"/>
        <v>0</v>
      </c>
      <c r="T76" s="25">
        <f t="shared" si="82"/>
        <v>0</v>
      </c>
      <c r="U76" s="25">
        <f t="shared" si="83"/>
        <v>0</v>
      </c>
      <c r="V76" s="25">
        <f t="shared" si="84"/>
        <v>0</v>
      </c>
      <c r="W76" s="25">
        <f t="shared" si="85"/>
        <v>0</v>
      </c>
      <c r="X76" s="25">
        <f t="shared" si="86"/>
        <v>0</v>
      </c>
      <c r="Y76" s="25">
        <f t="shared" si="87"/>
        <v>0</v>
      </c>
      <c r="Z76" s="25">
        <f t="shared" si="87"/>
        <v>0</v>
      </c>
      <c r="AA76" s="25">
        <f t="shared" si="87"/>
        <v>0</v>
      </c>
      <c r="AB76" s="487"/>
      <c r="AC76" s="25">
        <f t="shared" si="88"/>
        <v>0</v>
      </c>
      <c r="AD76" s="488"/>
      <c r="AE76" s="4"/>
      <c r="AF76" s="4"/>
      <c r="AG76" s="25"/>
      <c r="AH76" s="488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</row>
    <row r="77" spans="1:61" s="8" customFormat="1" ht="27.75" customHeight="1" x14ac:dyDescent="0.25">
      <c r="A77" s="123" t="s">
        <v>152</v>
      </c>
      <c r="B77" s="123" t="s">
        <v>65</v>
      </c>
      <c r="C77" s="54" t="s">
        <v>32</v>
      </c>
      <c r="D77" s="54"/>
      <c r="E77" s="337" t="s">
        <v>465</v>
      </c>
      <c r="F77" s="86">
        <v>2</v>
      </c>
      <c r="G77" s="124" t="s">
        <v>515</v>
      </c>
      <c r="H77" s="80" t="s">
        <v>516</v>
      </c>
      <c r="I77" s="148"/>
      <c r="J77" s="538">
        <v>1</v>
      </c>
      <c r="K77" s="353">
        <f t="shared" si="78"/>
        <v>1</v>
      </c>
      <c r="L77" s="353">
        <f t="shared" si="79"/>
        <v>0</v>
      </c>
      <c r="M77" s="371">
        <v>14</v>
      </c>
      <c r="N77" s="540"/>
      <c r="O77" s="501"/>
      <c r="P77" s="501"/>
      <c r="Q77" s="371"/>
      <c r="R77" s="474">
        <f t="shared" si="80"/>
        <v>44.800000000000004</v>
      </c>
      <c r="S77" s="486">
        <f t="shared" si="81"/>
        <v>14</v>
      </c>
      <c r="T77" s="25">
        <f t="shared" si="82"/>
        <v>14</v>
      </c>
      <c r="U77" s="25">
        <f t="shared" si="83"/>
        <v>16.8</v>
      </c>
      <c r="V77" s="25">
        <f t="shared" si="84"/>
        <v>0</v>
      </c>
      <c r="W77" s="25">
        <f t="shared" si="85"/>
        <v>0</v>
      </c>
      <c r="X77" s="25">
        <f t="shared" si="86"/>
        <v>0</v>
      </c>
      <c r="Y77" s="25">
        <f t="shared" si="87"/>
        <v>14</v>
      </c>
      <c r="Z77" s="25">
        <f t="shared" si="87"/>
        <v>14</v>
      </c>
      <c r="AA77" s="25">
        <f t="shared" si="87"/>
        <v>16.8</v>
      </c>
      <c r="AB77" s="487"/>
      <c r="AC77" s="25">
        <f t="shared" si="88"/>
        <v>0</v>
      </c>
      <c r="AD77" s="488"/>
      <c r="AE77" s="4"/>
      <c r="AF77" s="4"/>
      <c r="AG77" s="25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</row>
    <row r="78" spans="1:61" s="8" customFormat="1" ht="27.75" customHeight="1" x14ac:dyDescent="0.25">
      <c r="A78" s="123" t="s">
        <v>152</v>
      </c>
      <c r="B78" s="123" t="s">
        <v>65</v>
      </c>
      <c r="C78" s="54" t="s">
        <v>32</v>
      </c>
      <c r="D78" s="54"/>
      <c r="E78" s="489" t="s">
        <v>773</v>
      </c>
      <c r="F78" s="86">
        <v>1</v>
      </c>
      <c r="G78" s="124" t="s">
        <v>798</v>
      </c>
      <c r="H78" s="80" t="s">
        <v>799</v>
      </c>
      <c r="I78" s="148"/>
      <c r="J78" s="538">
        <v>1</v>
      </c>
      <c r="K78" s="353">
        <f t="shared" si="78"/>
        <v>1</v>
      </c>
      <c r="L78" s="353">
        <f t="shared" si="79"/>
        <v>0</v>
      </c>
      <c r="M78" s="371">
        <v>2</v>
      </c>
      <c r="N78" s="540"/>
      <c r="O78" s="501"/>
      <c r="P78" s="501"/>
      <c r="Q78" s="371"/>
      <c r="R78" s="474">
        <f t="shared" si="80"/>
        <v>6.4</v>
      </c>
      <c r="S78" s="486">
        <f t="shared" si="81"/>
        <v>2</v>
      </c>
      <c r="T78" s="25">
        <f t="shared" si="82"/>
        <v>2</v>
      </c>
      <c r="U78" s="25">
        <f t="shared" si="83"/>
        <v>2.4</v>
      </c>
      <c r="V78" s="25">
        <f t="shared" si="84"/>
        <v>0</v>
      </c>
      <c r="W78" s="25">
        <f t="shared" si="85"/>
        <v>0</v>
      </c>
      <c r="X78" s="25">
        <f t="shared" si="86"/>
        <v>0</v>
      </c>
      <c r="Y78" s="25">
        <f t="shared" si="87"/>
        <v>2</v>
      </c>
      <c r="Z78" s="25">
        <f t="shared" si="87"/>
        <v>2</v>
      </c>
      <c r="AA78" s="25">
        <f t="shared" si="87"/>
        <v>2.4</v>
      </c>
      <c r="AB78" s="487"/>
      <c r="AC78" s="25">
        <f t="shared" si="88"/>
        <v>0</v>
      </c>
      <c r="AD78" s="488"/>
      <c r="AE78" s="4"/>
      <c r="AF78" s="4"/>
      <c r="AG78" s="25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</row>
    <row r="79" spans="1:61" s="8" customFormat="1" ht="27.75" hidden="1" customHeight="1" x14ac:dyDescent="0.25">
      <c r="A79" s="123" t="s">
        <v>152</v>
      </c>
      <c r="B79" s="123" t="s">
        <v>65</v>
      </c>
      <c r="C79" s="54" t="s">
        <v>32</v>
      </c>
      <c r="D79" s="54"/>
      <c r="E79" s="521"/>
      <c r="F79" s="521"/>
      <c r="G79" s="88"/>
      <c r="H79" s="167"/>
      <c r="I79" s="155"/>
      <c r="J79" s="538"/>
      <c r="K79" s="353">
        <f t="shared" si="78"/>
        <v>0</v>
      </c>
      <c r="L79" s="353">
        <f t="shared" si="79"/>
        <v>0</v>
      </c>
      <c r="M79" s="371"/>
      <c r="N79" s="540"/>
      <c r="O79" s="353">
        <f t="shared" ref="O79:O84" si="89">IF(N79&gt;0, 1, 0)</f>
        <v>0</v>
      </c>
      <c r="P79" s="353">
        <f t="shared" ref="P79:P84" si="90">N79-O79</f>
        <v>0</v>
      </c>
      <c r="Q79" s="371"/>
      <c r="R79" s="474">
        <f t="shared" si="80"/>
        <v>0</v>
      </c>
      <c r="S79" s="486">
        <f t="shared" si="81"/>
        <v>0</v>
      </c>
      <c r="T79" s="25">
        <f t="shared" si="82"/>
        <v>0</v>
      </c>
      <c r="U79" s="25">
        <f t="shared" si="83"/>
        <v>0</v>
      </c>
      <c r="V79" s="25">
        <f t="shared" si="84"/>
        <v>0</v>
      </c>
      <c r="W79" s="25">
        <f t="shared" si="85"/>
        <v>0</v>
      </c>
      <c r="X79" s="25">
        <f t="shared" si="86"/>
        <v>0</v>
      </c>
      <c r="Y79" s="25">
        <f t="shared" si="87"/>
        <v>0</v>
      </c>
      <c r="Z79" s="25">
        <f t="shared" si="87"/>
        <v>0</v>
      </c>
      <c r="AA79" s="25">
        <f t="shared" si="87"/>
        <v>0</v>
      </c>
      <c r="AB79" s="487"/>
      <c r="AC79" s="25">
        <f t="shared" si="88"/>
        <v>0</v>
      </c>
      <c r="AD79" s="488"/>
      <c r="AE79" s="4"/>
      <c r="AF79" s="4"/>
      <c r="AG79" s="25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</row>
    <row r="80" spans="1:61" s="8" customFormat="1" ht="27.75" hidden="1" customHeight="1" x14ac:dyDescent="0.25">
      <c r="A80" s="123" t="s">
        <v>152</v>
      </c>
      <c r="B80" s="123" t="s">
        <v>65</v>
      </c>
      <c r="C80" s="54" t="s">
        <v>32</v>
      </c>
      <c r="D80" s="54"/>
      <c r="E80" s="521"/>
      <c r="F80" s="521"/>
      <c r="G80" s="88"/>
      <c r="H80" s="80"/>
      <c r="I80" s="148"/>
      <c r="J80" s="538"/>
      <c r="K80" s="353">
        <f t="shared" si="78"/>
        <v>0</v>
      </c>
      <c r="L80" s="353">
        <f t="shared" si="79"/>
        <v>0</v>
      </c>
      <c r="M80" s="371"/>
      <c r="N80" s="540"/>
      <c r="O80" s="353">
        <f t="shared" si="89"/>
        <v>0</v>
      </c>
      <c r="P80" s="353">
        <f t="shared" si="90"/>
        <v>0</v>
      </c>
      <c r="Q80" s="371"/>
      <c r="R80" s="474">
        <f t="shared" si="80"/>
        <v>0</v>
      </c>
      <c r="S80" s="486">
        <f t="shared" si="81"/>
        <v>0</v>
      </c>
      <c r="T80" s="25">
        <f t="shared" si="82"/>
        <v>0</v>
      </c>
      <c r="U80" s="25">
        <f t="shared" si="83"/>
        <v>0</v>
      </c>
      <c r="V80" s="25">
        <f t="shared" si="84"/>
        <v>0</v>
      </c>
      <c r="W80" s="25">
        <f t="shared" si="85"/>
        <v>0</v>
      </c>
      <c r="X80" s="25">
        <f t="shared" si="86"/>
        <v>0</v>
      </c>
      <c r="Y80" s="25">
        <f t="shared" si="87"/>
        <v>0</v>
      </c>
      <c r="Z80" s="25">
        <f t="shared" si="87"/>
        <v>0</v>
      </c>
      <c r="AA80" s="25">
        <f t="shared" si="87"/>
        <v>0</v>
      </c>
      <c r="AB80" s="487"/>
      <c r="AC80" s="25">
        <f t="shared" si="88"/>
        <v>0</v>
      </c>
      <c r="AD80" s="488"/>
      <c r="AE80" s="4"/>
      <c r="AF80" s="4"/>
      <c r="AG80" s="25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</row>
    <row r="81" spans="1:61" s="8" customFormat="1" ht="42.75" customHeight="1" x14ac:dyDescent="0.25">
      <c r="A81" s="123" t="s">
        <v>152</v>
      </c>
      <c r="B81" s="123" t="s">
        <v>65</v>
      </c>
      <c r="C81" s="54" t="s">
        <v>32</v>
      </c>
      <c r="D81" s="544"/>
      <c r="E81" s="545" t="s">
        <v>895</v>
      </c>
      <c r="F81" s="86">
        <v>2</v>
      </c>
      <c r="G81" s="546" t="s">
        <v>896</v>
      </c>
      <c r="H81" s="80" t="s">
        <v>897</v>
      </c>
      <c r="I81" s="148"/>
      <c r="J81" s="538">
        <v>1</v>
      </c>
      <c r="K81" s="353">
        <f t="shared" si="78"/>
        <v>1</v>
      </c>
      <c r="L81" s="353">
        <f t="shared" si="79"/>
        <v>0</v>
      </c>
      <c r="M81" s="371">
        <v>26</v>
      </c>
      <c r="N81" s="540">
        <v>1</v>
      </c>
      <c r="O81" s="353">
        <f t="shared" si="89"/>
        <v>1</v>
      </c>
      <c r="P81" s="353">
        <f t="shared" si="90"/>
        <v>0</v>
      </c>
      <c r="Q81" s="371">
        <v>26</v>
      </c>
      <c r="R81" s="474">
        <f t="shared" si="80"/>
        <v>124.80000000000001</v>
      </c>
      <c r="S81" s="486"/>
      <c r="T81" s="25"/>
      <c r="U81" s="25"/>
      <c r="V81" s="25"/>
      <c r="W81" s="25"/>
      <c r="X81" s="25"/>
      <c r="Y81" s="25"/>
      <c r="Z81" s="25"/>
      <c r="AA81" s="25"/>
      <c r="AB81" s="487"/>
      <c r="AC81" s="25"/>
      <c r="AD81" s="488"/>
      <c r="AE81" s="4"/>
      <c r="AF81" s="4"/>
      <c r="AG81" s="25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</row>
    <row r="82" spans="1:61" s="175" customFormat="1" ht="27.75" customHeight="1" x14ac:dyDescent="0.25">
      <c r="A82" s="172" t="s">
        <v>152</v>
      </c>
      <c r="B82" s="172" t="s">
        <v>65</v>
      </c>
      <c r="C82" s="95" t="s">
        <v>32</v>
      </c>
      <c r="D82" s="95"/>
      <c r="E82" s="96" t="s">
        <v>858</v>
      </c>
      <c r="F82" s="96"/>
      <c r="G82" s="97"/>
      <c r="H82" s="160" t="s">
        <v>876</v>
      </c>
      <c r="I82" s="161"/>
      <c r="J82" s="528">
        <v>1</v>
      </c>
      <c r="K82" s="526">
        <f t="shared" si="78"/>
        <v>1</v>
      </c>
      <c r="L82" s="526">
        <f t="shared" si="79"/>
        <v>0</v>
      </c>
      <c r="M82" s="511">
        <v>6</v>
      </c>
      <c r="N82" s="530"/>
      <c r="O82" s="510">
        <f t="shared" si="89"/>
        <v>0</v>
      </c>
      <c r="P82" s="510">
        <f t="shared" si="90"/>
        <v>0</v>
      </c>
      <c r="Q82" s="511"/>
      <c r="R82" s="412">
        <f>J82*M82*$R$8</f>
        <v>29.400000000000002</v>
      </c>
      <c r="S82" s="512">
        <f>J82*M82*$S$8</f>
        <v>6</v>
      </c>
      <c r="T82" s="513">
        <f>K82*M82*$T$8</f>
        <v>9</v>
      </c>
      <c r="U82" s="513">
        <f>J82*M82*$U$8</f>
        <v>14.399999999999999</v>
      </c>
      <c r="V82" s="513">
        <f t="shared" si="84"/>
        <v>0</v>
      </c>
      <c r="W82" s="513">
        <f t="shared" si="85"/>
        <v>0</v>
      </c>
      <c r="X82" s="513">
        <f t="shared" si="86"/>
        <v>0</v>
      </c>
      <c r="Y82" s="513">
        <f t="shared" si="87"/>
        <v>6</v>
      </c>
      <c r="Z82" s="513">
        <f t="shared" si="87"/>
        <v>9</v>
      </c>
      <c r="AA82" s="513">
        <f t="shared" si="87"/>
        <v>14.399999999999999</v>
      </c>
      <c r="AB82" s="487"/>
      <c r="AC82" s="513">
        <f t="shared" si="88"/>
        <v>0</v>
      </c>
      <c r="AD82" s="527"/>
      <c r="AE82" s="174"/>
      <c r="AF82" s="174"/>
      <c r="AG82" s="25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</row>
    <row r="83" spans="1:61" s="175" customFormat="1" ht="27.75" customHeight="1" x14ac:dyDescent="0.25">
      <c r="A83" s="172" t="s">
        <v>152</v>
      </c>
      <c r="B83" s="172" t="s">
        <v>65</v>
      </c>
      <c r="C83" s="95" t="s">
        <v>32</v>
      </c>
      <c r="D83" s="95"/>
      <c r="E83" s="96" t="s">
        <v>879</v>
      </c>
      <c r="F83" s="96"/>
      <c r="G83" s="97"/>
      <c r="H83" s="98" t="s">
        <v>876</v>
      </c>
      <c r="I83" s="99"/>
      <c r="J83" s="528"/>
      <c r="K83" s="547">
        <f t="shared" si="78"/>
        <v>0</v>
      </c>
      <c r="L83" s="547">
        <f t="shared" si="79"/>
        <v>0</v>
      </c>
      <c r="M83" s="548"/>
      <c r="N83" s="530"/>
      <c r="O83" s="547">
        <f t="shared" si="89"/>
        <v>0</v>
      </c>
      <c r="P83" s="547">
        <f t="shared" si="90"/>
        <v>0</v>
      </c>
      <c r="Q83" s="548"/>
      <c r="R83" s="412">
        <f>J83*M83*$R$8</f>
        <v>0</v>
      </c>
      <c r="S83" s="512">
        <f>J83*M83*$S$8</f>
        <v>0</v>
      </c>
      <c r="T83" s="513">
        <f>K83*M83*$T$8</f>
        <v>0</v>
      </c>
      <c r="U83" s="513">
        <f>J83*M83*$U$8</f>
        <v>0</v>
      </c>
      <c r="V83" s="513">
        <f t="shared" si="84"/>
        <v>0</v>
      </c>
      <c r="W83" s="513">
        <f t="shared" si="85"/>
        <v>0</v>
      </c>
      <c r="X83" s="513">
        <f t="shared" si="86"/>
        <v>0</v>
      </c>
      <c r="Y83" s="513">
        <f t="shared" si="87"/>
        <v>0</v>
      </c>
      <c r="Z83" s="513">
        <f t="shared" si="87"/>
        <v>0</v>
      </c>
      <c r="AA83" s="513">
        <f t="shared" si="87"/>
        <v>0</v>
      </c>
      <c r="AB83" s="487"/>
      <c r="AC83" s="513">
        <f t="shared" si="88"/>
        <v>0</v>
      </c>
      <c r="AD83" s="527"/>
      <c r="AE83" s="174"/>
      <c r="AF83" s="174"/>
      <c r="AG83" s="25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</row>
    <row r="84" spans="1:61" s="175" customFormat="1" ht="27.75" customHeight="1" x14ac:dyDescent="0.25">
      <c r="A84" s="172" t="s">
        <v>152</v>
      </c>
      <c r="B84" s="172" t="s">
        <v>65</v>
      </c>
      <c r="C84" s="95" t="s">
        <v>32</v>
      </c>
      <c r="D84" s="95"/>
      <c r="E84" s="96" t="s">
        <v>879</v>
      </c>
      <c r="F84" s="96"/>
      <c r="G84" s="97"/>
      <c r="H84" s="98" t="s">
        <v>883</v>
      </c>
      <c r="I84" s="99"/>
      <c r="J84" s="528"/>
      <c r="K84" s="547">
        <f t="shared" si="78"/>
        <v>0</v>
      </c>
      <c r="L84" s="547">
        <f t="shared" si="79"/>
        <v>0</v>
      </c>
      <c r="M84" s="548"/>
      <c r="N84" s="530"/>
      <c r="O84" s="547">
        <f t="shared" si="89"/>
        <v>0</v>
      </c>
      <c r="P84" s="547">
        <f t="shared" si="90"/>
        <v>0</v>
      </c>
      <c r="Q84" s="548"/>
      <c r="R84" s="412">
        <f>J84*M84*$R$8</f>
        <v>0</v>
      </c>
      <c r="S84" s="512">
        <f>J84*M84*$S$8</f>
        <v>0</v>
      </c>
      <c r="T84" s="513">
        <f>K84*M84*$T$8</f>
        <v>0</v>
      </c>
      <c r="U84" s="513">
        <f>J84*M84*$U$8</f>
        <v>0</v>
      </c>
      <c r="V84" s="513">
        <f t="shared" si="84"/>
        <v>0</v>
      </c>
      <c r="W84" s="513">
        <f t="shared" si="85"/>
        <v>0</v>
      </c>
      <c r="X84" s="513">
        <f t="shared" si="86"/>
        <v>0</v>
      </c>
      <c r="Y84" s="513">
        <f t="shared" si="87"/>
        <v>0</v>
      </c>
      <c r="Z84" s="513">
        <f t="shared" si="87"/>
        <v>0</v>
      </c>
      <c r="AA84" s="513">
        <f t="shared" si="87"/>
        <v>0</v>
      </c>
      <c r="AB84" s="514"/>
      <c r="AC84" s="513">
        <f t="shared" si="88"/>
        <v>0</v>
      </c>
      <c r="AD84" s="527"/>
      <c r="AE84" s="174"/>
      <c r="AF84" s="174"/>
      <c r="AG84" s="25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</row>
    <row r="85" spans="1:61" s="122" customFormat="1" ht="27.75" customHeight="1" thickBot="1" x14ac:dyDescent="0.3">
      <c r="A85" s="108" t="s">
        <v>152</v>
      </c>
      <c r="B85" s="108" t="s">
        <v>65</v>
      </c>
      <c r="C85" s="109" t="s">
        <v>32</v>
      </c>
      <c r="D85" s="109"/>
      <c r="E85" s="491"/>
      <c r="F85" s="491"/>
      <c r="G85" s="111"/>
      <c r="H85" s="112" t="s">
        <v>906</v>
      </c>
      <c r="I85" s="113"/>
      <c r="J85" s="492"/>
      <c r="K85" s="493"/>
      <c r="L85" s="493"/>
      <c r="M85" s="494"/>
      <c r="N85" s="495"/>
      <c r="O85" s="493"/>
      <c r="P85" s="493"/>
      <c r="Q85" s="494"/>
      <c r="R85" s="453">
        <f t="shared" ref="R85:AA85" si="91">SUM(R72:R84)</f>
        <v>531.80000000000007</v>
      </c>
      <c r="S85" s="496">
        <f t="shared" si="91"/>
        <v>124</v>
      </c>
      <c r="T85" s="497">
        <f t="shared" si="91"/>
        <v>127</v>
      </c>
      <c r="U85" s="497">
        <f t="shared" si="91"/>
        <v>156</v>
      </c>
      <c r="V85" s="497">
        <f t="shared" si="91"/>
        <v>0</v>
      </c>
      <c r="W85" s="497">
        <f t="shared" si="91"/>
        <v>0</v>
      </c>
      <c r="X85" s="497">
        <f t="shared" si="91"/>
        <v>0</v>
      </c>
      <c r="Y85" s="498">
        <f t="shared" si="91"/>
        <v>124</v>
      </c>
      <c r="Z85" s="498">
        <f t="shared" si="91"/>
        <v>127</v>
      </c>
      <c r="AA85" s="498">
        <f t="shared" si="91"/>
        <v>156</v>
      </c>
      <c r="AB85" s="499"/>
      <c r="AC85" s="25">
        <f t="shared" si="88"/>
        <v>124.80000000000007</v>
      </c>
      <c r="AD85" s="500">
        <f>R85/1800/0.6</f>
        <v>0.49240740740740752</v>
      </c>
      <c r="AE85" s="4"/>
      <c r="AF85" s="4"/>
      <c r="AG85" s="25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</row>
    <row r="86" spans="1:61" s="8" customFormat="1" ht="27.75" customHeight="1" thickTop="1" x14ac:dyDescent="0.25">
      <c r="A86" s="123" t="s">
        <v>205</v>
      </c>
      <c r="B86" s="123" t="s">
        <v>143</v>
      </c>
      <c r="C86" s="483" t="s">
        <v>206</v>
      </c>
      <c r="D86" s="54"/>
      <c r="E86" s="330" t="s">
        <v>33</v>
      </c>
      <c r="F86" s="86">
        <v>5</v>
      </c>
      <c r="G86" s="124" t="s">
        <v>207</v>
      </c>
      <c r="H86" s="80" t="s">
        <v>208</v>
      </c>
      <c r="I86" s="518"/>
      <c r="J86" s="538">
        <v>0</v>
      </c>
      <c r="K86" s="353">
        <f t="shared" ref="K86:K99" si="92">IF(J86&gt;0, 1, 0)</f>
        <v>0</v>
      </c>
      <c r="L86" s="353">
        <f t="shared" ref="L86:L99" si="93">J86-K86</f>
        <v>0</v>
      </c>
      <c r="M86" s="371">
        <v>0</v>
      </c>
      <c r="N86" s="540"/>
      <c r="O86" s="501">
        <f t="shared" ref="O86:O99" si="94">IF(N86&gt;0, 1, 0)</f>
        <v>0</v>
      </c>
      <c r="P86" s="501">
        <f t="shared" ref="P86:P99" si="95">N86-O86</f>
        <v>0</v>
      </c>
      <c r="Q86" s="519"/>
      <c r="R86" s="474">
        <f t="shared" ref="R86:R98" si="96">(K86*M86*$R$4)+(L86*M86*$R$5)+(O86*Q86*$R$6)+(P86*Q86*$R$7)</f>
        <v>0</v>
      </c>
      <c r="S86" s="486">
        <f t="shared" ref="S86:S98" si="97">J86*M86*$S$4</f>
        <v>0</v>
      </c>
      <c r="T86" s="25">
        <f t="shared" ref="T86:T98" si="98">K86*M86*$T$4</f>
        <v>0</v>
      </c>
      <c r="U86" s="25">
        <f t="shared" ref="U86:U98" si="99">J86*M86*$U$4</f>
        <v>0</v>
      </c>
      <c r="V86" s="25">
        <f t="shared" ref="V86:V99" si="100">N86*Q86*$V$6</f>
        <v>0</v>
      </c>
      <c r="W86" s="25">
        <f t="shared" ref="W86:W99" si="101">O86*Q86*$W$6</f>
        <v>0</v>
      </c>
      <c r="X86" s="25">
        <f t="shared" ref="X86:X99" si="102">N86*Q86*$X$6</f>
        <v>0</v>
      </c>
      <c r="Y86" s="25">
        <f t="shared" ref="Y86:AA99" si="103">S86+V86</f>
        <v>0</v>
      </c>
      <c r="Z86" s="25">
        <f t="shared" si="103"/>
        <v>0</v>
      </c>
      <c r="AA86" s="25">
        <f t="shared" si="103"/>
        <v>0</v>
      </c>
      <c r="AB86" s="487"/>
      <c r="AC86" s="25">
        <f t="shared" si="88"/>
        <v>0</v>
      </c>
      <c r="AD86" s="527"/>
      <c r="AE86" s="174"/>
      <c r="AF86" s="174"/>
      <c r="AG86" s="25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</row>
    <row r="87" spans="1:61" s="8" customFormat="1" ht="27.75" customHeight="1" x14ac:dyDescent="0.25">
      <c r="A87" s="123" t="s">
        <v>205</v>
      </c>
      <c r="B87" s="123" t="s">
        <v>143</v>
      </c>
      <c r="C87" s="483" t="s">
        <v>206</v>
      </c>
      <c r="D87" s="54"/>
      <c r="E87" s="330" t="s">
        <v>33</v>
      </c>
      <c r="F87" s="86">
        <v>5</v>
      </c>
      <c r="G87" s="124" t="s">
        <v>247</v>
      </c>
      <c r="H87" s="80" t="s">
        <v>248</v>
      </c>
      <c r="I87" s="148"/>
      <c r="J87" s="538">
        <v>1</v>
      </c>
      <c r="K87" s="353">
        <f t="shared" si="92"/>
        <v>1</v>
      </c>
      <c r="L87" s="353">
        <f t="shared" si="93"/>
        <v>0</v>
      </c>
      <c r="M87" s="371">
        <v>2</v>
      </c>
      <c r="N87" s="540"/>
      <c r="O87" s="501">
        <f t="shared" si="94"/>
        <v>0</v>
      </c>
      <c r="P87" s="501">
        <f t="shared" si="95"/>
        <v>0</v>
      </c>
      <c r="Q87" s="371"/>
      <c r="R87" s="474">
        <f t="shared" si="96"/>
        <v>6.4</v>
      </c>
      <c r="S87" s="486">
        <f t="shared" si="97"/>
        <v>2</v>
      </c>
      <c r="T87" s="25">
        <f t="shared" si="98"/>
        <v>2</v>
      </c>
      <c r="U87" s="25">
        <f t="shared" si="99"/>
        <v>2.4</v>
      </c>
      <c r="V87" s="25">
        <f t="shared" si="100"/>
        <v>0</v>
      </c>
      <c r="W87" s="25">
        <f t="shared" si="101"/>
        <v>0</v>
      </c>
      <c r="X87" s="25">
        <f t="shared" si="102"/>
        <v>0</v>
      </c>
      <c r="Y87" s="25">
        <f t="shared" si="103"/>
        <v>2</v>
      </c>
      <c r="Z87" s="25">
        <f t="shared" si="103"/>
        <v>2</v>
      </c>
      <c r="AA87" s="25">
        <f t="shared" si="103"/>
        <v>2.4</v>
      </c>
      <c r="AB87" s="487"/>
      <c r="AC87" s="25">
        <f t="shared" si="88"/>
        <v>0</v>
      </c>
      <c r="AD87" s="488"/>
      <c r="AE87" s="4"/>
      <c r="AF87" s="4"/>
      <c r="AG87" s="25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</row>
    <row r="88" spans="1:61" s="8" customFormat="1" ht="27.75" customHeight="1" x14ac:dyDescent="0.25">
      <c r="A88" s="123" t="s">
        <v>205</v>
      </c>
      <c r="B88" s="123" t="s">
        <v>143</v>
      </c>
      <c r="C88" s="483" t="s">
        <v>206</v>
      </c>
      <c r="D88" s="54"/>
      <c r="E88" s="330" t="s">
        <v>33</v>
      </c>
      <c r="F88" s="86">
        <v>6</v>
      </c>
      <c r="G88" s="124" t="s">
        <v>245</v>
      </c>
      <c r="H88" s="80" t="s">
        <v>246</v>
      </c>
      <c r="I88" s="148"/>
      <c r="J88" s="538">
        <v>0</v>
      </c>
      <c r="K88" s="353">
        <f t="shared" si="92"/>
        <v>0</v>
      </c>
      <c r="L88" s="353">
        <f t="shared" si="93"/>
        <v>0</v>
      </c>
      <c r="M88" s="371">
        <v>0</v>
      </c>
      <c r="N88" s="540"/>
      <c r="O88" s="501">
        <f t="shared" si="94"/>
        <v>0</v>
      </c>
      <c r="P88" s="501">
        <f t="shared" si="95"/>
        <v>0</v>
      </c>
      <c r="Q88" s="371"/>
      <c r="R88" s="474">
        <f t="shared" si="96"/>
        <v>0</v>
      </c>
      <c r="S88" s="486">
        <f t="shared" si="97"/>
        <v>0</v>
      </c>
      <c r="T88" s="25">
        <f t="shared" si="98"/>
        <v>0</v>
      </c>
      <c r="U88" s="25">
        <f t="shared" si="99"/>
        <v>0</v>
      </c>
      <c r="V88" s="25">
        <f t="shared" si="100"/>
        <v>0</v>
      </c>
      <c r="W88" s="25">
        <f t="shared" si="101"/>
        <v>0</v>
      </c>
      <c r="X88" s="25">
        <f t="shared" si="102"/>
        <v>0</v>
      </c>
      <c r="Y88" s="25">
        <f t="shared" si="103"/>
        <v>0</v>
      </c>
      <c r="Z88" s="25">
        <f t="shared" si="103"/>
        <v>0</v>
      </c>
      <c r="AA88" s="25">
        <f t="shared" si="103"/>
        <v>0</v>
      </c>
      <c r="AB88" s="487"/>
      <c r="AC88" s="25">
        <f t="shared" si="88"/>
        <v>0</v>
      </c>
      <c r="AD88" s="527"/>
      <c r="AE88" s="174"/>
      <c r="AF88" s="174"/>
      <c r="AG88" s="25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</row>
    <row r="89" spans="1:61" s="8" customFormat="1" ht="52.5" customHeight="1" x14ac:dyDescent="0.25">
      <c r="A89" s="123" t="s">
        <v>205</v>
      </c>
      <c r="B89" s="123" t="s">
        <v>143</v>
      </c>
      <c r="C89" s="483" t="s">
        <v>206</v>
      </c>
      <c r="D89" s="54"/>
      <c r="E89" s="337" t="s">
        <v>465</v>
      </c>
      <c r="F89" s="86">
        <v>2</v>
      </c>
      <c r="G89" s="124" t="s">
        <v>557</v>
      </c>
      <c r="H89" s="80" t="s">
        <v>558</v>
      </c>
      <c r="I89" s="148"/>
      <c r="J89" s="538">
        <v>1</v>
      </c>
      <c r="K89" s="370">
        <f t="shared" si="92"/>
        <v>1</v>
      </c>
      <c r="L89" s="370">
        <f t="shared" si="93"/>
        <v>0</v>
      </c>
      <c r="M89" s="371">
        <v>16</v>
      </c>
      <c r="N89" s="540">
        <v>1</v>
      </c>
      <c r="O89" s="353">
        <f t="shared" si="94"/>
        <v>1</v>
      </c>
      <c r="P89" s="353">
        <f t="shared" si="95"/>
        <v>0</v>
      </c>
      <c r="Q89" s="371">
        <v>18</v>
      </c>
      <c r="R89" s="474">
        <f t="shared" si="96"/>
        <v>80</v>
      </c>
      <c r="S89" s="486">
        <f t="shared" si="97"/>
        <v>16</v>
      </c>
      <c r="T89" s="25">
        <f t="shared" si="98"/>
        <v>16</v>
      </c>
      <c r="U89" s="25">
        <f t="shared" si="99"/>
        <v>19.2</v>
      </c>
      <c r="V89" s="25">
        <f t="shared" si="100"/>
        <v>18</v>
      </c>
      <c r="W89" s="25">
        <f t="shared" si="101"/>
        <v>5.3999999999999995</v>
      </c>
      <c r="X89" s="25">
        <f t="shared" si="102"/>
        <v>5.3999999999999995</v>
      </c>
      <c r="Y89" s="25">
        <f t="shared" si="103"/>
        <v>34</v>
      </c>
      <c r="Z89" s="25">
        <f t="shared" si="103"/>
        <v>21.4</v>
      </c>
      <c r="AA89" s="25">
        <f t="shared" si="103"/>
        <v>24.599999999999998</v>
      </c>
      <c r="AB89" s="487"/>
      <c r="AC89" s="25">
        <f t="shared" si="88"/>
        <v>0</v>
      </c>
      <c r="AD89" s="488"/>
      <c r="AE89" s="4"/>
      <c r="AF89" s="4"/>
      <c r="AG89" s="549" t="s">
        <v>559</v>
      </c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</row>
    <row r="90" spans="1:61" s="8" customFormat="1" ht="27.75" customHeight="1" x14ac:dyDescent="0.25">
      <c r="A90" s="123" t="s">
        <v>205</v>
      </c>
      <c r="B90" s="123" t="s">
        <v>143</v>
      </c>
      <c r="C90" s="483" t="s">
        <v>206</v>
      </c>
      <c r="D90" s="54"/>
      <c r="E90" s="489" t="s">
        <v>773</v>
      </c>
      <c r="F90" s="86">
        <v>1</v>
      </c>
      <c r="G90" s="124" t="s">
        <v>798</v>
      </c>
      <c r="H90" s="80" t="s">
        <v>799</v>
      </c>
      <c r="I90" s="148"/>
      <c r="J90" s="538">
        <v>1</v>
      </c>
      <c r="K90" s="501">
        <f t="shared" si="92"/>
        <v>1</v>
      </c>
      <c r="L90" s="501">
        <f t="shared" si="93"/>
        <v>0</v>
      </c>
      <c r="M90" s="371">
        <v>24</v>
      </c>
      <c r="N90" s="540"/>
      <c r="O90" s="353">
        <f t="shared" si="94"/>
        <v>0</v>
      </c>
      <c r="P90" s="353">
        <f t="shared" si="95"/>
        <v>0</v>
      </c>
      <c r="Q90" s="371"/>
      <c r="R90" s="525">
        <f t="shared" si="96"/>
        <v>76.800000000000011</v>
      </c>
      <c r="S90" s="486">
        <f t="shared" si="97"/>
        <v>24</v>
      </c>
      <c r="T90" s="25">
        <f t="shared" si="98"/>
        <v>24</v>
      </c>
      <c r="U90" s="25">
        <f t="shared" si="99"/>
        <v>28.799999999999997</v>
      </c>
      <c r="V90" s="25"/>
      <c r="W90" s="25"/>
      <c r="X90" s="25"/>
      <c r="Y90" s="25"/>
      <c r="Z90" s="25"/>
      <c r="AA90" s="25"/>
      <c r="AB90" s="487"/>
      <c r="AC90" s="25"/>
      <c r="AD90" s="488"/>
      <c r="AE90" s="4"/>
      <c r="AF90" s="4"/>
      <c r="AG90" s="25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</row>
    <row r="91" spans="1:61" s="8" customFormat="1" ht="27.75" customHeight="1" x14ac:dyDescent="0.25">
      <c r="A91" s="123" t="s">
        <v>205</v>
      </c>
      <c r="B91" s="123" t="s">
        <v>143</v>
      </c>
      <c r="C91" s="483" t="s">
        <v>206</v>
      </c>
      <c r="D91" s="54"/>
      <c r="E91" s="330" t="s">
        <v>33</v>
      </c>
      <c r="F91" s="86">
        <v>2</v>
      </c>
      <c r="G91" s="79" t="s">
        <v>287</v>
      </c>
      <c r="H91" s="80" t="s">
        <v>288</v>
      </c>
      <c r="I91" s="148"/>
      <c r="J91" s="538">
        <v>1</v>
      </c>
      <c r="K91" s="501">
        <f t="shared" si="92"/>
        <v>1</v>
      </c>
      <c r="L91" s="501">
        <f t="shared" si="93"/>
        <v>0</v>
      </c>
      <c r="M91" s="371">
        <v>2</v>
      </c>
      <c r="N91" s="540"/>
      <c r="O91" s="353"/>
      <c r="P91" s="353"/>
      <c r="Q91" s="371"/>
      <c r="R91" s="525">
        <f t="shared" si="96"/>
        <v>6.4</v>
      </c>
      <c r="S91" s="486"/>
      <c r="T91" s="25"/>
      <c r="U91" s="25"/>
      <c r="V91" s="25"/>
      <c r="W91" s="25"/>
      <c r="X91" s="25"/>
      <c r="Y91" s="25"/>
      <c r="Z91" s="25"/>
      <c r="AA91" s="25"/>
      <c r="AB91" s="487"/>
      <c r="AC91" s="25"/>
      <c r="AD91" s="488"/>
      <c r="AE91" s="4"/>
      <c r="AF91" s="4"/>
      <c r="AG91" s="25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</row>
    <row r="92" spans="1:61" s="8" customFormat="1" ht="27.75" customHeight="1" x14ac:dyDescent="0.25">
      <c r="A92" s="123" t="s">
        <v>205</v>
      </c>
      <c r="B92" s="123" t="s">
        <v>143</v>
      </c>
      <c r="C92" s="483" t="s">
        <v>206</v>
      </c>
      <c r="D92" s="54"/>
      <c r="E92" s="337" t="s">
        <v>465</v>
      </c>
      <c r="F92" s="86">
        <v>3</v>
      </c>
      <c r="G92" s="124" t="s">
        <v>541</v>
      </c>
      <c r="H92" s="80" t="s">
        <v>542</v>
      </c>
      <c r="I92" s="148"/>
      <c r="J92" s="538">
        <v>1</v>
      </c>
      <c r="K92" s="353">
        <f t="shared" si="92"/>
        <v>1</v>
      </c>
      <c r="L92" s="353">
        <f t="shared" si="93"/>
        <v>0</v>
      </c>
      <c r="M92" s="371">
        <v>16</v>
      </c>
      <c r="N92" s="540">
        <v>1</v>
      </c>
      <c r="O92" s="353">
        <f t="shared" si="94"/>
        <v>1</v>
      </c>
      <c r="P92" s="353">
        <f t="shared" si="95"/>
        <v>0</v>
      </c>
      <c r="Q92" s="371">
        <v>16</v>
      </c>
      <c r="R92" s="474">
        <f t="shared" si="96"/>
        <v>76.800000000000011</v>
      </c>
      <c r="S92" s="486">
        <f t="shared" si="97"/>
        <v>16</v>
      </c>
      <c r="T92" s="25">
        <f t="shared" si="98"/>
        <v>16</v>
      </c>
      <c r="U92" s="25">
        <f t="shared" si="99"/>
        <v>19.2</v>
      </c>
      <c r="V92" s="25">
        <f t="shared" si="100"/>
        <v>16</v>
      </c>
      <c r="W92" s="25">
        <f t="shared" si="101"/>
        <v>4.8</v>
      </c>
      <c r="X92" s="25">
        <f t="shared" si="102"/>
        <v>4.8</v>
      </c>
      <c r="Y92" s="25">
        <f t="shared" si="103"/>
        <v>32</v>
      </c>
      <c r="Z92" s="25">
        <f t="shared" si="103"/>
        <v>20.8</v>
      </c>
      <c r="AA92" s="25">
        <f t="shared" si="103"/>
        <v>24</v>
      </c>
      <c r="AB92" s="487"/>
      <c r="AC92" s="25">
        <f t="shared" si="88"/>
        <v>0</v>
      </c>
      <c r="AD92" s="488"/>
      <c r="AE92" s="4"/>
      <c r="AF92" s="4"/>
      <c r="AG92" s="25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</row>
    <row r="93" spans="1:61" s="8" customFormat="1" ht="27.75" hidden="1" customHeight="1" x14ac:dyDescent="0.25">
      <c r="A93" s="123" t="s">
        <v>205</v>
      </c>
      <c r="B93" s="123" t="s">
        <v>143</v>
      </c>
      <c r="C93" s="483" t="s">
        <v>206</v>
      </c>
      <c r="D93" s="54"/>
      <c r="E93" s="521"/>
      <c r="F93" s="521"/>
      <c r="G93" s="88"/>
      <c r="H93" s="59"/>
      <c r="I93" s="70"/>
      <c r="J93" s="538"/>
      <c r="K93" s="353">
        <f t="shared" si="92"/>
        <v>0</v>
      </c>
      <c r="L93" s="353">
        <f t="shared" si="93"/>
        <v>0</v>
      </c>
      <c r="M93" s="539"/>
      <c r="N93" s="540"/>
      <c r="O93" s="541">
        <f t="shared" si="94"/>
        <v>0</v>
      </c>
      <c r="P93" s="541">
        <f t="shared" si="95"/>
        <v>0</v>
      </c>
      <c r="Q93" s="539"/>
      <c r="R93" s="474">
        <f t="shared" si="96"/>
        <v>0</v>
      </c>
      <c r="S93" s="486">
        <f t="shared" si="97"/>
        <v>0</v>
      </c>
      <c r="T93" s="25">
        <f t="shared" si="98"/>
        <v>0</v>
      </c>
      <c r="U93" s="25">
        <f t="shared" si="99"/>
        <v>0</v>
      </c>
      <c r="V93" s="25">
        <f t="shared" si="100"/>
        <v>0</v>
      </c>
      <c r="W93" s="25">
        <f t="shared" si="101"/>
        <v>0</v>
      </c>
      <c r="X93" s="25">
        <f t="shared" si="102"/>
        <v>0</v>
      </c>
      <c r="Y93" s="25">
        <f t="shared" si="103"/>
        <v>0</v>
      </c>
      <c r="Z93" s="25">
        <f t="shared" si="103"/>
        <v>0</v>
      </c>
      <c r="AA93" s="25">
        <f t="shared" si="103"/>
        <v>0</v>
      </c>
      <c r="AB93" s="487"/>
      <c r="AC93" s="25">
        <f t="shared" si="88"/>
        <v>0</v>
      </c>
      <c r="AD93" s="488"/>
      <c r="AE93" s="4"/>
      <c r="AF93" s="4"/>
      <c r="AG93" s="25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</row>
    <row r="94" spans="1:61" s="8" customFormat="1" ht="27.75" hidden="1" customHeight="1" x14ac:dyDescent="0.25">
      <c r="A94" s="123" t="s">
        <v>205</v>
      </c>
      <c r="B94" s="123" t="s">
        <v>143</v>
      </c>
      <c r="C94" s="483" t="s">
        <v>206</v>
      </c>
      <c r="D94" s="54"/>
      <c r="E94" s="521"/>
      <c r="F94" s="521"/>
      <c r="G94" s="88"/>
      <c r="H94" s="59"/>
      <c r="I94" s="70"/>
      <c r="J94" s="538"/>
      <c r="K94" s="353">
        <f t="shared" si="92"/>
        <v>0</v>
      </c>
      <c r="L94" s="353">
        <f t="shared" si="93"/>
        <v>0</v>
      </c>
      <c r="M94" s="539"/>
      <c r="N94" s="540"/>
      <c r="O94" s="541">
        <f t="shared" si="94"/>
        <v>0</v>
      </c>
      <c r="P94" s="541">
        <f t="shared" si="95"/>
        <v>0</v>
      </c>
      <c r="Q94" s="539"/>
      <c r="R94" s="474">
        <f t="shared" si="96"/>
        <v>0</v>
      </c>
      <c r="S94" s="486">
        <f t="shared" si="97"/>
        <v>0</v>
      </c>
      <c r="T94" s="25">
        <f t="shared" si="98"/>
        <v>0</v>
      </c>
      <c r="U94" s="25">
        <f t="shared" si="99"/>
        <v>0</v>
      </c>
      <c r="V94" s="25">
        <f t="shared" si="100"/>
        <v>0</v>
      </c>
      <c r="W94" s="25">
        <f t="shared" si="101"/>
        <v>0</v>
      </c>
      <c r="X94" s="25">
        <f t="shared" si="102"/>
        <v>0</v>
      </c>
      <c r="Y94" s="25">
        <f t="shared" si="103"/>
        <v>0</v>
      </c>
      <c r="Z94" s="25">
        <f t="shared" si="103"/>
        <v>0</v>
      </c>
      <c r="AA94" s="25">
        <f t="shared" si="103"/>
        <v>0</v>
      </c>
      <c r="AB94" s="487"/>
      <c r="AC94" s="25">
        <f t="shared" si="88"/>
        <v>0</v>
      </c>
      <c r="AD94" s="488"/>
      <c r="AE94" s="4"/>
      <c r="AF94" s="4"/>
      <c r="AG94" s="25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</row>
    <row r="95" spans="1:61" s="8" customFormat="1" ht="27.75" hidden="1" customHeight="1" x14ac:dyDescent="0.25">
      <c r="A95" s="123" t="s">
        <v>205</v>
      </c>
      <c r="B95" s="123" t="s">
        <v>143</v>
      </c>
      <c r="C95" s="483" t="s">
        <v>206</v>
      </c>
      <c r="D95" s="54"/>
      <c r="E95" s="521"/>
      <c r="F95" s="521"/>
      <c r="G95" s="88"/>
      <c r="H95" s="89"/>
      <c r="I95" s="90"/>
      <c r="J95" s="538"/>
      <c r="K95" s="353">
        <f t="shared" si="92"/>
        <v>0</v>
      </c>
      <c r="L95" s="353">
        <f t="shared" si="93"/>
        <v>0</v>
      </c>
      <c r="M95" s="539"/>
      <c r="N95" s="540"/>
      <c r="O95" s="541">
        <f t="shared" si="94"/>
        <v>0</v>
      </c>
      <c r="P95" s="541">
        <f t="shared" si="95"/>
        <v>0</v>
      </c>
      <c r="Q95" s="539"/>
      <c r="R95" s="474">
        <f t="shared" si="96"/>
        <v>0</v>
      </c>
      <c r="S95" s="486">
        <f t="shared" si="97"/>
        <v>0</v>
      </c>
      <c r="T95" s="25">
        <f t="shared" si="98"/>
        <v>0</v>
      </c>
      <c r="U95" s="25">
        <f t="shared" si="99"/>
        <v>0</v>
      </c>
      <c r="V95" s="25">
        <f t="shared" si="100"/>
        <v>0</v>
      </c>
      <c r="W95" s="25">
        <f t="shared" si="101"/>
        <v>0</v>
      </c>
      <c r="X95" s="25">
        <f t="shared" si="102"/>
        <v>0</v>
      </c>
      <c r="Y95" s="25">
        <f t="shared" si="103"/>
        <v>0</v>
      </c>
      <c r="Z95" s="25">
        <f t="shared" si="103"/>
        <v>0</v>
      </c>
      <c r="AA95" s="25">
        <f t="shared" si="103"/>
        <v>0</v>
      </c>
      <c r="AB95" s="487"/>
      <c r="AC95" s="25">
        <f t="shared" si="88"/>
        <v>0</v>
      </c>
      <c r="AD95" s="488"/>
      <c r="AE95" s="4"/>
      <c r="AF95" s="4"/>
      <c r="AG95" s="25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</row>
    <row r="96" spans="1:61" s="8" customFormat="1" ht="27.75" hidden="1" customHeight="1" x14ac:dyDescent="0.25">
      <c r="A96" s="123" t="s">
        <v>205</v>
      </c>
      <c r="B96" s="123" t="s">
        <v>143</v>
      </c>
      <c r="C96" s="483" t="s">
        <v>206</v>
      </c>
      <c r="D96" s="54"/>
      <c r="E96" s="521"/>
      <c r="F96" s="521"/>
      <c r="G96" s="88"/>
      <c r="H96" s="59"/>
      <c r="I96" s="70"/>
      <c r="J96" s="538"/>
      <c r="K96" s="353">
        <f t="shared" si="92"/>
        <v>0</v>
      </c>
      <c r="L96" s="353">
        <f t="shared" si="93"/>
        <v>0</v>
      </c>
      <c r="M96" s="539"/>
      <c r="N96" s="540"/>
      <c r="O96" s="541">
        <f t="shared" si="94"/>
        <v>0</v>
      </c>
      <c r="P96" s="541">
        <f t="shared" si="95"/>
        <v>0</v>
      </c>
      <c r="Q96" s="539"/>
      <c r="R96" s="474">
        <f t="shared" si="96"/>
        <v>0</v>
      </c>
      <c r="S96" s="486">
        <f t="shared" si="97"/>
        <v>0</v>
      </c>
      <c r="T96" s="25">
        <f t="shared" si="98"/>
        <v>0</v>
      </c>
      <c r="U96" s="25">
        <f t="shared" si="99"/>
        <v>0</v>
      </c>
      <c r="V96" s="25">
        <f t="shared" si="100"/>
        <v>0</v>
      </c>
      <c r="W96" s="25">
        <f t="shared" si="101"/>
        <v>0</v>
      </c>
      <c r="X96" s="25">
        <f t="shared" si="102"/>
        <v>0</v>
      </c>
      <c r="Y96" s="25">
        <f t="shared" si="103"/>
        <v>0</v>
      </c>
      <c r="Z96" s="25">
        <f t="shared" si="103"/>
        <v>0</v>
      </c>
      <c r="AA96" s="25">
        <f t="shared" si="103"/>
        <v>0</v>
      </c>
      <c r="AB96" s="487"/>
      <c r="AC96" s="25">
        <f t="shared" si="88"/>
        <v>0</v>
      </c>
      <c r="AD96" s="488"/>
      <c r="AE96" s="4"/>
      <c r="AF96" s="4"/>
      <c r="AG96" s="25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</row>
    <row r="97" spans="1:61" s="8" customFormat="1" ht="27.75" hidden="1" customHeight="1" x14ac:dyDescent="0.25">
      <c r="A97" s="123" t="s">
        <v>205</v>
      </c>
      <c r="B97" s="123" t="s">
        <v>143</v>
      </c>
      <c r="C97" s="483" t="s">
        <v>206</v>
      </c>
      <c r="D97" s="54"/>
      <c r="E97" s="521"/>
      <c r="F97" s="521"/>
      <c r="G97" s="88"/>
      <c r="H97" s="59"/>
      <c r="I97" s="70"/>
      <c r="J97" s="538"/>
      <c r="K97" s="353">
        <f t="shared" si="92"/>
        <v>0</v>
      </c>
      <c r="L97" s="353">
        <f t="shared" si="93"/>
        <v>0</v>
      </c>
      <c r="M97" s="539"/>
      <c r="N97" s="540"/>
      <c r="O97" s="541">
        <f t="shared" si="94"/>
        <v>0</v>
      </c>
      <c r="P97" s="541">
        <f t="shared" si="95"/>
        <v>0</v>
      </c>
      <c r="Q97" s="539"/>
      <c r="R97" s="474">
        <f t="shared" si="96"/>
        <v>0</v>
      </c>
      <c r="S97" s="486">
        <f t="shared" si="97"/>
        <v>0</v>
      </c>
      <c r="T97" s="25">
        <f t="shared" si="98"/>
        <v>0</v>
      </c>
      <c r="U97" s="25">
        <f t="shared" si="99"/>
        <v>0</v>
      </c>
      <c r="V97" s="25">
        <f t="shared" si="100"/>
        <v>0</v>
      </c>
      <c r="W97" s="25">
        <f t="shared" si="101"/>
        <v>0</v>
      </c>
      <c r="X97" s="25">
        <f t="shared" si="102"/>
        <v>0</v>
      </c>
      <c r="Y97" s="25">
        <f t="shared" si="103"/>
        <v>0</v>
      </c>
      <c r="Z97" s="25">
        <f t="shared" si="103"/>
        <v>0</v>
      </c>
      <c r="AA97" s="25">
        <f t="shared" si="103"/>
        <v>0</v>
      </c>
      <c r="AB97" s="487"/>
      <c r="AC97" s="25">
        <f t="shared" si="88"/>
        <v>0</v>
      </c>
      <c r="AD97" s="488"/>
      <c r="AE97" s="4"/>
      <c r="AF97" s="4"/>
      <c r="AG97" s="25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</row>
    <row r="98" spans="1:61" s="93" customFormat="1" ht="27.75" hidden="1" customHeight="1" x14ac:dyDescent="0.25">
      <c r="A98" s="123" t="s">
        <v>205</v>
      </c>
      <c r="B98" s="123" t="s">
        <v>143</v>
      </c>
      <c r="C98" s="483" t="s">
        <v>206</v>
      </c>
      <c r="D98" s="54"/>
      <c r="E98" s="521"/>
      <c r="F98" s="521"/>
      <c r="G98" s="88"/>
      <c r="H98" s="59"/>
      <c r="I98" s="70"/>
      <c r="J98" s="538"/>
      <c r="K98" s="353">
        <f t="shared" si="92"/>
        <v>0</v>
      </c>
      <c r="L98" s="353">
        <f t="shared" si="93"/>
        <v>0</v>
      </c>
      <c r="M98" s="539"/>
      <c r="N98" s="540"/>
      <c r="O98" s="541">
        <f t="shared" si="94"/>
        <v>0</v>
      </c>
      <c r="P98" s="541">
        <f t="shared" si="95"/>
        <v>0</v>
      </c>
      <c r="Q98" s="539"/>
      <c r="R98" s="474">
        <f t="shared" si="96"/>
        <v>0</v>
      </c>
      <c r="S98" s="486">
        <f t="shared" si="97"/>
        <v>0</v>
      </c>
      <c r="T98" s="25">
        <f t="shared" si="98"/>
        <v>0</v>
      </c>
      <c r="U98" s="25">
        <f t="shared" si="99"/>
        <v>0</v>
      </c>
      <c r="V98" s="25">
        <f t="shared" si="100"/>
        <v>0</v>
      </c>
      <c r="W98" s="25">
        <f t="shared" si="101"/>
        <v>0</v>
      </c>
      <c r="X98" s="25">
        <f t="shared" si="102"/>
        <v>0</v>
      </c>
      <c r="Y98" s="25">
        <f t="shared" si="103"/>
        <v>0</v>
      </c>
      <c r="Z98" s="25">
        <f t="shared" si="103"/>
        <v>0</v>
      </c>
      <c r="AA98" s="25">
        <f t="shared" si="103"/>
        <v>0</v>
      </c>
      <c r="AB98" s="487"/>
      <c r="AC98" s="25">
        <f t="shared" si="88"/>
        <v>0</v>
      </c>
      <c r="AD98" s="508"/>
      <c r="AE98" s="92"/>
      <c r="AF98" s="92"/>
      <c r="AG98" s="25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</row>
    <row r="99" spans="1:61" s="175" customFormat="1" ht="27.75" hidden="1" customHeight="1" x14ac:dyDescent="0.25">
      <c r="A99" s="172" t="s">
        <v>205</v>
      </c>
      <c r="B99" s="172" t="s">
        <v>143</v>
      </c>
      <c r="C99" s="483" t="s">
        <v>206</v>
      </c>
      <c r="D99" s="95"/>
      <c r="E99" s="96" t="s">
        <v>29</v>
      </c>
      <c r="F99" s="96"/>
      <c r="G99" s="97"/>
      <c r="H99" s="98"/>
      <c r="I99" s="99"/>
      <c r="J99" s="528"/>
      <c r="K99" s="526">
        <f t="shared" si="92"/>
        <v>0</v>
      </c>
      <c r="L99" s="526">
        <f t="shared" si="93"/>
        <v>0</v>
      </c>
      <c r="M99" s="529"/>
      <c r="N99" s="530"/>
      <c r="O99" s="531">
        <f t="shared" si="94"/>
        <v>0</v>
      </c>
      <c r="P99" s="531">
        <f t="shared" si="95"/>
        <v>0</v>
      </c>
      <c r="Q99" s="529"/>
      <c r="R99" s="412">
        <f>J99*M99*$R$8</f>
        <v>0</v>
      </c>
      <c r="S99" s="512">
        <f>J99*M99*$S$8</f>
        <v>0</v>
      </c>
      <c r="T99" s="513">
        <f>K99*M99*$T$8</f>
        <v>0</v>
      </c>
      <c r="U99" s="513">
        <f>J99*M99*$U$8</f>
        <v>0</v>
      </c>
      <c r="V99" s="513">
        <f t="shared" si="100"/>
        <v>0</v>
      </c>
      <c r="W99" s="513">
        <f t="shared" si="101"/>
        <v>0</v>
      </c>
      <c r="X99" s="513">
        <f t="shared" si="102"/>
        <v>0</v>
      </c>
      <c r="Y99" s="513">
        <f t="shared" si="103"/>
        <v>0</v>
      </c>
      <c r="Z99" s="513">
        <f t="shared" si="103"/>
        <v>0</v>
      </c>
      <c r="AA99" s="513">
        <f t="shared" si="103"/>
        <v>0</v>
      </c>
      <c r="AB99" s="514"/>
      <c r="AC99" s="513">
        <f t="shared" si="88"/>
        <v>0</v>
      </c>
      <c r="AD99" s="527"/>
      <c r="AE99" s="174"/>
      <c r="AF99" s="174"/>
      <c r="AG99" s="25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4"/>
      <c r="BD99" s="174"/>
      <c r="BE99" s="174"/>
      <c r="BF99" s="174"/>
      <c r="BG99" s="174"/>
      <c r="BH99" s="174"/>
      <c r="BI99" s="174"/>
    </row>
    <row r="100" spans="1:61" s="122" customFormat="1" ht="27.75" customHeight="1" thickBot="1" x14ac:dyDescent="0.3">
      <c r="A100" s="108" t="s">
        <v>205</v>
      </c>
      <c r="B100" s="108" t="s">
        <v>143</v>
      </c>
      <c r="C100" s="490" t="s">
        <v>206</v>
      </c>
      <c r="D100" s="109"/>
      <c r="E100" s="491"/>
      <c r="F100" s="491"/>
      <c r="G100" s="111"/>
      <c r="H100" s="112" t="s">
        <v>906</v>
      </c>
      <c r="I100" s="113"/>
      <c r="J100" s="492"/>
      <c r="K100" s="493"/>
      <c r="L100" s="493"/>
      <c r="M100" s="494"/>
      <c r="N100" s="495"/>
      <c r="O100" s="493"/>
      <c r="P100" s="493"/>
      <c r="Q100" s="494"/>
      <c r="R100" s="453">
        <f t="shared" ref="R100:AA100" si="104">SUM(R86:R99)</f>
        <v>246.40000000000003</v>
      </c>
      <c r="S100" s="496">
        <f t="shared" si="104"/>
        <v>58</v>
      </c>
      <c r="T100" s="497">
        <f t="shared" si="104"/>
        <v>58</v>
      </c>
      <c r="U100" s="497">
        <f t="shared" si="104"/>
        <v>69.599999999999994</v>
      </c>
      <c r="V100" s="497">
        <f t="shared" si="104"/>
        <v>34</v>
      </c>
      <c r="W100" s="497">
        <f t="shared" si="104"/>
        <v>10.199999999999999</v>
      </c>
      <c r="X100" s="497">
        <f t="shared" si="104"/>
        <v>10.199999999999999</v>
      </c>
      <c r="Y100" s="498">
        <f t="shared" si="104"/>
        <v>68</v>
      </c>
      <c r="Z100" s="498">
        <f t="shared" si="104"/>
        <v>44.2</v>
      </c>
      <c r="AA100" s="498">
        <f t="shared" si="104"/>
        <v>51</v>
      </c>
      <c r="AB100" s="499"/>
      <c r="AC100" s="25">
        <f t="shared" si="88"/>
        <v>83.200000000000045</v>
      </c>
      <c r="AD100" s="500">
        <f>R100/1800/0.6</f>
        <v>0.22814814814814821</v>
      </c>
      <c r="AE100" s="4"/>
      <c r="AF100" s="4"/>
      <c r="AG100" s="25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</row>
    <row r="101" spans="1:61" s="8" customFormat="1" ht="27.75" customHeight="1" thickTop="1" x14ac:dyDescent="0.25">
      <c r="A101" s="123" t="s">
        <v>103</v>
      </c>
      <c r="B101" s="123" t="s">
        <v>104</v>
      </c>
      <c r="C101" s="483" t="s">
        <v>41</v>
      </c>
      <c r="D101" s="54"/>
      <c r="E101" s="330" t="s">
        <v>33</v>
      </c>
      <c r="F101" s="86" t="s">
        <v>105</v>
      </c>
      <c r="G101" s="124" t="s">
        <v>106</v>
      </c>
      <c r="H101" s="80" t="s">
        <v>107</v>
      </c>
      <c r="I101" s="518"/>
      <c r="J101" s="538">
        <v>1</v>
      </c>
      <c r="K101" s="353">
        <f t="shared" ref="K101:K113" si="105">IF(J101&gt;0, 1, 0)</f>
        <v>1</v>
      </c>
      <c r="L101" s="353">
        <f t="shared" ref="L101:L113" si="106">J101-K101</f>
        <v>0</v>
      </c>
      <c r="M101" s="371">
        <v>2</v>
      </c>
      <c r="N101" s="540">
        <v>1</v>
      </c>
      <c r="O101" s="353">
        <f t="shared" ref="O101:O113" si="107">IF(N101&gt;0, 1, 0)</f>
        <v>1</v>
      </c>
      <c r="P101" s="353">
        <f t="shared" ref="P101:P113" si="108">N101-O101</f>
        <v>0</v>
      </c>
      <c r="Q101" s="519">
        <v>26</v>
      </c>
      <c r="R101" s="520">
        <f t="shared" ref="R101:R109" si="109">(K101*M101*$R$4)+(L101*M101*$R$5)+(O101*Q101*$R$6)+(P101*Q101*$R$7)</f>
        <v>48</v>
      </c>
      <c r="S101" s="486">
        <f t="shared" ref="S101:S109" si="110">J101*M101*$S$4</f>
        <v>2</v>
      </c>
      <c r="T101" s="25">
        <f t="shared" ref="T101:T109" si="111">K101*M101*$T$4</f>
        <v>2</v>
      </c>
      <c r="U101" s="25">
        <f t="shared" ref="U101:U109" si="112">J101*M101*$U$4</f>
        <v>2.4</v>
      </c>
      <c r="V101" s="25">
        <f t="shared" ref="V101:V110" si="113">N101*Q101*$V$6</f>
        <v>26</v>
      </c>
      <c r="W101" s="25">
        <f t="shared" ref="W101:W110" si="114">O101*Q101*$W$6</f>
        <v>7.8</v>
      </c>
      <c r="X101" s="25">
        <f t="shared" ref="X101:X110" si="115">N101*Q101*$X$6</f>
        <v>7.8</v>
      </c>
      <c r="Y101" s="25">
        <f t="shared" ref="Y101:AA110" si="116">S101+V101</f>
        <v>28</v>
      </c>
      <c r="Z101" s="25">
        <f t="shared" si="116"/>
        <v>9.8000000000000007</v>
      </c>
      <c r="AA101" s="25">
        <f t="shared" si="116"/>
        <v>10.199999999999999</v>
      </c>
      <c r="AB101" s="487"/>
      <c r="AC101" s="25">
        <f t="shared" si="88"/>
        <v>0</v>
      </c>
      <c r="AD101" s="488"/>
      <c r="AE101" s="4"/>
      <c r="AF101" s="4"/>
      <c r="AG101" s="25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</row>
    <row r="102" spans="1:61" s="8" customFormat="1" ht="27.75" customHeight="1" x14ac:dyDescent="0.25">
      <c r="A102" s="123" t="s">
        <v>103</v>
      </c>
      <c r="B102" s="123" t="s">
        <v>104</v>
      </c>
      <c r="C102" s="483" t="s">
        <v>41</v>
      </c>
      <c r="D102" s="54"/>
      <c r="E102" s="77" t="s">
        <v>437</v>
      </c>
      <c r="F102" s="78" t="s">
        <v>105</v>
      </c>
      <c r="G102" s="79" t="s">
        <v>106</v>
      </c>
      <c r="H102" s="80" t="s">
        <v>449</v>
      </c>
      <c r="I102" s="148"/>
      <c r="J102" s="538">
        <v>1</v>
      </c>
      <c r="K102" s="501">
        <f t="shared" si="105"/>
        <v>1</v>
      </c>
      <c r="L102" s="501">
        <f t="shared" si="106"/>
        <v>0</v>
      </c>
      <c r="M102" s="371">
        <v>12</v>
      </c>
      <c r="N102" s="540"/>
      <c r="O102" s="501">
        <f t="shared" si="107"/>
        <v>0</v>
      </c>
      <c r="P102" s="501">
        <f t="shared" si="108"/>
        <v>0</v>
      </c>
      <c r="Q102" s="371"/>
      <c r="R102" s="520">
        <f t="shared" si="109"/>
        <v>38.400000000000006</v>
      </c>
      <c r="S102" s="486">
        <f t="shared" si="110"/>
        <v>12</v>
      </c>
      <c r="T102" s="25">
        <f t="shared" si="111"/>
        <v>12</v>
      </c>
      <c r="U102" s="25">
        <f t="shared" si="112"/>
        <v>14.399999999999999</v>
      </c>
      <c r="V102" s="25">
        <f t="shared" si="113"/>
        <v>0</v>
      </c>
      <c r="W102" s="25">
        <f t="shared" si="114"/>
        <v>0</v>
      </c>
      <c r="X102" s="25">
        <f t="shared" si="115"/>
        <v>0</v>
      </c>
      <c r="Y102" s="25">
        <f t="shared" si="116"/>
        <v>12</v>
      </c>
      <c r="Z102" s="25">
        <f t="shared" si="116"/>
        <v>12</v>
      </c>
      <c r="AA102" s="25">
        <f t="shared" si="116"/>
        <v>14.399999999999999</v>
      </c>
      <c r="AB102" s="487"/>
      <c r="AC102" s="25">
        <f t="shared" si="88"/>
        <v>0</v>
      </c>
      <c r="AD102" s="488"/>
      <c r="AE102" s="4"/>
      <c r="AF102" s="4"/>
      <c r="AG102" s="25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</row>
    <row r="103" spans="1:61" s="8" customFormat="1" ht="27.75" customHeight="1" x14ac:dyDescent="0.25">
      <c r="A103" s="123" t="s">
        <v>103</v>
      </c>
      <c r="B103" s="123" t="s">
        <v>104</v>
      </c>
      <c r="C103" s="483" t="s">
        <v>41</v>
      </c>
      <c r="D103" s="54"/>
      <c r="E103" s="337" t="s">
        <v>465</v>
      </c>
      <c r="F103" s="86" t="s">
        <v>494</v>
      </c>
      <c r="G103" s="124" t="s">
        <v>495</v>
      </c>
      <c r="H103" s="80" t="s">
        <v>496</v>
      </c>
      <c r="I103" s="148"/>
      <c r="J103" s="538"/>
      <c r="K103" s="353">
        <f t="shared" si="105"/>
        <v>0</v>
      </c>
      <c r="L103" s="353">
        <f t="shared" si="106"/>
        <v>0</v>
      </c>
      <c r="M103" s="371"/>
      <c r="N103" s="540">
        <v>1</v>
      </c>
      <c r="O103" s="353">
        <f t="shared" si="107"/>
        <v>1</v>
      </c>
      <c r="P103" s="353">
        <f t="shared" si="108"/>
        <v>0</v>
      </c>
      <c r="Q103" s="371">
        <v>26</v>
      </c>
      <c r="R103" s="520">
        <f t="shared" si="109"/>
        <v>41.6</v>
      </c>
      <c r="S103" s="486">
        <f t="shared" si="110"/>
        <v>0</v>
      </c>
      <c r="T103" s="25">
        <f t="shared" si="111"/>
        <v>0</v>
      </c>
      <c r="U103" s="25">
        <f t="shared" si="112"/>
        <v>0</v>
      </c>
      <c r="V103" s="25">
        <f t="shared" si="113"/>
        <v>26</v>
      </c>
      <c r="W103" s="25">
        <f t="shared" si="114"/>
        <v>7.8</v>
      </c>
      <c r="X103" s="25">
        <f t="shared" si="115"/>
        <v>7.8</v>
      </c>
      <c r="Y103" s="25">
        <f t="shared" si="116"/>
        <v>26</v>
      </c>
      <c r="Z103" s="25">
        <f t="shared" si="116"/>
        <v>7.8</v>
      </c>
      <c r="AA103" s="25">
        <f t="shared" si="116"/>
        <v>7.8</v>
      </c>
      <c r="AB103" s="487"/>
      <c r="AC103" s="25">
        <f t="shared" si="88"/>
        <v>0</v>
      </c>
      <c r="AD103" s="4"/>
      <c r="AE103" s="4"/>
      <c r="AF103" s="4"/>
      <c r="AG103" s="25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</row>
    <row r="104" spans="1:61" s="8" customFormat="1" ht="27.75" customHeight="1" x14ac:dyDescent="0.25">
      <c r="A104" s="123" t="s">
        <v>103</v>
      </c>
      <c r="B104" s="123" t="s">
        <v>104</v>
      </c>
      <c r="C104" s="483" t="s">
        <v>41</v>
      </c>
      <c r="D104" s="54"/>
      <c r="E104" s="489" t="s">
        <v>678</v>
      </c>
      <c r="F104" s="86">
        <v>1</v>
      </c>
      <c r="G104" s="124" t="s">
        <v>740</v>
      </c>
      <c r="H104" s="80" t="s">
        <v>741</v>
      </c>
      <c r="I104" s="148"/>
      <c r="J104" s="538"/>
      <c r="K104" s="501">
        <f>IF(J104&gt;0, 1, 0)</f>
        <v>0</v>
      </c>
      <c r="L104" s="501">
        <f>J104-K104</f>
        <v>0</v>
      </c>
      <c r="M104" s="371"/>
      <c r="N104" s="540">
        <v>1</v>
      </c>
      <c r="O104" s="353">
        <f t="shared" si="107"/>
        <v>1</v>
      </c>
      <c r="P104" s="353">
        <f t="shared" si="108"/>
        <v>0</v>
      </c>
      <c r="Q104" s="371">
        <v>0</v>
      </c>
      <c r="R104" s="520">
        <f>(K104*M104*$R$4)+(L104*M104*$R$5)+(O104*Q104*$R$6)+(P104*Q104*$R$7)</f>
        <v>0</v>
      </c>
      <c r="S104" s="486">
        <f>J104*M104*$S$4</f>
        <v>0</v>
      </c>
      <c r="T104" s="25">
        <f>K104*M104*$T$4</f>
        <v>0</v>
      </c>
      <c r="U104" s="25">
        <f>J104*M104*$U$4</f>
        <v>0</v>
      </c>
      <c r="V104" s="25">
        <f>N104*Q104*$V$6</f>
        <v>0</v>
      </c>
      <c r="W104" s="25">
        <f>O104*Q104*$W$6</f>
        <v>0</v>
      </c>
      <c r="X104" s="25">
        <f>N104*Q104*$X$6</f>
        <v>0</v>
      </c>
      <c r="Y104" s="25">
        <f>S104+V104</f>
        <v>0</v>
      </c>
      <c r="Z104" s="25">
        <f>T104+W104</f>
        <v>0</v>
      </c>
      <c r="AA104" s="25">
        <f>U104+X104</f>
        <v>0</v>
      </c>
      <c r="AB104" s="487"/>
      <c r="AC104" s="25">
        <f>R104-Y104-Z104-AA104</f>
        <v>0</v>
      </c>
      <c r="AD104" s="488"/>
      <c r="AE104" s="4"/>
      <c r="AF104" s="4"/>
      <c r="AG104" s="25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</row>
    <row r="105" spans="1:61" s="8" customFormat="1" ht="27.75" customHeight="1" x14ac:dyDescent="0.25">
      <c r="A105" s="123" t="s">
        <v>103</v>
      </c>
      <c r="B105" s="123" t="s">
        <v>104</v>
      </c>
      <c r="C105" s="483" t="s">
        <v>41</v>
      </c>
      <c r="D105" s="54"/>
      <c r="E105" s="337" t="s">
        <v>465</v>
      </c>
      <c r="F105" s="78">
        <v>3</v>
      </c>
      <c r="G105" s="124" t="s">
        <v>590</v>
      </c>
      <c r="H105" s="80" t="s">
        <v>591</v>
      </c>
      <c r="I105" s="148"/>
      <c r="J105" s="538">
        <v>1</v>
      </c>
      <c r="K105" s="353">
        <f t="shared" si="105"/>
        <v>1</v>
      </c>
      <c r="L105" s="353">
        <f t="shared" si="106"/>
        <v>0</v>
      </c>
      <c r="M105" s="371">
        <v>14</v>
      </c>
      <c r="N105" s="540">
        <v>1</v>
      </c>
      <c r="O105" s="353">
        <f t="shared" si="107"/>
        <v>1</v>
      </c>
      <c r="P105" s="353">
        <f t="shared" si="108"/>
        <v>0</v>
      </c>
      <c r="Q105" s="371">
        <v>12</v>
      </c>
      <c r="R105" s="520">
        <f t="shared" si="109"/>
        <v>64</v>
      </c>
      <c r="S105" s="486">
        <f t="shared" si="110"/>
        <v>14</v>
      </c>
      <c r="T105" s="25">
        <f t="shared" si="111"/>
        <v>14</v>
      </c>
      <c r="U105" s="25">
        <f t="shared" si="112"/>
        <v>16.8</v>
      </c>
      <c r="V105" s="25">
        <f t="shared" si="113"/>
        <v>12</v>
      </c>
      <c r="W105" s="25">
        <f t="shared" si="114"/>
        <v>3.5999999999999996</v>
      </c>
      <c r="X105" s="25">
        <f t="shared" si="115"/>
        <v>3.5999999999999996</v>
      </c>
      <c r="Y105" s="25">
        <f t="shared" si="116"/>
        <v>26</v>
      </c>
      <c r="Z105" s="25">
        <f t="shared" si="116"/>
        <v>17.600000000000001</v>
      </c>
      <c r="AA105" s="25">
        <f t="shared" si="116"/>
        <v>20.399999999999999</v>
      </c>
      <c r="AB105" s="487"/>
      <c r="AC105" s="25">
        <f t="shared" si="88"/>
        <v>0</v>
      </c>
      <c r="AD105" s="550"/>
      <c r="AE105" s="4"/>
      <c r="AF105" s="4"/>
      <c r="AG105" s="25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</row>
    <row r="106" spans="1:61" s="8" customFormat="1" ht="27.75" customHeight="1" x14ac:dyDescent="0.25">
      <c r="A106" s="123" t="s">
        <v>103</v>
      </c>
      <c r="B106" s="123" t="s">
        <v>104</v>
      </c>
      <c r="C106" s="483" t="s">
        <v>41</v>
      </c>
      <c r="D106" s="54"/>
      <c r="E106" s="77" t="s">
        <v>645</v>
      </c>
      <c r="F106" s="78">
        <v>2</v>
      </c>
      <c r="G106" s="79" t="s">
        <v>658</v>
      </c>
      <c r="H106" s="80" t="s">
        <v>659</v>
      </c>
      <c r="I106" s="148"/>
      <c r="J106" s="538">
        <v>1</v>
      </c>
      <c r="K106" s="353">
        <f t="shared" si="105"/>
        <v>1</v>
      </c>
      <c r="L106" s="353">
        <f t="shared" si="106"/>
        <v>0</v>
      </c>
      <c r="M106" s="371">
        <v>14</v>
      </c>
      <c r="N106" s="540">
        <v>1</v>
      </c>
      <c r="O106" s="353">
        <f t="shared" si="107"/>
        <v>1</v>
      </c>
      <c r="P106" s="353">
        <f t="shared" si="108"/>
        <v>0</v>
      </c>
      <c r="Q106" s="371">
        <v>14</v>
      </c>
      <c r="R106" s="520">
        <f t="shared" si="109"/>
        <v>67.2</v>
      </c>
      <c r="S106" s="486">
        <f t="shared" si="110"/>
        <v>14</v>
      </c>
      <c r="T106" s="25">
        <f t="shared" si="111"/>
        <v>14</v>
      </c>
      <c r="U106" s="25">
        <f t="shared" si="112"/>
        <v>16.8</v>
      </c>
      <c r="V106" s="25">
        <f t="shared" si="113"/>
        <v>14</v>
      </c>
      <c r="W106" s="25">
        <f t="shared" si="114"/>
        <v>4.2</v>
      </c>
      <c r="X106" s="25">
        <f t="shared" si="115"/>
        <v>4.2</v>
      </c>
      <c r="Y106" s="25">
        <f t="shared" si="116"/>
        <v>28</v>
      </c>
      <c r="Z106" s="25">
        <f t="shared" si="116"/>
        <v>18.2</v>
      </c>
      <c r="AA106" s="25">
        <f t="shared" si="116"/>
        <v>21</v>
      </c>
      <c r="AB106" s="487"/>
      <c r="AC106" s="25">
        <f t="shared" si="88"/>
        <v>0</v>
      </c>
      <c r="AD106" s="488"/>
      <c r="AE106" s="4"/>
      <c r="AF106" s="4"/>
      <c r="AG106" s="25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</row>
    <row r="107" spans="1:61" s="8" customFormat="1" ht="27.75" customHeight="1" x14ac:dyDescent="0.25">
      <c r="A107" s="123" t="s">
        <v>103</v>
      </c>
      <c r="B107" s="123" t="s">
        <v>104</v>
      </c>
      <c r="C107" s="483" t="s">
        <v>41</v>
      </c>
      <c r="D107" s="54"/>
      <c r="E107" s="489" t="s">
        <v>678</v>
      </c>
      <c r="F107" s="86">
        <v>3</v>
      </c>
      <c r="G107" s="124" t="s">
        <v>716</v>
      </c>
      <c r="H107" s="80" t="s">
        <v>717</v>
      </c>
      <c r="I107" s="148"/>
      <c r="J107" s="538">
        <v>1</v>
      </c>
      <c r="K107" s="353">
        <f t="shared" si="105"/>
        <v>1</v>
      </c>
      <c r="L107" s="353">
        <f t="shared" si="106"/>
        <v>0</v>
      </c>
      <c r="M107" s="371">
        <v>12</v>
      </c>
      <c r="N107" s="540">
        <v>1</v>
      </c>
      <c r="O107" s="353">
        <f t="shared" si="107"/>
        <v>1</v>
      </c>
      <c r="P107" s="353">
        <f t="shared" si="108"/>
        <v>0</v>
      </c>
      <c r="Q107" s="371">
        <v>14</v>
      </c>
      <c r="R107" s="520">
        <f t="shared" si="109"/>
        <v>60.800000000000011</v>
      </c>
      <c r="S107" s="486">
        <f t="shared" si="110"/>
        <v>12</v>
      </c>
      <c r="T107" s="25">
        <f t="shared" si="111"/>
        <v>12</v>
      </c>
      <c r="U107" s="25">
        <f t="shared" si="112"/>
        <v>14.399999999999999</v>
      </c>
      <c r="V107" s="25">
        <f t="shared" si="113"/>
        <v>14</v>
      </c>
      <c r="W107" s="25">
        <f t="shared" si="114"/>
        <v>4.2</v>
      </c>
      <c r="X107" s="25">
        <f t="shared" si="115"/>
        <v>4.2</v>
      </c>
      <c r="Y107" s="25">
        <f t="shared" si="116"/>
        <v>26</v>
      </c>
      <c r="Z107" s="25">
        <f t="shared" si="116"/>
        <v>16.2</v>
      </c>
      <c r="AA107" s="25">
        <f t="shared" si="116"/>
        <v>18.599999999999998</v>
      </c>
      <c r="AB107" s="487"/>
      <c r="AC107" s="25">
        <f t="shared" si="88"/>
        <v>0</v>
      </c>
      <c r="AD107" s="527"/>
      <c r="AE107" s="174"/>
      <c r="AF107" s="174"/>
      <c r="AG107" s="25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</row>
    <row r="108" spans="1:61" s="8" customFormat="1" ht="27.75" customHeight="1" x14ac:dyDescent="0.25">
      <c r="A108" s="123" t="s">
        <v>103</v>
      </c>
      <c r="B108" s="123" t="s">
        <v>104</v>
      </c>
      <c r="C108" s="483" t="s">
        <v>41</v>
      </c>
      <c r="D108" s="54"/>
      <c r="E108" s="489" t="s">
        <v>773</v>
      </c>
      <c r="F108" s="86">
        <v>3</v>
      </c>
      <c r="G108" s="124" t="s">
        <v>779</v>
      </c>
      <c r="H108" s="80" t="s">
        <v>780</v>
      </c>
      <c r="I108" s="155"/>
      <c r="J108" s="538">
        <v>1</v>
      </c>
      <c r="K108" s="501">
        <f t="shared" si="105"/>
        <v>1</v>
      </c>
      <c r="L108" s="501">
        <f t="shared" si="106"/>
        <v>0</v>
      </c>
      <c r="M108" s="371">
        <v>2</v>
      </c>
      <c r="N108" s="540">
        <v>1</v>
      </c>
      <c r="O108" s="353">
        <f t="shared" si="107"/>
        <v>1</v>
      </c>
      <c r="P108" s="353">
        <f t="shared" si="108"/>
        <v>0</v>
      </c>
      <c r="Q108" s="371">
        <v>14</v>
      </c>
      <c r="R108" s="520">
        <f t="shared" si="109"/>
        <v>28.800000000000004</v>
      </c>
      <c r="S108" s="486">
        <f t="shared" si="110"/>
        <v>2</v>
      </c>
      <c r="T108" s="25">
        <f t="shared" si="111"/>
        <v>2</v>
      </c>
      <c r="U108" s="25">
        <f t="shared" si="112"/>
        <v>2.4</v>
      </c>
      <c r="V108" s="25">
        <f t="shared" si="113"/>
        <v>14</v>
      </c>
      <c r="W108" s="25">
        <f t="shared" si="114"/>
        <v>4.2</v>
      </c>
      <c r="X108" s="25">
        <f t="shared" si="115"/>
        <v>4.2</v>
      </c>
      <c r="Y108" s="25">
        <f t="shared" si="116"/>
        <v>16</v>
      </c>
      <c r="Z108" s="25">
        <f t="shared" si="116"/>
        <v>6.2</v>
      </c>
      <c r="AA108" s="25">
        <f t="shared" si="116"/>
        <v>6.6</v>
      </c>
      <c r="AB108" s="487"/>
      <c r="AC108" s="25">
        <f t="shared" si="88"/>
        <v>0</v>
      </c>
      <c r="AD108" s="488"/>
      <c r="AE108" s="4"/>
      <c r="AF108" s="4"/>
      <c r="AG108" s="25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</row>
    <row r="109" spans="1:61" s="8" customFormat="1" ht="27.75" customHeight="1" x14ac:dyDescent="0.25">
      <c r="A109" s="123" t="s">
        <v>103</v>
      </c>
      <c r="B109" s="123" t="s">
        <v>104</v>
      </c>
      <c r="C109" s="483" t="s">
        <v>41</v>
      </c>
      <c r="D109" s="54"/>
      <c r="E109" s="489" t="s">
        <v>773</v>
      </c>
      <c r="F109" s="86">
        <v>4</v>
      </c>
      <c r="G109" s="124" t="s">
        <v>794</v>
      </c>
      <c r="H109" s="80" t="s">
        <v>795</v>
      </c>
      <c r="I109" s="148"/>
      <c r="J109" s="538">
        <v>1</v>
      </c>
      <c r="K109" s="353">
        <f t="shared" si="105"/>
        <v>1</v>
      </c>
      <c r="L109" s="353">
        <f t="shared" si="106"/>
        <v>0</v>
      </c>
      <c r="M109" s="371">
        <v>12</v>
      </c>
      <c r="N109" s="540">
        <v>1</v>
      </c>
      <c r="O109" s="353">
        <f t="shared" si="107"/>
        <v>1</v>
      </c>
      <c r="P109" s="353">
        <f t="shared" si="108"/>
        <v>0</v>
      </c>
      <c r="Q109" s="371">
        <v>14</v>
      </c>
      <c r="R109" s="520">
        <f t="shared" si="109"/>
        <v>60.800000000000011</v>
      </c>
      <c r="S109" s="486">
        <f t="shared" si="110"/>
        <v>12</v>
      </c>
      <c r="T109" s="25">
        <f t="shared" si="111"/>
        <v>12</v>
      </c>
      <c r="U109" s="25">
        <f t="shared" si="112"/>
        <v>14.399999999999999</v>
      </c>
      <c r="V109" s="25">
        <f t="shared" si="113"/>
        <v>14</v>
      </c>
      <c r="W109" s="25">
        <f t="shared" si="114"/>
        <v>4.2</v>
      </c>
      <c r="X109" s="25">
        <f t="shared" si="115"/>
        <v>4.2</v>
      </c>
      <c r="Y109" s="25">
        <f t="shared" si="116"/>
        <v>26</v>
      </c>
      <c r="Z109" s="25">
        <f t="shared" si="116"/>
        <v>16.2</v>
      </c>
      <c r="AA109" s="25">
        <f t="shared" si="116"/>
        <v>18.599999999999998</v>
      </c>
      <c r="AB109" s="487"/>
      <c r="AC109" s="25">
        <f t="shared" si="88"/>
        <v>0</v>
      </c>
      <c r="AD109" s="488"/>
      <c r="AE109" s="4"/>
      <c r="AF109" s="4"/>
      <c r="AG109" s="25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</row>
    <row r="110" spans="1:61" s="175" customFormat="1" ht="27.75" customHeight="1" x14ac:dyDescent="0.25">
      <c r="A110" s="172" t="s">
        <v>103</v>
      </c>
      <c r="B110" s="172" t="s">
        <v>104</v>
      </c>
      <c r="C110" s="483" t="s">
        <v>41</v>
      </c>
      <c r="D110" s="95"/>
      <c r="E110" s="96" t="s">
        <v>879</v>
      </c>
      <c r="F110" s="96"/>
      <c r="G110" s="97"/>
      <c r="H110" s="160" t="s">
        <v>863</v>
      </c>
      <c r="I110" s="161"/>
      <c r="J110" s="528"/>
      <c r="K110" s="501">
        <f t="shared" si="105"/>
        <v>0</v>
      </c>
      <c r="L110" s="501">
        <f t="shared" si="106"/>
        <v>0</v>
      </c>
      <c r="M110" s="511"/>
      <c r="N110" s="530"/>
      <c r="O110" s="501">
        <f t="shared" si="107"/>
        <v>0</v>
      </c>
      <c r="P110" s="501">
        <f t="shared" si="108"/>
        <v>0</v>
      </c>
      <c r="Q110" s="511"/>
      <c r="R110" s="409">
        <f>J110*M110*$R$8</f>
        <v>0</v>
      </c>
      <c r="S110" s="512">
        <f>J110*M110*$S$8</f>
        <v>0</v>
      </c>
      <c r="T110" s="513">
        <f>K110*M110*$T$8</f>
        <v>0</v>
      </c>
      <c r="U110" s="513">
        <f>J110*M110*$U$8</f>
        <v>0</v>
      </c>
      <c r="V110" s="513">
        <f t="shared" si="113"/>
        <v>0</v>
      </c>
      <c r="W110" s="513">
        <f t="shared" si="114"/>
        <v>0</v>
      </c>
      <c r="X110" s="513">
        <f t="shared" si="115"/>
        <v>0</v>
      </c>
      <c r="Y110" s="513">
        <f t="shared" si="116"/>
        <v>0</v>
      </c>
      <c r="Z110" s="513">
        <f t="shared" si="116"/>
        <v>0</v>
      </c>
      <c r="AA110" s="513">
        <f t="shared" si="116"/>
        <v>0</v>
      </c>
      <c r="AB110" s="487"/>
      <c r="AC110" s="513">
        <f t="shared" si="88"/>
        <v>0</v>
      </c>
      <c r="AD110" s="527"/>
      <c r="AE110" s="174"/>
      <c r="AF110" s="174"/>
      <c r="AG110" s="25"/>
      <c r="AH110" s="174"/>
      <c r="AI110" s="174"/>
      <c r="AJ110" s="174"/>
      <c r="AK110" s="174"/>
      <c r="AL110" s="174"/>
      <c r="AM110" s="174"/>
      <c r="AN110" s="174"/>
      <c r="AO110" s="174"/>
      <c r="AP110" s="174"/>
      <c r="AQ110" s="174"/>
      <c r="AR110" s="174"/>
      <c r="AS110" s="174"/>
      <c r="AT110" s="174"/>
      <c r="AU110" s="174"/>
      <c r="AV110" s="174"/>
      <c r="AW110" s="174"/>
      <c r="AX110" s="174"/>
      <c r="AY110" s="174"/>
      <c r="AZ110" s="174"/>
      <c r="BA110" s="174"/>
      <c r="BB110" s="174"/>
      <c r="BC110" s="174"/>
      <c r="BD110" s="174"/>
      <c r="BE110" s="174"/>
      <c r="BF110" s="174"/>
      <c r="BG110" s="174"/>
      <c r="BH110" s="174"/>
      <c r="BI110" s="174"/>
    </row>
    <row r="111" spans="1:61" s="175" customFormat="1" ht="27.75" customHeight="1" x14ac:dyDescent="0.25">
      <c r="A111" s="172" t="s">
        <v>103</v>
      </c>
      <c r="B111" s="172" t="s">
        <v>104</v>
      </c>
      <c r="C111" s="483" t="s">
        <v>41</v>
      </c>
      <c r="D111" s="95"/>
      <c r="E111" s="96" t="s">
        <v>858</v>
      </c>
      <c r="F111" s="96"/>
      <c r="G111" s="97"/>
      <c r="H111" s="160" t="s">
        <v>869</v>
      </c>
      <c r="I111" s="161"/>
      <c r="J111" s="528">
        <v>1</v>
      </c>
      <c r="K111" s="353">
        <f t="shared" si="105"/>
        <v>1</v>
      </c>
      <c r="L111" s="353">
        <f t="shared" si="106"/>
        <v>0</v>
      </c>
      <c r="M111" s="511">
        <v>0</v>
      </c>
      <c r="N111" s="530"/>
      <c r="O111" s="501">
        <f t="shared" si="107"/>
        <v>0</v>
      </c>
      <c r="P111" s="501">
        <f t="shared" si="108"/>
        <v>0</v>
      </c>
      <c r="Q111" s="511"/>
      <c r="R111" s="409">
        <f>J111*M111*$R$8</f>
        <v>0</v>
      </c>
      <c r="S111" s="512"/>
      <c r="T111" s="513"/>
      <c r="U111" s="513"/>
      <c r="V111" s="513"/>
      <c r="W111" s="513"/>
      <c r="X111" s="513"/>
      <c r="Y111" s="513"/>
      <c r="Z111" s="513"/>
      <c r="AA111" s="513"/>
      <c r="AB111" s="487"/>
      <c r="AC111" s="513"/>
      <c r="AD111" s="527"/>
      <c r="AE111" s="174"/>
      <c r="AF111" s="174"/>
      <c r="AG111" s="25"/>
      <c r="AH111" s="174"/>
      <c r="AI111" s="174"/>
      <c r="AJ111" s="174"/>
      <c r="AK111" s="174"/>
      <c r="AL111" s="174"/>
      <c r="AM111" s="174"/>
      <c r="AN111" s="174"/>
      <c r="AO111" s="174"/>
      <c r="AP111" s="174"/>
      <c r="AQ111" s="174"/>
      <c r="AR111" s="174"/>
      <c r="AS111" s="174"/>
      <c r="AT111" s="174"/>
      <c r="AU111" s="174"/>
      <c r="AV111" s="174"/>
      <c r="AW111" s="174"/>
      <c r="AX111" s="174"/>
      <c r="AY111" s="174"/>
      <c r="AZ111" s="174"/>
      <c r="BA111" s="174"/>
      <c r="BB111" s="174"/>
      <c r="BC111" s="174"/>
      <c r="BD111" s="174"/>
      <c r="BE111" s="174"/>
      <c r="BF111" s="174"/>
      <c r="BG111" s="174"/>
      <c r="BH111" s="174"/>
      <c r="BI111" s="174"/>
    </row>
    <row r="112" spans="1:61" s="175" customFormat="1" ht="27.75" customHeight="1" x14ac:dyDescent="0.25">
      <c r="A112" s="172" t="s">
        <v>103</v>
      </c>
      <c r="B112" s="172" t="s">
        <v>104</v>
      </c>
      <c r="C112" s="483" t="s">
        <v>41</v>
      </c>
      <c r="D112" s="95"/>
      <c r="E112" s="96" t="s">
        <v>879</v>
      </c>
      <c r="F112" s="96"/>
      <c r="G112" s="97"/>
      <c r="H112" s="160" t="s">
        <v>869</v>
      </c>
      <c r="I112" s="161"/>
      <c r="J112" s="528"/>
      <c r="K112" s="501">
        <f t="shared" si="105"/>
        <v>0</v>
      </c>
      <c r="L112" s="501">
        <f t="shared" si="106"/>
        <v>0</v>
      </c>
      <c r="M112" s="511"/>
      <c r="N112" s="530"/>
      <c r="O112" s="501">
        <f t="shared" si="107"/>
        <v>0</v>
      </c>
      <c r="P112" s="501">
        <f t="shared" si="108"/>
        <v>0</v>
      </c>
      <c r="Q112" s="511"/>
      <c r="R112" s="409">
        <f>J112*M112*$R$8</f>
        <v>0</v>
      </c>
      <c r="S112" s="512"/>
      <c r="T112" s="513"/>
      <c r="U112" s="513"/>
      <c r="V112" s="513"/>
      <c r="W112" s="513"/>
      <c r="X112" s="513"/>
      <c r="Y112" s="513"/>
      <c r="Z112" s="513"/>
      <c r="AA112" s="513"/>
      <c r="AB112" s="487"/>
      <c r="AC112" s="513"/>
      <c r="AD112" s="527"/>
      <c r="AE112" s="174"/>
      <c r="AF112" s="174"/>
      <c r="AG112" s="25"/>
      <c r="AH112" s="174"/>
      <c r="AI112" s="174"/>
      <c r="AJ112" s="174"/>
      <c r="AK112" s="174"/>
      <c r="AL112" s="174"/>
      <c r="AM112" s="174"/>
      <c r="AN112" s="174"/>
      <c r="AO112" s="174"/>
      <c r="AP112" s="174"/>
      <c r="AQ112" s="174"/>
      <c r="AR112" s="174"/>
      <c r="AS112" s="174"/>
      <c r="AT112" s="174"/>
      <c r="AU112" s="174"/>
      <c r="AV112" s="174"/>
      <c r="AW112" s="174"/>
      <c r="AX112" s="174"/>
      <c r="AY112" s="174"/>
      <c r="AZ112" s="174"/>
      <c r="BA112" s="174"/>
      <c r="BB112" s="174"/>
      <c r="BC112" s="174"/>
      <c r="BD112" s="174"/>
      <c r="BE112" s="174"/>
      <c r="BF112" s="174"/>
      <c r="BG112" s="174"/>
      <c r="BH112" s="174"/>
      <c r="BI112" s="174"/>
    </row>
    <row r="113" spans="1:61" s="175" customFormat="1" ht="27.75" customHeight="1" x14ac:dyDescent="0.25">
      <c r="A113" s="172" t="s">
        <v>103</v>
      </c>
      <c r="B113" s="172" t="s">
        <v>104</v>
      </c>
      <c r="C113" s="483" t="s">
        <v>41</v>
      </c>
      <c r="D113" s="95"/>
      <c r="E113" s="96" t="s">
        <v>858</v>
      </c>
      <c r="F113" s="96"/>
      <c r="G113" s="97"/>
      <c r="H113" s="160" t="s">
        <v>863</v>
      </c>
      <c r="I113" s="161"/>
      <c r="J113" s="528">
        <v>1</v>
      </c>
      <c r="K113" s="353">
        <f t="shared" si="105"/>
        <v>1</v>
      </c>
      <c r="L113" s="353">
        <f t="shared" si="106"/>
        <v>0</v>
      </c>
      <c r="M113" s="511">
        <v>16</v>
      </c>
      <c r="N113" s="530"/>
      <c r="O113" s="353">
        <f t="shared" si="107"/>
        <v>0</v>
      </c>
      <c r="P113" s="353">
        <f t="shared" si="108"/>
        <v>0</v>
      </c>
      <c r="Q113" s="511"/>
      <c r="R113" s="409">
        <f>J113*M113*$R$8</f>
        <v>78.400000000000006</v>
      </c>
      <c r="S113" s="512">
        <f>J113*M113*$S$8</f>
        <v>16</v>
      </c>
      <c r="T113" s="513">
        <f>K113*M113*$T$8</f>
        <v>24</v>
      </c>
      <c r="U113" s="513">
        <f>J113*M113*$U$8</f>
        <v>38.4</v>
      </c>
      <c r="V113" s="513">
        <f>N113*Q113*$V$6</f>
        <v>0</v>
      </c>
      <c r="W113" s="513">
        <f>O113*Q113*$W$6</f>
        <v>0</v>
      </c>
      <c r="X113" s="513">
        <f>N113*Q113*$X$6</f>
        <v>0</v>
      </c>
      <c r="Y113" s="513">
        <f>S113+V113</f>
        <v>16</v>
      </c>
      <c r="Z113" s="513">
        <f>T113+W113</f>
        <v>24</v>
      </c>
      <c r="AA113" s="513">
        <f>U113+X113</f>
        <v>38.4</v>
      </c>
      <c r="AB113" s="514"/>
      <c r="AC113" s="513">
        <f t="shared" ref="AC113:AC177" si="117">R113-Y113-Z113-AA113</f>
        <v>0</v>
      </c>
      <c r="AD113" s="527"/>
      <c r="AE113" s="174"/>
      <c r="AF113" s="174"/>
      <c r="AG113" s="25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4"/>
      <c r="AU113" s="174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4"/>
      <c r="BF113" s="174"/>
      <c r="BG113" s="174"/>
      <c r="BH113" s="174"/>
      <c r="BI113" s="174"/>
    </row>
    <row r="114" spans="1:61" s="122" customFormat="1" ht="27.75" customHeight="1" thickBot="1" x14ac:dyDescent="0.3">
      <c r="A114" s="108" t="s">
        <v>103</v>
      </c>
      <c r="B114" s="108" t="s">
        <v>104</v>
      </c>
      <c r="C114" s="109"/>
      <c r="D114" s="109"/>
      <c r="E114" s="491"/>
      <c r="F114" s="491"/>
      <c r="G114" s="111"/>
      <c r="H114" s="112" t="s">
        <v>906</v>
      </c>
      <c r="I114" s="113"/>
      <c r="J114" s="492"/>
      <c r="K114" s="493"/>
      <c r="L114" s="493"/>
      <c r="M114" s="494"/>
      <c r="N114" s="495"/>
      <c r="O114" s="493"/>
      <c r="P114" s="493"/>
      <c r="Q114" s="494"/>
      <c r="R114" s="453">
        <f t="shared" ref="R114:AA114" si="118">SUM(R101:R113)</f>
        <v>488</v>
      </c>
      <c r="S114" s="496">
        <f t="shared" si="118"/>
        <v>84</v>
      </c>
      <c r="T114" s="497">
        <f t="shared" si="118"/>
        <v>92</v>
      </c>
      <c r="U114" s="497">
        <f t="shared" si="118"/>
        <v>120</v>
      </c>
      <c r="V114" s="497">
        <f t="shared" si="118"/>
        <v>120</v>
      </c>
      <c r="W114" s="497">
        <f t="shared" si="118"/>
        <v>36</v>
      </c>
      <c r="X114" s="497">
        <f t="shared" si="118"/>
        <v>36</v>
      </c>
      <c r="Y114" s="498">
        <f t="shared" si="118"/>
        <v>204</v>
      </c>
      <c r="Z114" s="498">
        <f t="shared" si="118"/>
        <v>128</v>
      </c>
      <c r="AA114" s="498">
        <f t="shared" si="118"/>
        <v>155.99999999999997</v>
      </c>
      <c r="AB114" s="499"/>
      <c r="AC114" s="25">
        <f t="shared" si="117"/>
        <v>0</v>
      </c>
      <c r="AD114" s="500">
        <f>R114/1800/0.6</f>
        <v>0.45185185185185189</v>
      </c>
      <c r="AE114" s="4"/>
      <c r="AF114" s="174"/>
      <c r="AG114" s="25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</row>
    <row r="115" spans="1:61" s="8" customFormat="1" ht="27.75" customHeight="1" thickTop="1" x14ac:dyDescent="0.25">
      <c r="A115" s="522" t="s">
        <v>42</v>
      </c>
      <c r="B115" s="522" t="s">
        <v>40</v>
      </c>
      <c r="C115" s="483" t="s">
        <v>41</v>
      </c>
      <c r="D115" s="523"/>
      <c r="E115" s="337" t="s">
        <v>33</v>
      </c>
      <c r="F115" s="57" t="s">
        <v>43</v>
      </c>
      <c r="G115" s="524" t="s">
        <v>44</v>
      </c>
      <c r="H115" s="80" t="s">
        <v>45</v>
      </c>
      <c r="I115" s="518"/>
      <c r="J115" s="538"/>
      <c r="K115" s="353"/>
      <c r="L115" s="353"/>
      <c r="M115" s="371"/>
      <c r="N115" s="540"/>
      <c r="O115" s="353"/>
      <c r="P115" s="353"/>
      <c r="Q115" s="519"/>
      <c r="R115" s="520">
        <f t="shared" ref="R115:R125" si="119">(K115*M115*$R$4)+(L115*M115*$R$5)+(O115*Q115*$R$6)+(P115*Q115*$R$7)</f>
        <v>0</v>
      </c>
      <c r="S115" s="486">
        <f t="shared" ref="S115:S125" si="120">J115*M115*$S$4</f>
        <v>0</v>
      </c>
      <c r="T115" s="25">
        <f t="shared" ref="T115:T125" si="121">K115*M115*$T$4</f>
        <v>0</v>
      </c>
      <c r="U115" s="25">
        <f t="shared" ref="U115:U125" si="122">J115*M115*$U$4</f>
        <v>0</v>
      </c>
      <c r="V115" s="25">
        <f t="shared" ref="V115:V126" si="123">N115*Q115*$V$6</f>
        <v>0</v>
      </c>
      <c r="W115" s="25">
        <f t="shared" ref="W115:W126" si="124">O115*Q115*$W$6</f>
        <v>0</v>
      </c>
      <c r="X115" s="25">
        <f t="shared" ref="X115:X126" si="125">N115*Q115*$X$6</f>
        <v>0</v>
      </c>
      <c r="Y115" s="25">
        <f t="shared" ref="Y115:AA126" si="126">S115+V115</f>
        <v>0</v>
      </c>
      <c r="Z115" s="25">
        <f t="shared" si="126"/>
        <v>0</v>
      </c>
      <c r="AA115" s="25">
        <f t="shared" si="126"/>
        <v>0</v>
      </c>
      <c r="AB115" s="487"/>
      <c r="AC115" s="25">
        <f t="shared" si="117"/>
        <v>0</v>
      </c>
      <c r="AD115" s="488"/>
      <c r="AE115" s="4"/>
      <c r="AF115" s="4"/>
      <c r="AG115" s="25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</row>
    <row r="116" spans="1:61" s="8" customFormat="1" ht="27.75" customHeight="1" x14ac:dyDescent="0.25">
      <c r="A116" s="123" t="s">
        <v>42</v>
      </c>
      <c r="B116" s="123" t="s">
        <v>40</v>
      </c>
      <c r="C116" s="483" t="s">
        <v>41</v>
      </c>
      <c r="D116" s="54"/>
      <c r="E116" s="337" t="s">
        <v>465</v>
      </c>
      <c r="F116" s="86">
        <v>1</v>
      </c>
      <c r="G116" s="124" t="s">
        <v>492</v>
      </c>
      <c r="H116" s="80" t="s">
        <v>493</v>
      </c>
      <c r="I116" s="148"/>
      <c r="J116" s="538">
        <v>1</v>
      </c>
      <c r="K116" s="353">
        <f t="shared" ref="K116:K126" si="127">IF(J116&gt;0, 1, 0)</f>
        <v>1</v>
      </c>
      <c r="L116" s="353">
        <f t="shared" ref="L116:L126" si="128">J116-K116</f>
        <v>0</v>
      </c>
      <c r="M116" s="371">
        <v>26</v>
      </c>
      <c r="N116" s="540">
        <v>1</v>
      </c>
      <c r="O116" s="353">
        <f t="shared" ref="O116:O126" si="129">IF(N116&gt;0, 1, 0)</f>
        <v>1</v>
      </c>
      <c r="P116" s="353">
        <f t="shared" ref="P116:P126" si="130">N116-O116</f>
        <v>0</v>
      </c>
      <c r="Q116" s="371">
        <v>26</v>
      </c>
      <c r="R116" s="520">
        <f t="shared" si="119"/>
        <v>124.80000000000001</v>
      </c>
      <c r="S116" s="486">
        <f t="shared" si="120"/>
        <v>26</v>
      </c>
      <c r="T116" s="25">
        <f t="shared" si="121"/>
        <v>26</v>
      </c>
      <c r="U116" s="25">
        <f t="shared" si="122"/>
        <v>31.2</v>
      </c>
      <c r="V116" s="25">
        <f t="shared" si="123"/>
        <v>26</v>
      </c>
      <c r="W116" s="25">
        <f t="shared" si="124"/>
        <v>7.8</v>
      </c>
      <c r="X116" s="25">
        <f t="shared" si="125"/>
        <v>7.8</v>
      </c>
      <c r="Y116" s="25">
        <f t="shared" si="126"/>
        <v>52</v>
      </c>
      <c r="Z116" s="25">
        <f t="shared" si="126"/>
        <v>33.799999999999997</v>
      </c>
      <c r="AA116" s="25">
        <f t="shared" si="126"/>
        <v>39</v>
      </c>
      <c r="AB116" s="487"/>
      <c r="AC116" s="25">
        <f t="shared" si="117"/>
        <v>0</v>
      </c>
      <c r="AD116" s="488"/>
      <c r="AE116" s="4"/>
      <c r="AF116" s="4"/>
      <c r="AG116" s="25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</row>
    <row r="117" spans="1:61" s="8" customFormat="1" ht="27.75" customHeight="1" x14ac:dyDescent="0.25">
      <c r="A117" s="123" t="s">
        <v>42</v>
      </c>
      <c r="B117" s="123" t="s">
        <v>40</v>
      </c>
      <c r="C117" s="483" t="s">
        <v>41</v>
      </c>
      <c r="D117" s="54"/>
      <c r="E117" s="337" t="s">
        <v>465</v>
      </c>
      <c r="F117" s="86">
        <v>2</v>
      </c>
      <c r="G117" s="124" t="s">
        <v>555</v>
      </c>
      <c r="H117" s="80" t="s">
        <v>556</v>
      </c>
      <c r="I117" s="148"/>
      <c r="J117" s="538">
        <v>1</v>
      </c>
      <c r="K117" s="353">
        <f t="shared" si="127"/>
        <v>1</v>
      </c>
      <c r="L117" s="353">
        <f t="shared" si="128"/>
        <v>0</v>
      </c>
      <c r="M117" s="371">
        <v>26</v>
      </c>
      <c r="N117" s="540">
        <v>1</v>
      </c>
      <c r="O117" s="353">
        <f t="shared" si="129"/>
        <v>1</v>
      </c>
      <c r="P117" s="353">
        <f t="shared" si="130"/>
        <v>0</v>
      </c>
      <c r="Q117" s="371">
        <v>26</v>
      </c>
      <c r="R117" s="520">
        <f t="shared" si="119"/>
        <v>124.80000000000001</v>
      </c>
      <c r="S117" s="486">
        <f t="shared" si="120"/>
        <v>26</v>
      </c>
      <c r="T117" s="25">
        <f t="shared" si="121"/>
        <v>26</v>
      </c>
      <c r="U117" s="25">
        <f t="shared" si="122"/>
        <v>31.2</v>
      </c>
      <c r="V117" s="25">
        <f t="shared" si="123"/>
        <v>26</v>
      </c>
      <c r="W117" s="25">
        <f t="shared" si="124"/>
        <v>7.8</v>
      </c>
      <c r="X117" s="25">
        <f t="shared" si="125"/>
        <v>7.8</v>
      </c>
      <c r="Y117" s="25">
        <f t="shared" si="126"/>
        <v>52</v>
      </c>
      <c r="Z117" s="25">
        <f t="shared" si="126"/>
        <v>33.799999999999997</v>
      </c>
      <c r="AA117" s="25">
        <f t="shared" si="126"/>
        <v>39</v>
      </c>
      <c r="AB117" s="487"/>
      <c r="AC117" s="25">
        <f t="shared" si="117"/>
        <v>0</v>
      </c>
      <c r="AD117" s="488"/>
      <c r="AE117" s="4"/>
      <c r="AF117" s="4"/>
      <c r="AG117" s="25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</row>
    <row r="118" spans="1:61" s="8" customFormat="1" ht="27.75" customHeight="1" x14ac:dyDescent="0.25">
      <c r="A118" s="123" t="s">
        <v>42</v>
      </c>
      <c r="B118" s="123" t="s">
        <v>40</v>
      </c>
      <c r="C118" s="483" t="s">
        <v>41</v>
      </c>
      <c r="D118" s="54"/>
      <c r="E118" s="337" t="s">
        <v>465</v>
      </c>
      <c r="F118" s="86">
        <v>3</v>
      </c>
      <c r="G118" s="124" t="s">
        <v>497</v>
      </c>
      <c r="H118" s="80" t="s">
        <v>498</v>
      </c>
      <c r="I118" s="148"/>
      <c r="J118" s="538">
        <v>1</v>
      </c>
      <c r="K118" s="353">
        <f t="shared" si="127"/>
        <v>1</v>
      </c>
      <c r="L118" s="353">
        <f t="shared" si="128"/>
        <v>0</v>
      </c>
      <c r="M118" s="371">
        <v>26</v>
      </c>
      <c r="N118" s="540">
        <v>1</v>
      </c>
      <c r="O118" s="353">
        <f t="shared" si="129"/>
        <v>1</v>
      </c>
      <c r="P118" s="353">
        <f t="shared" si="130"/>
        <v>0</v>
      </c>
      <c r="Q118" s="371">
        <v>26</v>
      </c>
      <c r="R118" s="520">
        <f t="shared" si="119"/>
        <v>124.80000000000001</v>
      </c>
      <c r="S118" s="486">
        <f t="shared" si="120"/>
        <v>26</v>
      </c>
      <c r="T118" s="25">
        <f t="shared" si="121"/>
        <v>26</v>
      </c>
      <c r="U118" s="25">
        <f t="shared" si="122"/>
        <v>31.2</v>
      </c>
      <c r="V118" s="25">
        <f t="shared" si="123"/>
        <v>26</v>
      </c>
      <c r="W118" s="25">
        <f t="shared" si="124"/>
        <v>7.8</v>
      </c>
      <c r="X118" s="25">
        <f t="shared" si="125"/>
        <v>7.8</v>
      </c>
      <c r="Y118" s="25">
        <f t="shared" si="126"/>
        <v>52</v>
      </c>
      <c r="Z118" s="25">
        <f t="shared" si="126"/>
        <v>33.799999999999997</v>
      </c>
      <c r="AA118" s="25">
        <f t="shared" si="126"/>
        <v>39</v>
      </c>
      <c r="AB118" s="487"/>
      <c r="AC118" s="25">
        <f t="shared" si="117"/>
        <v>0</v>
      </c>
      <c r="AD118" s="488"/>
      <c r="AE118" s="4"/>
      <c r="AF118" s="4"/>
      <c r="AG118" s="25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</row>
    <row r="119" spans="1:61" s="8" customFormat="1" ht="27.75" customHeight="1" x14ac:dyDescent="0.25">
      <c r="A119" s="123" t="s">
        <v>42</v>
      </c>
      <c r="B119" s="123" t="s">
        <v>40</v>
      </c>
      <c r="C119" s="483" t="s">
        <v>41</v>
      </c>
      <c r="D119" s="54"/>
      <c r="E119" s="489" t="s">
        <v>678</v>
      </c>
      <c r="F119" s="86">
        <v>6</v>
      </c>
      <c r="G119" s="124" t="s">
        <v>708</v>
      </c>
      <c r="H119" s="80" t="s">
        <v>709</v>
      </c>
      <c r="I119" s="148"/>
      <c r="J119" s="538"/>
      <c r="K119" s="501">
        <f t="shared" si="127"/>
        <v>0</v>
      </c>
      <c r="L119" s="501">
        <f t="shared" si="128"/>
        <v>0</v>
      </c>
      <c r="M119" s="371"/>
      <c r="N119" s="540"/>
      <c r="O119" s="501">
        <f t="shared" si="129"/>
        <v>0</v>
      </c>
      <c r="P119" s="501">
        <f t="shared" si="130"/>
        <v>0</v>
      </c>
      <c r="Q119" s="371"/>
      <c r="R119" s="520">
        <f t="shared" si="119"/>
        <v>0</v>
      </c>
      <c r="S119" s="486">
        <f t="shared" si="120"/>
        <v>0</v>
      </c>
      <c r="T119" s="25">
        <f t="shared" si="121"/>
        <v>0</v>
      </c>
      <c r="U119" s="25">
        <f t="shared" si="122"/>
        <v>0</v>
      </c>
      <c r="V119" s="25">
        <f t="shared" si="123"/>
        <v>0</v>
      </c>
      <c r="W119" s="25">
        <f t="shared" si="124"/>
        <v>0</v>
      </c>
      <c r="X119" s="25">
        <f t="shared" si="125"/>
        <v>0</v>
      </c>
      <c r="Y119" s="25">
        <f t="shared" si="126"/>
        <v>0</v>
      </c>
      <c r="Z119" s="25">
        <f t="shared" si="126"/>
        <v>0</v>
      </c>
      <c r="AA119" s="25">
        <f t="shared" si="126"/>
        <v>0</v>
      </c>
      <c r="AB119" s="487"/>
      <c r="AC119" s="25">
        <f t="shared" si="117"/>
        <v>0</v>
      </c>
      <c r="AD119" s="488"/>
      <c r="AE119" s="4"/>
      <c r="AF119" s="4"/>
      <c r="AG119" s="25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</row>
    <row r="120" spans="1:61" s="8" customFormat="1" ht="27.75" customHeight="1" x14ac:dyDescent="0.25">
      <c r="A120" s="522" t="s">
        <v>42</v>
      </c>
      <c r="B120" s="522" t="s">
        <v>40</v>
      </c>
      <c r="C120" s="483" t="s">
        <v>41</v>
      </c>
      <c r="D120" s="523"/>
      <c r="E120" s="489" t="s">
        <v>773</v>
      </c>
      <c r="F120" s="57">
        <v>4</v>
      </c>
      <c r="G120" s="524" t="s">
        <v>787</v>
      </c>
      <c r="H120" s="80" t="s">
        <v>788</v>
      </c>
      <c r="I120" s="148"/>
      <c r="J120" s="538">
        <v>1</v>
      </c>
      <c r="K120" s="353">
        <f t="shared" si="127"/>
        <v>1</v>
      </c>
      <c r="L120" s="353">
        <f t="shared" si="128"/>
        <v>0</v>
      </c>
      <c r="M120" s="371">
        <v>26</v>
      </c>
      <c r="N120" s="540">
        <v>1</v>
      </c>
      <c r="O120" s="353">
        <f t="shared" si="129"/>
        <v>1</v>
      </c>
      <c r="P120" s="353">
        <f t="shared" si="130"/>
        <v>0</v>
      </c>
      <c r="Q120" s="371">
        <v>26</v>
      </c>
      <c r="R120" s="520">
        <f t="shared" si="119"/>
        <v>124.80000000000001</v>
      </c>
      <c r="S120" s="486">
        <f t="shared" si="120"/>
        <v>26</v>
      </c>
      <c r="T120" s="25">
        <f t="shared" si="121"/>
        <v>26</v>
      </c>
      <c r="U120" s="25">
        <f t="shared" si="122"/>
        <v>31.2</v>
      </c>
      <c r="V120" s="25">
        <f t="shared" si="123"/>
        <v>26</v>
      </c>
      <c r="W120" s="25">
        <f t="shared" si="124"/>
        <v>7.8</v>
      </c>
      <c r="X120" s="25">
        <f t="shared" si="125"/>
        <v>7.8</v>
      </c>
      <c r="Y120" s="25">
        <f t="shared" si="126"/>
        <v>52</v>
      </c>
      <c r="Z120" s="25">
        <f t="shared" si="126"/>
        <v>33.799999999999997</v>
      </c>
      <c r="AA120" s="25">
        <f t="shared" si="126"/>
        <v>39</v>
      </c>
      <c r="AB120" s="487"/>
      <c r="AC120" s="25">
        <f t="shared" si="117"/>
        <v>0</v>
      </c>
      <c r="AD120" s="488"/>
      <c r="AE120" s="4"/>
      <c r="AF120" s="4"/>
      <c r="AG120" s="25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</row>
    <row r="121" spans="1:61" s="8" customFormat="1" ht="27.75" hidden="1" customHeight="1" x14ac:dyDescent="0.25">
      <c r="A121" s="123" t="s">
        <v>42</v>
      </c>
      <c r="B121" s="123" t="s">
        <v>40</v>
      </c>
      <c r="C121" s="54"/>
      <c r="D121" s="54"/>
      <c r="E121" s="521"/>
      <c r="F121" s="521"/>
      <c r="G121" s="88"/>
      <c r="H121" s="59"/>
      <c r="I121" s="70"/>
      <c r="J121" s="538"/>
      <c r="K121" s="353">
        <f t="shared" si="127"/>
        <v>0</v>
      </c>
      <c r="L121" s="353">
        <f t="shared" si="128"/>
        <v>0</v>
      </c>
      <c r="M121" s="539"/>
      <c r="N121" s="540"/>
      <c r="O121" s="541">
        <f t="shared" si="129"/>
        <v>0</v>
      </c>
      <c r="P121" s="541">
        <f t="shared" si="130"/>
        <v>0</v>
      </c>
      <c r="Q121" s="539"/>
      <c r="R121" s="474">
        <f t="shared" si="119"/>
        <v>0</v>
      </c>
      <c r="S121" s="486">
        <f t="shared" si="120"/>
        <v>0</v>
      </c>
      <c r="T121" s="25">
        <f t="shared" si="121"/>
        <v>0</v>
      </c>
      <c r="U121" s="25">
        <f t="shared" si="122"/>
        <v>0</v>
      </c>
      <c r="V121" s="25">
        <f t="shared" si="123"/>
        <v>0</v>
      </c>
      <c r="W121" s="25">
        <f t="shared" si="124"/>
        <v>0</v>
      </c>
      <c r="X121" s="25">
        <f t="shared" si="125"/>
        <v>0</v>
      </c>
      <c r="Y121" s="25">
        <f t="shared" si="126"/>
        <v>0</v>
      </c>
      <c r="Z121" s="25">
        <f t="shared" si="126"/>
        <v>0</v>
      </c>
      <c r="AA121" s="25">
        <f t="shared" si="126"/>
        <v>0</v>
      </c>
      <c r="AB121" s="487"/>
      <c r="AC121" s="25">
        <f t="shared" si="117"/>
        <v>0</v>
      </c>
      <c r="AD121" s="488"/>
      <c r="AE121" s="4"/>
      <c r="AF121" s="4"/>
      <c r="AG121" s="25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</row>
    <row r="122" spans="1:61" s="8" customFormat="1" ht="27.75" hidden="1" customHeight="1" x14ac:dyDescent="0.25">
      <c r="A122" s="123" t="s">
        <v>42</v>
      </c>
      <c r="B122" s="123" t="s">
        <v>40</v>
      </c>
      <c r="C122" s="54"/>
      <c r="D122" s="54"/>
      <c r="E122" s="521"/>
      <c r="F122" s="521"/>
      <c r="G122" s="88"/>
      <c r="H122" s="89"/>
      <c r="I122" s="90"/>
      <c r="J122" s="538"/>
      <c r="K122" s="353">
        <f t="shared" si="127"/>
        <v>0</v>
      </c>
      <c r="L122" s="353">
        <f t="shared" si="128"/>
        <v>0</v>
      </c>
      <c r="M122" s="539"/>
      <c r="N122" s="540"/>
      <c r="O122" s="541">
        <f t="shared" si="129"/>
        <v>0</v>
      </c>
      <c r="P122" s="541">
        <f t="shared" si="130"/>
        <v>0</v>
      </c>
      <c r="Q122" s="539"/>
      <c r="R122" s="474">
        <f t="shared" si="119"/>
        <v>0</v>
      </c>
      <c r="S122" s="486">
        <f t="shared" si="120"/>
        <v>0</v>
      </c>
      <c r="T122" s="25">
        <f t="shared" si="121"/>
        <v>0</v>
      </c>
      <c r="U122" s="25">
        <f t="shared" si="122"/>
        <v>0</v>
      </c>
      <c r="V122" s="25">
        <f t="shared" si="123"/>
        <v>0</v>
      </c>
      <c r="W122" s="25">
        <f t="shared" si="124"/>
        <v>0</v>
      </c>
      <c r="X122" s="25">
        <f t="shared" si="125"/>
        <v>0</v>
      </c>
      <c r="Y122" s="25">
        <f t="shared" si="126"/>
        <v>0</v>
      </c>
      <c r="Z122" s="25">
        <f t="shared" si="126"/>
        <v>0</v>
      </c>
      <c r="AA122" s="25">
        <f t="shared" si="126"/>
        <v>0</v>
      </c>
      <c r="AB122" s="487"/>
      <c r="AC122" s="25">
        <f t="shared" si="117"/>
        <v>0</v>
      </c>
      <c r="AD122" s="488"/>
      <c r="AE122" s="4"/>
      <c r="AF122" s="4"/>
      <c r="AG122" s="25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</row>
    <row r="123" spans="1:61" s="8" customFormat="1" ht="27.75" hidden="1" customHeight="1" x14ac:dyDescent="0.25">
      <c r="A123" s="123" t="s">
        <v>42</v>
      </c>
      <c r="B123" s="123" t="s">
        <v>40</v>
      </c>
      <c r="C123" s="54"/>
      <c r="D123" s="54"/>
      <c r="E123" s="521"/>
      <c r="F123" s="521"/>
      <c r="G123" s="88"/>
      <c r="H123" s="59"/>
      <c r="I123" s="70"/>
      <c r="J123" s="538"/>
      <c r="K123" s="353">
        <f t="shared" si="127"/>
        <v>0</v>
      </c>
      <c r="L123" s="353">
        <f t="shared" si="128"/>
        <v>0</v>
      </c>
      <c r="M123" s="539"/>
      <c r="N123" s="540"/>
      <c r="O123" s="541">
        <f t="shared" si="129"/>
        <v>0</v>
      </c>
      <c r="P123" s="541">
        <f t="shared" si="130"/>
        <v>0</v>
      </c>
      <c r="Q123" s="539"/>
      <c r="R123" s="474">
        <f t="shared" si="119"/>
        <v>0</v>
      </c>
      <c r="S123" s="486">
        <f t="shared" si="120"/>
        <v>0</v>
      </c>
      <c r="T123" s="25">
        <f t="shared" si="121"/>
        <v>0</v>
      </c>
      <c r="U123" s="25">
        <f t="shared" si="122"/>
        <v>0</v>
      </c>
      <c r="V123" s="25">
        <f t="shared" si="123"/>
        <v>0</v>
      </c>
      <c r="W123" s="25">
        <f t="shared" si="124"/>
        <v>0</v>
      </c>
      <c r="X123" s="25">
        <f t="shared" si="125"/>
        <v>0</v>
      </c>
      <c r="Y123" s="25">
        <f t="shared" si="126"/>
        <v>0</v>
      </c>
      <c r="Z123" s="25">
        <f t="shared" si="126"/>
        <v>0</v>
      </c>
      <c r="AA123" s="25">
        <f t="shared" si="126"/>
        <v>0</v>
      </c>
      <c r="AB123" s="487"/>
      <c r="AC123" s="25">
        <f t="shared" si="117"/>
        <v>0</v>
      </c>
      <c r="AD123" s="488"/>
      <c r="AE123" s="4"/>
      <c r="AF123" s="4"/>
      <c r="AG123" s="25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</row>
    <row r="124" spans="1:61" s="8" customFormat="1" ht="27.75" hidden="1" customHeight="1" x14ac:dyDescent="0.25">
      <c r="A124" s="123" t="s">
        <v>42</v>
      </c>
      <c r="B124" s="123" t="s">
        <v>40</v>
      </c>
      <c r="C124" s="54"/>
      <c r="D124" s="54"/>
      <c r="E124" s="521"/>
      <c r="F124" s="521"/>
      <c r="G124" s="88"/>
      <c r="H124" s="59"/>
      <c r="I124" s="70"/>
      <c r="J124" s="538"/>
      <c r="K124" s="353">
        <f t="shared" si="127"/>
        <v>0</v>
      </c>
      <c r="L124" s="353">
        <f t="shared" si="128"/>
        <v>0</v>
      </c>
      <c r="M124" s="539"/>
      <c r="N124" s="540"/>
      <c r="O124" s="541">
        <f t="shared" si="129"/>
        <v>0</v>
      </c>
      <c r="P124" s="541">
        <f t="shared" si="130"/>
        <v>0</v>
      </c>
      <c r="Q124" s="539"/>
      <c r="R124" s="474">
        <f t="shared" si="119"/>
        <v>0</v>
      </c>
      <c r="S124" s="486">
        <f t="shared" si="120"/>
        <v>0</v>
      </c>
      <c r="T124" s="25">
        <f t="shared" si="121"/>
        <v>0</v>
      </c>
      <c r="U124" s="25">
        <f t="shared" si="122"/>
        <v>0</v>
      </c>
      <c r="V124" s="25">
        <f t="shared" si="123"/>
        <v>0</v>
      </c>
      <c r="W124" s="25">
        <f t="shared" si="124"/>
        <v>0</v>
      </c>
      <c r="X124" s="25">
        <f t="shared" si="125"/>
        <v>0</v>
      </c>
      <c r="Y124" s="25">
        <f t="shared" si="126"/>
        <v>0</v>
      </c>
      <c r="Z124" s="25">
        <f t="shared" si="126"/>
        <v>0</v>
      </c>
      <c r="AA124" s="25">
        <f t="shared" si="126"/>
        <v>0</v>
      </c>
      <c r="AB124" s="487"/>
      <c r="AC124" s="25">
        <f t="shared" si="117"/>
        <v>0</v>
      </c>
      <c r="AD124" s="488"/>
      <c r="AE124" s="4"/>
      <c r="AF124" s="4"/>
      <c r="AG124" s="25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</row>
    <row r="125" spans="1:61" s="93" customFormat="1" ht="27.75" hidden="1" customHeight="1" x14ac:dyDescent="0.25">
      <c r="A125" s="123" t="s">
        <v>42</v>
      </c>
      <c r="B125" s="123" t="s">
        <v>40</v>
      </c>
      <c r="C125" s="54"/>
      <c r="D125" s="54"/>
      <c r="E125" s="521"/>
      <c r="F125" s="521"/>
      <c r="G125" s="88"/>
      <c r="H125" s="59"/>
      <c r="I125" s="70"/>
      <c r="J125" s="538"/>
      <c r="K125" s="353">
        <f t="shared" si="127"/>
        <v>0</v>
      </c>
      <c r="L125" s="353">
        <f t="shared" si="128"/>
        <v>0</v>
      </c>
      <c r="M125" s="539"/>
      <c r="N125" s="540"/>
      <c r="O125" s="541">
        <f t="shared" si="129"/>
        <v>0</v>
      </c>
      <c r="P125" s="541">
        <f t="shared" si="130"/>
        <v>0</v>
      </c>
      <c r="Q125" s="539"/>
      <c r="R125" s="474">
        <f t="shared" si="119"/>
        <v>0</v>
      </c>
      <c r="S125" s="486">
        <f t="shared" si="120"/>
        <v>0</v>
      </c>
      <c r="T125" s="25">
        <f t="shared" si="121"/>
        <v>0</v>
      </c>
      <c r="U125" s="25">
        <f t="shared" si="122"/>
        <v>0</v>
      </c>
      <c r="V125" s="25">
        <f t="shared" si="123"/>
        <v>0</v>
      </c>
      <c r="W125" s="25">
        <f t="shared" si="124"/>
        <v>0</v>
      </c>
      <c r="X125" s="25">
        <f t="shared" si="125"/>
        <v>0</v>
      </c>
      <c r="Y125" s="25">
        <f t="shared" si="126"/>
        <v>0</v>
      </c>
      <c r="Z125" s="25">
        <f t="shared" si="126"/>
        <v>0</v>
      </c>
      <c r="AA125" s="25">
        <f t="shared" si="126"/>
        <v>0</v>
      </c>
      <c r="AB125" s="487"/>
      <c r="AC125" s="25">
        <f t="shared" si="117"/>
        <v>0</v>
      </c>
      <c r="AD125" s="508"/>
      <c r="AE125" s="92"/>
      <c r="AF125" s="92"/>
      <c r="AG125" s="25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  <c r="BH125" s="92"/>
      <c r="BI125" s="92"/>
    </row>
    <row r="126" spans="1:61" s="175" customFormat="1" ht="27.75" hidden="1" customHeight="1" x14ac:dyDescent="0.25">
      <c r="A126" s="172" t="s">
        <v>42</v>
      </c>
      <c r="B126" s="172" t="s">
        <v>40</v>
      </c>
      <c r="C126" s="95"/>
      <c r="D126" s="95"/>
      <c r="E126" s="96" t="s">
        <v>29</v>
      </c>
      <c r="F126" s="96"/>
      <c r="G126" s="97"/>
      <c r="H126" s="98"/>
      <c r="I126" s="99"/>
      <c r="J126" s="528"/>
      <c r="K126" s="526">
        <f t="shared" si="127"/>
        <v>0</v>
      </c>
      <c r="L126" s="526">
        <f t="shared" si="128"/>
        <v>0</v>
      </c>
      <c r="M126" s="529"/>
      <c r="N126" s="530"/>
      <c r="O126" s="531">
        <f t="shared" si="129"/>
        <v>0</v>
      </c>
      <c r="P126" s="531">
        <f t="shared" si="130"/>
        <v>0</v>
      </c>
      <c r="Q126" s="529"/>
      <c r="R126" s="412">
        <f>J126*M126*$R$8</f>
        <v>0</v>
      </c>
      <c r="S126" s="512">
        <f>J126*M126*$S$8</f>
        <v>0</v>
      </c>
      <c r="T126" s="513">
        <f>K126*M126*$T$8</f>
        <v>0</v>
      </c>
      <c r="U126" s="513">
        <f>J126*M126*$U$8</f>
        <v>0</v>
      </c>
      <c r="V126" s="513">
        <f t="shared" si="123"/>
        <v>0</v>
      </c>
      <c r="W126" s="513">
        <f t="shared" si="124"/>
        <v>0</v>
      </c>
      <c r="X126" s="513">
        <f t="shared" si="125"/>
        <v>0</v>
      </c>
      <c r="Y126" s="513">
        <f t="shared" si="126"/>
        <v>0</v>
      </c>
      <c r="Z126" s="513">
        <f t="shared" si="126"/>
        <v>0</v>
      </c>
      <c r="AA126" s="513">
        <f t="shared" si="126"/>
        <v>0</v>
      </c>
      <c r="AB126" s="514"/>
      <c r="AC126" s="513">
        <f t="shared" si="117"/>
        <v>0</v>
      </c>
      <c r="AD126" s="527"/>
      <c r="AE126" s="174"/>
      <c r="AF126" s="174"/>
      <c r="AG126" s="25"/>
      <c r="AH126" s="174"/>
      <c r="AI126" s="174"/>
      <c r="AJ126" s="174"/>
      <c r="AK126" s="174"/>
      <c r="AL126" s="174"/>
      <c r="AM126" s="174"/>
      <c r="AN126" s="174"/>
      <c r="AO126" s="174"/>
      <c r="AP126" s="174"/>
      <c r="AQ126" s="174"/>
      <c r="AR126" s="174"/>
      <c r="AS126" s="174"/>
      <c r="AT126" s="174"/>
      <c r="AU126" s="174"/>
      <c r="AV126" s="174"/>
      <c r="AW126" s="174"/>
      <c r="AX126" s="174"/>
      <c r="AY126" s="174"/>
      <c r="AZ126" s="174"/>
      <c r="BA126" s="174"/>
      <c r="BB126" s="174"/>
      <c r="BC126" s="174"/>
      <c r="BD126" s="174"/>
      <c r="BE126" s="174"/>
      <c r="BF126" s="174"/>
      <c r="BG126" s="174"/>
      <c r="BH126" s="174"/>
      <c r="BI126" s="174"/>
    </row>
    <row r="127" spans="1:61" s="122" customFormat="1" ht="27.75" customHeight="1" thickBot="1" x14ac:dyDescent="0.3">
      <c r="A127" s="108" t="s">
        <v>42</v>
      </c>
      <c r="B127" s="108" t="s">
        <v>40</v>
      </c>
      <c r="C127" s="109"/>
      <c r="D127" s="109"/>
      <c r="E127" s="491"/>
      <c r="F127" s="491"/>
      <c r="G127" s="111"/>
      <c r="H127" s="112" t="s">
        <v>906</v>
      </c>
      <c r="I127" s="113"/>
      <c r="J127" s="492"/>
      <c r="K127" s="493"/>
      <c r="L127" s="493"/>
      <c r="M127" s="494"/>
      <c r="N127" s="495"/>
      <c r="O127" s="493"/>
      <c r="P127" s="493"/>
      <c r="Q127" s="494"/>
      <c r="R127" s="453">
        <f t="shared" ref="R127:AA127" si="131">SUM(R115:R126)</f>
        <v>499.20000000000005</v>
      </c>
      <c r="S127" s="496">
        <f t="shared" si="131"/>
        <v>104</v>
      </c>
      <c r="T127" s="497">
        <f t="shared" si="131"/>
        <v>104</v>
      </c>
      <c r="U127" s="497">
        <f t="shared" si="131"/>
        <v>124.8</v>
      </c>
      <c r="V127" s="497">
        <f t="shared" si="131"/>
        <v>104</v>
      </c>
      <c r="W127" s="497">
        <f t="shared" si="131"/>
        <v>31.2</v>
      </c>
      <c r="X127" s="497">
        <f t="shared" si="131"/>
        <v>31.2</v>
      </c>
      <c r="Y127" s="498">
        <f t="shared" si="131"/>
        <v>208</v>
      </c>
      <c r="Z127" s="498">
        <f t="shared" si="131"/>
        <v>135.19999999999999</v>
      </c>
      <c r="AA127" s="498">
        <f t="shared" si="131"/>
        <v>156</v>
      </c>
      <c r="AB127" s="499"/>
      <c r="AC127" s="25">
        <f t="shared" si="117"/>
        <v>0</v>
      </c>
      <c r="AD127" s="500">
        <f>R127/1800/0.6</f>
        <v>0.46222222222222231</v>
      </c>
      <c r="AE127" s="4"/>
      <c r="AF127" s="4"/>
      <c r="AG127" s="25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</row>
    <row r="128" spans="1:61" s="8" customFormat="1" ht="27.75" customHeight="1" thickTop="1" x14ac:dyDescent="0.25">
      <c r="A128" s="123" t="s">
        <v>108</v>
      </c>
      <c r="B128" s="123" t="s">
        <v>109</v>
      </c>
      <c r="C128" s="483" t="s">
        <v>48</v>
      </c>
      <c r="D128" s="54"/>
      <c r="E128" s="330" t="s">
        <v>33</v>
      </c>
      <c r="F128" s="86" t="s">
        <v>105</v>
      </c>
      <c r="G128" s="124" t="s">
        <v>106</v>
      </c>
      <c r="H128" s="80" t="s">
        <v>107</v>
      </c>
      <c r="I128" s="518"/>
      <c r="J128" s="538"/>
      <c r="K128" s="501">
        <f t="shared" ref="K128:K140" si="132">IF(J128&gt;0, 1, 0)</f>
        <v>0</v>
      </c>
      <c r="L128" s="501">
        <f t="shared" ref="L128:L140" si="133">J128-K128</f>
        <v>0</v>
      </c>
      <c r="M128" s="371"/>
      <c r="N128" s="540">
        <v>2</v>
      </c>
      <c r="O128" s="353">
        <f t="shared" ref="O128:O140" si="134">IF(N128&gt;0, 1, 0)</f>
        <v>1</v>
      </c>
      <c r="P128" s="353">
        <f t="shared" ref="P128:P140" si="135">N128-O128</f>
        <v>1</v>
      </c>
      <c r="Q128" s="519">
        <v>26</v>
      </c>
      <c r="R128" s="474">
        <f t="shared" ref="R128:R139" si="136">(K128*M128*$R$4)+(L128*M128*$R$5)+(O128*Q128*$R$6)+(P128*Q128*$R$7)</f>
        <v>75.400000000000006</v>
      </c>
      <c r="S128" s="486">
        <f t="shared" ref="S128:S139" si="137">J128*M128*$S$4</f>
        <v>0</v>
      </c>
      <c r="T128" s="25">
        <f t="shared" ref="T128:T139" si="138">K128*M128*$T$4</f>
        <v>0</v>
      </c>
      <c r="U128" s="25">
        <f t="shared" ref="U128:U139" si="139">J128*M128*$U$4</f>
        <v>0</v>
      </c>
      <c r="V128" s="25">
        <f t="shared" ref="V128:V140" si="140">N128*Q128*$V$6</f>
        <v>52</v>
      </c>
      <c r="W128" s="25">
        <f t="shared" ref="W128:W140" si="141">O128*Q128*$W$6</f>
        <v>7.8</v>
      </c>
      <c r="X128" s="25">
        <f t="shared" ref="X128:X140" si="142">N128*Q128*$X$6</f>
        <v>15.6</v>
      </c>
      <c r="Y128" s="25">
        <f t="shared" ref="Y128:AA140" si="143">S128+V128</f>
        <v>52</v>
      </c>
      <c r="Z128" s="25">
        <f t="shared" si="143"/>
        <v>7.8</v>
      </c>
      <c r="AA128" s="25">
        <f t="shared" si="143"/>
        <v>15.6</v>
      </c>
      <c r="AB128" s="487"/>
      <c r="AC128" s="25">
        <f t="shared" si="117"/>
        <v>0</v>
      </c>
      <c r="AD128" s="488"/>
      <c r="AE128" s="4"/>
      <c r="AF128" s="4"/>
      <c r="AG128" s="549" t="s">
        <v>110</v>
      </c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</row>
    <row r="129" spans="1:61" s="8" customFormat="1" ht="27.75" customHeight="1" x14ac:dyDescent="0.25">
      <c r="A129" s="123" t="s">
        <v>108</v>
      </c>
      <c r="B129" s="123" t="s">
        <v>109</v>
      </c>
      <c r="C129" s="483" t="s">
        <v>48</v>
      </c>
      <c r="D129" s="54"/>
      <c r="E129" s="77" t="s">
        <v>437</v>
      </c>
      <c r="F129" s="78" t="s">
        <v>105</v>
      </c>
      <c r="G129" s="79" t="s">
        <v>106</v>
      </c>
      <c r="H129" s="80" t="s">
        <v>449</v>
      </c>
      <c r="I129" s="148"/>
      <c r="J129" s="538"/>
      <c r="K129" s="501">
        <f t="shared" si="132"/>
        <v>0</v>
      </c>
      <c r="L129" s="501">
        <f t="shared" si="133"/>
        <v>0</v>
      </c>
      <c r="M129" s="371"/>
      <c r="N129" s="540">
        <v>1</v>
      </c>
      <c r="O129" s="353">
        <f t="shared" si="134"/>
        <v>1</v>
      </c>
      <c r="P129" s="353">
        <f t="shared" si="135"/>
        <v>0</v>
      </c>
      <c r="Q129" s="371">
        <v>0</v>
      </c>
      <c r="R129" s="474">
        <f t="shared" si="136"/>
        <v>0</v>
      </c>
      <c r="S129" s="486">
        <f t="shared" si="137"/>
        <v>0</v>
      </c>
      <c r="T129" s="25">
        <f t="shared" si="138"/>
        <v>0</v>
      </c>
      <c r="U129" s="25">
        <f t="shared" si="139"/>
        <v>0</v>
      </c>
      <c r="V129" s="25">
        <f t="shared" si="140"/>
        <v>0</v>
      </c>
      <c r="W129" s="25">
        <f t="shared" si="141"/>
        <v>0</v>
      </c>
      <c r="X129" s="25">
        <f t="shared" si="142"/>
        <v>0</v>
      </c>
      <c r="Y129" s="25">
        <f t="shared" si="143"/>
        <v>0</v>
      </c>
      <c r="Z129" s="25">
        <f t="shared" si="143"/>
        <v>0</v>
      </c>
      <c r="AA129" s="25">
        <f t="shared" si="143"/>
        <v>0</v>
      </c>
      <c r="AB129" s="487"/>
      <c r="AC129" s="25">
        <f t="shared" si="117"/>
        <v>0</v>
      </c>
      <c r="AD129" s="488"/>
      <c r="AE129" s="4"/>
      <c r="AF129" s="4"/>
      <c r="AG129" s="25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</row>
    <row r="130" spans="1:61" s="8" customFormat="1" ht="27.75" customHeight="1" x14ac:dyDescent="0.25">
      <c r="A130" s="123" t="s">
        <v>108</v>
      </c>
      <c r="B130" s="123" t="s">
        <v>109</v>
      </c>
      <c r="C130" s="483" t="s">
        <v>48</v>
      </c>
      <c r="D130" s="54"/>
      <c r="E130" s="337" t="s">
        <v>465</v>
      </c>
      <c r="F130" s="86" t="s">
        <v>494</v>
      </c>
      <c r="G130" s="124" t="s">
        <v>495</v>
      </c>
      <c r="H130" s="80" t="s">
        <v>496</v>
      </c>
      <c r="I130" s="148"/>
      <c r="J130" s="538"/>
      <c r="K130" s="501">
        <f t="shared" si="132"/>
        <v>0</v>
      </c>
      <c r="L130" s="501">
        <f t="shared" si="133"/>
        <v>0</v>
      </c>
      <c r="M130" s="371"/>
      <c r="N130" s="540">
        <v>1</v>
      </c>
      <c r="O130" s="353">
        <f t="shared" si="134"/>
        <v>1</v>
      </c>
      <c r="P130" s="353">
        <f t="shared" si="135"/>
        <v>0</v>
      </c>
      <c r="Q130" s="371">
        <v>26</v>
      </c>
      <c r="R130" s="474">
        <f t="shared" si="136"/>
        <v>41.6</v>
      </c>
      <c r="S130" s="486">
        <f t="shared" si="137"/>
        <v>0</v>
      </c>
      <c r="T130" s="25">
        <f t="shared" si="138"/>
        <v>0</v>
      </c>
      <c r="U130" s="25">
        <f t="shared" si="139"/>
        <v>0</v>
      </c>
      <c r="V130" s="25">
        <f t="shared" si="140"/>
        <v>26</v>
      </c>
      <c r="W130" s="25">
        <f t="shared" si="141"/>
        <v>7.8</v>
      </c>
      <c r="X130" s="25">
        <f t="shared" si="142"/>
        <v>7.8</v>
      </c>
      <c r="Y130" s="25">
        <f t="shared" si="143"/>
        <v>26</v>
      </c>
      <c r="Z130" s="25">
        <f t="shared" si="143"/>
        <v>7.8</v>
      </c>
      <c r="AA130" s="25">
        <f t="shared" si="143"/>
        <v>7.8</v>
      </c>
      <c r="AB130" s="487"/>
      <c r="AC130" s="25">
        <f t="shared" si="117"/>
        <v>0</v>
      </c>
      <c r="AD130" s="488"/>
      <c r="AE130" s="4"/>
      <c r="AF130" s="4"/>
      <c r="AG130" s="25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</row>
    <row r="131" spans="1:61" s="8" customFormat="1" ht="27.75" customHeight="1" x14ac:dyDescent="0.25">
      <c r="A131" s="123" t="s">
        <v>108</v>
      </c>
      <c r="B131" s="123" t="s">
        <v>109</v>
      </c>
      <c r="C131" s="483" t="s">
        <v>48</v>
      </c>
      <c r="D131" s="54"/>
      <c r="E131" s="337" t="s">
        <v>465</v>
      </c>
      <c r="F131" s="78">
        <v>3</v>
      </c>
      <c r="G131" s="124" t="s">
        <v>590</v>
      </c>
      <c r="H131" s="80" t="s">
        <v>591</v>
      </c>
      <c r="I131" s="148"/>
      <c r="J131" s="538">
        <v>1</v>
      </c>
      <c r="K131" s="353">
        <f t="shared" si="132"/>
        <v>1</v>
      </c>
      <c r="L131" s="353">
        <f t="shared" si="133"/>
        <v>0</v>
      </c>
      <c r="M131" s="371">
        <v>12</v>
      </c>
      <c r="N131" s="540">
        <v>1</v>
      </c>
      <c r="O131" s="353">
        <f t="shared" si="134"/>
        <v>1</v>
      </c>
      <c r="P131" s="353">
        <f t="shared" si="135"/>
        <v>0</v>
      </c>
      <c r="Q131" s="371">
        <v>14</v>
      </c>
      <c r="R131" s="474">
        <f t="shared" si="136"/>
        <v>60.800000000000011</v>
      </c>
      <c r="S131" s="486">
        <f t="shared" si="137"/>
        <v>12</v>
      </c>
      <c r="T131" s="25">
        <f t="shared" si="138"/>
        <v>12</v>
      </c>
      <c r="U131" s="25">
        <f t="shared" si="139"/>
        <v>14.399999999999999</v>
      </c>
      <c r="V131" s="25">
        <f t="shared" si="140"/>
        <v>14</v>
      </c>
      <c r="W131" s="25">
        <f t="shared" si="141"/>
        <v>4.2</v>
      </c>
      <c r="X131" s="25">
        <f t="shared" si="142"/>
        <v>4.2</v>
      </c>
      <c r="Y131" s="25">
        <f t="shared" si="143"/>
        <v>26</v>
      </c>
      <c r="Z131" s="25">
        <f t="shared" si="143"/>
        <v>16.2</v>
      </c>
      <c r="AA131" s="25">
        <f t="shared" si="143"/>
        <v>18.599999999999998</v>
      </c>
      <c r="AB131" s="487"/>
      <c r="AC131" s="25">
        <f t="shared" si="117"/>
        <v>0</v>
      </c>
      <c r="AD131" s="550"/>
      <c r="AE131" s="4"/>
      <c r="AF131" s="4"/>
      <c r="AG131" s="25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</row>
    <row r="132" spans="1:61" s="8" customFormat="1" ht="27.75" customHeight="1" x14ac:dyDescent="0.25">
      <c r="A132" s="123" t="s">
        <v>108</v>
      </c>
      <c r="B132" s="123" t="s">
        <v>109</v>
      </c>
      <c r="C132" s="483" t="s">
        <v>48</v>
      </c>
      <c r="D132" s="54"/>
      <c r="E132" s="489" t="s">
        <v>678</v>
      </c>
      <c r="F132" s="86">
        <v>3</v>
      </c>
      <c r="G132" s="124" t="s">
        <v>716</v>
      </c>
      <c r="H132" s="80" t="s">
        <v>717</v>
      </c>
      <c r="I132" s="148"/>
      <c r="J132" s="538">
        <v>1</v>
      </c>
      <c r="K132" s="353">
        <f t="shared" si="132"/>
        <v>1</v>
      </c>
      <c r="L132" s="353">
        <f t="shared" si="133"/>
        <v>0</v>
      </c>
      <c r="M132" s="371">
        <v>10</v>
      </c>
      <c r="N132" s="540">
        <v>1</v>
      </c>
      <c r="O132" s="353">
        <f t="shared" si="134"/>
        <v>1</v>
      </c>
      <c r="P132" s="353">
        <f t="shared" si="135"/>
        <v>0</v>
      </c>
      <c r="Q132" s="371">
        <v>26</v>
      </c>
      <c r="R132" s="474">
        <f t="shared" si="136"/>
        <v>73.599999999999994</v>
      </c>
      <c r="S132" s="486">
        <f t="shared" si="137"/>
        <v>10</v>
      </c>
      <c r="T132" s="25">
        <f t="shared" si="138"/>
        <v>10</v>
      </c>
      <c r="U132" s="25">
        <f t="shared" si="139"/>
        <v>12</v>
      </c>
      <c r="V132" s="25">
        <f t="shared" si="140"/>
        <v>26</v>
      </c>
      <c r="W132" s="25">
        <f t="shared" si="141"/>
        <v>7.8</v>
      </c>
      <c r="X132" s="25">
        <f t="shared" si="142"/>
        <v>7.8</v>
      </c>
      <c r="Y132" s="25">
        <f t="shared" si="143"/>
        <v>36</v>
      </c>
      <c r="Z132" s="25">
        <f t="shared" si="143"/>
        <v>17.8</v>
      </c>
      <c r="AA132" s="25">
        <f t="shared" si="143"/>
        <v>19.8</v>
      </c>
      <c r="AB132" s="487"/>
      <c r="AC132" s="25">
        <f t="shared" si="117"/>
        <v>0</v>
      </c>
      <c r="AD132" s="550"/>
      <c r="AE132" s="4"/>
      <c r="AF132" s="4"/>
      <c r="AG132" s="25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</row>
    <row r="133" spans="1:61" s="8" customFormat="1" ht="27.75" customHeight="1" x14ac:dyDescent="0.25">
      <c r="A133" s="123" t="s">
        <v>108</v>
      </c>
      <c r="B133" s="123" t="s">
        <v>109</v>
      </c>
      <c r="C133" s="483" t="s">
        <v>48</v>
      </c>
      <c r="D133" s="54"/>
      <c r="E133" s="489" t="s">
        <v>773</v>
      </c>
      <c r="F133" s="86">
        <v>3</v>
      </c>
      <c r="G133" s="124" t="s">
        <v>779</v>
      </c>
      <c r="H133" s="80" t="s">
        <v>780</v>
      </c>
      <c r="I133" s="148"/>
      <c r="J133" s="538"/>
      <c r="K133" s="501">
        <f t="shared" si="132"/>
        <v>0</v>
      </c>
      <c r="L133" s="501">
        <f t="shared" si="133"/>
        <v>0</v>
      </c>
      <c r="M133" s="371"/>
      <c r="N133" s="540">
        <v>1</v>
      </c>
      <c r="O133" s="353">
        <f t="shared" si="134"/>
        <v>1</v>
      </c>
      <c r="P133" s="353">
        <f t="shared" si="135"/>
        <v>0</v>
      </c>
      <c r="Q133" s="371">
        <v>12</v>
      </c>
      <c r="R133" s="474">
        <f t="shared" si="136"/>
        <v>19.200000000000003</v>
      </c>
      <c r="S133" s="486">
        <f t="shared" si="137"/>
        <v>0</v>
      </c>
      <c r="T133" s="25">
        <f t="shared" si="138"/>
        <v>0</v>
      </c>
      <c r="U133" s="25">
        <f t="shared" si="139"/>
        <v>0</v>
      </c>
      <c r="V133" s="25">
        <f t="shared" si="140"/>
        <v>12</v>
      </c>
      <c r="W133" s="25">
        <f t="shared" si="141"/>
        <v>3.5999999999999996</v>
      </c>
      <c r="X133" s="25">
        <f t="shared" si="142"/>
        <v>3.5999999999999996</v>
      </c>
      <c r="Y133" s="25">
        <f t="shared" si="143"/>
        <v>12</v>
      </c>
      <c r="Z133" s="25">
        <f t="shared" si="143"/>
        <v>3.5999999999999996</v>
      </c>
      <c r="AA133" s="25">
        <f t="shared" si="143"/>
        <v>3.5999999999999996</v>
      </c>
      <c r="AB133" s="487"/>
      <c r="AC133" s="25">
        <f t="shared" si="117"/>
        <v>3.5527136788005009E-15</v>
      </c>
      <c r="AD133" s="488"/>
      <c r="AE133" s="4"/>
      <c r="AF133" s="4"/>
      <c r="AG133" s="25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</row>
    <row r="134" spans="1:61" s="8" customFormat="1" ht="27.75" customHeight="1" x14ac:dyDescent="0.25">
      <c r="A134" s="123" t="s">
        <v>108</v>
      </c>
      <c r="B134" s="123" t="s">
        <v>109</v>
      </c>
      <c r="C134" s="483" t="s">
        <v>48</v>
      </c>
      <c r="D134" s="54"/>
      <c r="E134" s="489" t="s">
        <v>773</v>
      </c>
      <c r="F134" s="86">
        <v>3</v>
      </c>
      <c r="G134" s="124" t="s">
        <v>774</v>
      </c>
      <c r="H134" s="80" t="s">
        <v>775</v>
      </c>
      <c r="I134" s="148"/>
      <c r="J134" s="538">
        <v>1</v>
      </c>
      <c r="K134" s="353">
        <f t="shared" si="132"/>
        <v>1</v>
      </c>
      <c r="L134" s="353">
        <f t="shared" si="133"/>
        <v>0</v>
      </c>
      <c r="M134" s="371">
        <v>26</v>
      </c>
      <c r="N134" s="540">
        <v>1</v>
      </c>
      <c r="O134" s="353">
        <f t="shared" si="134"/>
        <v>1</v>
      </c>
      <c r="P134" s="353">
        <f t="shared" si="135"/>
        <v>0</v>
      </c>
      <c r="Q134" s="371">
        <v>26</v>
      </c>
      <c r="R134" s="474">
        <f t="shared" si="136"/>
        <v>124.80000000000001</v>
      </c>
      <c r="S134" s="486">
        <f t="shared" si="137"/>
        <v>26</v>
      </c>
      <c r="T134" s="25">
        <f t="shared" si="138"/>
        <v>26</v>
      </c>
      <c r="U134" s="25">
        <f t="shared" si="139"/>
        <v>31.2</v>
      </c>
      <c r="V134" s="25">
        <f t="shared" si="140"/>
        <v>26</v>
      </c>
      <c r="W134" s="25">
        <f t="shared" si="141"/>
        <v>7.8</v>
      </c>
      <c r="X134" s="25">
        <f t="shared" si="142"/>
        <v>7.8</v>
      </c>
      <c r="Y134" s="25">
        <f t="shared" si="143"/>
        <v>52</v>
      </c>
      <c r="Z134" s="25">
        <f t="shared" si="143"/>
        <v>33.799999999999997</v>
      </c>
      <c r="AA134" s="25">
        <f t="shared" si="143"/>
        <v>39</v>
      </c>
      <c r="AB134" s="487"/>
      <c r="AC134" s="25">
        <f t="shared" si="117"/>
        <v>0</v>
      </c>
      <c r="AD134" s="488"/>
      <c r="AE134" s="4"/>
      <c r="AF134" s="4"/>
      <c r="AG134" s="25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s="8" customFormat="1" ht="27.75" customHeight="1" x14ac:dyDescent="0.25">
      <c r="A135" s="123" t="s">
        <v>108</v>
      </c>
      <c r="B135" s="123" t="s">
        <v>109</v>
      </c>
      <c r="C135" s="483" t="s">
        <v>48</v>
      </c>
      <c r="D135" s="54"/>
      <c r="E135" s="489" t="s">
        <v>678</v>
      </c>
      <c r="F135" s="86">
        <v>1</v>
      </c>
      <c r="G135" s="124" t="s">
        <v>740</v>
      </c>
      <c r="H135" s="80" t="s">
        <v>741</v>
      </c>
      <c r="I135" s="148"/>
      <c r="J135" s="538"/>
      <c r="K135" s="501">
        <f t="shared" si="132"/>
        <v>0</v>
      </c>
      <c r="L135" s="501">
        <f t="shared" si="133"/>
        <v>0</v>
      </c>
      <c r="M135" s="371"/>
      <c r="N135" s="540">
        <v>1</v>
      </c>
      <c r="O135" s="353">
        <f t="shared" si="134"/>
        <v>1</v>
      </c>
      <c r="P135" s="353">
        <f t="shared" si="135"/>
        <v>0</v>
      </c>
      <c r="Q135" s="371">
        <v>0</v>
      </c>
      <c r="R135" s="474">
        <f t="shared" si="136"/>
        <v>0</v>
      </c>
      <c r="S135" s="486"/>
      <c r="T135" s="25"/>
      <c r="U135" s="25"/>
      <c r="V135" s="25">
        <f t="shared" si="140"/>
        <v>0</v>
      </c>
      <c r="W135" s="25">
        <f t="shared" si="141"/>
        <v>0</v>
      </c>
      <c r="X135" s="25">
        <f t="shared" si="142"/>
        <v>0</v>
      </c>
      <c r="Y135" s="25"/>
      <c r="Z135" s="25"/>
      <c r="AA135" s="25"/>
      <c r="AB135" s="487"/>
      <c r="AC135" s="25"/>
      <c r="AD135" s="488"/>
      <c r="AE135" s="4"/>
      <c r="AF135" s="4"/>
      <c r="AG135" s="25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s="8" customFormat="1" ht="27.75" customHeight="1" x14ac:dyDescent="0.25">
      <c r="A136" s="123" t="s">
        <v>108</v>
      </c>
      <c r="B136" s="123" t="s">
        <v>109</v>
      </c>
      <c r="C136" s="483" t="s">
        <v>48</v>
      </c>
      <c r="D136" s="54"/>
      <c r="E136" s="489" t="s">
        <v>773</v>
      </c>
      <c r="F136" s="86">
        <v>2</v>
      </c>
      <c r="G136" s="124" t="s">
        <v>804</v>
      </c>
      <c r="H136" s="80" t="s">
        <v>805</v>
      </c>
      <c r="I136" s="148"/>
      <c r="J136" s="538">
        <v>1</v>
      </c>
      <c r="K136" s="353">
        <f t="shared" si="132"/>
        <v>1</v>
      </c>
      <c r="L136" s="353">
        <f t="shared" si="133"/>
        <v>0</v>
      </c>
      <c r="M136" s="371">
        <v>26</v>
      </c>
      <c r="N136" s="540">
        <v>1</v>
      </c>
      <c r="O136" s="353">
        <f t="shared" si="134"/>
        <v>1</v>
      </c>
      <c r="P136" s="353">
        <f t="shared" si="135"/>
        <v>0</v>
      </c>
      <c r="Q136" s="371">
        <v>12</v>
      </c>
      <c r="R136" s="474">
        <f t="shared" si="136"/>
        <v>102.4</v>
      </c>
      <c r="S136" s="486">
        <f t="shared" si="137"/>
        <v>26</v>
      </c>
      <c r="T136" s="25">
        <f t="shared" si="138"/>
        <v>26</v>
      </c>
      <c r="U136" s="25">
        <f t="shared" si="139"/>
        <v>31.2</v>
      </c>
      <c r="V136" s="25">
        <f t="shared" si="140"/>
        <v>12</v>
      </c>
      <c r="W136" s="25">
        <f t="shared" si="141"/>
        <v>3.5999999999999996</v>
      </c>
      <c r="X136" s="25">
        <f t="shared" si="142"/>
        <v>3.5999999999999996</v>
      </c>
      <c r="Y136" s="25">
        <f t="shared" si="143"/>
        <v>38</v>
      </c>
      <c r="Z136" s="25">
        <f t="shared" si="143"/>
        <v>29.6</v>
      </c>
      <c r="AA136" s="25">
        <f t="shared" si="143"/>
        <v>34.799999999999997</v>
      </c>
      <c r="AB136" s="487"/>
      <c r="AC136" s="25">
        <f t="shared" si="117"/>
        <v>0</v>
      </c>
      <c r="AD136" s="488"/>
      <c r="AE136" s="4"/>
      <c r="AF136" s="4"/>
      <c r="AG136" s="25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s="8" customFormat="1" ht="27.75" hidden="1" customHeight="1" x14ac:dyDescent="0.25">
      <c r="A137" s="123" t="s">
        <v>108</v>
      </c>
      <c r="B137" s="123" t="s">
        <v>109</v>
      </c>
      <c r="C137" s="54"/>
      <c r="D137" s="54"/>
      <c r="E137" s="521"/>
      <c r="F137" s="521"/>
      <c r="G137" s="124"/>
      <c r="H137" s="59"/>
      <c r="I137" s="70"/>
      <c r="J137" s="538"/>
      <c r="K137" s="353"/>
      <c r="L137" s="353"/>
      <c r="M137" s="536"/>
      <c r="N137" s="540"/>
      <c r="O137" s="541"/>
      <c r="P137" s="541"/>
      <c r="Q137" s="536"/>
      <c r="R137" s="474">
        <f t="shared" si="136"/>
        <v>0</v>
      </c>
      <c r="S137" s="486">
        <f t="shared" si="137"/>
        <v>0</v>
      </c>
      <c r="T137" s="25">
        <f t="shared" si="138"/>
        <v>0</v>
      </c>
      <c r="U137" s="25">
        <f t="shared" si="139"/>
        <v>0</v>
      </c>
      <c r="V137" s="25">
        <f t="shared" si="140"/>
        <v>0</v>
      </c>
      <c r="W137" s="25">
        <f t="shared" si="141"/>
        <v>0</v>
      </c>
      <c r="X137" s="25">
        <f t="shared" si="142"/>
        <v>0</v>
      </c>
      <c r="Y137" s="25">
        <f t="shared" si="143"/>
        <v>0</v>
      </c>
      <c r="Z137" s="25">
        <f t="shared" si="143"/>
        <v>0</v>
      </c>
      <c r="AA137" s="25">
        <f t="shared" si="143"/>
        <v>0</v>
      </c>
      <c r="AB137" s="487"/>
      <c r="AC137" s="25">
        <f t="shared" si="117"/>
        <v>0</v>
      </c>
      <c r="AD137" s="488"/>
      <c r="AE137" s="4"/>
      <c r="AF137" s="4"/>
      <c r="AG137" s="25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s="8" customFormat="1" ht="27.75" hidden="1" customHeight="1" x14ac:dyDescent="0.25">
      <c r="A138" s="123" t="s">
        <v>108</v>
      </c>
      <c r="B138" s="123" t="s">
        <v>109</v>
      </c>
      <c r="C138" s="54"/>
      <c r="D138" s="54"/>
      <c r="E138" s="521"/>
      <c r="F138" s="521"/>
      <c r="G138" s="88"/>
      <c r="H138" s="59"/>
      <c r="I138" s="70"/>
      <c r="J138" s="538"/>
      <c r="K138" s="353">
        <f t="shared" si="132"/>
        <v>0</v>
      </c>
      <c r="L138" s="353">
        <f t="shared" si="133"/>
        <v>0</v>
      </c>
      <c r="M138" s="539"/>
      <c r="N138" s="540"/>
      <c r="O138" s="541">
        <f t="shared" si="134"/>
        <v>0</v>
      </c>
      <c r="P138" s="541">
        <f t="shared" si="135"/>
        <v>0</v>
      </c>
      <c r="Q138" s="539"/>
      <c r="R138" s="474">
        <f t="shared" si="136"/>
        <v>0</v>
      </c>
      <c r="S138" s="486">
        <f t="shared" si="137"/>
        <v>0</v>
      </c>
      <c r="T138" s="25">
        <f t="shared" si="138"/>
        <v>0</v>
      </c>
      <c r="U138" s="25">
        <f t="shared" si="139"/>
        <v>0</v>
      </c>
      <c r="V138" s="25">
        <f t="shared" si="140"/>
        <v>0</v>
      </c>
      <c r="W138" s="25">
        <f t="shared" si="141"/>
        <v>0</v>
      </c>
      <c r="X138" s="25">
        <f t="shared" si="142"/>
        <v>0</v>
      </c>
      <c r="Y138" s="25">
        <f t="shared" si="143"/>
        <v>0</v>
      </c>
      <c r="Z138" s="25">
        <f t="shared" si="143"/>
        <v>0</v>
      </c>
      <c r="AA138" s="25">
        <f t="shared" si="143"/>
        <v>0</v>
      </c>
      <c r="AB138" s="487"/>
      <c r="AC138" s="25">
        <f t="shared" si="117"/>
        <v>0</v>
      </c>
      <c r="AD138" s="488"/>
      <c r="AE138" s="4"/>
      <c r="AF138" s="4"/>
      <c r="AG138" s="25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s="93" customFormat="1" ht="27.75" hidden="1" customHeight="1" x14ac:dyDescent="0.25">
      <c r="A139" s="123" t="s">
        <v>108</v>
      </c>
      <c r="B139" s="123" t="s">
        <v>109</v>
      </c>
      <c r="C139" s="54"/>
      <c r="D139" s="54"/>
      <c r="E139" s="521"/>
      <c r="F139" s="521"/>
      <c r="G139" s="88"/>
      <c r="H139" s="59"/>
      <c r="I139" s="70"/>
      <c r="J139" s="538"/>
      <c r="K139" s="353">
        <f t="shared" si="132"/>
        <v>0</v>
      </c>
      <c r="L139" s="353">
        <f t="shared" si="133"/>
        <v>0</v>
      </c>
      <c r="M139" s="539"/>
      <c r="N139" s="540"/>
      <c r="O139" s="541">
        <f t="shared" si="134"/>
        <v>0</v>
      </c>
      <c r="P139" s="541">
        <f t="shared" si="135"/>
        <v>0</v>
      </c>
      <c r="Q139" s="539"/>
      <c r="R139" s="474">
        <f t="shared" si="136"/>
        <v>0</v>
      </c>
      <c r="S139" s="486">
        <f t="shared" si="137"/>
        <v>0</v>
      </c>
      <c r="T139" s="25">
        <f t="shared" si="138"/>
        <v>0</v>
      </c>
      <c r="U139" s="25">
        <f t="shared" si="139"/>
        <v>0</v>
      </c>
      <c r="V139" s="25">
        <f t="shared" si="140"/>
        <v>0</v>
      </c>
      <c r="W139" s="25">
        <f t="shared" si="141"/>
        <v>0</v>
      </c>
      <c r="X139" s="25">
        <f t="shared" si="142"/>
        <v>0</v>
      </c>
      <c r="Y139" s="25">
        <f t="shared" si="143"/>
        <v>0</v>
      </c>
      <c r="Z139" s="25">
        <f t="shared" si="143"/>
        <v>0</v>
      </c>
      <c r="AA139" s="25">
        <f t="shared" si="143"/>
        <v>0</v>
      </c>
      <c r="AB139" s="487"/>
      <c r="AC139" s="25">
        <f t="shared" si="117"/>
        <v>0</v>
      </c>
      <c r="AD139" s="508"/>
      <c r="AE139" s="92"/>
      <c r="AF139" s="92"/>
      <c r="AG139" s="25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  <c r="BI139" s="92"/>
    </row>
    <row r="140" spans="1:61" s="175" customFormat="1" ht="27.75" hidden="1" customHeight="1" x14ac:dyDescent="0.25">
      <c r="A140" s="172" t="s">
        <v>108</v>
      </c>
      <c r="B140" s="172" t="s">
        <v>109</v>
      </c>
      <c r="C140" s="95"/>
      <c r="D140" s="95"/>
      <c r="E140" s="96" t="s">
        <v>29</v>
      </c>
      <c r="F140" s="96"/>
      <c r="G140" s="97"/>
      <c r="H140" s="98"/>
      <c r="I140" s="99"/>
      <c r="J140" s="528"/>
      <c r="K140" s="526">
        <f t="shared" si="132"/>
        <v>0</v>
      </c>
      <c r="L140" s="526">
        <f t="shared" si="133"/>
        <v>0</v>
      </c>
      <c r="M140" s="529"/>
      <c r="N140" s="530"/>
      <c r="O140" s="531">
        <f t="shared" si="134"/>
        <v>0</v>
      </c>
      <c r="P140" s="531">
        <f t="shared" si="135"/>
        <v>0</v>
      </c>
      <c r="Q140" s="529"/>
      <c r="R140" s="412">
        <f>J140*M140*$R$8</f>
        <v>0</v>
      </c>
      <c r="S140" s="512">
        <f>J140*M140*$S$8</f>
        <v>0</v>
      </c>
      <c r="T140" s="513">
        <f>K140*M140*$T$8</f>
        <v>0</v>
      </c>
      <c r="U140" s="513">
        <f>J140*M140*$U$8</f>
        <v>0</v>
      </c>
      <c r="V140" s="513">
        <f t="shared" si="140"/>
        <v>0</v>
      </c>
      <c r="W140" s="513">
        <f t="shared" si="141"/>
        <v>0</v>
      </c>
      <c r="X140" s="513">
        <f t="shared" si="142"/>
        <v>0</v>
      </c>
      <c r="Y140" s="513">
        <f t="shared" si="143"/>
        <v>0</v>
      </c>
      <c r="Z140" s="513">
        <f t="shared" si="143"/>
        <v>0</v>
      </c>
      <c r="AA140" s="513">
        <f t="shared" si="143"/>
        <v>0</v>
      </c>
      <c r="AB140" s="487"/>
      <c r="AC140" s="513">
        <f t="shared" si="117"/>
        <v>0</v>
      </c>
      <c r="AD140" s="527"/>
      <c r="AE140" s="174"/>
      <c r="AF140" s="174"/>
      <c r="AG140" s="25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</row>
    <row r="141" spans="1:61" s="122" customFormat="1" ht="27.75" customHeight="1" thickBot="1" x14ac:dyDescent="0.3">
      <c r="A141" s="108" t="s">
        <v>108</v>
      </c>
      <c r="B141" s="108" t="s">
        <v>109</v>
      </c>
      <c r="C141" s="109"/>
      <c r="D141" s="109"/>
      <c r="E141" s="491"/>
      <c r="F141" s="491"/>
      <c r="G141" s="111"/>
      <c r="H141" s="112" t="s">
        <v>906</v>
      </c>
      <c r="I141" s="113"/>
      <c r="J141" s="492"/>
      <c r="K141" s="493"/>
      <c r="L141" s="493"/>
      <c r="M141" s="494"/>
      <c r="N141" s="495"/>
      <c r="O141" s="493"/>
      <c r="P141" s="493"/>
      <c r="Q141" s="494"/>
      <c r="R141" s="453">
        <f t="shared" ref="R141:AA141" si="144">SUM(R128:R140)</f>
        <v>497.80000000000007</v>
      </c>
      <c r="S141" s="496">
        <f t="shared" si="144"/>
        <v>74</v>
      </c>
      <c r="T141" s="497">
        <f t="shared" si="144"/>
        <v>74</v>
      </c>
      <c r="U141" s="497">
        <f t="shared" si="144"/>
        <v>88.8</v>
      </c>
      <c r="V141" s="497">
        <f t="shared" si="144"/>
        <v>168</v>
      </c>
      <c r="W141" s="497">
        <f t="shared" si="144"/>
        <v>42.6</v>
      </c>
      <c r="X141" s="497">
        <f t="shared" si="144"/>
        <v>50.4</v>
      </c>
      <c r="Y141" s="498">
        <f t="shared" si="144"/>
        <v>242</v>
      </c>
      <c r="Z141" s="498">
        <f t="shared" si="144"/>
        <v>116.6</v>
      </c>
      <c r="AA141" s="498">
        <f t="shared" si="144"/>
        <v>139.19999999999999</v>
      </c>
      <c r="AB141" s="499"/>
      <c r="AC141" s="25">
        <f t="shared" si="117"/>
        <v>0</v>
      </c>
      <c r="AD141" s="500">
        <f>R141/1800/0.6</f>
        <v>0.46092592592592602</v>
      </c>
      <c r="AE141" s="4"/>
      <c r="AF141" s="4"/>
      <c r="AG141" s="25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s="8" customFormat="1" ht="27.75" customHeight="1" thickTop="1" x14ac:dyDescent="0.25">
      <c r="A142" s="123" t="s">
        <v>111</v>
      </c>
      <c r="B142" s="123" t="s">
        <v>112</v>
      </c>
      <c r="C142" s="54" t="s">
        <v>32</v>
      </c>
      <c r="D142" s="54"/>
      <c r="E142" s="330" t="s">
        <v>33</v>
      </c>
      <c r="F142" s="86" t="s">
        <v>105</v>
      </c>
      <c r="G142" s="124" t="s">
        <v>106</v>
      </c>
      <c r="H142" s="80" t="s">
        <v>107</v>
      </c>
      <c r="I142" s="518"/>
      <c r="J142" s="538">
        <v>2</v>
      </c>
      <c r="K142" s="353">
        <f t="shared" ref="K142:K151" si="145">IF(J142&gt;0, 1, 0)</f>
        <v>1</v>
      </c>
      <c r="L142" s="353">
        <f t="shared" ref="L142:L151" si="146">J142-K142</f>
        <v>1</v>
      </c>
      <c r="M142" s="371">
        <v>25</v>
      </c>
      <c r="N142" s="540"/>
      <c r="O142" s="501">
        <f t="shared" ref="O142:O153" si="147">IF(N142&gt;0, 1, 0)</f>
        <v>0</v>
      </c>
      <c r="P142" s="501">
        <f t="shared" ref="P142:P153" si="148">N142-O142</f>
        <v>0</v>
      </c>
      <c r="Q142" s="519"/>
      <c r="R142" s="474">
        <f t="shared" ref="R142:R151" si="149">(K142*M142*$R$4)+(L142*M142*$R$5)+(O142*Q142*$R$6)+(P142*Q142*$R$7)</f>
        <v>135</v>
      </c>
      <c r="S142" s="486">
        <f t="shared" ref="S142:S148" si="150">J142*M142*$S$4</f>
        <v>50</v>
      </c>
      <c r="T142" s="25">
        <f t="shared" ref="T142:T148" si="151">K142*M142*$T$4</f>
        <v>25</v>
      </c>
      <c r="U142" s="25">
        <f t="shared" ref="U142:U148" si="152">J142*M142*$U$4</f>
        <v>60</v>
      </c>
      <c r="V142" s="25">
        <f t="shared" ref="V142:V148" si="153">N142*Q142*$V$6</f>
        <v>0</v>
      </c>
      <c r="W142" s="25">
        <f t="shared" ref="W142:W148" si="154">O142*Q142*$W$6</f>
        <v>0</v>
      </c>
      <c r="X142" s="25">
        <f t="shared" ref="X142:X148" si="155">N142*Q142*$X$6</f>
        <v>0</v>
      </c>
      <c r="Y142" s="25">
        <f t="shared" ref="Y142:AA148" si="156">S142+V142</f>
        <v>50</v>
      </c>
      <c r="Z142" s="25">
        <f t="shared" si="156"/>
        <v>25</v>
      </c>
      <c r="AA142" s="25">
        <f t="shared" si="156"/>
        <v>60</v>
      </c>
      <c r="AB142" s="487"/>
      <c r="AC142" s="25">
        <f t="shared" si="117"/>
        <v>0</v>
      </c>
      <c r="AD142" s="4"/>
      <c r="AE142" s="4"/>
      <c r="AF142" s="4"/>
      <c r="AG142" s="25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s="8" customFormat="1" ht="27.75" customHeight="1" x14ac:dyDescent="0.25">
      <c r="A143" s="123" t="s">
        <v>111</v>
      </c>
      <c r="B143" s="123" t="s">
        <v>112</v>
      </c>
      <c r="C143" s="54" t="s">
        <v>32</v>
      </c>
      <c r="D143" s="54"/>
      <c r="E143" s="77" t="s">
        <v>437</v>
      </c>
      <c r="F143" s="78" t="s">
        <v>105</v>
      </c>
      <c r="G143" s="79" t="s">
        <v>106</v>
      </c>
      <c r="H143" s="80" t="s">
        <v>449</v>
      </c>
      <c r="I143" s="148"/>
      <c r="J143" s="538">
        <v>1</v>
      </c>
      <c r="K143" s="353">
        <f t="shared" si="145"/>
        <v>1</v>
      </c>
      <c r="L143" s="353">
        <f t="shared" si="146"/>
        <v>0</v>
      </c>
      <c r="M143" s="371">
        <v>14</v>
      </c>
      <c r="N143" s="540"/>
      <c r="O143" s="501">
        <f t="shared" si="147"/>
        <v>0</v>
      </c>
      <c r="P143" s="501">
        <f t="shared" si="148"/>
        <v>0</v>
      </c>
      <c r="Q143" s="371"/>
      <c r="R143" s="474">
        <f t="shared" si="149"/>
        <v>44.800000000000004</v>
      </c>
      <c r="S143" s="486">
        <f t="shared" si="150"/>
        <v>14</v>
      </c>
      <c r="T143" s="25">
        <f t="shared" si="151"/>
        <v>14</v>
      </c>
      <c r="U143" s="25">
        <f t="shared" si="152"/>
        <v>16.8</v>
      </c>
      <c r="V143" s="25">
        <f t="shared" si="153"/>
        <v>0</v>
      </c>
      <c r="W143" s="25">
        <f t="shared" si="154"/>
        <v>0</v>
      </c>
      <c r="X143" s="25">
        <f t="shared" si="155"/>
        <v>0</v>
      </c>
      <c r="Y143" s="25">
        <f t="shared" si="156"/>
        <v>14</v>
      </c>
      <c r="Z143" s="25">
        <f t="shared" si="156"/>
        <v>14</v>
      </c>
      <c r="AA143" s="25">
        <f t="shared" si="156"/>
        <v>16.8</v>
      </c>
      <c r="AB143" s="487"/>
      <c r="AC143" s="25">
        <f t="shared" si="117"/>
        <v>0</v>
      </c>
      <c r="AD143" s="488"/>
      <c r="AE143" s="4"/>
      <c r="AF143" s="4"/>
      <c r="AG143" s="25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s="8" customFormat="1" ht="27.75" customHeight="1" x14ac:dyDescent="0.25">
      <c r="A144" s="123" t="s">
        <v>111</v>
      </c>
      <c r="B144" s="123" t="s">
        <v>112</v>
      </c>
      <c r="C144" s="54" t="s">
        <v>32</v>
      </c>
      <c r="D144" s="54"/>
      <c r="E144" s="337" t="s">
        <v>465</v>
      </c>
      <c r="F144" s="86" t="s">
        <v>494</v>
      </c>
      <c r="G144" s="124" t="s">
        <v>495</v>
      </c>
      <c r="H144" s="80" t="s">
        <v>496</v>
      </c>
      <c r="I144" s="148"/>
      <c r="J144" s="538">
        <v>2</v>
      </c>
      <c r="K144" s="353">
        <f t="shared" si="145"/>
        <v>1</v>
      </c>
      <c r="L144" s="353">
        <f t="shared" si="146"/>
        <v>1</v>
      </c>
      <c r="M144" s="371">
        <v>26</v>
      </c>
      <c r="N144" s="540"/>
      <c r="O144" s="501">
        <f t="shared" si="147"/>
        <v>0</v>
      </c>
      <c r="P144" s="501">
        <f t="shared" si="148"/>
        <v>0</v>
      </c>
      <c r="Q144" s="371"/>
      <c r="R144" s="474">
        <f t="shared" si="149"/>
        <v>140.4</v>
      </c>
      <c r="S144" s="486">
        <f t="shared" si="150"/>
        <v>52</v>
      </c>
      <c r="T144" s="25">
        <f t="shared" si="151"/>
        <v>26</v>
      </c>
      <c r="U144" s="25">
        <f t="shared" si="152"/>
        <v>62.4</v>
      </c>
      <c r="V144" s="25">
        <f t="shared" si="153"/>
        <v>0</v>
      </c>
      <c r="W144" s="25">
        <f t="shared" si="154"/>
        <v>0</v>
      </c>
      <c r="X144" s="25">
        <f t="shared" si="155"/>
        <v>0</v>
      </c>
      <c r="Y144" s="25">
        <f t="shared" si="156"/>
        <v>52</v>
      </c>
      <c r="Z144" s="25">
        <f t="shared" si="156"/>
        <v>26</v>
      </c>
      <c r="AA144" s="25">
        <f t="shared" si="156"/>
        <v>62.4</v>
      </c>
      <c r="AB144" s="487"/>
      <c r="AC144" s="25">
        <f t="shared" si="117"/>
        <v>0</v>
      </c>
      <c r="AD144" s="488"/>
      <c r="AE144" s="4"/>
      <c r="AF144" s="4"/>
      <c r="AG144" s="25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s="8" customFormat="1" ht="27.75" customHeight="1" x14ac:dyDescent="0.25">
      <c r="A145" s="123" t="s">
        <v>111</v>
      </c>
      <c r="B145" s="123" t="s">
        <v>112</v>
      </c>
      <c r="C145" s="54" t="s">
        <v>32</v>
      </c>
      <c r="D145" s="54"/>
      <c r="E145" s="489" t="s">
        <v>678</v>
      </c>
      <c r="F145" s="86">
        <v>3</v>
      </c>
      <c r="G145" s="124" t="s">
        <v>716</v>
      </c>
      <c r="H145" s="80" t="s">
        <v>717</v>
      </c>
      <c r="I145" s="148"/>
      <c r="J145" s="538">
        <v>1</v>
      </c>
      <c r="K145" s="353">
        <f t="shared" si="145"/>
        <v>1</v>
      </c>
      <c r="L145" s="353">
        <f t="shared" si="146"/>
        <v>0</v>
      </c>
      <c r="M145" s="371">
        <v>26</v>
      </c>
      <c r="N145" s="540"/>
      <c r="O145" s="501">
        <f t="shared" si="147"/>
        <v>0</v>
      </c>
      <c r="P145" s="501">
        <f t="shared" si="148"/>
        <v>0</v>
      </c>
      <c r="Q145" s="371"/>
      <c r="R145" s="474">
        <f t="shared" si="149"/>
        <v>83.2</v>
      </c>
      <c r="S145" s="486">
        <f t="shared" si="150"/>
        <v>26</v>
      </c>
      <c r="T145" s="25">
        <f t="shared" si="151"/>
        <v>26</v>
      </c>
      <c r="U145" s="25">
        <f t="shared" si="152"/>
        <v>31.2</v>
      </c>
      <c r="V145" s="25">
        <f t="shared" si="153"/>
        <v>0</v>
      </c>
      <c r="W145" s="25">
        <f t="shared" si="154"/>
        <v>0</v>
      </c>
      <c r="X145" s="25">
        <f t="shared" si="155"/>
        <v>0</v>
      </c>
      <c r="Y145" s="25">
        <f t="shared" si="156"/>
        <v>26</v>
      </c>
      <c r="Z145" s="25">
        <f t="shared" si="156"/>
        <v>26</v>
      </c>
      <c r="AA145" s="25">
        <f t="shared" si="156"/>
        <v>31.2</v>
      </c>
      <c r="AB145" s="487"/>
      <c r="AC145" s="25">
        <f t="shared" si="117"/>
        <v>0</v>
      </c>
      <c r="AD145" s="4"/>
      <c r="AE145" s="4"/>
      <c r="AF145" s="4"/>
      <c r="AG145" s="25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s="8" customFormat="1" ht="27.75" customHeight="1" x14ac:dyDescent="0.25">
      <c r="A146" s="123" t="s">
        <v>111</v>
      </c>
      <c r="B146" s="123" t="s">
        <v>112</v>
      </c>
      <c r="C146" s="54" t="s">
        <v>32</v>
      </c>
      <c r="D146" s="54"/>
      <c r="E146" s="489" t="s">
        <v>773</v>
      </c>
      <c r="F146" s="86">
        <v>3</v>
      </c>
      <c r="G146" s="124" t="s">
        <v>779</v>
      </c>
      <c r="H146" s="80" t="s">
        <v>780</v>
      </c>
      <c r="I146" s="148"/>
      <c r="J146" s="538">
        <v>1</v>
      </c>
      <c r="K146" s="353">
        <f t="shared" si="145"/>
        <v>1</v>
      </c>
      <c r="L146" s="353">
        <f t="shared" si="146"/>
        <v>0</v>
      </c>
      <c r="M146" s="371">
        <v>24</v>
      </c>
      <c r="N146" s="540"/>
      <c r="O146" s="501">
        <f t="shared" si="147"/>
        <v>0</v>
      </c>
      <c r="P146" s="501">
        <f t="shared" si="148"/>
        <v>0</v>
      </c>
      <c r="Q146" s="371"/>
      <c r="R146" s="474">
        <f t="shared" si="149"/>
        <v>76.800000000000011</v>
      </c>
      <c r="S146" s="486">
        <f t="shared" si="150"/>
        <v>24</v>
      </c>
      <c r="T146" s="25">
        <f t="shared" si="151"/>
        <v>24</v>
      </c>
      <c r="U146" s="25">
        <f t="shared" si="152"/>
        <v>28.799999999999997</v>
      </c>
      <c r="V146" s="25">
        <f t="shared" si="153"/>
        <v>0</v>
      </c>
      <c r="W146" s="25">
        <f t="shared" si="154"/>
        <v>0</v>
      </c>
      <c r="X146" s="25">
        <f t="shared" si="155"/>
        <v>0</v>
      </c>
      <c r="Y146" s="25">
        <f t="shared" si="156"/>
        <v>24</v>
      </c>
      <c r="Z146" s="25">
        <f t="shared" si="156"/>
        <v>24</v>
      </c>
      <c r="AA146" s="25">
        <f t="shared" si="156"/>
        <v>28.799999999999997</v>
      </c>
      <c r="AB146" s="487"/>
      <c r="AC146" s="25">
        <f t="shared" si="117"/>
        <v>0</v>
      </c>
      <c r="AD146" s="488"/>
      <c r="AE146" s="4"/>
      <c r="AF146" s="4"/>
      <c r="AG146" s="25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s="8" customFormat="1" ht="27.75" hidden="1" customHeight="1" x14ac:dyDescent="0.25">
      <c r="A147" s="123" t="s">
        <v>111</v>
      </c>
      <c r="B147" s="123" t="s">
        <v>112</v>
      </c>
      <c r="C147" s="54" t="s">
        <v>32</v>
      </c>
      <c r="D147" s="54"/>
      <c r="E147" s="503"/>
      <c r="F147" s="86"/>
      <c r="G147" s="124"/>
      <c r="H147" s="80"/>
      <c r="I147" s="148"/>
      <c r="J147" s="538"/>
      <c r="K147" s="353">
        <f t="shared" si="145"/>
        <v>0</v>
      </c>
      <c r="L147" s="353">
        <f t="shared" si="146"/>
        <v>0</v>
      </c>
      <c r="M147" s="371"/>
      <c r="N147" s="540"/>
      <c r="O147" s="501">
        <f t="shared" si="147"/>
        <v>0</v>
      </c>
      <c r="P147" s="501">
        <f t="shared" si="148"/>
        <v>0</v>
      </c>
      <c r="Q147" s="371"/>
      <c r="R147" s="474">
        <f t="shared" si="149"/>
        <v>0</v>
      </c>
      <c r="S147" s="486">
        <f t="shared" si="150"/>
        <v>0</v>
      </c>
      <c r="T147" s="25">
        <f t="shared" si="151"/>
        <v>0</v>
      </c>
      <c r="U147" s="25">
        <f t="shared" si="152"/>
        <v>0</v>
      </c>
      <c r="V147" s="25">
        <f t="shared" si="153"/>
        <v>0</v>
      </c>
      <c r="W147" s="25">
        <f t="shared" si="154"/>
        <v>0</v>
      </c>
      <c r="X147" s="25">
        <f t="shared" si="155"/>
        <v>0</v>
      </c>
      <c r="Y147" s="25">
        <f t="shared" si="156"/>
        <v>0</v>
      </c>
      <c r="Z147" s="25">
        <f t="shared" si="156"/>
        <v>0</v>
      </c>
      <c r="AA147" s="25">
        <f t="shared" si="156"/>
        <v>0</v>
      </c>
      <c r="AB147" s="487"/>
      <c r="AC147" s="25">
        <f t="shared" si="117"/>
        <v>0</v>
      </c>
      <c r="AD147" s="488"/>
      <c r="AE147" s="4"/>
      <c r="AF147" s="4"/>
      <c r="AG147" s="25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s="8" customFormat="1" ht="27.75" hidden="1" customHeight="1" x14ac:dyDescent="0.25">
      <c r="A148" s="123" t="s">
        <v>111</v>
      </c>
      <c r="B148" s="123" t="s">
        <v>112</v>
      </c>
      <c r="C148" s="54" t="s">
        <v>32</v>
      </c>
      <c r="D148" s="54"/>
      <c r="E148" s="521"/>
      <c r="F148" s="521"/>
      <c r="G148" s="88"/>
      <c r="H148" s="80"/>
      <c r="I148" s="148"/>
      <c r="J148" s="538"/>
      <c r="K148" s="353">
        <f t="shared" si="145"/>
        <v>0</v>
      </c>
      <c r="L148" s="353">
        <f t="shared" si="146"/>
        <v>0</v>
      </c>
      <c r="M148" s="371"/>
      <c r="N148" s="540"/>
      <c r="O148" s="501">
        <f t="shared" si="147"/>
        <v>0</v>
      </c>
      <c r="P148" s="501">
        <f t="shared" si="148"/>
        <v>0</v>
      </c>
      <c r="Q148" s="371"/>
      <c r="R148" s="474">
        <f t="shared" si="149"/>
        <v>0</v>
      </c>
      <c r="S148" s="486">
        <f t="shared" si="150"/>
        <v>0</v>
      </c>
      <c r="T148" s="25">
        <f t="shared" si="151"/>
        <v>0</v>
      </c>
      <c r="U148" s="25">
        <f t="shared" si="152"/>
        <v>0</v>
      </c>
      <c r="V148" s="25">
        <f t="shared" si="153"/>
        <v>0</v>
      </c>
      <c r="W148" s="25">
        <f t="shared" si="154"/>
        <v>0</v>
      </c>
      <c r="X148" s="25">
        <f t="shared" si="155"/>
        <v>0</v>
      </c>
      <c r="Y148" s="25">
        <f t="shared" si="156"/>
        <v>0</v>
      </c>
      <c r="Z148" s="25">
        <f t="shared" si="156"/>
        <v>0</v>
      </c>
      <c r="AA148" s="25">
        <f t="shared" si="156"/>
        <v>0</v>
      </c>
      <c r="AB148" s="487"/>
      <c r="AC148" s="25">
        <f t="shared" si="117"/>
        <v>0</v>
      </c>
      <c r="AD148" s="488"/>
      <c r="AE148" s="4"/>
      <c r="AF148" s="4"/>
      <c r="AG148" s="25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s="8" customFormat="1" ht="27.75" hidden="1" customHeight="1" x14ac:dyDescent="0.25">
      <c r="A149" s="123" t="s">
        <v>111</v>
      </c>
      <c r="B149" s="123" t="s">
        <v>112</v>
      </c>
      <c r="C149" s="54" t="s">
        <v>32</v>
      </c>
      <c r="D149" s="54"/>
      <c r="E149" s="521"/>
      <c r="F149" s="521"/>
      <c r="G149" s="88"/>
      <c r="H149" s="167"/>
      <c r="I149" s="155"/>
      <c r="J149" s="538"/>
      <c r="K149" s="353">
        <f t="shared" si="145"/>
        <v>0</v>
      </c>
      <c r="L149" s="353">
        <f t="shared" si="146"/>
        <v>0</v>
      </c>
      <c r="M149" s="371"/>
      <c r="N149" s="540"/>
      <c r="O149" s="501">
        <f t="shared" si="147"/>
        <v>0</v>
      </c>
      <c r="P149" s="501">
        <f t="shared" si="148"/>
        <v>0</v>
      </c>
      <c r="Q149" s="371"/>
      <c r="R149" s="474">
        <f t="shared" si="149"/>
        <v>0</v>
      </c>
      <c r="S149" s="486"/>
      <c r="T149" s="25"/>
      <c r="U149" s="25"/>
      <c r="V149" s="25"/>
      <c r="W149" s="25"/>
      <c r="X149" s="25"/>
      <c r="Y149" s="25"/>
      <c r="Z149" s="25"/>
      <c r="AA149" s="25"/>
      <c r="AB149" s="487"/>
      <c r="AC149" s="25">
        <f t="shared" si="117"/>
        <v>0</v>
      </c>
      <c r="AD149" s="488"/>
      <c r="AE149" s="4"/>
      <c r="AF149" s="4"/>
      <c r="AG149" s="25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s="8" customFormat="1" ht="27.75" hidden="1" customHeight="1" x14ac:dyDescent="0.25">
      <c r="A150" s="123" t="s">
        <v>111</v>
      </c>
      <c r="B150" s="123" t="s">
        <v>112</v>
      </c>
      <c r="C150" s="54" t="s">
        <v>32</v>
      </c>
      <c r="D150" s="54"/>
      <c r="E150" s="521"/>
      <c r="F150" s="521"/>
      <c r="G150" s="88"/>
      <c r="H150" s="80"/>
      <c r="I150" s="148"/>
      <c r="J150" s="538"/>
      <c r="K150" s="353">
        <f t="shared" si="145"/>
        <v>0</v>
      </c>
      <c r="L150" s="353">
        <f t="shared" si="146"/>
        <v>0</v>
      </c>
      <c r="M150" s="371"/>
      <c r="N150" s="540"/>
      <c r="O150" s="501">
        <f t="shared" si="147"/>
        <v>0</v>
      </c>
      <c r="P150" s="501">
        <f t="shared" si="148"/>
        <v>0</v>
      </c>
      <c r="Q150" s="371"/>
      <c r="R150" s="474">
        <f t="shared" si="149"/>
        <v>0</v>
      </c>
      <c r="S150" s="486"/>
      <c r="T150" s="25"/>
      <c r="U150" s="25"/>
      <c r="V150" s="25"/>
      <c r="W150" s="25"/>
      <c r="X150" s="25"/>
      <c r="Y150" s="25"/>
      <c r="Z150" s="25"/>
      <c r="AA150" s="25"/>
      <c r="AB150" s="487"/>
      <c r="AC150" s="25">
        <f t="shared" si="117"/>
        <v>0</v>
      </c>
      <c r="AD150" s="488"/>
      <c r="AE150" s="4"/>
      <c r="AF150" s="4"/>
      <c r="AG150" s="25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s="8" customFormat="1" ht="27.75" hidden="1" customHeight="1" x14ac:dyDescent="0.25">
      <c r="A151" s="123" t="s">
        <v>111</v>
      </c>
      <c r="B151" s="123" t="s">
        <v>112</v>
      </c>
      <c r="C151" s="54" t="s">
        <v>32</v>
      </c>
      <c r="D151" s="54"/>
      <c r="E151" s="521"/>
      <c r="F151" s="521"/>
      <c r="G151" s="88"/>
      <c r="H151" s="80"/>
      <c r="I151" s="148"/>
      <c r="J151" s="538"/>
      <c r="K151" s="353">
        <f t="shared" si="145"/>
        <v>0</v>
      </c>
      <c r="L151" s="353">
        <f t="shared" si="146"/>
        <v>0</v>
      </c>
      <c r="M151" s="371"/>
      <c r="N151" s="540"/>
      <c r="O151" s="501">
        <f t="shared" si="147"/>
        <v>0</v>
      </c>
      <c r="P151" s="501">
        <f t="shared" si="148"/>
        <v>0</v>
      </c>
      <c r="Q151" s="371"/>
      <c r="R151" s="474">
        <f t="shared" si="149"/>
        <v>0</v>
      </c>
      <c r="S151" s="486"/>
      <c r="T151" s="25"/>
      <c r="U151" s="25"/>
      <c r="V151" s="25"/>
      <c r="W151" s="25"/>
      <c r="X151" s="25"/>
      <c r="Y151" s="25"/>
      <c r="Z151" s="25"/>
      <c r="AA151" s="25"/>
      <c r="AB151" s="487"/>
      <c r="AC151" s="25">
        <f t="shared" si="117"/>
        <v>0</v>
      </c>
      <c r="AD151" s="488"/>
      <c r="AE151" s="4"/>
      <c r="AF151" s="4"/>
      <c r="AG151" s="25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s="175" customFormat="1" ht="27.75" hidden="1" customHeight="1" x14ac:dyDescent="0.25">
      <c r="A152" s="172" t="s">
        <v>111</v>
      </c>
      <c r="B152" s="172" t="s">
        <v>112</v>
      </c>
      <c r="C152" s="95" t="s">
        <v>32</v>
      </c>
      <c r="D152" s="95"/>
      <c r="E152" s="96" t="s">
        <v>879</v>
      </c>
      <c r="F152" s="96"/>
      <c r="G152" s="97"/>
      <c r="H152" s="160" t="s">
        <v>863</v>
      </c>
      <c r="I152" s="161"/>
      <c r="J152" s="528"/>
      <c r="K152" s="526"/>
      <c r="L152" s="526"/>
      <c r="M152" s="511"/>
      <c r="N152" s="530"/>
      <c r="O152" s="510">
        <f t="shared" si="147"/>
        <v>0</v>
      </c>
      <c r="P152" s="510">
        <f t="shared" si="148"/>
        <v>0</v>
      </c>
      <c r="Q152" s="511"/>
      <c r="R152" s="412">
        <f>J152*M152*$R$8</f>
        <v>0</v>
      </c>
      <c r="S152" s="512">
        <f>J152*M152*$S$8</f>
        <v>0</v>
      </c>
      <c r="T152" s="513">
        <f>K152*M152*$T$8</f>
        <v>0</v>
      </c>
      <c r="U152" s="513">
        <f>J152*M152*$U$8</f>
        <v>0</v>
      </c>
      <c r="V152" s="513">
        <f>N152*Q152*$V$6</f>
        <v>0</v>
      </c>
      <c r="W152" s="513">
        <f>O152*Q152*$W$6</f>
        <v>0</v>
      </c>
      <c r="X152" s="513">
        <f>N152*Q152*$X$6</f>
        <v>0</v>
      </c>
      <c r="Y152" s="513">
        <f t="shared" ref="Y152:AA153" si="157">S152+V152</f>
        <v>0</v>
      </c>
      <c r="Z152" s="513">
        <f t="shared" si="157"/>
        <v>0</v>
      </c>
      <c r="AA152" s="513">
        <f t="shared" si="157"/>
        <v>0</v>
      </c>
      <c r="AB152" s="487"/>
      <c r="AC152" s="513">
        <f t="shared" si="117"/>
        <v>0</v>
      </c>
      <c r="AD152" s="527"/>
      <c r="AE152" s="174"/>
      <c r="AF152" s="174"/>
      <c r="AG152" s="25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4"/>
      <c r="AU152" s="174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4"/>
      <c r="BF152" s="174"/>
      <c r="BG152" s="174"/>
      <c r="BH152" s="174"/>
      <c r="BI152" s="174"/>
    </row>
    <row r="153" spans="1:61" s="517" customFormat="1" ht="27.75" customHeight="1" x14ac:dyDescent="0.25">
      <c r="A153" s="172" t="s">
        <v>111</v>
      </c>
      <c r="B153" s="172" t="s">
        <v>112</v>
      </c>
      <c r="C153" s="95" t="s">
        <v>32</v>
      </c>
      <c r="D153" s="95"/>
      <c r="E153" s="96" t="s">
        <v>858</v>
      </c>
      <c r="F153" s="96"/>
      <c r="G153" s="97"/>
      <c r="H153" s="160" t="s">
        <v>863</v>
      </c>
      <c r="I153" s="161"/>
      <c r="J153" s="538">
        <v>1</v>
      </c>
      <c r="K153" s="526"/>
      <c r="L153" s="526"/>
      <c r="M153" s="511">
        <v>8</v>
      </c>
      <c r="N153" s="530"/>
      <c r="O153" s="510">
        <f t="shared" si="147"/>
        <v>0</v>
      </c>
      <c r="P153" s="510">
        <f t="shared" si="148"/>
        <v>0</v>
      </c>
      <c r="Q153" s="511"/>
      <c r="R153" s="412">
        <f>J153*M153*$R$8</f>
        <v>39.200000000000003</v>
      </c>
      <c r="S153" s="512">
        <f>J153*M153*$S$8</f>
        <v>8</v>
      </c>
      <c r="T153" s="513">
        <f>K153*M153*$T$8</f>
        <v>0</v>
      </c>
      <c r="U153" s="513">
        <f>J153*M153*$U$8</f>
        <v>19.2</v>
      </c>
      <c r="V153" s="513">
        <f>N153*Q153*$V$6</f>
        <v>0</v>
      </c>
      <c r="W153" s="513">
        <f>O153*Q153*$W$6</f>
        <v>0</v>
      </c>
      <c r="X153" s="513">
        <f>N153*Q153*$X$6</f>
        <v>0</v>
      </c>
      <c r="Y153" s="513">
        <f t="shared" si="157"/>
        <v>8</v>
      </c>
      <c r="Z153" s="513">
        <f t="shared" si="157"/>
        <v>0</v>
      </c>
      <c r="AA153" s="513">
        <f t="shared" si="157"/>
        <v>19.2</v>
      </c>
      <c r="AB153" s="487"/>
      <c r="AC153" s="513">
        <f t="shared" si="117"/>
        <v>12.000000000000004</v>
      </c>
      <c r="AD153" s="515"/>
      <c r="AE153" s="516"/>
      <c r="AF153" s="516"/>
      <c r="AG153" s="25"/>
      <c r="AH153" s="516"/>
      <c r="AI153" s="516"/>
      <c r="AJ153" s="516"/>
      <c r="AK153" s="516"/>
      <c r="AL153" s="516"/>
      <c r="AM153" s="516"/>
      <c r="AN153" s="516"/>
      <c r="AO153" s="516"/>
      <c r="AP153" s="516"/>
      <c r="AQ153" s="516"/>
      <c r="AR153" s="516"/>
      <c r="AS153" s="516"/>
      <c r="AT153" s="516"/>
      <c r="AU153" s="516"/>
      <c r="AV153" s="516"/>
      <c r="AW153" s="516"/>
      <c r="AX153" s="516"/>
      <c r="AY153" s="516"/>
      <c r="AZ153" s="516"/>
      <c r="BA153" s="516"/>
      <c r="BB153" s="516"/>
      <c r="BC153" s="516"/>
      <c r="BD153" s="516"/>
      <c r="BE153" s="516"/>
      <c r="BF153" s="516"/>
      <c r="BG153" s="516"/>
      <c r="BH153" s="516"/>
      <c r="BI153" s="516"/>
    </row>
    <row r="154" spans="1:61" s="122" customFormat="1" ht="27.75" customHeight="1" thickBot="1" x14ac:dyDescent="0.3">
      <c r="A154" s="108" t="s">
        <v>111</v>
      </c>
      <c r="B154" s="108" t="s">
        <v>112</v>
      </c>
      <c r="C154" s="109" t="s">
        <v>32</v>
      </c>
      <c r="D154" s="109"/>
      <c r="E154" s="491"/>
      <c r="F154" s="491"/>
      <c r="G154" s="111"/>
      <c r="H154" s="112" t="s">
        <v>906</v>
      </c>
      <c r="I154" s="113"/>
      <c r="J154" s="492"/>
      <c r="K154" s="493"/>
      <c r="L154" s="493"/>
      <c r="M154" s="494"/>
      <c r="N154" s="495"/>
      <c r="O154" s="493"/>
      <c r="P154" s="493"/>
      <c r="Q154" s="494"/>
      <c r="R154" s="453">
        <f t="shared" ref="R154:AA154" si="158">SUM(R142:R153)</f>
        <v>519.40000000000009</v>
      </c>
      <c r="S154" s="496">
        <f t="shared" si="158"/>
        <v>174</v>
      </c>
      <c r="T154" s="497">
        <f t="shared" si="158"/>
        <v>115</v>
      </c>
      <c r="U154" s="497">
        <f t="shared" si="158"/>
        <v>218.39999999999998</v>
      </c>
      <c r="V154" s="497">
        <f t="shared" si="158"/>
        <v>0</v>
      </c>
      <c r="W154" s="497">
        <f t="shared" si="158"/>
        <v>0</v>
      </c>
      <c r="X154" s="497">
        <f t="shared" si="158"/>
        <v>0</v>
      </c>
      <c r="Y154" s="498">
        <f t="shared" si="158"/>
        <v>174</v>
      </c>
      <c r="Z154" s="498">
        <f t="shared" si="158"/>
        <v>115</v>
      </c>
      <c r="AA154" s="498">
        <f t="shared" si="158"/>
        <v>218.39999999999998</v>
      </c>
      <c r="AB154" s="499"/>
      <c r="AC154" s="25">
        <f t="shared" si="117"/>
        <v>12.000000000000114</v>
      </c>
      <c r="AD154" s="500">
        <f>R154/1800/0.6</f>
        <v>0.48092592592592603</v>
      </c>
      <c r="AE154" s="4"/>
      <c r="AF154" s="516"/>
      <c r="AG154" s="25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s="8" customFormat="1" ht="27.75" customHeight="1" thickTop="1" x14ac:dyDescent="0.25">
      <c r="A155" s="123" t="s">
        <v>209</v>
      </c>
      <c r="B155" s="123" t="s">
        <v>210</v>
      </c>
      <c r="C155" s="483" t="s">
        <v>41</v>
      </c>
      <c r="D155" s="54"/>
      <c r="E155" s="330" t="s">
        <v>33</v>
      </c>
      <c r="F155" s="86">
        <v>5</v>
      </c>
      <c r="G155" s="124" t="s">
        <v>207</v>
      </c>
      <c r="H155" s="80" t="s">
        <v>208</v>
      </c>
      <c r="I155" s="518"/>
      <c r="J155" s="538">
        <v>0</v>
      </c>
      <c r="K155" s="353">
        <f t="shared" ref="K155:K163" si="159">IF(J155&gt;0, 1, 0)</f>
        <v>0</v>
      </c>
      <c r="L155" s="353">
        <f t="shared" ref="L155:L163" si="160">J155-K155</f>
        <v>0</v>
      </c>
      <c r="M155" s="371">
        <v>0</v>
      </c>
      <c r="N155" s="540">
        <v>0</v>
      </c>
      <c r="O155" s="353">
        <f t="shared" ref="O155:O163" si="161">IF(N155&gt;0, 1, 0)</f>
        <v>0</v>
      </c>
      <c r="P155" s="353">
        <f t="shared" ref="P155:P163" si="162">N155-O155</f>
        <v>0</v>
      </c>
      <c r="Q155" s="519">
        <v>0</v>
      </c>
      <c r="R155" s="474">
        <f t="shared" ref="R155:R164" si="163">(K155*M155*$R$4)+(L155*M155*$R$5)+(O155*Q155*$R$6)+(P155*Q155*$R$7)</f>
        <v>0</v>
      </c>
      <c r="S155" s="486">
        <f t="shared" ref="S155:S164" si="164">J155*M155*$S$4</f>
        <v>0</v>
      </c>
      <c r="T155" s="25">
        <f t="shared" ref="T155:T164" si="165">K155*M155*$T$4</f>
        <v>0</v>
      </c>
      <c r="U155" s="25">
        <f t="shared" ref="U155:U164" si="166">J155*M155*$U$4</f>
        <v>0</v>
      </c>
      <c r="V155" s="25">
        <f t="shared" ref="V155:V166" si="167">N155*Q155*$V$6</f>
        <v>0</v>
      </c>
      <c r="W155" s="25">
        <f t="shared" ref="W155:W166" si="168">O155*Q155*$W$6</f>
        <v>0</v>
      </c>
      <c r="X155" s="25">
        <f t="shared" ref="X155:X166" si="169">N155*Q155*$X$6</f>
        <v>0</v>
      </c>
      <c r="Y155" s="25">
        <f t="shared" ref="Y155:AA166" si="170">S155+V155</f>
        <v>0</v>
      </c>
      <c r="Z155" s="25">
        <f t="shared" si="170"/>
        <v>0</v>
      </c>
      <c r="AA155" s="25">
        <f t="shared" si="170"/>
        <v>0</v>
      </c>
      <c r="AB155" s="487"/>
      <c r="AC155" s="25">
        <f t="shared" si="117"/>
        <v>0</v>
      </c>
      <c r="AD155" s="488"/>
      <c r="AE155" s="4"/>
      <c r="AF155" s="4"/>
      <c r="AG155" s="25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s="8" customFormat="1" ht="27.75" customHeight="1" x14ac:dyDescent="0.25">
      <c r="A156" s="123" t="s">
        <v>209</v>
      </c>
      <c r="B156" s="123" t="s">
        <v>210</v>
      </c>
      <c r="C156" s="483" t="s">
        <v>41</v>
      </c>
      <c r="D156" s="54"/>
      <c r="E156" s="330" t="s">
        <v>33</v>
      </c>
      <c r="F156" s="86">
        <v>5</v>
      </c>
      <c r="G156" s="124" t="s">
        <v>247</v>
      </c>
      <c r="H156" s="80" t="s">
        <v>248</v>
      </c>
      <c r="I156" s="148"/>
      <c r="J156" s="538">
        <v>1</v>
      </c>
      <c r="K156" s="353">
        <f t="shared" si="159"/>
        <v>1</v>
      </c>
      <c r="L156" s="353">
        <f t="shared" si="160"/>
        <v>0</v>
      </c>
      <c r="M156" s="371">
        <v>0</v>
      </c>
      <c r="N156" s="540">
        <v>1</v>
      </c>
      <c r="O156" s="353">
        <f t="shared" si="161"/>
        <v>1</v>
      </c>
      <c r="P156" s="353">
        <f t="shared" si="162"/>
        <v>0</v>
      </c>
      <c r="Q156" s="371">
        <v>26</v>
      </c>
      <c r="R156" s="474">
        <f t="shared" si="163"/>
        <v>41.6</v>
      </c>
      <c r="S156" s="486">
        <f t="shared" si="164"/>
        <v>0</v>
      </c>
      <c r="T156" s="25">
        <f t="shared" si="165"/>
        <v>0</v>
      </c>
      <c r="U156" s="25">
        <f t="shared" si="166"/>
        <v>0</v>
      </c>
      <c r="V156" s="25">
        <f t="shared" si="167"/>
        <v>26</v>
      </c>
      <c r="W156" s="25">
        <f t="shared" si="168"/>
        <v>7.8</v>
      </c>
      <c r="X156" s="25">
        <f t="shared" si="169"/>
        <v>7.8</v>
      </c>
      <c r="Y156" s="25">
        <f t="shared" si="170"/>
        <v>26</v>
      </c>
      <c r="Z156" s="25">
        <f t="shared" si="170"/>
        <v>7.8</v>
      </c>
      <c r="AA156" s="25">
        <f t="shared" si="170"/>
        <v>7.8</v>
      </c>
      <c r="AB156" s="487"/>
      <c r="AC156" s="25">
        <f t="shared" si="117"/>
        <v>0</v>
      </c>
      <c r="AD156" s="488"/>
      <c r="AE156" s="4"/>
      <c r="AF156" s="4"/>
      <c r="AG156" s="25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s="8" customFormat="1" ht="27.75" customHeight="1" x14ac:dyDescent="0.25">
      <c r="A157" s="123" t="s">
        <v>209</v>
      </c>
      <c r="B157" s="123" t="s">
        <v>210</v>
      </c>
      <c r="C157" s="483" t="s">
        <v>41</v>
      </c>
      <c r="D157" s="54"/>
      <c r="E157" s="330" t="s">
        <v>33</v>
      </c>
      <c r="F157" s="86">
        <v>6</v>
      </c>
      <c r="G157" s="124" t="s">
        <v>245</v>
      </c>
      <c r="H157" s="80" t="s">
        <v>246</v>
      </c>
      <c r="I157" s="148"/>
      <c r="J157" s="538"/>
      <c r="K157" s="501">
        <f t="shared" si="159"/>
        <v>0</v>
      </c>
      <c r="L157" s="501">
        <f t="shared" si="160"/>
        <v>0</v>
      </c>
      <c r="M157" s="371"/>
      <c r="N157" s="540">
        <v>0</v>
      </c>
      <c r="O157" s="353">
        <f t="shared" si="161"/>
        <v>0</v>
      </c>
      <c r="P157" s="353">
        <f t="shared" si="162"/>
        <v>0</v>
      </c>
      <c r="Q157" s="371">
        <v>0</v>
      </c>
      <c r="R157" s="474">
        <f t="shared" si="163"/>
        <v>0</v>
      </c>
      <c r="S157" s="486">
        <f t="shared" si="164"/>
        <v>0</v>
      </c>
      <c r="T157" s="25">
        <f t="shared" si="165"/>
        <v>0</v>
      </c>
      <c r="U157" s="25">
        <f t="shared" si="166"/>
        <v>0</v>
      </c>
      <c r="V157" s="25">
        <f t="shared" si="167"/>
        <v>0</v>
      </c>
      <c r="W157" s="25">
        <f t="shared" si="168"/>
        <v>0</v>
      </c>
      <c r="X157" s="25">
        <f t="shared" si="169"/>
        <v>0</v>
      </c>
      <c r="Y157" s="25">
        <f t="shared" si="170"/>
        <v>0</v>
      </c>
      <c r="Z157" s="25">
        <f t="shared" si="170"/>
        <v>0</v>
      </c>
      <c r="AA157" s="25">
        <f t="shared" si="170"/>
        <v>0</v>
      </c>
      <c r="AB157" s="487"/>
      <c r="AC157" s="25">
        <f t="shared" si="117"/>
        <v>0</v>
      </c>
      <c r="AD157" s="488"/>
      <c r="AE157" s="4"/>
      <c r="AF157" s="4"/>
      <c r="AG157" s="25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s="8" customFormat="1" ht="61.5" customHeight="1" x14ac:dyDescent="0.25">
      <c r="A158" s="123" t="s">
        <v>209</v>
      </c>
      <c r="B158" s="123" t="s">
        <v>210</v>
      </c>
      <c r="C158" s="483" t="s">
        <v>41</v>
      </c>
      <c r="D158" s="54"/>
      <c r="E158" s="337" t="s">
        <v>465</v>
      </c>
      <c r="F158" s="86">
        <v>2</v>
      </c>
      <c r="G158" s="124" t="s">
        <v>557</v>
      </c>
      <c r="H158" s="551" t="s">
        <v>560</v>
      </c>
      <c r="I158" s="148"/>
      <c r="J158" s="538">
        <v>1</v>
      </c>
      <c r="K158" s="353">
        <f t="shared" si="159"/>
        <v>1</v>
      </c>
      <c r="L158" s="353">
        <f t="shared" si="160"/>
        <v>0</v>
      </c>
      <c r="M158" s="371">
        <v>8</v>
      </c>
      <c r="N158" s="540">
        <v>1</v>
      </c>
      <c r="O158" s="353">
        <f t="shared" si="161"/>
        <v>1</v>
      </c>
      <c r="P158" s="353">
        <f t="shared" si="162"/>
        <v>0</v>
      </c>
      <c r="Q158" s="371">
        <v>8</v>
      </c>
      <c r="R158" s="474">
        <f t="shared" si="163"/>
        <v>38.400000000000006</v>
      </c>
      <c r="S158" s="486">
        <f t="shared" si="164"/>
        <v>8</v>
      </c>
      <c r="T158" s="25">
        <f t="shared" si="165"/>
        <v>8</v>
      </c>
      <c r="U158" s="25">
        <f t="shared" si="166"/>
        <v>9.6</v>
      </c>
      <c r="V158" s="25">
        <f t="shared" si="167"/>
        <v>8</v>
      </c>
      <c r="W158" s="25">
        <f t="shared" si="168"/>
        <v>2.4</v>
      </c>
      <c r="X158" s="25">
        <f t="shared" si="169"/>
        <v>2.4</v>
      </c>
      <c r="Y158" s="25">
        <f t="shared" si="170"/>
        <v>16</v>
      </c>
      <c r="Z158" s="25">
        <f t="shared" si="170"/>
        <v>10.4</v>
      </c>
      <c r="AA158" s="25">
        <f t="shared" si="170"/>
        <v>12</v>
      </c>
      <c r="AB158" s="487"/>
      <c r="AC158" s="25">
        <f t="shared" si="117"/>
        <v>0</v>
      </c>
      <c r="AD158" s="488"/>
      <c r="AE158" s="4"/>
      <c r="AF158" s="4"/>
      <c r="AG158" s="25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s="8" customFormat="1" ht="27.75" customHeight="1" x14ac:dyDescent="0.25">
      <c r="A159" s="123" t="s">
        <v>209</v>
      </c>
      <c r="B159" s="123" t="s">
        <v>210</v>
      </c>
      <c r="C159" s="483" t="s">
        <v>41</v>
      </c>
      <c r="D159" s="54"/>
      <c r="E159" s="489" t="s">
        <v>678</v>
      </c>
      <c r="F159" s="86">
        <v>5</v>
      </c>
      <c r="G159" s="124" t="s">
        <v>732</v>
      </c>
      <c r="H159" s="80" t="s">
        <v>733</v>
      </c>
      <c r="I159" s="148"/>
      <c r="J159" s="538">
        <v>1</v>
      </c>
      <c r="K159" s="353">
        <f t="shared" si="159"/>
        <v>1</v>
      </c>
      <c r="L159" s="353">
        <f t="shared" si="160"/>
        <v>0</v>
      </c>
      <c r="M159" s="371">
        <v>26</v>
      </c>
      <c r="N159" s="540">
        <v>1</v>
      </c>
      <c r="O159" s="501">
        <f t="shared" si="161"/>
        <v>1</v>
      </c>
      <c r="P159" s="501">
        <f t="shared" si="162"/>
        <v>0</v>
      </c>
      <c r="Q159" s="371">
        <v>26</v>
      </c>
      <c r="R159" s="474">
        <f t="shared" si="163"/>
        <v>124.80000000000001</v>
      </c>
      <c r="S159" s="486">
        <f t="shared" si="164"/>
        <v>26</v>
      </c>
      <c r="T159" s="25">
        <f t="shared" si="165"/>
        <v>26</v>
      </c>
      <c r="U159" s="25">
        <f t="shared" si="166"/>
        <v>31.2</v>
      </c>
      <c r="V159" s="25">
        <f t="shared" si="167"/>
        <v>26</v>
      </c>
      <c r="W159" s="25">
        <f t="shared" si="168"/>
        <v>7.8</v>
      </c>
      <c r="X159" s="25">
        <f t="shared" si="169"/>
        <v>7.8</v>
      </c>
      <c r="Y159" s="25">
        <f t="shared" si="170"/>
        <v>52</v>
      </c>
      <c r="Z159" s="25">
        <f t="shared" si="170"/>
        <v>33.799999999999997</v>
      </c>
      <c r="AA159" s="25">
        <f t="shared" si="170"/>
        <v>39</v>
      </c>
      <c r="AB159" s="487"/>
      <c r="AC159" s="25">
        <f t="shared" si="117"/>
        <v>0</v>
      </c>
      <c r="AD159" s="488"/>
      <c r="AE159" s="4"/>
      <c r="AF159" s="4"/>
      <c r="AG159" s="25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s="8" customFormat="1" ht="27.75" customHeight="1" x14ac:dyDescent="0.25">
      <c r="A160" s="123" t="s">
        <v>209</v>
      </c>
      <c r="B160" s="123" t="s">
        <v>210</v>
      </c>
      <c r="C160" s="483" t="s">
        <v>41</v>
      </c>
      <c r="D160" s="54"/>
      <c r="E160" s="337" t="s">
        <v>465</v>
      </c>
      <c r="F160" s="86">
        <v>3</v>
      </c>
      <c r="G160" s="124" t="s">
        <v>541</v>
      </c>
      <c r="H160" s="80" t="s">
        <v>542</v>
      </c>
      <c r="I160" s="148"/>
      <c r="J160" s="538">
        <v>1</v>
      </c>
      <c r="K160" s="353">
        <f t="shared" si="159"/>
        <v>1</v>
      </c>
      <c r="L160" s="353">
        <f t="shared" si="160"/>
        <v>0</v>
      </c>
      <c r="M160" s="371">
        <v>10</v>
      </c>
      <c r="N160" s="540">
        <v>1</v>
      </c>
      <c r="O160" s="353">
        <f t="shared" si="161"/>
        <v>1</v>
      </c>
      <c r="P160" s="353">
        <f t="shared" si="162"/>
        <v>0</v>
      </c>
      <c r="Q160" s="371">
        <v>10</v>
      </c>
      <c r="R160" s="474">
        <f t="shared" si="163"/>
        <v>48</v>
      </c>
      <c r="S160" s="486">
        <f t="shared" si="164"/>
        <v>10</v>
      </c>
      <c r="T160" s="25">
        <f t="shared" si="165"/>
        <v>10</v>
      </c>
      <c r="U160" s="25">
        <f t="shared" si="166"/>
        <v>12</v>
      </c>
      <c r="V160" s="25">
        <f t="shared" si="167"/>
        <v>10</v>
      </c>
      <c r="W160" s="25">
        <f t="shared" si="168"/>
        <v>3</v>
      </c>
      <c r="X160" s="25">
        <f t="shared" si="169"/>
        <v>3</v>
      </c>
      <c r="Y160" s="25">
        <f t="shared" si="170"/>
        <v>20</v>
      </c>
      <c r="Z160" s="25">
        <f t="shared" si="170"/>
        <v>13</v>
      </c>
      <c r="AA160" s="25">
        <f t="shared" si="170"/>
        <v>15</v>
      </c>
      <c r="AB160" s="487"/>
      <c r="AC160" s="25">
        <f t="shared" si="117"/>
        <v>0</v>
      </c>
      <c r="AD160" s="488"/>
      <c r="AE160" s="4"/>
      <c r="AF160" s="4"/>
      <c r="AG160" s="25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s="8" customFormat="1" ht="27.75" customHeight="1" x14ac:dyDescent="0.25">
      <c r="A161" s="123" t="s">
        <v>209</v>
      </c>
      <c r="B161" s="123" t="s">
        <v>210</v>
      </c>
      <c r="C161" s="483" t="s">
        <v>41</v>
      </c>
      <c r="D161" s="54"/>
      <c r="E161" s="77" t="s">
        <v>645</v>
      </c>
      <c r="F161" s="78">
        <v>2</v>
      </c>
      <c r="G161" s="79" t="s">
        <v>658</v>
      </c>
      <c r="H161" s="80" t="s">
        <v>659</v>
      </c>
      <c r="I161" s="148"/>
      <c r="J161" s="538">
        <v>1</v>
      </c>
      <c r="K161" s="353">
        <f t="shared" si="159"/>
        <v>1</v>
      </c>
      <c r="L161" s="353">
        <f t="shared" si="160"/>
        <v>0</v>
      </c>
      <c r="M161" s="371">
        <v>12</v>
      </c>
      <c r="N161" s="540">
        <v>1</v>
      </c>
      <c r="O161" s="353">
        <f t="shared" si="161"/>
        <v>1</v>
      </c>
      <c r="P161" s="353">
        <f t="shared" si="162"/>
        <v>0</v>
      </c>
      <c r="Q161" s="371">
        <v>12</v>
      </c>
      <c r="R161" s="474">
        <f t="shared" si="163"/>
        <v>57.600000000000009</v>
      </c>
      <c r="S161" s="486">
        <f t="shared" si="164"/>
        <v>12</v>
      </c>
      <c r="T161" s="25">
        <f t="shared" si="165"/>
        <v>12</v>
      </c>
      <c r="U161" s="25">
        <f t="shared" si="166"/>
        <v>14.399999999999999</v>
      </c>
      <c r="V161" s="25">
        <f t="shared" si="167"/>
        <v>12</v>
      </c>
      <c r="W161" s="25">
        <f t="shared" si="168"/>
        <v>3.5999999999999996</v>
      </c>
      <c r="X161" s="25">
        <f t="shared" si="169"/>
        <v>3.5999999999999996</v>
      </c>
      <c r="Y161" s="25">
        <f t="shared" si="170"/>
        <v>24</v>
      </c>
      <c r="Z161" s="25">
        <f t="shared" si="170"/>
        <v>15.6</v>
      </c>
      <c r="AA161" s="25">
        <f t="shared" si="170"/>
        <v>18</v>
      </c>
      <c r="AB161" s="487"/>
      <c r="AC161" s="25">
        <f t="shared" si="117"/>
        <v>0</v>
      </c>
      <c r="AD161" s="488"/>
      <c r="AE161" s="4"/>
      <c r="AF161" s="4"/>
      <c r="AG161" s="25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s="8" customFormat="1" ht="27.75" customHeight="1" x14ac:dyDescent="0.25">
      <c r="A162" s="123" t="s">
        <v>209</v>
      </c>
      <c r="B162" s="123" t="s">
        <v>210</v>
      </c>
      <c r="C162" s="483" t="s">
        <v>41</v>
      </c>
      <c r="D162" s="54"/>
      <c r="E162" s="552" t="s">
        <v>841</v>
      </c>
      <c r="F162" s="82">
        <v>6</v>
      </c>
      <c r="G162" s="186" t="s">
        <v>842</v>
      </c>
      <c r="H162" s="80" t="s">
        <v>843</v>
      </c>
      <c r="I162" s="155"/>
      <c r="J162" s="538">
        <v>1</v>
      </c>
      <c r="K162" s="353">
        <f t="shared" si="159"/>
        <v>1</v>
      </c>
      <c r="L162" s="353">
        <f t="shared" si="160"/>
        <v>0</v>
      </c>
      <c r="M162" s="371">
        <v>26</v>
      </c>
      <c r="N162" s="540">
        <v>1</v>
      </c>
      <c r="O162" s="353">
        <f t="shared" si="161"/>
        <v>1</v>
      </c>
      <c r="P162" s="353">
        <f t="shared" si="162"/>
        <v>0</v>
      </c>
      <c r="Q162" s="371">
        <v>26</v>
      </c>
      <c r="R162" s="474">
        <f t="shared" si="163"/>
        <v>124.80000000000001</v>
      </c>
      <c r="S162" s="486">
        <f t="shared" si="164"/>
        <v>26</v>
      </c>
      <c r="T162" s="25">
        <f t="shared" si="165"/>
        <v>26</v>
      </c>
      <c r="U162" s="25">
        <f t="shared" si="166"/>
        <v>31.2</v>
      </c>
      <c r="V162" s="25">
        <f t="shared" si="167"/>
        <v>26</v>
      </c>
      <c r="W162" s="25">
        <f t="shared" si="168"/>
        <v>7.8</v>
      </c>
      <c r="X162" s="25">
        <f t="shared" si="169"/>
        <v>7.8</v>
      </c>
      <c r="Y162" s="25">
        <f t="shared" si="170"/>
        <v>52</v>
      </c>
      <c r="Z162" s="25">
        <f t="shared" si="170"/>
        <v>33.799999999999997</v>
      </c>
      <c r="AA162" s="25">
        <f t="shared" si="170"/>
        <v>39</v>
      </c>
      <c r="AB162" s="487"/>
      <c r="AC162" s="25">
        <f t="shared" si="117"/>
        <v>0</v>
      </c>
      <c r="AD162" s="488"/>
      <c r="AE162" s="4"/>
      <c r="AF162" s="4"/>
      <c r="AG162" s="25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s="8" customFormat="1" ht="27.75" customHeight="1" x14ac:dyDescent="0.25">
      <c r="A163" s="123" t="s">
        <v>209</v>
      </c>
      <c r="B163" s="123" t="s">
        <v>210</v>
      </c>
      <c r="C163" s="483" t="s">
        <v>41</v>
      </c>
      <c r="D163" s="54"/>
      <c r="E163" s="489" t="s">
        <v>773</v>
      </c>
      <c r="F163" s="86">
        <v>4</v>
      </c>
      <c r="G163" s="124" t="s">
        <v>794</v>
      </c>
      <c r="H163" s="80" t="s">
        <v>795</v>
      </c>
      <c r="I163" s="148"/>
      <c r="J163" s="538">
        <v>1</v>
      </c>
      <c r="K163" s="353">
        <f t="shared" si="159"/>
        <v>1</v>
      </c>
      <c r="L163" s="353">
        <f t="shared" si="160"/>
        <v>0</v>
      </c>
      <c r="M163" s="371">
        <v>14</v>
      </c>
      <c r="N163" s="540">
        <v>1</v>
      </c>
      <c r="O163" s="353">
        <f t="shared" si="161"/>
        <v>1</v>
      </c>
      <c r="P163" s="353">
        <f t="shared" si="162"/>
        <v>0</v>
      </c>
      <c r="Q163" s="371">
        <v>12</v>
      </c>
      <c r="R163" s="474">
        <f t="shared" si="163"/>
        <v>64</v>
      </c>
      <c r="S163" s="486">
        <f t="shared" si="164"/>
        <v>14</v>
      </c>
      <c r="T163" s="25">
        <f t="shared" si="165"/>
        <v>14</v>
      </c>
      <c r="U163" s="25">
        <f t="shared" si="166"/>
        <v>16.8</v>
      </c>
      <c r="V163" s="25">
        <f t="shared" si="167"/>
        <v>12</v>
      </c>
      <c r="W163" s="25">
        <f t="shared" si="168"/>
        <v>3.5999999999999996</v>
      </c>
      <c r="X163" s="25">
        <f t="shared" si="169"/>
        <v>3.5999999999999996</v>
      </c>
      <c r="Y163" s="25">
        <f t="shared" si="170"/>
        <v>26</v>
      </c>
      <c r="Z163" s="25">
        <f t="shared" si="170"/>
        <v>17.600000000000001</v>
      </c>
      <c r="AA163" s="25">
        <f t="shared" si="170"/>
        <v>20.399999999999999</v>
      </c>
      <c r="AB163" s="487"/>
      <c r="AC163" s="25">
        <f t="shared" si="117"/>
        <v>0</v>
      </c>
      <c r="AD163" s="488"/>
      <c r="AE163" s="4"/>
      <c r="AF163" s="4"/>
      <c r="AG163" s="25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s="8" customFormat="1" ht="27.75" hidden="1" customHeight="1" x14ac:dyDescent="0.25">
      <c r="A164" s="123" t="s">
        <v>209</v>
      </c>
      <c r="B164" s="123" t="s">
        <v>210</v>
      </c>
      <c r="C164" s="483" t="s">
        <v>41</v>
      </c>
      <c r="D164" s="54"/>
      <c r="E164" s="553"/>
      <c r="F164" s="78"/>
      <c r="G164" s="79"/>
      <c r="H164" s="80"/>
      <c r="I164" s="148"/>
      <c r="J164" s="538"/>
      <c r="K164" s="353"/>
      <c r="L164" s="353"/>
      <c r="M164" s="371"/>
      <c r="N164" s="540"/>
      <c r="O164" s="353"/>
      <c r="P164" s="353"/>
      <c r="Q164" s="371"/>
      <c r="R164" s="474">
        <f t="shared" si="163"/>
        <v>0</v>
      </c>
      <c r="S164" s="486">
        <f t="shared" si="164"/>
        <v>0</v>
      </c>
      <c r="T164" s="25">
        <f t="shared" si="165"/>
        <v>0</v>
      </c>
      <c r="U164" s="25">
        <f t="shared" si="166"/>
        <v>0</v>
      </c>
      <c r="V164" s="25">
        <f t="shared" si="167"/>
        <v>0</v>
      </c>
      <c r="W164" s="25">
        <f t="shared" si="168"/>
        <v>0</v>
      </c>
      <c r="X164" s="25">
        <f t="shared" si="169"/>
        <v>0</v>
      </c>
      <c r="Y164" s="25">
        <f t="shared" si="170"/>
        <v>0</v>
      </c>
      <c r="Z164" s="25">
        <f t="shared" si="170"/>
        <v>0</v>
      </c>
      <c r="AA164" s="25">
        <f t="shared" si="170"/>
        <v>0</v>
      </c>
      <c r="AB164" s="487"/>
      <c r="AC164" s="25">
        <f t="shared" si="117"/>
        <v>0</v>
      </c>
      <c r="AD164" s="488"/>
      <c r="AE164" s="4"/>
      <c r="AF164" s="4"/>
      <c r="AG164" s="25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s="517" customFormat="1" ht="27.75" customHeight="1" x14ac:dyDescent="0.25">
      <c r="A165" s="172" t="s">
        <v>209</v>
      </c>
      <c r="B165" s="172" t="s">
        <v>210</v>
      </c>
      <c r="C165" s="483" t="s">
        <v>41</v>
      </c>
      <c r="D165" s="95"/>
      <c r="E165" s="96" t="s">
        <v>858</v>
      </c>
      <c r="F165" s="96"/>
      <c r="G165" s="97"/>
      <c r="H165" s="160" t="s">
        <v>869</v>
      </c>
      <c r="I165" s="161"/>
      <c r="J165" s="528">
        <v>1</v>
      </c>
      <c r="K165" s="526"/>
      <c r="L165" s="526"/>
      <c r="M165" s="511">
        <v>0</v>
      </c>
      <c r="N165" s="530"/>
      <c r="O165" s="510"/>
      <c r="P165" s="510"/>
      <c r="Q165" s="511"/>
      <c r="R165" s="412">
        <f>J165*M165*$R$8</f>
        <v>0</v>
      </c>
      <c r="S165" s="512">
        <f>J165*M165*$S$8</f>
        <v>0</v>
      </c>
      <c r="T165" s="513">
        <f>K165*M165*$T$8</f>
        <v>0</v>
      </c>
      <c r="U165" s="513">
        <f>J165*M165*$U$8</f>
        <v>0</v>
      </c>
      <c r="V165" s="513">
        <f t="shared" si="167"/>
        <v>0</v>
      </c>
      <c r="W165" s="513">
        <f t="shared" si="168"/>
        <v>0</v>
      </c>
      <c r="X165" s="513">
        <f t="shared" si="169"/>
        <v>0</v>
      </c>
      <c r="Y165" s="513">
        <f t="shared" si="170"/>
        <v>0</v>
      </c>
      <c r="Z165" s="513">
        <f t="shared" si="170"/>
        <v>0</v>
      </c>
      <c r="AA165" s="513">
        <f t="shared" si="170"/>
        <v>0</v>
      </c>
      <c r="AB165" s="487"/>
      <c r="AC165" s="513">
        <f t="shared" si="117"/>
        <v>0</v>
      </c>
      <c r="AD165" s="515"/>
      <c r="AE165" s="516"/>
      <c r="AF165" s="516"/>
      <c r="AG165" s="25"/>
      <c r="AH165" s="516"/>
      <c r="AI165" s="516"/>
      <c r="AJ165" s="516"/>
      <c r="AK165" s="516"/>
      <c r="AL165" s="516"/>
      <c r="AM165" s="516"/>
      <c r="AN165" s="516"/>
      <c r="AO165" s="516"/>
      <c r="AP165" s="516"/>
      <c r="AQ165" s="516"/>
      <c r="AR165" s="516"/>
      <c r="AS165" s="516"/>
      <c r="AT165" s="516"/>
      <c r="AU165" s="516"/>
      <c r="AV165" s="516"/>
      <c r="AW165" s="516"/>
      <c r="AX165" s="516"/>
      <c r="AY165" s="516"/>
      <c r="AZ165" s="516"/>
      <c r="BA165" s="516"/>
      <c r="BB165" s="516"/>
      <c r="BC165" s="516"/>
      <c r="BD165" s="516"/>
      <c r="BE165" s="516"/>
      <c r="BF165" s="516"/>
      <c r="BG165" s="516"/>
      <c r="BH165" s="516"/>
      <c r="BI165" s="516"/>
    </row>
    <row r="166" spans="1:61" s="517" customFormat="1" ht="27.75" customHeight="1" x14ac:dyDescent="0.25">
      <c r="A166" s="172" t="s">
        <v>209</v>
      </c>
      <c r="B166" s="172" t="s">
        <v>210</v>
      </c>
      <c r="C166" s="483" t="s">
        <v>41</v>
      </c>
      <c r="D166" s="95"/>
      <c r="E166" s="96" t="s">
        <v>879</v>
      </c>
      <c r="F166" s="96"/>
      <c r="G166" s="97"/>
      <c r="H166" s="160" t="s">
        <v>869</v>
      </c>
      <c r="I166" s="161"/>
      <c r="J166" s="528"/>
      <c r="K166" s="510"/>
      <c r="L166" s="510"/>
      <c r="M166" s="511"/>
      <c r="N166" s="530"/>
      <c r="O166" s="510"/>
      <c r="P166" s="510"/>
      <c r="Q166" s="511"/>
      <c r="R166" s="412">
        <f>J166*M166*$R$8</f>
        <v>0</v>
      </c>
      <c r="S166" s="512">
        <f>J166*M166*$S$8</f>
        <v>0</v>
      </c>
      <c r="T166" s="513">
        <f>K166*M166*$T$8</f>
        <v>0</v>
      </c>
      <c r="U166" s="513">
        <f>J166*M166*$U$8</f>
        <v>0</v>
      </c>
      <c r="V166" s="513">
        <f t="shared" si="167"/>
        <v>0</v>
      </c>
      <c r="W166" s="513">
        <f t="shared" si="168"/>
        <v>0</v>
      </c>
      <c r="X166" s="513">
        <f t="shared" si="169"/>
        <v>0</v>
      </c>
      <c r="Y166" s="513">
        <f t="shared" si="170"/>
        <v>0</v>
      </c>
      <c r="Z166" s="513">
        <f t="shared" si="170"/>
        <v>0</v>
      </c>
      <c r="AA166" s="513">
        <f t="shared" si="170"/>
        <v>0</v>
      </c>
      <c r="AB166" s="487"/>
      <c r="AC166" s="513">
        <f t="shared" si="117"/>
        <v>0</v>
      </c>
      <c r="AD166" s="515"/>
      <c r="AE166" s="516"/>
      <c r="AF166" s="516"/>
      <c r="AG166" s="25"/>
      <c r="AH166" s="516"/>
      <c r="AI166" s="516"/>
      <c r="AJ166" s="516"/>
      <c r="AK166" s="516"/>
      <c r="AL166" s="516"/>
      <c r="AM166" s="516"/>
      <c r="AN166" s="516"/>
      <c r="AO166" s="516"/>
      <c r="AP166" s="516"/>
      <c r="AQ166" s="516"/>
      <c r="AR166" s="516"/>
      <c r="AS166" s="516"/>
      <c r="AT166" s="516"/>
      <c r="AU166" s="516"/>
      <c r="AV166" s="516"/>
      <c r="AW166" s="516"/>
      <c r="AX166" s="516"/>
      <c r="AY166" s="516"/>
      <c r="AZ166" s="516"/>
      <c r="BA166" s="516"/>
      <c r="BB166" s="516"/>
      <c r="BC166" s="516"/>
      <c r="BD166" s="516"/>
      <c r="BE166" s="516"/>
      <c r="BF166" s="516"/>
      <c r="BG166" s="516"/>
      <c r="BH166" s="516"/>
      <c r="BI166" s="516"/>
    </row>
    <row r="167" spans="1:61" s="122" customFormat="1" ht="27.75" customHeight="1" thickBot="1" x14ac:dyDescent="0.3">
      <c r="A167" s="108" t="s">
        <v>209</v>
      </c>
      <c r="B167" s="108" t="s">
        <v>210</v>
      </c>
      <c r="C167" s="109"/>
      <c r="D167" s="109"/>
      <c r="E167" s="491"/>
      <c r="F167" s="491"/>
      <c r="G167" s="111"/>
      <c r="H167" s="112" t="s">
        <v>906</v>
      </c>
      <c r="I167" s="113"/>
      <c r="J167" s="492"/>
      <c r="K167" s="493"/>
      <c r="L167" s="493"/>
      <c r="M167" s="494"/>
      <c r="N167" s="495"/>
      <c r="O167" s="493"/>
      <c r="P167" s="493"/>
      <c r="Q167" s="494"/>
      <c r="R167" s="453">
        <f t="shared" ref="R167:AA167" si="171">SUM(R155:R166)</f>
        <v>499.20000000000005</v>
      </c>
      <c r="S167" s="496">
        <f t="shared" si="171"/>
        <v>96</v>
      </c>
      <c r="T167" s="497">
        <f t="shared" si="171"/>
        <v>96</v>
      </c>
      <c r="U167" s="497">
        <f t="shared" si="171"/>
        <v>115.19999999999999</v>
      </c>
      <c r="V167" s="497">
        <f t="shared" si="171"/>
        <v>120</v>
      </c>
      <c r="W167" s="497">
        <f t="shared" si="171"/>
        <v>36</v>
      </c>
      <c r="X167" s="497">
        <f t="shared" si="171"/>
        <v>36</v>
      </c>
      <c r="Y167" s="498">
        <f t="shared" si="171"/>
        <v>216</v>
      </c>
      <c r="Z167" s="498">
        <f t="shared" si="171"/>
        <v>132</v>
      </c>
      <c r="AA167" s="498">
        <f t="shared" si="171"/>
        <v>151.20000000000002</v>
      </c>
      <c r="AB167" s="499"/>
      <c r="AC167" s="25">
        <f t="shared" si="117"/>
        <v>0</v>
      </c>
      <c r="AD167" s="500">
        <f>R167/1800/0.6</f>
        <v>0.46222222222222231</v>
      </c>
      <c r="AE167" s="4"/>
      <c r="AF167" s="4"/>
      <c r="AG167" s="25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s="8" customFormat="1" ht="27.75" hidden="1" customHeight="1" thickTop="1" x14ac:dyDescent="0.25">
      <c r="A168" s="197" t="s">
        <v>914</v>
      </c>
      <c r="B168" s="197" t="s">
        <v>915</v>
      </c>
      <c r="C168" s="54"/>
      <c r="D168" s="54"/>
      <c r="E168" s="554"/>
      <c r="F168" s="555"/>
      <c r="G168" s="427"/>
      <c r="H168" s="200"/>
      <c r="I168" s="463"/>
      <c r="J168" s="538"/>
      <c r="K168" s="370">
        <f t="shared" ref="K168:K179" si="172">IF(J168&gt;0, 1, 0)</f>
        <v>0</v>
      </c>
      <c r="L168" s="370">
        <f t="shared" ref="L168:L179" si="173">J168-K168</f>
        <v>0</v>
      </c>
      <c r="M168" s="539"/>
      <c r="N168" s="556"/>
      <c r="O168" s="541">
        <f t="shared" ref="O168:O179" si="174">IF(N168&gt;0, 1, 0)</f>
        <v>0</v>
      </c>
      <c r="P168" s="541">
        <f t="shared" ref="P168:P179" si="175">N168-O168</f>
        <v>0</v>
      </c>
      <c r="Q168" s="557"/>
      <c r="R168" s="558">
        <f t="shared" ref="R168:R179" si="176">(K168*M168*$R$4)+(L168*M168*$R$5)+(O168*Q168*$R$6)+(P168*Q168*$R$7)</f>
        <v>0</v>
      </c>
      <c r="S168" s="486">
        <f>J168*M168*$S$4</f>
        <v>0</v>
      </c>
      <c r="T168" s="25">
        <f>K168*M168*$T$4</f>
        <v>0</v>
      </c>
      <c r="U168" s="25">
        <f>J168*M168*$U$4</f>
        <v>0</v>
      </c>
      <c r="V168" s="25">
        <f>N168*Q168*$V$6</f>
        <v>0</v>
      </c>
      <c r="W168" s="25">
        <f>O168*Q168*$W$6</f>
        <v>0</v>
      </c>
      <c r="X168" s="25">
        <f>N168*Q168*$X$6</f>
        <v>0</v>
      </c>
      <c r="Y168" s="25">
        <f t="shared" ref="Y168:AA171" si="177">S168+V168</f>
        <v>0</v>
      </c>
      <c r="Z168" s="25">
        <f t="shared" si="177"/>
        <v>0</v>
      </c>
      <c r="AA168" s="25">
        <f t="shared" si="177"/>
        <v>0</v>
      </c>
      <c r="AB168" s="487"/>
      <c r="AC168" s="25">
        <f t="shared" si="117"/>
        <v>0</v>
      </c>
      <c r="AD168" s="488"/>
      <c r="AE168" s="4"/>
      <c r="AF168" s="4"/>
      <c r="AG168" s="25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s="8" customFormat="1" ht="27.75" hidden="1" customHeight="1" thickTop="1" x14ac:dyDescent="0.25">
      <c r="A169" s="197"/>
      <c r="B169" s="197"/>
      <c r="C169" s="54"/>
      <c r="D169" s="54"/>
      <c r="E169" s="554"/>
      <c r="F169" s="555"/>
      <c r="G169" s="427"/>
      <c r="H169" s="200"/>
      <c r="I169" s="463"/>
      <c r="J169" s="538"/>
      <c r="K169" s="370"/>
      <c r="L169" s="370"/>
      <c r="M169" s="539"/>
      <c r="N169" s="556"/>
      <c r="O169" s="541"/>
      <c r="P169" s="541"/>
      <c r="Q169" s="557"/>
      <c r="R169" s="558"/>
      <c r="S169" s="486">
        <f>J169*M169*$S$4</f>
        <v>0</v>
      </c>
      <c r="T169" s="25">
        <f>K169*M169*$T$4</f>
        <v>0</v>
      </c>
      <c r="U169" s="25">
        <f>J169*M169*$U$4</f>
        <v>0</v>
      </c>
      <c r="V169" s="25">
        <f>N169*Q169*$V$6</f>
        <v>0</v>
      </c>
      <c r="W169" s="25">
        <f>O169*Q169*$W$6</f>
        <v>0</v>
      </c>
      <c r="X169" s="25">
        <f>N169*Q169*$X$6</f>
        <v>0</v>
      </c>
      <c r="Y169" s="25">
        <f t="shared" si="177"/>
        <v>0</v>
      </c>
      <c r="Z169" s="25">
        <f t="shared" si="177"/>
        <v>0</v>
      </c>
      <c r="AA169" s="25">
        <f t="shared" si="177"/>
        <v>0</v>
      </c>
      <c r="AB169" s="487"/>
      <c r="AC169" s="25">
        <f t="shared" si="117"/>
        <v>0</v>
      </c>
      <c r="AD169" s="488"/>
      <c r="AE169" s="4"/>
      <c r="AF169" s="4"/>
      <c r="AG169" s="25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s="8" customFormat="1" ht="27.75" hidden="1" customHeight="1" x14ac:dyDescent="0.25">
      <c r="A170" s="197"/>
      <c r="B170" s="197"/>
      <c r="C170" s="54"/>
      <c r="D170" s="54"/>
      <c r="E170" s="559"/>
      <c r="F170" s="560"/>
      <c r="G170" s="427"/>
      <c r="H170" s="200"/>
      <c r="I170" s="463"/>
      <c r="J170" s="538"/>
      <c r="K170" s="370"/>
      <c r="L170" s="370"/>
      <c r="M170" s="539"/>
      <c r="N170" s="556"/>
      <c r="O170" s="541"/>
      <c r="P170" s="541"/>
      <c r="Q170" s="557"/>
      <c r="R170" s="558"/>
      <c r="S170" s="486">
        <f>J170*M170*$S$4</f>
        <v>0</v>
      </c>
      <c r="T170" s="25">
        <f>K170*M170*$T$4</f>
        <v>0</v>
      </c>
      <c r="U170" s="25">
        <f>J170*M170*$U$4</f>
        <v>0</v>
      </c>
      <c r="V170" s="25">
        <f>N170*Q170*$V$6</f>
        <v>0</v>
      </c>
      <c r="W170" s="25">
        <f>O170*Q170*$W$6</f>
        <v>0</v>
      </c>
      <c r="X170" s="25">
        <f>N170*Q170*$X$6</f>
        <v>0</v>
      </c>
      <c r="Y170" s="25">
        <f t="shared" si="177"/>
        <v>0</v>
      </c>
      <c r="Z170" s="25">
        <f t="shared" si="177"/>
        <v>0</v>
      </c>
      <c r="AA170" s="25">
        <f t="shared" si="177"/>
        <v>0</v>
      </c>
      <c r="AB170" s="487"/>
      <c r="AC170" s="25">
        <f t="shared" si="117"/>
        <v>0</v>
      </c>
      <c r="AD170" s="488"/>
      <c r="AE170" s="4"/>
      <c r="AF170" s="4"/>
      <c r="AG170" s="25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s="8" customFormat="1" ht="27.75" hidden="1" customHeight="1" x14ac:dyDescent="0.25">
      <c r="A171" s="197" t="s">
        <v>914</v>
      </c>
      <c r="B171" s="197" t="s">
        <v>915</v>
      </c>
      <c r="C171" s="54"/>
      <c r="D171" s="54"/>
      <c r="E171" s="559"/>
      <c r="F171" s="560"/>
      <c r="G171" s="427"/>
      <c r="H171" s="200"/>
      <c r="I171" s="463"/>
      <c r="J171" s="538"/>
      <c r="K171" s="370">
        <f t="shared" si="172"/>
        <v>0</v>
      </c>
      <c r="L171" s="370">
        <f t="shared" si="173"/>
        <v>0</v>
      </c>
      <c r="M171" s="539"/>
      <c r="N171" s="556"/>
      <c r="O171" s="541">
        <f t="shared" si="174"/>
        <v>0</v>
      </c>
      <c r="P171" s="541">
        <f t="shared" si="175"/>
        <v>0</v>
      </c>
      <c r="Q171" s="557"/>
      <c r="R171" s="558">
        <f t="shared" si="176"/>
        <v>0</v>
      </c>
      <c r="S171" s="486">
        <f>J171*M171*$S$4</f>
        <v>0</v>
      </c>
      <c r="T171" s="25">
        <f>K171*M171*$T$4</f>
        <v>0</v>
      </c>
      <c r="U171" s="25">
        <f>J171*M171*$U$4</f>
        <v>0</v>
      </c>
      <c r="V171" s="25">
        <f>N171*Q171*$V$6</f>
        <v>0</v>
      </c>
      <c r="W171" s="25">
        <f>O171*Q171*$W$6</f>
        <v>0</v>
      </c>
      <c r="X171" s="25">
        <f>N171*Q171*$X$6</f>
        <v>0</v>
      </c>
      <c r="Y171" s="25">
        <f t="shared" si="177"/>
        <v>0</v>
      </c>
      <c r="Z171" s="25">
        <f t="shared" si="177"/>
        <v>0</v>
      </c>
      <c r="AA171" s="25">
        <f t="shared" si="177"/>
        <v>0</v>
      </c>
      <c r="AB171" s="487"/>
      <c r="AC171" s="25">
        <f t="shared" si="117"/>
        <v>0</v>
      </c>
      <c r="AD171" s="488"/>
      <c r="AE171" s="4"/>
      <c r="AF171" s="4"/>
      <c r="AG171" s="25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s="8" customFormat="1" ht="20.100000000000001" hidden="1" customHeight="1" x14ac:dyDescent="0.25">
      <c r="A172" s="123"/>
      <c r="B172" s="123"/>
      <c r="C172" s="54"/>
      <c r="D172" s="54"/>
      <c r="E172" s="521"/>
      <c r="F172" s="521"/>
      <c r="G172" s="88"/>
      <c r="H172" s="59"/>
      <c r="I172" s="70"/>
      <c r="J172" s="538"/>
      <c r="K172" s="353">
        <f t="shared" si="172"/>
        <v>0</v>
      </c>
      <c r="L172" s="353">
        <f t="shared" si="173"/>
        <v>0</v>
      </c>
      <c r="M172" s="539"/>
      <c r="N172" s="540"/>
      <c r="O172" s="541">
        <f t="shared" si="174"/>
        <v>0</v>
      </c>
      <c r="P172" s="541">
        <f t="shared" si="175"/>
        <v>0</v>
      </c>
      <c r="Q172" s="539"/>
      <c r="R172" s="474">
        <f t="shared" si="176"/>
        <v>0</v>
      </c>
      <c r="S172" s="486"/>
      <c r="T172" s="25"/>
      <c r="U172" s="25"/>
      <c r="V172" s="25"/>
      <c r="W172" s="25"/>
      <c r="X172" s="25"/>
      <c r="Y172" s="25"/>
      <c r="Z172" s="25"/>
      <c r="AA172" s="25"/>
      <c r="AB172" s="487"/>
      <c r="AC172" s="25">
        <f t="shared" si="117"/>
        <v>0</v>
      </c>
      <c r="AD172" s="488"/>
      <c r="AE172" s="4"/>
      <c r="AF172" s="4"/>
      <c r="AG172" s="25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s="8" customFormat="1" ht="20.100000000000001" hidden="1" customHeight="1" x14ac:dyDescent="0.25">
      <c r="A173" s="123"/>
      <c r="B173" s="123"/>
      <c r="C173" s="54"/>
      <c r="D173" s="54"/>
      <c r="E173" s="521"/>
      <c r="F173" s="521"/>
      <c r="G173" s="88"/>
      <c r="H173" s="59"/>
      <c r="I173" s="70"/>
      <c r="J173" s="538"/>
      <c r="K173" s="353">
        <f t="shared" si="172"/>
        <v>0</v>
      </c>
      <c r="L173" s="353">
        <f t="shared" si="173"/>
        <v>0</v>
      </c>
      <c r="M173" s="539"/>
      <c r="N173" s="540"/>
      <c r="O173" s="541">
        <f t="shared" si="174"/>
        <v>0</v>
      </c>
      <c r="P173" s="541">
        <f t="shared" si="175"/>
        <v>0</v>
      </c>
      <c r="Q173" s="539"/>
      <c r="R173" s="474">
        <f t="shared" si="176"/>
        <v>0</v>
      </c>
      <c r="S173" s="486"/>
      <c r="T173" s="25"/>
      <c r="U173" s="25"/>
      <c r="V173" s="25"/>
      <c r="W173" s="25"/>
      <c r="X173" s="25"/>
      <c r="Y173" s="25"/>
      <c r="Z173" s="25"/>
      <c r="AA173" s="25"/>
      <c r="AB173" s="487"/>
      <c r="AC173" s="25">
        <f t="shared" si="117"/>
        <v>0</v>
      </c>
      <c r="AD173" s="488"/>
      <c r="AE173" s="4"/>
      <c r="AF173" s="4"/>
      <c r="AG173" s="25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s="8" customFormat="1" ht="20.100000000000001" hidden="1" customHeight="1" x14ac:dyDescent="0.25">
      <c r="A174" s="123"/>
      <c r="B174" s="123"/>
      <c r="C174" s="54"/>
      <c r="D174" s="54"/>
      <c r="E174" s="521"/>
      <c r="F174" s="521"/>
      <c r="G174" s="88"/>
      <c r="H174" s="59"/>
      <c r="I174" s="70"/>
      <c r="J174" s="538"/>
      <c r="K174" s="353">
        <f t="shared" si="172"/>
        <v>0</v>
      </c>
      <c r="L174" s="353">
        <f t="shared" si="173"/>
        <v>0</v>
      </c>
      <c r="M174" s="539"/>
      <c r="N174" s="540"/>
      <c r="O174" s="541">
        <f t="shared" si="174"/>
        <v>0</v>
      </c>
      <c r="P174" s="541">
        <f t="shared" si="175"/>
        <v>0</v>
      </c>
      <c r="Q174" s="539"/>
      <c r="R174" s="474">
        <f t="shared" si="176"/>
        <v>0</v>
      </c>
      <c r="S174" s="486"/>
      <c r="T174" s="25"/>
      <c r="U174" s="25"/>
      <c r="V174" s="25"/>
      <c r="W174" s="25"/>
      <c r="X174" s="25"/>
      <c r="Y174" s="25"/>
      <c r="Z174" s="25"/>
      <c r="AA174" s="25"/>
      <c r="AB174" s="487"/>
      <c r="AC174" s="25">
        <f t="shared" si="117"/>
        <v>0</v>
      </c>
      <c r="AD174" s="488"/>
      <c r="AE174" s="4"/>
      <c r="AF174" s="4"/>
      <c r="AG174" s="25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s="8" customFormat="1" ht="20.100000000000001" hidden="1" customHeight="1" x14ac:dyDescent="0.25">
      <c r="A175" s="123"/>
      <c r="B175" s="123"/>
      <c r="C175" s="54"/>
      <c r="D175" s="54"/>
      <c r="E175" s="521"/>
      <c r="F175" s="521"/>
      <c r="G175" s="88"/>
      <c r="H175" s="89"/>
      <c r="I175" s="90"/>
      <c r="J175" s="538"/>
      <c r="K175" s="353">
        <f t="shared" si="172"/>
        <v>0</v>
      </c>
      <c r="L175" s="353">
        <f t="shared" si="173"/>
        <v>0</v>
      </c>
      <c r="M175" s="539"/>
      <c r="N175" s="540"/>
      <c r="O175" s="541">
        <f t="shared" si="174"/>
        <v>0</v>
      </c>
      <c r="P175" s="541">
        <f t="shared" si="175"/>
        <v>0</v>
      </c>
      <c r="Q175" s="539"/>
      <c r="R175" s="474">
        <f t="shared" si="176"/>
        <v>0</v>
      </c>
      <c r="S175" s="486"/>
      <c r="T175" s="25"/>
      <c r="U175" s="25"/>
      <c r="V175" s="25"/>
      <c r="W175" s="25"/>
      <c r="X175" s="25"/>
      <c r="Y175" s="25"/>
      <c r="Z175" s="25"/>
      <c r="AA175" s="25"/>
      <c r="AB175" s="487"/>
      <c r="AC175" s="25">
        <f t="shared" si="117"/>
        <v>0</v>
      </c>
      <c r="AD175" s="488"/>
      <c r="AE175" s="4"/>
      <c r="AF175" s="4"/>
      <c r="AG175" s="25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s="8" customFormat="1" ht="20.100000000000001" hidden="1" customHeight="1" x14ac:dyDescent="0.25">
      <c r="A176" s="123"/>
      <c r="B176" s="123"/>
      <c r="C176" s="54"/>
      <c r="D176" s="54"/>
      <c r="E176" s="521"/>
      <c r="F176" s="521"/>
      <c r="G176" s="88"/>
      <c r="H176" s="59"/>
      <c r="I176" s="70"/>
      <c r="J176" s="538"/>
      <c r="K176" s="353">
        <f t="shared" si="172"/>
        <v>0</v>
      </c>
      <c r="L176" s="353">
        <f t="shared" si="173"/>
        <v>0</v>
      </c>
      <c r="M176" s="539"/>
      <c r="N176" s="540"/>
      <c r="O176" s="541">
        <f t="shared" si="174"/>
        <v>0</v>
      </c>
      <c r="P176" s="541">
        <f t="shared" si="175"/>
        <v>0</v>
      </c>
      <c r="Q176" s="539"/>
      <c r="R176" s="474">
        <f t="shared" si="176"/>
        <v>0</v>
      </c>
      <c r="S176" s="486"/>
      <c r="T176" s="25"/>
      <c r="U176" s="25"/>
      <c r="V176" s="25"/>
      <c r="W176" s="25"/>
      <c r="X176" s="25"/>
      <c r="Y176" s="25"/>
      <c r="Z176" s="25"/>
      <c r="AA176" s="25"/>
      <c r="AB176" s="487"/>
      <c r="AC176" s="25">
        <f t="shared" si="117"/>
        <v>0</v>
      </c>
      <c r="AD176" s="488"/>
      <c r="AE176" s="4"/>
      <c r="AF176" s="4"/>
      <c r="AG176" s="25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s="8" customFormat="1" ht="20.100000000000001" hidden="1" customHeight="1" x14ac:dyDescent="0.25">
      <c r="A177" s="123"/>
      <c r="B177" s="123"/>
      <c r="C177" s="54"/>
      <c r="D177" s="54"/>
      <c r="E177" s="521"/>
      <c r="F177" s="521"/>
      <c r="G177" s="88"/>
      <c r="H177" s="59"/>
      <c r="I177" s="70"/>
      <c r="J177" s="538"/>
      <c r="K177" s="353">
        <f t="shared" si="172"/>
        <v>0</v>
      </c>
      <c r="L177" s="353">
        <f t="shared" si="173"/>
        <v>0</v>
      </c>
      <c r="M177" s="539"/>
      <c r="N177" s="540"/>
      <c r="O177" s="541">
        <f t="shared" si="174"/>
        <v>0</v>
      </c>
      <c r="P177" s="541">
        <f t="shared" si="175"/>
        <v>0</v>
      </c>
      <c r="Q177" s="539"/>
      <c r="R177" s="474">
        <f t="shared" si="176"/>
        <v>0</v>
      </c>
      <c r="S177" s="486"/>
      <c r="T177" s="25"/>
      <c r="U177" s="25"/>
      <c r="V177" s="25"/>
      <c r="W177" s="25"/>
      <c r="X177" s="25"/>
      <c r="Y177" s="25"/>
      <c r="Z177" s="25"/>
      <c r="AA177" s="25"/>
      <c r="AB177" s="487"/>
      <c r="AC177" s="25">
        <f t="shared" si="117"/>
        <v>0</v>
      </c>
      <c r="AD177" s="488"/>
      <c r="AE177" s="4"/>
      <c r="AF177" s="4"/>
      <c r="AG177" s="25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s="93" customFormat="1" ht="20.100000000000001" hidden="1" customHeight="1" x14ac:dyDescent="0.25">
      <c r="A178" s="123"/>
      <c r="B178" s="123"/>
      <c r="C178" s="54"/>
      <c r="D178" s="54"/>
      <c r="E178" s="521"/>
      <c r="F178" s="521"/>
      <c r="G178" s="88"/>
      <c r="H178" s="59"/>
      <c r="I178" s="70"/>
      <c r="J178" s="538"/>
      <c r="K178" s="353">
        <f t="shared" si="172"/>
        <v>0</v>
      </c>
      <c r="L178" s="353">
        <f t="shared" si="173"/>
        <v>0</v>
      </c>
      <c r="M178" s="539"/>
      <c r="N178" s="540"/>
      <c r="O178" s="541">
        <f t="shared" si="174"/>
        <v>0</v>
      </c>
      <c r="P178" s="541">
        <f t="shared" si="175"/>
        <v>0</v>
      </c>
      <c r="Q178" s="539"/>
      <c r="R178" s="474">
        <f t="shared" si="176"/>
        <v>0</v>
      </c>
      <c r="S178" s="486"/>
      <c r="T178" s="25"/>
      <c r="U178" s="25"/>
      <c r="V178" s="25"/>
      <c r="W178" s="25"/>
      <c r="X178" s="25"/>
      <c r="Y178" s="537"/>
      <c r="Z178" s="537"/>
      <c r="AA178" s="537"/>
      <c r="AB178" s="487"/>
      <c r="AC178" s="25">
        <f t="shared" ref="AC178:AC182" si="178">R178-Y178-Z178-AA178</f>
        <v>0</v>
      </c>
      <c r="AD178" s="508"/>
      <c r="AE178" s="92"/>
      <c r="AF178" s="92"/>
      <c r="AG178" s="25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  <c r="BI178" s="92"/>
    </row>
    <row r="179" spans="1:61" s="8" customFormat="1" ht="20.100000000000001" hidden="1" customHeight="1" x14ac:dyDescent="0.25">
      <c r="A179" s="123"/>
      <c r="B179" s="123"/>
      <c r="C179" s="54"/>
      <c r="D179" s="54"/>
      <c r="E179" s="521"/>
      <c r="F179" s="521"/>
      <c r="G179" s="88"/>
      <c r="H179" s="89"/>
      <c r="I179" s="90"/>
      <c r="J179" s="538"/>
      <c r="K179" s="353">
        <f t="shared" si="172"/>
        <v>0</v>
      </c>
      <c r="L179" s="353">
        <f t="shared" si="173"/>
        <v>0</v>
      </c>
      <c r="M179" s="539"/>
      <c r="N179" s="540"/>
      <c r="O179" s="541">
        <f t="shared" si="174"/>
        <v>0</v>
      </c>
      <c r="P179" s="541">
        <f t="shared" si="175"/>
        <v>0</v>
      </c>
      <c r="Q179" s="539"/>
      <c r="R179" s="474">
        <f t="shared" si="176"/>
        <v>0</v>
      </c>
      <c r="S179" s="486"/>
      <c r="T179" s="25"/>
      <c r="U179" s="25"/>
      <c r="V179" s="25"/>
      <c r="W179" s="25"/>
      <c r="X179" s="25"/>
      <c r="Y179" s="25"/>
      <c r="Z179" s="25"/>
      <c r="AA179" s="25"/>
      <c r="AB179" s="487"/>
      <c r="AC179" s="25">
        <f t="shared" si="178"/>
        <v>0</v>
      </c>
      <c r="AD179" s="488"/>
      <c r="AE179" s="4"/>
      <c r="AF179" s="4"/>
      <c r="AG179" s="25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s="122" customFormat="1" ht="27.75" hidden="1" customHeight="1" thickBot="1" x14ac:dyDescent="0.3">
      <c r="A180" s="108"/>
      <c r="B180" s="108"/>
      <c r="C180" s="109"/>
      <c r="D180" s="109"/>
      <c r="E180" s="491"/>
      <c r="F180" s="491"/>
      <c r="G180" s="111"/>
      <c r="H180" s="112" t="s">
        <v>906</v>
      </c>
      <c r="I180" s="113"/>
      <c r="J180" s="958"/>
      <c r="K180" s="493"/>
      <c r="L180" s="493"/>
      <c r="M180" s="494"/>
      <c r="N180" s="961"/>
      <c r="O180" s="493"/>
      <c r="P180" s="493"/>
      <c r="Q180" s="494"/>
      <c r="R180" s="453">
        <f t="shared" ref="R180:AA180" si="179">SUM(R168:R179)</f>
        <v>0</v>
      </c>
      <c r="S180" s="496">
        <f t="shared" si="179"/>
        <v>0</v>
      </c>
      <c r="T180" s="497">
        <f t="shared" si="179"/>
        <v>0</v>
      </c>
      <c r="U180" s="497">
        <f t="shared" si="179"/>
        <v>0</v>
      </c>
      <c r="V180" s="497">
        <f t="shared" si="179"/>
        <v>0</v>
      </c>
      <c r="W180" s="497">
        <f t="shared" si="179"/>
        <v>0</v>
      </c>
      <c r="X180" s="497">
        <f t="shared" si="179"/>
        <v>0</v>
      </c>
      <c r="Y180" s="498">
        <f t="shared" si="179"/>
        <v>0</v>
      </c>
      <c r="Z180" s="498">
        <f t="shared" si="179"/>
        <v>0</v>
      </c>
      <c r="AA180" s="498">
        <f t="shared" si="179"/>
        <v>0</v>
      </c>
      <c r="AB180" s="499"/>
      <c r="AC180" s="25">
        <f t="shared" si="178"/>
        <v>0</v>
      </c>
      <c r="AD180" s="500">
        <f>R180/1800/0.6</f>
        <v>0</v>
      </c>
      <c r="AE180" s="4"/>
      <c r="AF180" s="4"/>
      <c r="AG180" s="25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s="196" customFormat="1" ht="27.75" hidden="1" customHeight="1" thickTop="1" x14ac:dyDescent="0.25">
      <c r="A181" s="197"/>
      <c r="B181" s="197"/>
      <c r="C181" s="198"/>
      <c r="D181" s="198"/>
      <c r="E181" s="554"/>
      <c r="F181" s="555"/>
      <c r="G181" s="561"/>
      <c r="H181" s="200"/>
      <c r="I181" s="562"/>
      <c r="J181" s="563"/>
      <c r="K181" s="353"/>
      <c r="L181" s="353"/>
      <c r="M181" s="564"/>
      <c r="N181" s="556"/>
      <c r="O181" s="541"/>
      <c r="P181" s="541"/>
      <c r="Q181" s="565"/>
      <c r="R181" s="558"/>
      <c r="S181" s="566">
        <f>J181*M181*$S$4</f>
        <v>0</v>
      </c>
      <c r="T181" s="458">
        <f>K181*M181*$T$4</f>
        <v>0</v>
      </c>
      <c r="U181" s="458">
        <f>J181*M181*$U$4</f>
        <v>0</v>
      </c>
      <c r="V181" s="458">
        <f>N181*Q181*$V$6</f>
        <v>0</v>
      </c>
      <c r="W181" s="458">
        <f>O181*Q181*$W$6</f>
        <v>0</v>
      </c>
      <c r="X181" s="458">
        <f>N181*Q181*$X$6</f>
        <v>0</v>
      </c>
      <c r="Y181" s="458">
        <f t="shared" ref="Y181:AA182" si="180">S181+V181</f>
        <v>0</v>
      </c>
      <c r="Z181" s="458">
        <f t="shared" si="180"/>
        <v>0</v>
      </c>
      <c r="AA181" s="458">
        <f t="shared" si="180"/>
        <v>0</v>
      </c>
      <c r="AB181" s="567"/>
      <c r="AC181" s="458">
        <f t="shared" si="178"/>
        <v>0</v>
      </c>
      <c r="AD181" s="550"/>
      <c r="AE181" s="180"/>
      <c r="AF181" s="180"/>
      <c r="AG181" s="25"/>
      <c r="AH181" s="180"/>
      <c r="AI181" s="180"/>
      <c r="AJ181" s="180"/>
      <c r="AK181" s="180"/>
      <c r="AL181" s="180"/>
      <c r="AM181" s="180"/>
      <c r="AN181" s="180"/>
      <c r="AO181" s="180"/>
      <c r="AP181" s="180"/>
      <c r="AQ181" s="180"/>
      <c r="AR181" s="180"/>
      <c r="AS181" s="180"/>
      <c r="AT181" s="180"/>
      <c r="AU181" s="180"/>
      <c r="AV181" s="180"/>
      <c r="AW181" s="180"/>
      <c r="AX181" s="180"/>
      <c r="AY181" s="180"/>
      <c r="AZ181" s="180"/>
      <c r="BA181" s="180"/>
      <c r="BB181" s="180"/>
      <c r="BC181" s="180"/>
      <c r="BD181" s="180"/>
      <c r="BE181" s="180"/>
      <c r="BF181" s="180"/>
      <c r="BG181" s="180"/>
      <c r="BH181" s="180"/>
      <c r="BI181" s="180"/>
    </row>
    <row r="182" spans="1:61" s="196" customFormat="1" ht="27.75" hidden="1" customHeight="1" x14ac:dyDescent="0.25">
      <c r="A182" s="197"/>
      <c r="B182" s="197"/>
      <c r="C182" s="198"/>
      <c r="D182" s="198"/>
      <c r="E182" s="554"/>
      <c r="F182" s="555"/>
      <c r="G182" s="427"/>
      <c r="H182" s="200"/>
      <c r="I182" s="70"/>
      <c r="J182" s="563"/>
      <c r="K182" s="353"/>
      <c r="L182" s="353"/>
      <c r="M182" s="557"/>
      <c r="N182" s="556"/>
      <c r="O182" s="541"/>
      <c r="P182" s="541"/>
      <c r="Q182" s="557"/>
      <c r="R182" s="558"/>
      <c r="S182" s="566">
        <f>J182*M182*$S$4</f>
        <v>0</v>
      </c>
      <c r="T182" s="458">
        <f>K182*M182*$T$4</f>
        <v>0</v>
      </c>
      <c r="U182" s="458">
        <f>J182*M182*$U$4</f>
        <v>0</v>
      </c>
      <c r="V182" s="458">
        <f>N182*Q182*$V$6</f>
        <v>0</v>
      </c>
      <c r="W182" s="458">
        <f>O182*Q182*$W$6</f>
        <v>0</v>
      </c>
      <c r="X182" s="458">
        <f>N182*Q182*$X$6</f>
        <v>0</v>
      </c>
      <c r="Y182" s="458">
        <f t="shared" si="180"/>
        <v>0</v>
      </c>
      <c r="Z182" s="458">
        <f t="shared" si="180"/>
        <v>0</v>
      </c>
      <c r="AA182" s="458">
        <f t="shared" si="180"/>
        <v>0</v>
      </c>
      <c r="AB182" s="567"/>
      <c r="AC182" s="458">
        <f t="shared" si="178"/>
        <v>0</v>
      </c>
      <c r="AD182" s="550"/>
      <c r="AE182" s="180"/>
      <c r="AF182" s="180"/>
      <c r="AG182" s="25"/>
      <c r="AH182" s="180"/>
      <c r="AI182" s="180"/>
      <c r="AJ182" s="180"/>
      <c r="AK182" s="180"/>
      <c r="AL182" s="180"/>
      <c r="AM182" s="180"/>
      <c r="AN182" s="180"/>
      <c r="AO182" s="180"/>
      <c r="AP182" s="180"/>
      <c r="AQ182" s="180"/>
      <c r="AR182" s="180"/>
      <c r="AS182" s="180"/>
      <c r="AT182" s="180"/>
      <c r="AU182" s="180"/>
      <c r="AV182" s="180"/>
      <c r="AW182" s="180"/>
      <c r="AX182" s="180"/>
      <c r="AY182" s="180"/>
      <c r="AZ182" s="180"/>
      <c r="BA182" s="180"/>
      <c r="BB182" s="180"/>
      <c r="BC182" s="180"/>
      <c r="BD182" s="180"/>
      <c r="BE182" s="180"/>
      <c r="BF182" s="180"/>
      <c r="BG182" s="180"/>
      <c r="BH182" s="180"/>
      <c r="BI182" s="180"/>
    </row>
    <row r="183" spans="1:61" s="196" customFormat="1" ht="27.75" hidden="1" customHeight="1" x14ac:dyDescent="0.25">
      <c r="A183" s="197"/>
      <c r="B183" s="197"/>
      <c r="C183" s="54"/>
      <c r="D183" s="54"/>
      <c r="E183" s="77"/>
      <c r="F183" s="555"/>
      <c r="G183" s="427"/>
      <c r="H183" s="200"/>
      <c r="I183" s="463"/>
      <c r="J183" s="538"/>
      <c r="K183" s="370"/>
      <c r="L183" s="370"/>
      <c r="M183" s="539"/>
      <c r="N183" s="556"/>
      <c r="O183" s="541"/>
      <c r="P183" s="541"/>
      <c r="Q183" s="557"/>
      <c r="R183" s="558"/>
      <c r="S183" s="566"/>
      <c r="T183" s="458"/>
      <c r="U183" s="458"/>
      <c r="V183" s="458"/>
      <c r="W183" s="458"/>
      <c r="X183" s="458"/>
      <c r="Y183" s="458"/>
      <c r="Z183" s="458"/>
      <c r="AA183" s="458"/>
      <c r="AB183" s="567"/>
      <c r="AC183" s="458"/>
      <c r="AD183" s="550"/>
      <c r="AE183" s="180"/>
      <c r="AF183" s="180"/>
      <c r="AG183" s="25"/>
      <c r="AH183" s="180"/>
      <c r="AI183" s="180"/>
      <c r="AJ183" s="180"/>
      <c r="AK183" s="180"/>
      <c r="AL183" s="180"/>
      <c r="AM183" s="180"/>
      <c r="AN183" s="180"/>
      <c r="AO183" s="180"/>
      <c r="AP183" s="180"/>
      <c r="AQ183" s="180"/>
      <c r="AR183" s="180"/>
      <c r="AS183" s="180"/>
      <c r="AT183" s="180"/>
      <c r="AU183" s="180"/>
      <c r="AV183" s="180"/>
      <c r="AW183" s="180"/>
      <c r="AX183" s="180"/>
      <c r="AY183" s="180"/>
      <c r="AZ183" s="180"/>
      <c r="BA183" s="180"/>
      <c r="BB183" s="180"/>
      <c r="BC183" s="180"/>
      <c r="BD183" s="180"/>
      <c r="BE183" s="180"/>
      <c r="BF183" s="180"/>
      <c r="BG183" s="180"/>
      <c r="BH183" s="180"/>
      <c r="BI183" s="180"/>
    </row>
    <row r="184" spans="1:61" s="196" customFormat="1" ht="27.75" hidden="1" customHeight="1" x14ac:dyDescent="0.25">
      <c r="A184" s="197"/>
      <c r="B184" s="197"/>
      <c r="C184" s="198"/>
      <c r="D184" s="198"/>
      <c r="E184" s="559"/>
      <c r="F184" s="555"/>
      <c r="G184" s="427"/>
      <c r="H184" s="568"/>
      <c r="I184" s="70"/>
      <c r="J184" s="563"/>
      <c r="K184" s="370"/>
      <c r="L184" s="370"/>
      <c r="M184" s="557"/>
      <c r="N184" s="556"/>
      <c r="O184" s="541"/>
      <c r="P184" s="541"/>
      <c r="Q184" s="564"/>
      <c r="R184" s="558"/>
      <c r="S184" s="566"/>
      <c r="T184" s="458"/>
      <c r="U184" s="458"/>
      <c r="V184" s="458"/>
      <c r="W184" s="458"/>
      <c r="X184" s="458"/>
      <c r="Y184" s="458"/>
      <c r="Z184" s="458"/>
      <c r="AA184" s="458"/>
      <c r="AB184" s="567"/>
      <c r="AC184" s="458"/>
      <c r="AD184" s="550"/>
      <c r="AE184" s="180"/>
      <c r="AF184" s="180"/>
      <c r="AG184" s="25"/>
      <c r="AH184" s="180"/>
      <c r="AI184" s="180"/>
      <c r="AJ184" s="180"/>
      <c r="AK184" s="180"/>
      <c r="AL184" s="180"/>
      <c r="AM184" s="180"/>
      <c r="AN184" s="180"/>
      <c r="AO184" s="180"/>
      <c r="AP184" s="180"/>
      <c r="AQ184" s="180"/>
      <c r="AR184" s="180"/>
      <c r="AS184" s="180"/>
      <c r="AT184" s="180"/>
      <c r="AU184" s="180"/>
      <c r="AV184" s="180"/>
      <c r="AW184" s="180"/>
      <c r="AX184" s="180"/>
      <c r="AY184" s="180"/>
      <c r="AZ184" s="180"/>
      <c r="BA184" s="180"/>
      <c r="BB184" s="180"/>
      <c r="BC184" s="180"/>
      <c r="BD184" s="180"/>
      <c r="BE184" s="180"/>
      <c r="BF184" s="180"/>
      <c r="BG184" s="180"/>
      <c r="BH184" s="180"/>
      <c r="BI184" s="180"/>
    </row>
    <row r="185" spans="1:61" s="8" customFormat="1" ht="32.25" hidden="1" customHeight="1" x14ac:dyDescent="0.25">
      <c r="A185" s="197"/>
      <c r="B185" s="197"/>
      <c r="C185" s="198"/>
      <c r="D185" s="198"/>
      <c r="E185" s="489"/>
      <c r="F185" s="86"/>
      <c r="G185" s="58"/>
      <c r="H185" s="59"/>
      <c r="I185" s="70"/>
      <c r="J185" s="563"/>
      <c r="K185" s="370"/>
      <c r="L185" s="370"/>
      <c r="M185" s="564"/>
      <c r="N185" s="556"/>
      <c r="O185" s="541"/>
      <c r="P185" s="541"/>
      <c r="Q185" s="564"/>
      <c r="R185" s="558"/>
      <c r="S185" s="486"/>
      <c r="T185" s="25"/>
      <c r="U185" s="25"/>
      <c r="V185" s="25"/>
      <c r="W185" s="25"/>
      <c r="X185" s="25"/>
      <c r="Y185" s="25"/>
      <c r="Z185" s="25"/>
      <c r="AA185" s="25"/>
      <c r="AB185" s="487"/>
      <c r="AC185" s="25"/>
      <c r="AD185" s="488"/>
      <c r="AE185" s="4"/>
      <c r="AF185" s="4"/>
      <c r="AG185" s="25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s="8" customFormat="1" ht="20.100000000000001" hidden="1" customHeight="1" x14ac:dyDescent="0.25">
      <c r="A186" s="197"/>
      <c r="B186" s="197"/>
      <c r="C186" s="198"/>
      <c r="D186" s="198"/>
      <c r="E186" s="77"/>
      <c r="F186" s="555"/>
      <c r="G186" s="427"/>
      <c r="H186" s="200"/>
      <c r="I186" s="70"/>
      <c r="J186" s="563"/>
      <c r="K186" s="353"/>
      <c r="L186" s="353"/>
      <c r="M186" s="557"/>
      <c r="N186" s="556"/>
      <c r="O186" s="541"/>
      <c r="P186" s="541"/>
      <c r="Q186" s="557"/>
      <c r="R186" s="474"/>
      <c r="S186" s="486"/>
      <c r="T186" s="25"/>
      <c r="U186" s="25"/>
      <c r="V186" s="25"/>
      <c r="W186" s="25"/>
      <c r="X186" s="25"/>
      <c r="Y186" s="25"/>
      <c r="Z186" s="25"/>
      <c r="AA186" s="25"/>
      <c r="AB186" s="487"/>
      <c r="AC186" s="25"/>
      <c r="AD186" s="488"/>
      <c r="AE186" s="4"/>
      <c r="AF186" s="4"/>
      <c r="AG186" s="25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s="8" customFormat="1" ht="20.100000000000001" hidden="1" customHeight="1" x14ac:dyDescent="0.25">
      <c r="A187" s="123"/>
      <c r="B187" s="123"/>
      <c r="C187" s="54"/>
      <c r="D187" s="54"/>
      <c r="E187" s="77"/>
      <c r="F187" s="555"/>
      <c r="G187" s="427"/>
      <c r="H187" s="200"/>
      <c r="I187" s="70"/>
      <c r="J187" s="538"/>
      <c r="K187" s="353"/>
      <c r="L187" s="353"/>
      <c r="M187" s="539"/>
      <c r="N187" s="540"/>
      <c r="O187" s="541"/>
      <c r="P187" s="541"/>
      <c r="Q187" s="539"/>
      <c r="R187" s="474"/>
      <c r="S187" s="486"/>
      <c r="T187" s="25"/>
      <c r="U187" s="25"/>
      <c r="V187" s="25"/>
      <c r="W187" s="25"/>
      <c r="X187" s="25"/>
      <c r="Y187" s="25"/>
      <c r="Z187" s="25"/>
      <c r="AA187" s="25"/>
      <c r="AB187" s="487"/>
      <c r="AC187" s="25"/>
      <c r="AD187" s="488"/>
      <c r="AE187" s="4"/>
      <c r="AF187" s="4"/>
      <c r="AG187" s="25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s="8" customFormat="1" ht="20.100000000000001" hidden="1" customHeight="1" x14ac:dyDescent="0.25">
      <c r="A188" s="123"/>
      <c r="B188" s="123"/>
      <c r="C188" s="54"/>
      <c r="D188" s="54"/>
      <c r="E188" s="77"/>
      <c r="F188" s="78"/>
      <c r="G188" s="79"/>
      <c r="H188" s="80"/>
      <c r="I188" s="90"/>
      <c r="J188" s="538"/>
      <c r="K188" s="353"/>
      <c r="L188" s="353"/>
      <c r="M188" s="539"/>
      <c r="N188" s="540"/>
      <c r="O188" s="541"/>
      <c r="P188" s="541"/>
      <c r="Q188" s="539"/>
      <c r="R188" s="474"/>
      <c r="S188" s="486"/>
      <c r="T188" s="25"/>
      <c r="U188" s="25"/>
      <c r="V188" s="25"/>
      <c r="W188" s="25"/>
      <c r="X188" s="25"/>
      <c r="Y188" s="25"/>
      <c r="Z188" s="25"/>
      <c r="AA188" s="25"/>
      <c r="AB188" s="487"/>
      <c r="AC188" s="25"/>
      <c r="AD188" s="488"/>
      <c r="AE188" s="4"/>
      <c r="AF188" s="4"/>
      <c r="AG188" s="25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s="8" customFormat="1" ht="20.100000000000001" hidden="1" customHeight="1" x14ac:dyDescent="0.25">
      <c r="A189" s="123"/>
      <c r="B189" s="123"/>
      <c r="C189" s="54"/>
      <c r="D189" s="54"/>
      <c r="E189" s="489"/>
      <c r="F189" s="86"/>
      <c r="G189" s="124"/>
      <c r="H189" s="59"/>
      <c r="I189" s="70"/>
      <c r="J189" s="538"/>
      <c r="K189" s="353"/>
      <c r="L189" s="353"/>
      <c r="M189" s="539"/>
      <c r="N189" s="540"/>
      <c r="O189" s="541"/>
      <c r="P189" s="541"/>
      <c r="Q189" s="539"/>
      <c r="R189" s="474"/>
      <c r="S189" s="486"/>
      <c r="T189" s="25"/>
      <c r="U189" s="25"/>
      <c r="V189" s="25"/>
      <c r="W189" s="25"/>
      <c r="X189" s="25"/>
      <c r="Y189" s="25"/>
      <c r="Z189" s="25"/>
      <c r="AA189" s="25"/>
      <c r="AB189" s="487"/>
      <c r="AC189" s="25"/>
      <c r="AD189" s="488"/>
      <c r="AE189" s="4"/>
      <c r="AF189" s="4"/>
      <c r="AG189" s="25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s="8" customFormat="1" ht="20.100000000000001" hidden="1" customHeight="1" x14ac:dyDescent="0.25">
      <c r="A190" s="123"/>
      <c r="B190" s="123"/>
      <c r="C190" s="54"/>
      <c r="D190" s="54"/>
      <c r="E190" s="521"/>
      <c r="F190" s="521"/>
      <c r="G190" s="88"/>
      <c r="H190" s="59"/>
      <c r="I190" s="70"/>
      <c r="J190" s="538"/>
      <c r="K190" s="353">
        <f>IF(J190&gt;0, 1, 0)</f>
        <v>0</v>
      </c>
      <c r="L190" s="353">
        <f>J190-K190</f>
        <v>0</v>
      </c>
      <c r="M190" s="539"/>
      <c r="N190" s="540"/>
      <c r="O190" s="541">
        <f>IF(N190&gt;0, 1, 0)</f>
        <v>0</v>
      </c>
      <c r="P190" s="541">
        <f>N190-O190</f>
        <v>0</v>
      </c>
      <c r="Q190" s="539"/>
      <c r="R190" s="474">
        <f>(K190*M190*$R$4)+(L190*M190*$R$5)+(O190*Q190*$R$6)+(P190*Q190*$R$7)</f>
        <v>0</v>
      </c>
      <c r="S190" s="486"/>
      <c r="T190" s="25"/>
      <c r="U190" s="25"/>
      <c r="V190" s="25"/>
      <c r="W190" s="25"/>
      <c r="X190" s="25"/>
      <c r="Y190" s="25"/>
      <c r="Z190" s="25"/>
      <c r="AA190" s="25"/>
      <c r="AB190" s="487"/>
      <c r="AC190" s="25">
        <f t="shared" ref="AC190:AC255" si="181">R190-Y190-Z190-AA190</f>
        <v>0</v>
      </c>
      <c r="AD190" s="488"/>
      <c r="AE190" s="4"/>
      <c r="AF190" s="4"/>
      <c r="AG190" s="25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s="93" customFormat="1" ht="20.100000000000001" hidden="1" customHeight="1" x14ac:dyDescent="0.25">
      <c r="A191" s="123"/>
      <c r="B191" s="123"/>
      <c r="C191" s="54"/>
      <c r="D191" s="54"/>
      <c r="E191" s="521"/>
      <c r="F191" s="521"/>
      <c r="G191" s="88"/>
      <c r="H191" s="59"/>
      <c r="I191" s="70"/>
      <c r="J191" s="538"/>
      <c r="K191" s="353">
        <f>IF(J191&gt;0, 1, 0)</f>
        <v>0</v>
      </c>
      <c r="L191" s="353">
        <f>J191-K191</f>
        <v>0</v>
      </c>
      <c r="M191" s="539"/>
      <c r="N191" s="540"/>
      <c r="O191" s="541">
        <f>IF(N191&gt;0, 1, 0)</f>
        <v>0</v>
      </c>
      <c r="P191" s="541">
        <f>N191-O191</f>
        <v>0</v>
      </c>
      <c r="Q191" s="539"/>
      <c r="R191" s="474">
        <f>(K191*M191*$R$4)+(L191*M191*$R$5)+(O191*Q191*$R$6)+(P191*Q191*$R$7)</f>
        <v>0</v>
      </c>
      <c r="S191" s="486"/>
      <c r="T191" s="25"/>
      <c r="U191" s="25"/>
      <c r="V191" s="25"/>
      <c r="W191" s="25"/>
      <c r="X191" s="25"/>
      <c r="Y191" s="537"/>
      <c r="Z191" s="537"/>
      <c r="AA191" s="537"/>
      <c r="AB191" s="487"/>
      <c r="AC191" s="25">
        <f t="shared" si="181"/>
        <v>0</v>
      </c>
      <c r="AD191" s="508"/>
      <c r="AE191" s="92"/>
      <c r="AF191" s="92"/>
      <c r="AG191" s="25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  <c r="BH191" s="92"/>
      <c r="BI191" s="92"/>
    </row>
    <row r="192" spans="1:61" s="8" customFormat="1" ht="20.100000000000001" hidden="1" customHeight="1" x14ac:dyDescent="0.25">
      <c r="A192" s="123"/>
      <c r="B192" s="123"/>
      <c r="C192" s="54"/>
      <c r="D192" s="54"/>
      <c r="E192" s="521"/>
      <c r="F192" s="521"/>
      <c r="G192" s="88"/>
      <c r="H192" s="89"/>
      <c r="I192" s="90"/>
      <c r="J192" s="538"/>
      <c r="K192" s="353">
        <f>IF(J192&gt;0, 1, 0)</f>
        <v>0</v>
      </c>
      <c r="L192" s="353">
        <f>J192-K192</f>
        <v>0</v>
      </c>
      <c r="M192" s="539"/>
      <c r="N192" s="540"/>
      <c r="O192" s="541">
        <f>IF(N192&gt;0, 1, 0)</f>
        <v>0</v>
      </c>
      <c r="P192" s="541">
        <f>N192-O192</f>
        <v>0</v>
      </c>
      <c r="Q192" s="539"/>
      <c r="R192" s="474">
        <f>(K192*M192*$R$4)+(L192*M192*$R$5)+(O192*Q192*$R$6)+(P192*Q192*$R$7)</f>
        <v>0</v>
      </c>
      <c r="S192" s="486"/>
      <c r="T192" s="25"/>
      <c r="U192" s="25"/>
      <c r="V192" s="25"/>
      <c r="W192" s="25"/>
      <c r="X192" s="25"/>
      <c r="Y192" s="25"/>
      <c r="Z192" s="25"/>
      <c r="AA192" s="25"/>
      <c r="AB192" s="487"/>
      <c r="AC192" s="25">
        <f t="shared" si="181"/>
        <v>0</v>
      </c>
      <c r="AD192" s="488"/>
      <c r="AE192" s="4"/>
      <c r="AF192" s="4"/>
      <c r="AG192" s="25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s="122" customFormat="1" ht="27.75" hidden="1" customHeight="1" thickBot="1" x14ac:dyDescent="0.3">
      <c r="A193" s="108"/>
      <c r="B193" s="108"/>
      <c r="C193" s="109"/>
      <c r="D193" s="109"/>
      <c r="E193" s="491"/>
      <c r="F193" s="491"/>
      <c r="G193" s="111"/>
      <c r="H193" s="112" t="s">
        <v>906</v>
      </c>
      <c r="I193" s="113"/>
      <c r="J193" s="958"/>
      <c r="K193" s="493"/>
      <c r="L193" s="493"/>
      <c r="M193" s="494"/>
      <c r="N193" s="961"/>
      <c r="O193" s="493"/>
      <c r="P193" s="493"/>
      <c r="Q193" s="494"/>
      <c r="R193" s="453">
        <f t="shared" ref="R193:AA193" si="182">SUM(R181:R192)</f>
        <v>0</v>
      </c>
      <c r="S193" s="496">
        <f t="shared" si="182"/>
        <v>0</v>
      </c>
      <c r="T193" s="497">
        <f t="shared" si="182"/>
        <v>0</v>
      </c>
      <c r="U193" s="497">
        <f t="shared" si="182"/>
        <v>0</v>
      </c>
      <c r="V193" s="497">
        <f t="shared" si="182"/>
        <v>0</v>
      </c>
      <c r="W193" s="497">
        <f t="shared" si="182"/>
        <v>0</v>
      </c>
      <c r="X193" s="497">
        <f t="shared" si="182"/>
        <v>0</v>
      </c>
      <c r="Y193" s="498">
        <f t="shared" si="182"/>
        <v>0</v>
      </c>
      <c r="Z193" s="498">
        <f t="shared" si="182"/>
        <v>0</v>
      </c>
      <c r="AA193" s="498">
        <f t="shared" si="182"/>
        <v>0</v>
      </c>
      <c r="AB193" s="499"/>
      <c r="AC193" s="25">
        <f t="shared" si="181"/>
        <v>0</v>
      </c>
      <c r="AD193" s="500">
        <f>R193/1800/0.6</f>
        <v>0</v>
      </c>
      <c r="AE193" s="4"/>
      <c r="AF193" s="4"/>
      <c r="AG193" s="25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s="196" customFormat="1" ht="27.75" hidden="1" customHeight="1" thickTop="1" x14ac:dyDescent="0.2">
      <c r="A194" s="357"/>
      <c r="B194" s="357"/>
      <c r="C194" s="569"/>
      <c r="D194" s="569"/>
      <c r="E194" s="570"/>
      <c r="F194" s="571"/>
      <c r="G194" s="168"/>
      <c r="H194" s="154"/>
      <c r="I194" s="148"/>
      <c r="J194" s="563"/>
      <c r="K194" s="353"/>
      <c r="L194" s="353"/>
      <c r="M194" s="533"/>
      <c r="N194" s="556"/>
      <c r="O194" s="353"/>
      <c r="P194" s="353"/>
      <c r="Q194" s="533"/>
      <c r="R194" s="572"/>
      <c r="S194" s="566"/>
      <c r="T194" s="458"/>
      <c r="U194" s="458"/>
      <c r="V194" s="458"/>
      <c r="W194" s="458"/>
      <c r="X194" s="458"/>
      <c r="Y194" s="458"/>
      <c r="Z194" s="458"/>
      <c r="AA194" s="458"/>
      <c r="AB194" s="567"/>
      <c r="AC194" s="458"/>
      <c r="AD194" s="550"/>
      <c r="AE194" s="180"/>
      <c r="AF194" s="180"/>
      <c r="AG194" s="25"/>
      <c r="AH194" s="180"/>
      <c r="AI194" s="180"/>
      <c r="AJ194" s="180"/>
      <c r="AK194" s="180"/>
      <c r="AL194" s="180"/>
      <c r="AM194" s="180"/>
      <c r="AN194" s="180"/>
      <c r="AO194" s="180"/>
      <c r="AP194" s="180"/>
      <c r="AQ194" s="180"/>
      <c r="AR194" s="180"/>
      <c r="AS194" s="180"/>
      <c r="AT194" s="180"/>
      <c r="AU194" s="180"/>
      <c r="AV194" s="180"/>
      <c r="AW194" s="180"/>
      <c r="AX194" s="180"/>
      <c r="AY194" s="180"/>
      <c r="AZ194" s="180"/>
      <c r="BA194" s="180"/>
      <c r="BB194" s="180"/>
      <c r="BC194" s="180"/>
      <c r="BD194" s="180"/>
      <c r="BE194" s="180"/>
      <c r="BF194" s="180"/>
      <c r="BG194" s="180"/>
      <c r="BH194" s="180"/>
      <c r="BI194" s="180"/>
    </row>
    <row r="195" spans="1:61" s="196" customFormat="1" ht="27.75" hidden="1" customHeight="1" x14ac:dyDescent="0.2">
      <c r="A195" s="357"/>
      <c r="B195" s="357"/>
      <c r="C195" s="165"/>
      <c r="D195" s="165"/>
      <c r="E195" s="77"/>
      <c r="F195" s="571"/>
      <c r="G195" s="573"/>
      <c r="H195" s="154"/>
      <c r="I195" s="148"/>
      <c r="J195" s="563"/>
      <c r="K195" s="353"/>
      <c r="L195" s="353"/>
      <c r="M195" s="533"/>
      <c r="N195" s="556"/>
      <c r="O195" s="353"/>
      <c r="P195" s="353"/>
      <c r="Q195" s="533"/>
      <c r="R195" s="572"/>
      <c r="S195" s="566"/>
      <c r="T195" s="458"/>
      <c r="U195" s="458"/>
      <c r="V195" s="458"/>
      <c r="W195" s="458"/>
      <c r="X195" s="458"/>
      <c r="Y195" s="458"/>
      <c r="Z195" s="458"/>
      <c r="AA195" s="458"/>
      <c r="AB195" s="567"/>
      <c r="AC195" s="458"/>
      <c r="AD195" s="550"/>
      <c r="AE195" s="180"/>
      <c r="AF195" s="180"/>
      <c r="AG195" s="25"/>
      <c r="AH195" s="180"/>
      <c r="AI195" s="180"/>
      <c r="AJ195" s="180"/>
      <c r="AK195" s="180"/>
      <c r="AL195" s="180"/>
      <c r="AM195" s="180"/>
      <c r="AN195" s="180"/>
      <c r="AO195" s="180"/>
      <c r="AP195" s="180"/>
      <c r="AQ195" s="180"/>
      <c r="AR195" s="180"/>
      <c r="AS195" s="180"/>
      <c r="AT195" s="180"/>
      <c r="AU195" s="180"/>
      <c r="AV195" s="180"/>
      <c r="AW195" s="180"/>
      <c r="AX195" s="180"/>
      <c r="AY195" s="180"/>
      <c r="AZ195" s="180"/>
      <c r="BA195" s="180"/>
      <c r="BB195" s="180"/>
      <c r="BC195" s="180"/>
      <c r="BD195" s="180"/>
      <c r="BE195" s="180"/>
      <c r="BF195" s="180"/>
      <c r="BG195" s="180"/>
      <c r="BH195" s="180"/>
      <c r="BI195" s="180"/>
    </row>
    <row r="196" spans="1:61" s="8" customFormat="1" ht="27.75" hidden="1" customHeight="1" x14ac:dyDescent="0.2">
      <c r="A196" s="357"/>
      <c r="B196" s="357"/>
      <c r="C196" s="165"/>
      <c r="D196" s="165"/>
      <c r="E196" s="77"/>
      <c r="F196" s="560"/>
      <c r="G196" s="429"/>
      <c r="H196" s="154"/>
      <c r="I196" s="464"/>
      <c r="J196" s="563"/>
      <c r="K196" s="370"/>
      <c r="L196" s="370"/>
      <c r="M196" s="533"/>
      <c r="N196" s="556"/>
      <c r="O196" s="353"/>
      <c r="P196" s="353"/>
      <c r="Q196" s="533"/>
      <c r="R196" s="572"/>
      <c r="S196" s="486"/>
      <c r="T196" s="25"/>
      <c r="U196" s="25"/>
      <c r="V196" s="25"/>
      <c r="W196" s="25"/>
      <c r="X196" s="25"/>
      <c r="Y196" s="25"/>
      <c r="Z196" s="25"/>
      <c r="AA196" s="25"/>
      <c r="AB196" s="487"/>
      <c r="AC196" s="25"/>
      <c r="AD196" s="488"/>
      <c r="AE196" s="4"/>
      <c r="AF196" s="4"/>
      <c r="AG196" s="25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s="196" customFormat="1" ht="27.75" hidden="1" customHeight="1" x14ac:dyDescent="0.25">
      <c r="A197" s="197"/>
      <c r="B197" s="197"/>
      <c r="C197" s="198"/>
      <c r="D197" s="198"/>
      <c r="E197" s="554"/>
      <c r="F197" s="574"/>
      <c r="G197" s="170"/>
      <c r="H197" s="200"/>
      <c r="I197" s="70"/>
      <c r="J197" s="563"/>
      <c r="K197" s="353">
        <f t="shared" ref="K197:K205" si="183">IF(J197&gt;0, 1, 0)</f>
        <v>0</v>
      </c>
      <c r="L197" s="353">
        <f t="shared" ref="L197:L205" si="184">J197-K197</f>
        <v>0</v>
      </c>
      <c r="M197" s="557"/>
      <c r="N197" s="556"/>
      <c r="O197" s="541">
        <f t="shared" ref="O197:O205" si="185">IF(N197&gt;0, 1, 0)</f>
        <v>0</v>
      </c>
      <c r="P197" s="541">
        <f t="shared" ref="P197:P205" si="186">N197-O197</f>
        <v>0</v>
      </c>
      <c r="Q197" s="557"/>
      <c r="R197" s="558">
        <f t="shared" ref="R197:R205" si="187">(K197*M197*$R$4)+(L197*M197*$R$5)+(O197*Q197*$R$6)+(P197*Q197*$R$7)</f>
        <v>0</v>
      </c>
      <c r="S197" s="566">
        <f>J197*M197*$S$4</f>
        <v>0</v>
      </c>
      <c r="T197" s="458">
        <f>K197*M197*$T$4</f>
        <v>0</v>
      </c>
      <c r="U197" s="458">
        <f>J197*M197*$U$4</f>
        <v>0</v>
      </c>
      <c r="V197" s="458">
        <f>N197*Q197*$V$6</f>
        <v>0</v>
      </c>
      <c r="W197" s="458">
        <f>O197*Q197*$W$6</f>
        <v>0</v>
      </c>
      <c r="X197" s="458">
        <f>N197*Q197*$X$6</f>
        <v>0</v>
      </c>
      <c r="Y197" s="458">
        <f t="shared" ref="Y197:AA197" si="188">S197+V197</f>
        <v>0</v>
      </c>
      <c r="Z197" s="458">
        <f t="shared" si="188"/>
        <v>0</v>
      </c>
      <c r="AA197" s="458">
        <f t="shared" si="188"/>
        <v>0</v>
      </c>
      <c r="AB197" s="567"/>
      <c r="AC197" s="458">
        <f t="shared" si="181"/>
        <v>0</v>
      </c>
      <c r="AD197" s="550"/>
      <c r="AE197" s="180"/>
      <c r="AF197" s="180"/>
      <c r="AG197" s="25"/>
      <c r="AH197" s="180"/>
      <c r="AI197" s="180"/>
      <c r="AJ197" s="180"/>
      <c r="AK197" s="180"/>
      <c r="AL197" s="180"/>
      <c r="AM197" s="180"/>
      <c r="AN197" s="180"/>
      <c r="AO197" s="180"/>
      <c r="AP197" s="575"/>
      <c r="AQ197" s="180"/>
      <c r="AR197" s="180"/>
      <c r="AS197" s="180"/>
      <c r="AT197" s="180"/>
      <c r="AU197" s="180"/>
      <c r="AV197" s="180"/>
      <c r="AW197" s="180"/>
      <c r="AX197" s="180"/>
      <c r="AY197" s="180"/>
      <c r="AZ197" s="180"/>
      <c r="BA197" s="180"/>
      <c r="BB197" s="180"/>
      <c r="BC197" s="180"/>
      <c r="BD197" s="180"/>
      <c r="BE197" s="180"/>
      <c r="BF197" s="180"/>
      <c r="BG197" s="180"/>
      <c r="BH197" s="180"/>
      <c r="BI197" s="180"/>
    </row>
    <row r="198" spans="1:61" s="8" customFormat="1" ht="20.100000000000001" hidden="1" customHeight="1" x14ac:dyDescent="0.25">
      <c r="A198" s="123"/>
      <c r="B198" s="123"/>
      <c r="C198" s="54"/>
      <c r="D198" s="54"/>
      <c r="E198" s="521"/>
      <c r="F198" s="521"/>
      <c r="G198" s="88"/>
      <c r="H198" s="59"/>
      <c r="I198" s="70"/>
      <c r="J198" s="538"/>
      <c r="K198" s="353">
        <f t="shared" si="183"/>
        <v>0</v>
      </c>
      <c r="L198" s="353">
        <f t="shared" si="184"/>
        <v>0</v>
      </c>
      <c r="M198" s="539"/>
      <c r="N198" s="540"/>
      <c r="O198" s="541">
        <f t="shared" si="185"/>
        <v>0</v>
      </c>
      <c r="P198" s="541">
        <f t="shared" si="186"/>
        <v>0</v>
      </c>
      <c r="Q198" s="539"/>
      <c r="R198" s="474">
        <f t="shared" si="187"/>
        <v>0</v>
      </c>
      <c r="S198" s="486"/>
      <c r="T198" s="25"/>
      <c r="U198" s="25"/>
      <c r="V198" s="25"/>
      <c r="W198" s="25"/>
      <c r="X198" s="25"/>
      <c r="Y198" s="25"/>
      <c r="Z198" s="25"/>
      <c r="AA198" s="25"/>
      <c r="AB198" s="487"/>
      <c r="AC198" s="25">
        <f t="shared" si="181"/>
        <v>0</v>
      </c>
      <c r="AD198" s="488"/>
      <c r="AE198" s="4"/>
      <c r="AF198" s="4"/>
      <c r="AG198" s="25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s="8" customFormat="1" ht="20.100000000000001" hidden="1" customHeight="1" x14ac:dyDescent="0.25">
      <c r="A199" s="123"/>
      <c r="B199" s="123"/>
      <c r="C199" s="54"/>
      <c r="D199" s="54"/>
      <c r="E199" s="521"/>
      <c r="F199" s="521"/>
      <c r="G199" s="88"/>
      <c r="H199" s="59"/>
      <c r="I199" s="70"/>
      <c r="J199" s="538"/>
      <c r="K199" s="353">
        <f t="shared" si="183"/>
        <v>0</v>
      </c>
      <c r="L199" s="353">
        <f t="shared" si="184"/>
        <v>0</v>
      </c>
      <c r="M199" s="539"/>
      <c r="N199" s="540"/>
      <c r="O199" s="541">
        <f t="shared" si="185"/>
        <v>0</v>
      </c>
      <c r="P199" s="541">
        <f t="shared" si="186"/>
        <v>0</v>
      </c>
      <c r="Q199" s="539"/>
      <c r="R199" s="474">
        <f t="shared" si="187"/>
        <v>0</v>
      </c>
      <c r="S199" s="486"/>
      <c r="T199" s="25"/>
      <c r="U199" s="25"/>
      <c r="V199" s="25"/>
      <c r="W199" s="25"/>
      <c r="X199" s="25"/>
      <c r="Y199" s="25"/>
      <c r="Z199" s="25"/>
      <c r="AA199" s="25"/>
      <c r="AB199" s="487"/>
      <c r="AC199" s="25">
        <f t="shared" si="181"/>
        <v>0</v>
      </c>
      <c r="AD199" s="488"/>
      <c r="AE199" s="4"/>
      <c r="AF199" s="4"/>
      <c r="AG199" s="25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s="8" customFormat="1" ht="20.100000000000001" hidden="1" customHeight="1" x14ac:dyDescent="0.25">
      <c r="A200" s="123"/>
      <c r="B200" s="123"/>
      <c r="C200" s="54"/>
      <c r="D200" s="54"/>
      <c r="E200" s="521"/>
      <c r="F200" s="521"/>
      <c r="G200" s="88"/>
      <c r="H200" s="59"/>
      <c r="I200" s="70"/>
      <c r="J200" s="538"/>
      <c r="K200" s="353">
        <f t="shared" si="183"/>
        <v>0</v>
      </c>
      <c r="L200" s="353">
        <f t="shared" si="184"/>
        <v>0</v>
      </c>
      <c r="M200" s="539"/>
      <c r="N200" s="540"/>
      <c r="O200" s="541">
        <f t="shared" si="185"/>
        <v>0</v>
      </c>
      <c r="P200" s="541">
        <f t="shared" si="186"/>
        <v>0</v>
      </c>
      <c r="Q200" s="539"/>
      <c r="R200" s="474">
        <f t="shared" si="187"/>
        <v>0</v>
      </c>
      <c r="S200" s="486"/>
      <c r="T200" s="25"/>
      <c r="U200" s="25"/>
      <c r="V200" s="25"/>
      <c r="W200" s="25"/>
      <c r="X200" s="25"/>
      <c r="Y200" s="25"/>
      <c r="Z200" s="25"/>
      <c r="AA200" s="25"/>
      <c r="AB200" s="487"/>
      <c r="AC200" s="25">
        <f t="shared" si="181"/>
        <v>0</v>
      </c>
      <c r="AD200" s="488"/>
      <c r="AE200" s="4"/>
      <c r="AF200" s="4"/>
      <c r="AG200" s="25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s="8" customFormat="1" ht="20.100000000000001" hidden="1" customHeight="1" x14ac:dyDescent="0.25">
      <c r="A201" s="123"/>
      <c r="B201" s="123"/>
      <c r="C201" s="54"/>
      <c r="D201" s="54"/>
      <c r="E201" s="521"/>
      <c r="F201" s="521"/>
      <c r="G201" s="88"/>
      <c r="H201" s="89"/>
      <c r="I201" s="90"/>
      <c r="J201" s="538"/>
      <c r="K201" s="353">
        <f t="shared" si="183"/>
        <v>0</v>
      </c>
      <c r="L201" s="353">
        <f t="shared" si="184"/>
        <v>0</v>
      </c>
      <c r="M201" s="539"/>
      <c r="N201" s="540"/>
      <c r="O201" s="541">
        <f t="shared" si="185"/>
        <v>0</v>
      </c>
      <c r="P201" s="541">
        <f t="shared" si="186"/>
        <v>0</v>
      </c>
      <c r="Q201" s="539"/>
      <c r="R201" s="474">
        <f t="shared" si="187"/>
        <v>0</v>
      </c>
      <c r="S201" s="486"/>
      <c r="T201" s="25"/>
      <c r="U201" s="25"/>
      <c r="V201" s="25"/>
      <c r="W201" s="25"/>
      <c r="X201" s="25"/>
      <c r="Y201" s="25"/>
      <c r="Z201" s="25"/>
      <c r="AA201" s="25"/>
      <c r="AB201" s="487"/>
      <c r="AC201" s="25">
        <f t="shared" si="181"/>
        <v>0</v>
      </c>
      <c r="AD201" s="488"/>
      <c r="AE201" s="4"/>
      <c r="AF201" s="4"/>
      <c r="AG201" s="25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s="8" customFormat="1" ht="20.100000000000001" hidden="1" customHeight="1" x14ac:dyDescent="0.25">
      <c r="A202" s="123"/>
      <c r="B202" s="123"/>
      <c r="C202" s="54"/>
      <c r="D202" s="54"/>
      <c r="E202" s="521"/>
      <c r="F202" s="521"/>
      <c r="G202" s="88"/>
      <c r="H202" s="59"/>
      <c r="I202" s="70"/>
      <c r="J202" s="538"/>
      <c r="K202" s="353">
        <f t="shared" si="183"/>
        <v>0</v>
      </c>
      <c r="L202" s="353">
        <f t="shared" si="184"/>
        <v>0</v>
      </c>
      <c r="M202" s="539"/>
      <c r="N202" s="540"/>
      <c r="O202" s="541">
        <f t="shared" si="185"/>
        <v>0</v>
      </c>
      <c r="P202" s="541">
        <f t="shared" si="186"/>
        <v>0</v>
      </c>
      <c r="Q202" s="539"/>
      <c r="R202" s="474">
        <f t="shared" si="187"/>
        <v>0</v>
      </c>
      <c r="S202" s="486"/>
      <c r="T202" s="25"/>
      <c r="U202" s="25"/>
      <c r="V202" s="25"/>
      <c r="W202" s="25"/>
      <c r="X202" s="25"/>
      <c r="Y202" s="25"/>
      <c r="Z202" s="25"/>
      <c r="AA202" s="25"/>
      <c r="AB202" s="487"/>
      <c r="AC202" s="25">
        <f t="shared" si="181"/>
        <v>0</v>
      </c>
      <c r="AD202" s="488"/>
      <c r="AE202" s="4"/>
      <c r="AF202" s="4"/>
      <c r="AG202" s="25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s="8" customFormat="1" ht="20.100000000000001" hidden="1" customHeight="1" x14ac:dyDescent="0.25">
      <c r="A203" s="123"/>
      <c r="B203" s="123"/>
      <c r="C203" s="54"/>
      <c r="D203" s="54"/>
      <c r="E203" s="521"/>
      <c r="F203" s="521"/>
      <c r="G203" s="88"/>
      <c r="H203" s="59"/>
      <c r="I203" s="70"/>
      <c r="J203" s="538"/>
      <c r="K203" s="353">
        <f t="shared" si="183"/>
        <v>0</v>
      </c>
      <c r="L203" s="353">
        <f t="shared" si="184"/>
        <v>0</v>
      </c>
      <c r="M203" s="539"/>
      <c r="N203" s="540"/>
      <c r="O203" s="541">
        <f t="shared" si="185"/>
        <v>0</v>
      </c>
      <c r="P203" s="541">
        <f t="shared" si="186"/>
        <v>0</v>
      </c>
      <c r="Q203" s="539"/>
      <c r="R203" s="474">
        <f t="shared" si="187"/>
        <v>0</v>
      </c>
      <c r="S203" s="486"/>
      <c r="T203" s="25"/>
      <c r="U203" s="25"/>
      <c r="V203" s="25"/>
      <c r="W203" s="25"/>
      <c r="X203" s="25"/>
      <c r="Y203" s="25"/>
      <c r="Z203" s="25"/>
      <c r="AA203" s="25"/>
      <c r="AB203" s="487"/>
      <c r="AC203" s="25">
        <f t="shared" si="181"/>
        <v>0</v>
      </c>
      <c r="AD203" s="488"/>
      <c r="AE203" s="4"/>
      <c r="AF203" s="4"/>
      <c r="AG203" s="25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s="93" customFormat="1" ht="20.100000000000001" hidden="1" customHeight="1" x14ac:dyDescent="0.25">
      <c r="A204" s="123"/>
      <c r="B204" s="123"/>
      <c r="C204" s="54"/>
      <c r="D204" s="54"/>
      <c r="E204" s="521"/>
      <c r="F204" s="521"/>
      <c r="G204" s="88"/>
      <c r="H204" s="59"/>
      <c r="I204" s="70"/>
      <c r="J204" s="538"/>
      <c r="K204" s="353">
        <f t="shared" si="183"/>
        <v>0</v>
      </c>
      <c r="L204" s="353">
        <f t="shared" si="184"/>
        <v>0</v>
      </c>
      <c r="M204" s="539"/>
      <c r="N204" s="540"/>
      <c r="O204" s="541">
        <f t="shared" si="185"/>
        <v>0</v>
      </c>
      <c r="P204" s="541">
        <f t="shared" si="186"/>
        <v>0</v>
      </c>
      <c r="Q204" s="539"/>
      <c r="R204" s="474">
        <f t="shared" si="187"/>
        <v>0</v>
      </c>
      <c r="S204" s="486"/>
      <c r="T204" s="25"/>
      <c r="U204" s="25"/>
      <c r="V204" s="25"/>
      <c r="W204" s="25"/>
      <c r="X204" s="25"/>
      <c r="Y204" s="537"/>
      <c r="Z204" s="537"/>
      <c r="AA204" s="537"/>
      <c r="AB204" s="487"/>
      <c r="AC204" s="25">
        <f t="shared" si="181"/>
        <v>0</v>
      </c>
      <c r="AD204" s="508"/>
      <c r="AE204" s="92"/>
      <c r="AF204" s="92"/>
      <c r="AG204" s="25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  <c r="BH204" s="92"/>
      <c r="BI204" s="92"/>
    </row>
    <row r="205" spans="1:61" s="8" customFormat="1" ht="20.100000000000001" hidden="1" customHeight="1" x14ac:dyDescent="0.25">
      <c r="A205" s="123"/>
      <c r="B205" s="123"/>
      <c r="C205" s="54"/>
      <c r="D205" s="54"/>
      <c r="E205" s="521"/>
      <c r="F205" s="521"/>
      <c r="G205" s="88"/>
      <c r="H205" s="89"/>
      <c r="I205" s="90"/>
      <c r="J205" s="538"/>
      <c r="K205" s="353">
        <f t="shared" si="183"/>
        <v>0</v>
      </c>
      <c r="L205" s="353">
        <f t="shared" si="184"/>
        <v>0</v>
      </c>
      <c r="M205" s="539"/>
      <c r="N205" s="540"/>
      <c r="O205" s="541">
        <f t="shared" si="185"/>
        <v>0</v>
      </c>
      <c r="P205" s="541">
        <f t="shared" si="186"/>
        <v>0</v>
      </c>
      <c r="Q205" s="539"/>
      <c r="R205" s="474">
        <f t="shared" si="187"/>
        <v>0</v>
      </c>
      <c r="S205" s="486"/>
      <c r="T205" s="25"/>
      <c r="U205" s="25"/>
      <c r="V205" s="25"/>
      <c r="W205" s="25"/>
      <c r="X205" s="25"/>
      <c r="Y205" s="25"/>
      <c r="Z205" s="25"/>
      <c r="AA205" s="25"/>
      <c r="AB205" s="487"/>
      <c r="AC205" s="25">
        <f t="shared" si="181"/>
        <v>0</v>
      </c>
      <c r="AD205" s="488"/>
      <c r="AE205" s="4"/>
      <c r="AF205" s="4"/>
      <c r="AG205" s="25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s="122" customFormat="1" ht="27.75" hidden="1" customHeight="1" thickBot="1" x14ac:dyDescent="0.3">
      <c r="A206" s="108"/>
      <c r="B206" s="108"/>
      <c r="C206" s="109"/>
      <c r="D206" s="109"/>
      <c r="E206" s="491"/>
      <c r="F206" s="491"/>
      <c r="G206" s="111"/>
      <c r="H206" s="112" t="s">
        <v>906</v>
      </c>
      <c r="I206" s="113"/>
      <c r="J206" s="958"/>
      <c r="K206" s="493"/>
      <c r="L206" s="493"/>
      <c r="M206" s="494"/>
      <c r="N206" s="961"/>
      <c r="O206" s="493"/>
      <c r="P206" s="493"/>
      <c r="Q206" s="494"/>
      <c r="R206" s="453">
        <f t="shared" ref="R206:AA206" si="189">SUM(R194:R205)</f>
        <v>0</v>
      </c>
      <c r="S206" s="496">
        <f t="shared" si="189"/>
        <v>0</v>
      </c>
      <c r="T206" s="497">
        <f t="shared" si="189"/>
        <v>0</v>
      </c>
      <c r="U206" s="497">
        <f t="shared" si="189"/>
        <v>0</v>
      </c>
      <c r="V206" s="497">
        <f t="shared" si="189"/>
        <v>0</v>
      </c>
      <c r="W206" s="497">
        <f t="shared" si="189"/>
        <v>0</v>
      </c>
      <c r="X206" s="497">
        <f t="shared" si="189"/>
        <v>0</v>
      </c>
      <c r="Y206" s="498">
        <f t="shared" si="189"/>
        <v>0</v>
      </c>
      <c r="Z206" s="498">
        <f t="shared" si="189"/>
        <v>0</v>
      </c>
      <c r="AA206" s="498">
        <f t="shared" si="189"/>
        <v>0</v>
      </c>
      <c r="AB206" s="499"/>
      <c r="AC206" s="25">
        <f t="shared" si="181"/>
        <v>0</v>
      </c>
      <c r="AD206" s="500">
        <f>R206/1800/0.6</f>
        <v>0</v>
      </c>
      <c r="AE206" s="4"/>
      <c r="AF206" s="4"/>
      <c r="AG206" s="25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s="196" customFormat="1" ht="27.75" hidden="1" customHeight="1" thickTop="1" x14ac:dyDescent="0.25">
      <c r="A207" s="197"/>
      <c r="B207" s="197"/>
      <c r="C207" s="198"/>
      <c r="D207" s="198"/>
      <c r="E207" s="554"/>
      <c r="F207" s="555"/>
      <c r="G207" s="561"/>
      <c r="H207" s="200"/>
      <c r="I207" s="70"/>
      <c r="J207" s="563"/>
      <c r="K207" s="353"/>
      <c r="L207" s="353"/>
      <c r="M207" s="557"/>
      <c r="N207" s="556"/>
      <c r="O207" s="541"/>
      <c r="P207" s="541"/>
      <c r="Q207" s="557"/>
      <c r="R207" s="558">
        <f t="shared" ref="R207:R218" si="190">(K207*M207*$R$4)+(L207*M207*$R$5)+(O207*Q207*$R$6)+(P207*Q207*$R$7)</f>
        <v>0</v>
      </c>
      <c r="S207" s="566">
        <f>J207*M207*$S$4</f>
        <v>0</v>
      </c>
      <c r="T207" s="458">
        <f>K207*M207*$T$4</f>
        <v>0</v>
      </c>
      <c r="U207" s="458">
        <f>J207*M207*$U$4</f>
        <v>0</v>
      </c>
      <c r="V207" s="458">
        <f>N207*Q207*$V$6</f>
        <v>0</v>
      </c>
      <c r="W207" s="458">
        <f>O207*Q207*$W$6</f>
        <v>0</v>
      </c>
      <c r="X207" s="458">
        <f>N207*Q207*$X$6</f>
        <v>0</v>
      </c>
      <c r="Y207" s="458">
        <f t="shared" ref="Y207:AA210" si="191">S207+V207</f>
        <v>0</v>
      </c>
      <c r="Z207" s="458">
        <f t="shared" si="191"/>
        <v>0</v>
      </c>
      <c r="AA207" s="458">
        <f t="shared" si="191"/>
        <v>0</v>
      </c>
      <c r="AB207" s="567"/>
      <c r="AC207" s="458">
        <f t="shared" si="181"/>
        <v>0</v>
      </c>
      <c r="AD207" s="550"/>
      <c r="AE207" s="180"/>
      <c r="AF207" s="180"/>
      <c r="AG207" s="25"/>
      <c r="AH207" s="180"/>
      <c r="AI207" s="180"/>
      <c r="AJ207" s="180"/>
      <c r="AK207" s="180"/>
      <c r="AL207" s="180"/>
      <c r="AM207" s="180"/>
      <c r="AN207" s="180"/>
      <c r="AO207" s="180"/>
      <c r="AP207" s="180"/>
      <c r="AQ207" s="180"/>
      <c r="AR207" s="180"/>
      <c r="AS207" s="180"/>
      <c r="AT207" s="180"/>
      <c r="AU207" s="180"/>
      <c r="AV207" s="180"/>
      <c r="AW207" s="180"/>
      <c r="AX207" s="180"/>
      <c r="AY207" s="180"/>
      <c r="AZ207" s="180"/>
      <c r="BA207" s="180"/>
      <c r="BB207" s="180"/>
      <c r="BC207" s="180"/>
      <c r="BD207" s="180"/>
      <c r="BE207" s="180"/>
      <c r="BF207" s="180"/>
      <c r="BG207" s="180"/>
      <c r="BH207" s="180"/>
      <c r="BI207" s="180"/>
    </row>
    <row r="208" spans="1:61" s="196" customFormat="1" ht="27.75" hidden="1" customHeight="1" x14ac:dyDescent="0.25">
      <c r="A208" s="197"/>
      <c r="B208" s="197"/>
      <c r="C208" s="198"/>
      <c r="D208" s="198"/>
      <c r="E208" s="554"/>
      <c r="F208" s="555"/>
      <c r="G208" s="561"/>
      <c r="H208" s="576"/>
      <c r="I208" s="70"/>
      <c r="J208" s="563"/>
      <c r="K208" s="353"/>
      <c r="L208" s="353"/>
      <c r="M208" s="557"/>
      <c r="N208" s="556"/>
      <c r="O208" s="541"/>
      <c r="P208" s="541"/>
      <c r="Q208" s="557"/>
      <c r="R208" s="558">
        <f t="shared" si="190"/>
        <v>0</v>
      </c>
      <c r="S208" s="566">
        <f>J208*M208*$S$4</f>
        <v>0</v>
      </c>
      <c r="T208" s="458">
        <f>K208*M208*$T$4</f>
        <v>0</v>
      </c>
      <c r="U208" s="458">
        <f>J208*M208*$U$4</f>
        <v>0</v>
      </c>
      <c r="V208" s="458">
        <f>N208*Q208*$V$6</f>
        <v>0</v>
      </c>
      <c r="W208" s="458">
        <f>O208*Q208*$W$6</f>
        <v>0</v>
      </c>
      <c r="X208" s="458">
        <f>N208*Q208*$X$6</f>
        <v>0</v>
      </c>
      <c r="Y208" s="458">
        <f t="shared" si="191"/>
        <v>0</v>
      </c>
      <c r="Z208" s="458">
        <f t="shared" si="191"/>
        <v>0</v>
      </c>
      <c r="AA208" s="458">
        <f t="shared" si="191"/>
        <v>0</v>
      </c>
      <c r="AB208" s="567"/>
      <c r="AC208" s="458">
        <f t="shared" si="181"/>
        <v>0</v>
      </c>
      <c r="AD208" s="550"/>
      <c r="AE208" s="180"/>
      <c r="AF208" s="180"/>
      <c r="AG208" s="25"/>
      <c r="AH208" s="180"/>
      <c r="AI208" s="180"/>
      <c r="AJ208" s="180"/>
      <c r="AK208" s="180"/>
      <c r="AL208" s="180"/>
      <c r="AM208" s="180"/>
      <c r="AN208" s="180"/>
      <c r="AO208" s="180"/>
      <c r="AP208" s="180"/>
      <c r="AQ208" s="180"/>
      <c r="AR208" s="180"/>
      <c r="AS208" s="180"/>
      <c r="AT208" s="180"/>
      <c r="AU208" s="180"/>
      <c r="AV208" s="180"/>
      <c r="AW208" s="180"/>
      <c r="AX208" s="180"/>
      <c r="AY208" s="180"/>
      <c r="AZ208" s="180"/>
      <c r="BA208" s="180"/>
      <c r="BB208" s="180"/>
      <c r="BC208" s="180"/>
      <c r="BD208" s="180"/>
      <c r="BE208" s="180"/>
      <c r="BF208" s="180"/>
      <c r="BG208" s="180"/>
      <c r="BH208" s="180"/>
      <c r="BI208" s="180"/>
    </row>
    <row r="209" spans="1:61" s="196" customFormat="1" ht="27.75" hidden="1" customHeight="1" x14ac:dyDescent="0.25">
      <c r="A209" s="197"/>
      <c r="B209" s="197"/>
      <c r="C209" s="198"/>
      <c r="D209" s="198"/>
      <c r="E209" s="489"/>
      <c r="F209" s="86"/>
      <c r="G209" s="124"/>
      <c r="H209" s="59"/>
      <c r="I209" s="70"/>
      <c r="J209" s="563"/>
      <c r="K209" s="353"/>
      <c r="L209" s="353"/>
      <c r="M209" s="557"/>
      <c r="N209" s="556"/>
      <c r="O209" s="541"/>
      <c r="P209" s="541"/>
      <c r="Q209" s="557"/>
      <c r="R209" s="558">
        <f t="shared" si="190"/>
        <v>0</v>
      </c>
      <c r="S209" s="566">
        <f>J209*M209*$S$4</f>
        <v>0</v>
      </c>
      <c r="T209" s="458">
        <f>K209*M209*$T$4</f>
        <v>0</v>
      </c>
      <c r="U209" s="458">
        <f>J209*M209*$U$4</f>
        <v>0</v>
      </c>
      <c r="V209" s="458">
        <f>N209*Q209*$V$6</f>
        <v>0</v>
      </c>
      <c r="W209" s="458">
        <f>O209*Q209*$W$6</f>
        <v>0</v>
      </c>
      <c r="X209" s="458">
        <f>N209*Q209*$X$6</f>
        <v>0</v>
      </c>
      <c r="Y209" s="458">
        <f t="shared" si="191"/>
        <v>0</v>
      </c>
      <c r="Z209" s="458">
        <f t="shared" si="191"/>
        <v>0</v>
      </c>
      <c r="AA209" s="458">
        <f t="shared" si="191"/>
        <v>0</v>
      </c>
      <c r="AB209" s="567"/>
      <c r="AC209" s="458">
        <f t="shared" si="181"/>
        <v>0</v>
      </c>
      <c r="AD209" s="550"/>
      <c r="AE209" s="180"/>
      <c r="AF209" s="180"/>
      <c r="AG209" s="25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180"/>
      <c r="AT209" s="180"/>
      <c r="AU209" s="180"/>
      <c r="AV209" s="180"/>
      <c r="AW209" s="180"/>
      <c r="AX209" s="180"/>
      <c r="AY209" s="180"/>
      <c r="AZ209" s="180"/>
      <c r="BA209" s="180"/>
      <c r="BB209" s="180"/>
      <c r="BC209" s="180"/>
      <c r="BD209" s="180"/>
      <c r="BE209" s="180"/>
      <c r="BF209" s="180"/>
      <c r="BG209" s="180"/>
      <c r="BH209" s="180"/>
      <c r="BI209" s="180"/>
    </row>
    <row r="210" spans="1:61" s="196" customFormat="1" ht="27.75" hidden="1" customHeight="1" x14ac:dyDescent="0.25">
      <c r="A210" s="197"/>
      <c r="B210" s="197"/>
      <c r="C210" s="198"/>
      <c r="D210" s="198"/>
      <c r="E210" s="77"/>
      <c r="F210" s="555"/>
      <c r="G210" s="427"/>
      <c r="H210" s="200"/>
      <c r="I210" s="70"/>
      <c r="J210" s="563"/>
      <c r="K210" s="353"/>
      <c r="L210" s="353"/>
      <c r="M210" s="557"/>
      <c r="N210" s="556"/>
      <c r="O210" s="541"/>
      <c r="P210" s="541"/>
      <c r="Q210" s="557"/>
      <c r="R210" s="558">
        <f t="shared" si="190"/>
        <v>0</v>
      </c>
      <c r="S210" s="566">
        <f>J210*M210*$S$4</f>
        <v>0</v>
      </c>
      <c r="T210" s="458">
        <f>K210*M210*$T$4</f>
        <v>0</v>
      </c>
      <c r="U210" s="458">
        <f>J210*M210*$U$4</f>
        <v>0</v>
      </c>
      <c r="V210" s="458">
        <f>N210*Q210*$V$6</f>
        <v>0</v>
      </c>
      <c r="W210" s="458">
        <f>O210*Q210*$W$6</f>
        <v>0</v>
      </c>
      <c r="X210" s="458">
        <f>N210*Q210*$X$6</f>
        <v>0</v>
      </c>
      <c r="Y210" s="458">
        <f t="shared" si="191"/>
        <v>0</v>
      </c>
      <c r="Z210" s="458">
        <f t="shared" si="191"/>
        <v>0</v>
      </c>
      <c r="AA210" s="458">
        <f t="shared" si="191"/>
        <v>0</v>
      </c>
      <c r="AB210" s="567"/>
      <c r="AC210" s="458">
        <f t="shared" si="181"/>
        <v>0</v>
      </c>
      <c r="AD210" s="550"/>
      <c r="AE210" s="180"/>
      <c r="AF210" s="180"/>
      <c r="AG210" s="25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180"/>
      <c r="AT210" s="180"/>
      <c r="AU210" s="180"/>
      <c r="AV210" s="180"/>
      <c r="AW210" s="180"/>
      <c r="AX210" s="180"/>
      <c r="AY210" s="180"/>
      <c r="AZ210" s="180"/>
      <c r="BA210" s="180"/>
      <c r="BB210" s="180"/>
      <c r="BC210" s="180"/>
      <c r="BD210" s="180"/>
      <c r="BE210" s="180"/>
      <c r="BF210" s="180"/>
      <c r="BG210" s="180"/>
      <c r="BH210" s="180"/>
      <c r="BI210" s="180"/>
    </row>
    <row r="211" spans="1:61" s="8" customFormat="1" ht="20.100000000000001" hidden="1" customHeight="1" x14ac:dyDescent="0.25">
      <c r="A211" s="123"/>
      <c r="B211" s="123"/>
      <c r="C211" s="54"/>
      <c r="D211" s="54"/>
      <c r="E211" s="77"/>
      <c r="F211" s="555"/>
      <c r="G211" s="427"/>
      <c r="H211" s="200"/>
      <c r="I211" s="70"/>
      <c r="J211" s="538"/>
      <c r="K211" s="353"/>
      <c r="L211" s="353"/>
      <c r="M211" s="539"/>
      <c r="N211" s="540"/>
      <c r="O211" s="541"/>
      <c r="P211" s="541"/>
      <c r="Q211" s="539"/>
      <c r="R211" s="474">
        <f t="shared" si="190"/>
        <v>0</v>
      </c>
      <c r="S211" s="486"/>
      <c r="T211" s="25"/>
      <c r="U211" s="25"/>
      <c r="V211" s="25"/>
      <c r="W211" s="25"/>
      <c r="X211" s="25"/>
      <c r="Y211" s="25"/>
      <c r="Z211" s="25"/>
      <c r="AA211" s="25"/>
      <c r="AB211" s="487"/>
      <c r="AC211" s="25">
        <f t="shared" si="181"/>
        <v>0</v>
      </c>
      <c r="AD211" s="488"/>
      <c r="AE211" s="4"/>
      <c r="AF211" s="4"/>
      <c r="AG211" s="25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s="8" customFormat="1" ht="20.100000000000001" hidden="1" customHeight="1" x14ac:dyDescent="0.25">
      <c r="A212" s="123"/>
      <c r="B212" s="123"/>
      <c r="C212" s="54"/>
      <c r="D212" s="54"/>
      <c r="E212" s="77"/>
      <c r="F212" s="78"/>
      <c r="G212" s="79"/>
      <c r="H212" s="80"/>
      <c r="I212" s="90"/>
      <c r="J212" s="538"/>
      <c r="K212" s="353"/>
      <c r="L212" s="353"/>
      <c r="M212" s="539"/>
      <c r="N212" s="540"/>
      <c r="O212" s="541"/>
      <c r="P212" s="541"/>
      <c r="Q212" s="539"/>
      <c r="R212" s="474">
        <f t="shared" si="190"/>
        <v>0</v>
      </c>
      <c r="S212" s="486"/>
      <c r="T212" s="25"/>
      <c r="U212" s="25"/>
      <c r="V212" s="25"/>
      <c r="W212" s="25"/>
      <c r="X212" s="25"/>
      <c r="Y212" s="25"/>
      <c r="Z212" s="25"/>
      <c r="AA212" s="25"/>
      <c r="AB212" s="487"/>
      <c r="AC212" s="25">
        <f t="shared" si="181"/>
        <v>0</v>
      </c>
      <c r="AD212" s="488"/>
      <c r="AE212" s="4"/>
      <c r="AF212" s="4"/>
      <c r="AG212" s="25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s="8" customFormat="1" ht="20.100000000000001" hidden="1" customHeight="1" x14ac:dyDescent="0.25">
      <c r="A213" s="197"/>
      <c r="B213" s="123"/>
      <c r="C213" s="54"/>
      <c r="D213" s="54"/>
      <c r="E213" s="489"/>
      <c r="F213" s="86"/>
      <c r="G213" s="124"/>
      <c r="H213" s="59"/>
      <c r="I213" s="70"/>
      <c r="J213" s="538"/>
      <c r="K213" s="353"/>
      <c r="L213" s="353"/>
      <c r="M213" s="539"/>
      <c r="N213" s="540"/>
      <c r="O213" s="541"/>
      <c r="P213" s="541"/>
      <c r="Q213" s="539"/>
      <c r="R213" s="474">
        <f t="shared" si="190"/>
        <v>0</v>
      </c>
      <c r="S213" s="486"/>
      <c r="T213" s="25"/>
      <c r="U213" s="25"/>
      <c r="V213" s="25"/>
      <c r="W213" s="25"/>
      <c r="X213" s="25"/>
      <c r="Y213" s="25"/>
      <c r="Z213" s="25"/>
      <c r="AA213" s="25"/>
      <c r="AB213" s="487"/>
      <c r="AC213" s="25">
        <f t="shared" si="181"/>
        <v>0</v>
      </c>
      <c r="AD213" s="488"/>
      <c r="AE213" s="4"/>
      <c r="AF213" s="4"/>
      <c r="AG213" s="25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s="8" customFormat="1" ht="20.100000000000001" hidden="1" customHeight="1" x14ac:dyDescent="0.25">
      <c r="A214" s="197"/>
      <c r="B214" s="123"/>
      <c r="C214" s="54"/>
      <c r="D214" s="54"/>
      <c r="E214" s="77"/>
      <c r="F214" s="555"/>
      <c r="G214" s="427"/>
      <c r="H214" s="200"/>
      <c r="I214" s="90"/>
      <c r="J214" s="538"/>
      <c r="K214" s="353"/>
      <c r="L214" s="353"/>
      <c r="M214" s="539"/>
      <c r="N214" s="540"/>
      <c r="O214" s="541"/>
      <c r="P214" s="541"/>
      <c r="Q214" s="539"/>
      <c r="R214" s="474">
        <f t="shared" si="190"/>
        <v>0</v>
      </c>
      <c r="S214" s="486"/>
      <c r="T214" s="25"/>
      <c r="U214" s="25"/>
      <c r="V214" s="25"/>
      <c r="W214" s="25"/>
      <c r="X214" s="25"/>
      <c r="Y214" s="25"/>
      <c r="Z214" s="25"/>
      <c r="AA214" s="25"/>
      <c r="AB214" s="487"/>
      <c r="AC214" s="25">
        <f t="shared" si="181"/>
        <v>0</v>
      </c>
      <c r="AD214" s="488"/>
      <c r="AE214" s="4"/>
      <c r="AF214" s="4"/>
      <c r="AG214" s="25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s="8" customFormat="1" ht="20.100000000000001" hidden="1" customHeight="1" x14ac:dyDescent="0.25">
      <c r="A215" s="123"/>
      <c r="B215" s="123"/>
      <c r="C215" s="54"/>
      <c r="D215" s="54"/>
      <c r="E215" s="521"/>
      <c r="F215" s="521"/>
      <c r="G215" s="88"/>
      <c r="H215" s="59"/>
      <c r="I215" s="70"/>
      <c r="J215" s="538"/>
      <c r="K215" s="353">
        <f t="shared" ref="K215:K218" si="192">IF(J215&gt;0, 1, 0)</f>
        <v>0</v>
      </c>
      <c r="L215" s="353">
        <f t="shared" ref="L215:L218" si="193">J215-K215</f>
        <v>0</v>
      </c>
      <c r="M215" s="539"/>
      <c r="N215" s="540"/>
      <c r="O215" s="541">
        <f t="shared" ref="O215:O218" si="194">IF(N215&gt;0, 1, 0)</f>
        <v>0</v>
      </c>
      <c r="P215" s="541">
        <f t="shared" ref="P215:P218" si="195">N215-O215</f>
        <v>0</v>
      </c>
      <c r="Q215" s="539"/>
      <c r="R215" s="474">
        <f t="shared" si="190"/>
        <v>0</v>
      </c>
      <c r="S215" s="486"/>
      <c r="T215" s="25"/>
      <c r="U215" s="25"/>
      <c r="V215" s="25"/>
      <c r="W215" s="25"/>
      <c r="X215" s="25"/>
      <c r="Y215" s="25"/>
      <c r="Z215" s="25"/>
      <c r="AA215" s="25"/>
      <c r="AB215" s="487"/>
      <c r="AC215" s="25">
        <f t="shared" si="181"/>
        <v>0</v>
      </c>
      <c r="AD215" s="488"/>
      <c r="AE215" s="4"/>
      <c r="AF215" s="4"/>
      <c r="AG215" s="25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s="8" customFormat="1" ht="20.100000000000001" hidden="1" customHeight="1" x14ac:dyDescent="0.25">
      <c r="A216" s="123"/>
      <c r="B216" s="123"/>
      <c r="C216" s="54"/>
      <c r="D216" s="54"/>
      <c r="E216" s="521"/>
      <c r="F216" s="521"/>
      <c r="G216" s="88"/>
      <c r="H216" s="59"/>
      <c r="I216" s="70"/>
      <c r="J216" s="538"/>
      <c r="K216" s="353">
        <f t="shared" si="192"/>
        <v>0</v>
      </c>
      <c r="L216" s="353">
        <f t="shared" si="193"/>
        <v>0</v>
      </c>
      <c r="M216" s="539"/>
      <c r="N216" s="540"/>
      <c r="O216" s="541">
        <f t="shared" si="194"/>
        <v>0</v>
      </c>
      <c r="P216" s="541">
        <f t="shared" si="195"/>
        <v>0</v>
      </c>
      <c r="Q216" s="539"/>
      <c r="R216" s="474">
        <f t="shared" si="190"/>
        <v>0</v>
      </c>
      <c r="S216" s="486"/>
      <c r="T216" s="25"/>
      <c r="U216" s="25"/>
      <c r="V216" s="25"/>
      <c r="W216" s="25"/>
      <c r="X216" s="25"/>
      <c r="Y216" s="25"/>
      <c r="Z216" s="25"/>
      <c r="AA216" s="25"/>
      <c r="AB216" s="487"/>
      <c r="AC216" s="25">
        <f t="shared" si="181"/>
        <v>0</v>
      </c>
      <c r="AD216" s="488"/>
      <c r="AE216" s="4"/>
      <c r="AF216" s="4"/>
      <c r="AG216" s="25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s="93" customFormat="1" ht="20.100000000000001" hidden="1" customHeight="1" x14ac:dyDescent="0.25">
      <c r="A217" s="123"/>
      <c r="B217" s="123"/>
      <c r="C217" s="54"/>
      <c r="D217" s="54"/>
      <c r="E217" s="521"/>
      <c r="F217" s="521"/>
      <c r="G217" s="88"/>
      <c r="H217" s="59"/>
      <c r="I217" s="70"/>
      <c r="J217" s="538"/>
      <c r="K217" s="353">
        <f t="shared" si="192"/>
        <v>0</v>
      </c>
      <c r="L217" s="353">
        <f t="shared" si="193"/>
        <v>0</v>
      </c>
      <c r="M217" s="539"/>
      <c r="N217" s="540"/>
      <c r="O217" s="541">
        <f t="shared" si="194"/>
        <v>0</v>
      </c>
      <c r="P217" s="541">
        <f t="shared" si="195"/>
        <v>0</v>
      </c>
      <c r="Q217" s="539"/>
      <c r="R217" s="474">
        <f t="shared" si="190"/>
        <v>0</v>
      </c>
      <c r="S217" s="486"/>
      <c r="T217" s="25"/>
      <c r="U217" s="25"/>
      <c r="V217" s="25"/>
      <c r="W217" s="25"/>
      <c r="X217" s="25"/>
      <c r="Y217" s="537"/>
      <c r="Z217" s="537"/>
      <c r="AA217" s="537"/>
      <c r="AB217" s="487"/>
      <c r="AC217" s="25">
        <f t="shared" si="181"/>
        <v>0</v>
      </c>
      <c r="AD217" s="508"/>
      <c r="AE217" s="92"/>
      <c r="AF217" s="92"/>
      <c r="AG217" s="25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</row>
    <row r="218" spans="1:61" s="8" customFormat="1" ht="20.100000000000001" hidden="1" customHeight="1" x14ac:dyDescent="0.25">
      <c r="A218" s="123"/>
      <c r="B218" s="123"/>
      <c r="C218" s="54"/>
      <c r="D218" s="54"/>
      <c r="E218" s="521"/>
      <c r="F218" s="521"/>
      <c r="G218" s="88"/>
      <c r="H218" s="89"/>
      <c r="I218" s="90"/>
      <c r="J218" s="538"/>
      <c r="K218" s="353">
        <f t="shared" si="192"/>
        <v>0</v>
      </c>
      <c r="L218" s="353">
        <f t="shared" si="193"/>
        <v>0</v>
      </c>
      <c r="M218" s="539"/>
      <c r="N218" s="540"/>
      <c r="O218" s="541">
        <f t="shared" si="194"/>
        <v>0</v>
      </c>
      <c r="P218" s="541">
        <f t="shared" si="195"/>
        <v>0</v>
      </c>
      <c r="Q218" s="539"/>
      <c r="R218" s="474">
        <f t="shared" si="190"/>
        <v>0</v>
      </c>
      <c r="S218" s="486"/>
      <c r="T218" s="25"/>
      <c r="U218" s="25"/>
      <c r="V218" s="25"/>
      <c r="W218" s="25"/>
      <c r="X218" s="25"/>
      <c r="Y218" s="25"/>
      <c r="Z218" s="25"/>
      <c r="AA218" s="25"/>
      <c r="AB218" s="487"/>
      <c r="AC218" s="25">
        <f t="shared" si="181"/>
        <v>0</v>
      </c>
      <c r="AD218" s="488"/>
      <c r="AE218" s="4"/>
      <c r="AF218" s="4"/>
      <c r="AG218" s="25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s="122" customFormat="1" ht="27.75" hidden="1" customHeight="1" thickBot="1" x14ac:dyDescent="0.3">
      <c r="A219" s="108"/>
      <c r="B219" s="108"/>
      <c r="C219" s="109"/>
      <c r="D219" s="109"/>
      <c r="E219" s="491"/>
      <c r="F219" s="491"/>
      <c r="G219" s="111"/>
      <c r="H219" s="112" t="s">
        <v>906</v>
      </c>
      <c r="I219" s="113"/>
      <c r="J219" s="958"/>
      <c r="K219" s="493"/>
      <c r="L219" s="493"/>
      <c r="M219" s="494"/>
      <c r="N219" s="961"/>
      <c r="O219" s="493"/>
      <c r="P219" s="493"/>
      <c r="Q219" s="494"/>
      <c r="R219" s="453">
        <f t="shared" ref="R219:AA219" si="196">SUM(R207:R218)</f>
        <v>0</v>
      </c>
      <c r="S219" s="496">
        <f t="shared" si="196"/>
        <v>0</v>
      </c>
      <c r="T219" s="497">
        <f t="shared" si="196"/>
        <v>0</v>
      </c>
      <c r="U219" s="497">
        <f t="shared" si="196"/>
        <v>0</v>
      </c>
      <c r="V219" s="497">
        <f t="shared" si="196"/>
        <v>0</v>
      </c>
      <c r="W219" s="497">
        <f t="shared" si="196"/>
        <v>0</v>
      </c>
      <c r="X219" s="497">
        <f t="shared" si="196"/>
        <v>0</v>
      </c>
      <c r="Y219" s="498">
        <f t="shared" si="196"/>
        <v>0</v>
      </c>
      <c r="Z219" s="498">
        <f t="shared" si="196"/>
        <v>0</v>
      </c>
      <c r="AA219" s="498">
        <f t="shared" si="196"/>
        <v>0</v>
      </c>
      <c r="AB219" s="487"/>
      <c r="AC219" s="25">
        <f t="shared" si="181"/>
        <v>0</v>
      </c>
      <c r="AD219" s="500">
        <f>R219/1800/0.6</f>
        <v>0</v>
      </c>
      <c r="AE219" s="4"/>
      <c r="AF219" s="4"/>
      <c r="AG219" s="25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s="8" customFormat="1" ht="24" hidden="1" customHeight="1" thickTop="1" x14ac:dyDescent="0.25">
      <c r="A220" s="197"/>
      <c r="B220" s="197"/>
      <c r="C220" s="198"/>
      <c r="D220" s="198"/>
      <c r="E220" s="559"/>
      <c r="F220" s="555"/>
      <c r="G220" s="427"/>
      <c r="H220" s="568"/>
      <c r="I220" s="70"/>
      <c r="J220" s="563"/>
      <c r="K220" s="353"/>
      <c r="L220" s="353"/>
      <c r="M220" s="564"/>
      <c r="N220" s="556"/>
      <c r="O220" s="541"/>
      <c r="P220" s="541"/>
      <c r="Q220" s="557"/>
      <c r="R220" s="474">
        <f t="shared" ref="R220:R231" si="197">(K220*M220*$R$4)+(L220*M220*$R$5)+(O220*Q220*$R$6)+(P220*Q220*$R$7)</f>
        <v>0</v>
      </c>
      <c r="S220" s="486"/>
      <c r="T220" s="25"/>
      <c r="U220" s="25"/>
      <c r="V220" s="25"/>
      <c r="W220" s="25"/>
      <c r="X220" s="25"/>
      <c r="Y220" s="25"/>
      <c r="Z220" s="25"/>
      <c r="AA220" s="25"/>
      <c r="AB220" s="487"/>
      <c r="AC220" s="25">
        <f t="shared" si="181"/>
        <v>0</v>
      </c>
      <c r="AD220" s="488"/>
      <c r="AE220" s="4"/>
      <c r="AF220" s="4"/>
      <c r="AG220" s="25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s="8" customFormat="1" ht="20.100000000000001" hidden="1" customHeight="1" x14ac:dyDescent="0.25">
      <c r="A221" s="197"/>
      <c r="B221" s="197"/>
      <c r="C221" s="198"/>
      <c r="D221" s="198"/>
      <c r="E221" s="77"/>
      <c r="F221" s="555"/>
      <c r="G221" s="427"/>
      <c r="H221" s="200"/>
      <c r="I221" s="70"/>
      <c r="J221" s="563"/>
      <c r="K221" s="353"/>
      <c r="L221" s="353"/>
      <c r="M221" s="564"/>
      <c r="N221" s="556"/>
      <c r="O221" s="541"/>
      <c r="P221" s="541"/>
      <c r="Q221" s="557"/>
      <c r="R221" s="474">
        <f t="shared" si="197"/>
        <v>0</v>
      </c>
      <c r="S221" s="486"/>
      <c r="T221" s="25"/>
      <c r="U221" s="25"/>
      <c r="V221" s="25"/>
      <c r="W221" s="25"/>
      <c r="X221" s="25"/>
      <c r="Y221" s="25"/>
      <c r="Z221" s="25"/>
      <c r="AA221" s="25"/>
      <c r="AB221" s="487"/>
      <c r="AC221" s="25">
        <f t="shared" si="181"/>
        <v>0</v>
      </c>
      <c r="AD221" s="488"/>
      <c r="AE221" s="4"/>
      <c r="AF221" s="4"/>
      <c r="AG221" s="25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s="8" customFormat="1" ht="45" customHeight="1" thickTop="1" x14ac:dyDescent="0.25">
      <c r="A222" s="577" t="s">
        <v>561</v>
      </c>
      <c r="B222" s="577" t="s">
        <v>562</v>
      </c>
      <c r="C222" s="578" t="s">
        <v>563</v>
      </c>
      <c r="D222" s="54"/>
      <c r="E222" s="503" t="s">
        <v>465</v>
      </c>
      <c r="F222" s="86">
        <v>2</v>
      </c>
      <c r="G222" s="58" t="s">
        <v>557</v>
      </c>
      <c r="H222" s="59" t="s">
        <v>564</v>
      </c>
      <c r="I222" s="562"/>
      <c r="J222" s="538">
        <v>1</v>
      </c>
      <c r="K222" s="370">
        <f t="shared" ref="K222:K231" si="198">IF(J222&gt;0, 1, 0)</f>
        <v>1</v>
      </c>
      <c r="L222" s="370">
        <f t="shared" ref="L222:L231" si="199">J222-K222</f>
        <v>0</v>
      </c>
      <c r="M222" s="371">
        <v>2</v>
      </c>
      <c r="N222" s="540"/>
      <c r="O222" s="541"/>
      <c r="P222" s="541"/>
      <c r="Q222" s="539"/>
      <c r="R222" s="474">
        <f t="shared" si="197"/>
        <v>6.4</v>
      </c>
      <c r="S222" s="486"/>
      <c r="T222" s="25"/>
      <c r="U222" s="25"/>
      <c r="V222" s="25"/>
      <c r="W222" s="25"/>
      <c r="X222" s="25"/>
      <c r="Y222" s="25"/>
      <c r="Z222" s="25"/>
      <c r="AA222" s="25"/>
      <c r="AB222" s="487"/>
      <c r="AC222" s="25">
        <f t="shared" si="181"/>
        <v>6.4</v>
      </c>
      <c r="AD222" s="488"/>
      <c r="AE222" s="4"/>
      <c r="AF222" s="4"/>
      <c r="AG222" s="549" t="s">
        <v>559</v>
      </c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s="8" customFormat="1" ht="20.100000000000001" hidden="1" customHeight="1" x14ac:dyDescent="0.25">
      <c r="A223" s="123"/>
      <c r="B223" s="123"/>
      <c r="C223" s="54"/>
      <c r="D223" s="54"/>
      <c r="E223" s="521"/>
      <c r="F223" s="521"/>
      <c r="G223" s="170"/>
      <c r="H223" s="59"/>
      <c r="I223" s="70"/>
      <c r="J223" s="538"/>
      <c r="K223" s="353">
        <f t="shared" si="198"/>
        <v>0</v>
      </c>
      <c r="L223" s="353">
        <f t="shared" si="199"/>
        <v>0</v>
      </c>
      <c r="M223" s="539"/>
      <c r="N223" s="540"/>
      <c r="O223" s="541">
        <f t="shared" ref="O223:O231" si="200">IF(N223&gt;0, 1, 0)</f>
        <v>0</v>
      </c>
      <c r="P223" s="541">
        <f t="shared" ref="P223:P231" si="201">N223-O223</f>
        <v>0</v>
      </c>
      <c r="Q223" s="539"/>
      <c r="R223" s="474">
        <f t="shared" si="197"/>
        <v>0</v>
      </c>
      <c r="S223" s="486"/>
      <c r="T223" s="25"/>
      <c r="U223" s="25"/>
      <c r="V223" s="25"/>
      <c r="W223" s="25"/>
      <c r="X223" s="25"/>
      <c r="Y223" s="25"/>
      <c r="Z223" s="25"/>
      <c r="AA223" s="25"/>
      <c r="AB223" s="487"/>
      <c r="AC223" s="25">
        <f t="shared" si="181"/>
        <v>0</v>
      </c>
      <c r="AD223" s="488"/>
      <c r="AE223" s="4"/>
      <c r="AF223" s="4"/>
      <c r="AG223" s="25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s="8" customFormat="1" ht="20.100000000000001" hidden="1" customHeight="1" x14ac:dyDescent="0.25">
      <c r="A224" s="123"/>
      <c r="B224" s="123"/>
      <c r="C224" s="54"/>
      <c r="D224" s="54"/>
      <c r="E224" s="521"/>
      <c r="F224" s="521"/>
      <c r="G224" s="88"/>
      <c r="H224" s="59"/>
      <c r="I224" s="70"/>
      <c r="J224" s="538"/>
      <c r="K224" s="353">
        <f t="shared" si="198"/>
        <v>0</v>
      </c>
      <c r="L224" s="353">
        <f t="shared" si="199"/>
        <v>0</v>
      </c>
      <c r="M224" s="539"/>
      <c r="N224" s="540"/>
      <c r="O224" s="541">
        <f t="shared" si="200"/>
        <v>0</v>
      </c>
      <c r="P224" s="541">
        <f t="shared" si="201"/>
        <v>0</v>
      </c>
      <c r="Q224" s="539"/>
      <c r="R224" s="474">
        <f t="shared" si="197"/>
        <v>0</v>
      </c>
      <c r="S224" s="486"/>
      <c r="T224" s="25"/>
      <c r="U224" s="25"/>
      <c r="V224" s="25"/>
      <c r="W224" s="25"/>
      <c r="X224" s="25"/>
      <c r="Y224" s="25"/>
      <c r="Z224" s="25"/>
      <c r="AA224" s="25"/>
      <c r="AB224" s="487"/>
      <c r="AC224" s="25">
        <f t="shared" si="181"/>
        <v>0</v>
      </c>
      <c r="AD224" s="488"/>
      <c r="AE224" s="4"/>
      <c r="AF224" s="4"/>
      <c r="AG224" s="25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s="8" customFormat="1" ht="20.100000000000001" hidden="1" customHeight="1" x14ac:dyDescent="0.25">
      <c r="A225" s="123"/>
      <c r="B225" s="123"/>
      <c r="C225" s="54"/>
      <c r="D225" s="54"/>
      <c r="E225" s="521"/>
      <c r="F225" s="521"/>
      <c r="G225" s="88"/>
      <c r="H225" s="59"/>
      <c r="I225" s="70"/>
      <c r="J225" s="538"/>
      <c r="K225" s="353">
        <f t="shared" si="198"/>
        <v>0</v>
      </c>
      <c r="L225" s="353">
        <f t="shared" si="199"/>
        <v>0</v>
      </c>
      <c r="M225" s="539"/>
      <c r="N225" s="540"/>
      <c r="O225" s="541">
        <f t="shared" si="200"/>
        <v>0</v>
      </c>
      <c r="P225" s="541">
        <f t="shared" si="201"/>
        <v>0</v>
      </c>
      <c r="Q225" s="539"/>
      <c r="R225" s="474">
        <f t="shared" si="197"/>
        <v>0</v>
      </c>
      <c r="S225" s="486"/>
      <c r="T225" s="25"/>
      <c r="U225" s="25"/>
      <c r="V225" s="25"/>
      <c r="W225" s="25"/>
      <c r="X225" s="25"/>
      <c r="Y225" s="25"/>
      <c r="Z225" s="25"/>
      <c r="AA225" s="25"/>
      <c r="AB225" s="487"/>
      <c r="AC225" s="25">
        <f t="shared" si="181"/>
        <v>0</v>
      </c>
      <c r="AD225" s="488"/>
      <c r="AE225" s="4"/>
      <c r="AF225" s="4"/>
      <c r="AG225" s="25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s="8" customFormat="1" ht="20.100000000000001" hidden="1" customHeight="1" x14ac:dyDescent="0.25">
      <c r="A226" s="123"/>
      <c r="B226" s="123"/>
      <c r="C226" s="54"/>
      <c r="D226" s="54"/>
      <c r="E226" s="521"/>
      <c r="F226" s="521"/>
      <c r="G226" s="88"/>
      <c r="H226" s="59"/>
      <c r="I226" s="70"/>
      <c r="J226" s="538"/>
      <c r="K226" s="353">
        <f t="shared" si="198"/>
        <v>0</v>
      </c>
      <c r="L226" s="353">
        <f t="shared" si="199"/>
        <v>0</v>
      </c>
      <c r="M226" s="539"/>
      <c r="N226" s="540"/>
      <c r="O226" s="541">
        <f t="shared" si="200"/>
        <v>0</v>
      </c>
      <c r="P226" s="541">
        <f t="shared" si="201"/>
        <v>0</v>
      </c>
      <c r="Q226" s="539"/>
      <c r="R226" s="474">
        <f t="shared" si="197"/>
        <v>0</v>
      </c>
      <c r="S226" s="486"/>
      <c r="T226" s="25"/>
      <c r="U226" s="25"/>
      <c r="V226" s="25"/>
      <c r="W226" s="25"/>
      <c r="X226" s="25"/>
      <c r="Y226" s="25"/>
      <c r="Z226" s="25"/>
      <c r="AA226" s="25"/>
      <c r="AB226" s="487"/>
      <c r="AC226" s="25">
        <f t="shared" si="181"/>
        <v>0</v>
      </c>
      <c r="AD226" s="488"/>
      <c r="AE226" s="4"/>
      <c r="AF226" s="4"/>
      <c r="AG226" s="25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s="8" customFormat="1" ht="20.100000000000001" hidden="1" customHeight="1" x14ac:dyDescent="0.25">
      <c r="A227" s="123"/>
      <c r="B227" s="123"/>
      <c r="C227" s="54"/>
      <c r="D227" s="54"/>
      <c r="E227" s="521"/>
      <c r="F227" s="521"/>
      <c r="G227" s="88"/>
      <c r="H227" s="89"/>
      <c r="I227" s="90"/>
      <c r="J227" s="538"/>
      <c r="K227" s="353">
        <f t="shared" si="198"/>
        <v>0</v>
      </c>
      <c r="L227" s="353">
        <f t="shared" si="199"/>
        <v>0</v>
      </c>
      <c r="M227" s="539"/>
      <c r="N227" s="540"/>
      <c r="O227" s="541">
        <f t="shared" si="200"/>
        <v>0</v>
      </c>
      <c r="P227" s="541">
        <f t="shared" si="201"/>
        <v>0</v>
      </c>
      <c r="Q227" s="539"/>
      <c r="R227" s="474">
        <f t="shared" si="197"/>
        <v>0</v>
      </c>
      <c r="S227" s="486"/>
      <c r="T227" s="25"/>
      <c r="U227" s="25"/>
      <c r="V227" s="25"/>
      <c r="W227" s="25"/>
      <c r="X227" s="25"/>
      <c r="Y227" s="25"/>
      <c r="Z227" s="25"/>
      <c r="AA227" s="25"/>
      <c r="AB227" s="487"/>
      <c r="AC227" s="25">
        <f t="shared" si="181"/>
        <v>0</v>
      </c>
      <c r="AD227" s="488"/>
      <c r="AE227" s="4"/>
      <c r="AF227" s="4"/>
      <c r="AG227" s="25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s="8" customFormat="1" ht="20.100000000000001" hidden="1" customHeight="1" x14ac:dyDescent="0.25">
      <c r="A228" s="123"/>
      <c r="B228" s="123"/>
      <c r="C228" s="54"/>
      <c r="D228" s="54"/>
      <c r="E228" s="521"/>
      <c r="F228" s="521"/>
      <c r="G228" s="88"/>
      <c r="H228" s="59"/>
      <c r="I228" s="70"/>
      <c r="J228" s="538"/>
      <c r="K228" s="353">
        <f t="shared" si="198"/>
        <v>0</v>
      </c>
      <c r="L228" s="353">
        <f t="shared" si="199"/>
        <v>0</v>
      </c>
      <c r="M228" s="539"/>
      <c r="N228" s="540"/>
      <c r="O228" s="541">
        <f t="shared" si="200"/>
        <v>0</v>
      </c>
      <c r="P228" s="541">
        <f t="shared" si="201"/>
        <v>0</v>
      </c>
      <c r="Q228" s="539"/>
      <c r="R228" s="474">
        <f t="shared" si="197"/>
        <v>0</v>
      </c>
      <c r="S228" s="486"/>
      <c r="T228" s="25"/>
      <c r="U228" s="25"/>
      <c r="V228" s="25"/>
      <c r="W228" s="25"/>
      <c r="X228" s="25"/>
      <c r="Y228" s="25"/>
      <c r="Z228" s="25"/>
      <c r="AA228" s="25"/>
      <c r="AB228" s="487"/>
      <c r="AC228" s="25">
        <f t="shared" si="181"/>
        <v>0</v>
      </c>
      <c r="AD228" s="488"/>
      <c r="AE228" s="4"/>
      <c r="AF228" s="4"/>
      <c r="AG228" s="25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s="8" customFormat="1" ht="20.100000000000001" hidden="1" customHeight="1" x14ac:dyDescent="0.25">
      <c r="A229" s="123"/>
      <c r="B229" s="123"/>
      <c r="C229" s="54"/>
      <c r="D229" s="54"/>
      <c r="E229" s="521"/>
      <c r="F229" s="521"/>
      <c r="G229" s="88"/>
      <c r="H229" s="59"/>
      <c r="I229" s="70"/>
      <c r="J229" s="538"/>
      <c r="K229" s="353">
        <f t="shared" si="198"/>
        <v>0</v>
      </c>
      <c r="L229" s="353">
        <f t="shared" si="199"/>
        <v>0</v>
      </c>
      <c r="M229" s="539"/>
      <c r="N229" s="540"/>
      <c r="O229" s="541">
        <f t="shared" si="200"/>
        <v>0</v>
      </c>
      <c r="P229" s="541">
        <f t="shared" si="201"/>
        <v>0</v>
      </c>
      <c r="Q229" s="539"/>
      <c r="R229" s="474">
        <f t="shared" si="197"/>
        <v>0</v>
      </c>
      <c r="S229" s="486"/>
      <c r="T229" s="25"/>
      <c r="U229" s="25"/>
      <c r="V229" s="25"/>
      <c r="W229" s="25"/>
      <c r="X229" s="25"/>
      <c r="Y229" s="25"/>
      <c r="Z229" s="25"/>
      <c r="AA229" s="25"/>
      <c r="AB229" s="487"/>
      <c r="AC229" s="25">
        <f t="shared" si="181"/>
        <v>0</v>
      </c>
      <c r="AD229" s="488"/>
      <c r="AE229" s="4"/>
      <c r="AF229" s="4"/>
      <c r="AG229" s="25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s="93" customFormat="1" ht="20.100000000000001" hidden="1" customHeight="1" x14ac:dyDescent="0.25">
      <c r="A230" s="123"/>
      <c r="B230" s="123"/>
      <c r="C230" s="54"/>
      <c r="D230" s="54"/>
      <c r="E230" s="521"/>
      <c r="F230" s="521"/>
      <c r="G230" s="88"/>
      <c r="H230" s="59"/>
      <c r="I230" s="70"/>
      <c r="J230" s="538"/>
      <c r="K230" s="353">
        <f t="shared" si="198"/>
        <v>0</v>
      </c>
      <c r="L230" s="353">
        <f t="shared" si="199"/>
        <v>0</v>
      </c>
      <c r="M230" s="539"/>
      <c r="N230" s="540"/>
      <c r="O230" s="541">
        <f t="shared" si="200"/>
        <v>0</v>
      </c>
      <c r="P230" s="541">
        <f t="shared" si="201"/>
        <v>0</v>
      </c>
      <c r="Q230" s="539"/>
      <c r="R230" s="474">
        <f t="shared" si="197"/>
        <v>0</v>
      </c>
      <c r="S230" s="486"/>
      <c r="T230" s="25"/>
      <c r="U230" s="25"/>
      <c r="V230" s="25"/>
      <c r="W230" s="25"/>
      <c r="X230" s="25"/>
      <c r="Y230" s="537"/>
      <c r="Z230" s="537"/>
      <c r="AA230" s="537"/>
      <c r="AB230" s="487"/>
      <c r="AC230" s="25">
        <f t="shared" si="181"/>
        <v>0</v>
      </c>
      <c r="AD230" s="508"/>
      <c r="AE230" s="92"/>
      <c r="AF230" s="92"/>
      <c r="AG230" s="25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  <c r="BH230" s="92"/>
      <c r="BI230" s="92"/>
    </row>
    <row r="231" spans="1:61" s="8" customFormat="1" ht="20.25" hidden="1" customHeight="1" x14ac:dyDescent="0.25">
      <c r="A231" s="123"/>
      <c r="B231" s="123"/>
      <c r="C231" s="54"/>
      <c r="D231" s="54"/>
      <c r="E231" s="521"/>
      <c r="F231" s="521"/>
      <c r="G231" s="88"/>
      <c r="H231" s="89"/>
      <c r="I231" s="90"/>
      <c r="J231" s="538"/>
      <c r="K231" s="353">
        <f t="shared" si="198"/>
        <v>0</v>
      </c>
      <c r="L231" s="353">
        <f t="shared" si="199"/>
        <v>0</v>
      </c>
      <c r="M231" s="539"/>
      <c r="N231" s="540"/>
      <c r="O231" s="541">
        <f t="shared" si="200"/>
        <v>0</v>
      </c>
      <c r="P231" s="541">
        <f t="shared" si="201"/>
        <v>0</v>
      </c>
      <c r="Q231" s="539"/>
      <c r="R231" s="474">
        <f t="shared" si="197"/>
        <v>0</v>
      </c>
      <c r="S231" s="486"/>
      <c r="T231" s="25"/>
      <c r="U231" s="25"/>
      <c r="V231" s="25"/>
      <c r="W231" s="25"/>
      <c r="X231" s="25"/>
      <c r="Y231" s="25"/>
      <c r="Z231" s="25"/>
      <c r="AA231" s="25"/>
      <c r="AB231" s="487"/>
      <c r="AC231" s="25">
        <f t="shared" si="181"/>
        <v>0</v>
      </c>
      <c r="AD231" s="488"/>
      <c r="AE231" s="4"/>
      <c r="AF231" s="4"/>
      <c r="AG231" s="25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s="8" customFormat="1" ht="20.100000000000001" hidden="1" customHeight="1" x14ac:dyDescent="0.25">
      <c r="A232" s="579"/>
      <c r="B232" s="579"/>
      <c r="C232" s="580"/>
      <c r="D232" s="580"/>
      <c r="E232" s="581"/>
      <c r="F232" s="581"/>
      <c r="G232" s="414"/>
      <c r="H232" s="415"/>
      <c r="I232" s="416"/>
      <c r="J232" s="582"/>
      <c r="K232" s="583"/>
      <c r="L232" s="583"/>
      <c r="M232" s="584"/>
      <c r="N232" s="585"/>
      <c r="O232" s="586"/>
      <c r="P232" s="586"/>
      <c r="Q232" s="584"/>
      <c r="R232" s="587"/>
      <c r="S232" s="486"/>
      <c r="T232" s="25"/>
      <c r="U232" s="25"/>
      <c r="V232" s="25"/>
      <c r="W232" s="25"/>
      <c r="X232" s="25"/>
      <c r="Y232" s="25"/>
      <c r="Z232" s="25"/>
      <c r="AA232" s="25"/>
      <c r="AB232" s="487"/>
      <c r="AC232" s="25"/>
      <c r="AD232" s="488"/>
      <c r="AE232" s="4"/>
      <c r="AF232" s="4"/>
      <c r="AG232" s="25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s="8" customFormat="1" ht="20.100000000000001" hidden="1" customHeight="1" x14ac:dyDescent="0.25">
      <c r="A233" s="579"/>
      <c r="B233" s="579"/>
      <c r="C233" s="580"/>
      <c r="D233" s="580"/>
      <c r="E233" s="581"/>
      <c r="F233" s="581"/>
      <c r="G233" s="414"/>
      <c r="H233" s="415"/>
      <c r="I233" s="416"/>
      <c r="J233" s="582"/>
      <c r="K233" s="583"/>
      <c r="L233" s="583"/>
      <c r="M233" s="584"/>
      <c r="N233" s="585"/>
      <c r="O233" s="586"/>
      <c r="P233" s="586"/>
      <c r="Q233" s="584"/>
      <c r="R233" s="587"/>
      <c r="S233" s="486"/>
      <c r="T233" s="25"/>
      <c r="U233" s="25"/>
      <c r="V233" s="25"/>
      <c r="W233" s="25"/>
      <c r="X233" s="25"/>
      <c r="Y233" s="25"/>
      <c r="Z233" s="25"/>
      <c r="AA233" s="25"/>
      <c r="AB233" s="487"/>
      <c r="AC233" s="25"/>
      <c r="AD233" s="488"/>
      <c r="AE233" s="4"/>
      <c r="AF233" s="4"/>
      <c r="AG233" s="25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s="122" customFormat="1" ht="20.100000000000001" customHeight="1" thickBot="1" x14ac:dyDescent="0.3">
      <c r="A234" s="108"/>
      <c r="B234" s="108"/>
      <c r="C234" s="109"/>
      <c r="D234" s="109"/>
      <c r="E234" s="491"/>
      <c r="F234" s="491"/>
      <c r="G234" s="111"/>
      <c r="H234" s="112" t="s">
        <v>906</v>
      </c>
      <c r="I234" s="113"/>
      <c r="J234" s="492"/>
      <c r="K234" s="493"/>
      <c r="L234" s="493"/>
      <c r="M234" s="494"/>
      <c r="N234" s="495"/>
      <c r="O234" s="493"/>
      <c r="P234" s="493"/>
      <c r="Q234" s="494"/>
      <c r="R234" s="453">
        <f>SUM(R220:R231)</f>
        <v>6.4</v>
      </c>
      <c r="S234" s="486"/>
      <c r="T234" s="25"/>
      <c r="U234" s="25"/>
      <c r="V234" s="25"/>
      <c r="W234" s="25"/>
      <c r="X234" s="25"/>
      <c r="Y234" s="25"/>
      <c r="Z234" s="25"/>
      <c r="AA234" s="25"/>
      <c r="AB234" s="487"/>
      <c r="AC234" s="25">
        <f t="shared" si="181"/>
        <v>6.4</v>
      </c>
      <c r="AD234" s="488"/>
      <c r="AE234" s="4"/>
      <c r="AF234" s="4"/>
      <c r="AG234" s="25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s="8" customFormat="1" ht="20.100000000000001" hidden="1" customHeight="1" thickTop="1" x14ac:dyDescent="0.25">
      <c r="A235" s="197"/>
      <c r="B235" s="197"/>
      <c r="C235" s="54"/>
      <c r="D235" s="54"/>
      <c r="E235" s="489"/>
      <c r="F235" s="86"/>
      <c r="G235" s="124"/>
      <c r="H235" s="59"/>
      <c r="I235" s="70"/>
      <c r="J235" s="538"/>
      <c r="K235" s="353">
        <f t="shared" ref="K235:K246" si="202">IF(J235&gt;0, 1, 0)</f>
        <v>0</v>
      </c>
      <c r="L235" s="353">
        <f t="shared" ref="L235:L246" si="203">J235-K235</f>
        <v>0</v>
      </c>
      <c r="M235" s="539"/>
      <c r="N235" s="540"/>
      <c r="O235" s="541">
        <f t="shared" ref="O235:O246" si="204">IF(N235&gt;0, 1, 0)</f>
        <v>0</v>
      </c>
      <c r="P235" s="541">
        <f t="shared" ref="P235:P246" si="205">N235-O235</f>
        <v>0</v>
      </c>
      <c r="Q235" s="539"/>
      <c r="R235" s="474">
        <f t="shared" ref="R235:R246" si="206">(K235*M235*$R$4)+(L235*M235*$R$5)+(O235*Q235*$R$6)+(P235*Q235*$R$7)</f>
        <v>0</v>
      </c>
      <c r="S235" s="486"/>
      <c r="T235" s="25"/>
      <c r="U235" s="25"/>
      <c r="V235" s="25"/>
      <c r="W235" s="25"/>
      <c r="X235" s="25"/>
      <c r="Y235" s="25"/>
      <c r="Z235" s="25"/>
      <c r="AA235" s="25"/>
      <c r="AB235" s="487"/>
      <c r="AC235" s="25">
        <f t="shared" si="181"/>
        <v>0</v>
      </c>
      <c r="AD235" s="488"/>
      <c r="AE235" s="4"/>
      <c r="AF235" s="4"/>
      <c r="AG235" s="25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s="8" customFormat="1" ht="20.100000000000001" hidden="1" customHeight="1" x14ac:dyDescent="0.25">
      <c r="A236" s="197"/>
      <c r="B236" s="197"/>
      <c r="C236" s="54"/>
      <c r="D236" s="54"/>
      <c r="E236" s="77"/>
      <c r="F236" s="555"/>
      <c r="G236" s="427"/>
      <c r="H236" s="200"/>
      <c r="I236" s="70"/>
      <c r="J236" s="538"/>
      <c r="K236" s="353">
        <f t="shared" si="202"/>
        <v>0</v>
      </c>
      <c r="L236" s="353">
        <f t="shared" si="203"/>
        <v>0</v>
      </c>
      <c r="M236" s="539"/>
      <c r="N236" s="540"/>
      <c r="O236" s="541">
        <f t="shared" si="204"/>
        <v>0</v>
      </c>
      <c r="P236" s="541">
        <f t="shared" si="205"/>
        <v>0</v>
      </c>
      <c r="Q236" s="539"/>
      <c r="R236" s="474">
        <f t="shared" si="206"/>
        <v>0</v>
      </c>
      <c r="S236" s="486"/>
      <c r="T236" s="25"/>
      <c r="U236" s="25"/>
      <c r="V236" s="25"/>
      <c r="W236" s="25"/>
      <c r="X236" s="25"/>
      <c r="Y236" s="25"/>
      <c r="Z236" s="25"/>
      <c r="AA236" s="25"/>
      <c r="AB236" s="487"/>
      <c r="AC236" s="25">
        <f t="shared" si="181"/>
        <v>0</v>
      </c>
      <c r="AD236" s="488"/>
      <c r="AE236" s="4"/>
      <c r="AF236" s="4"/>
      <c r="AG236" s="25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s="8" customFormat="1" ht="20.100000000000001" hidden="1" customHeight="1" x14ac:dyDescent="0.25">
      <c r="A237" s="123"/>
      <c r="B237" s="123"/>
      <c r="C237" s="54"/>
      <c r="D237" s="54"/>
      <c r="E237" s="521"/>
      <c r="F237" s="521"/>
      <c r="G237" s="170"/>
      <c r="H237" s="59"/>
      <c r="I237" s="70"/>
      <c r="J237" s="538"/>
      <c r="K237" s="353">
        <f t="shared" si="202"/>
        <v>0</v>
      </c>
      <c r="L237" s="353">
        <f t="shared" si="203"/>
        <v>0</v>
      </c>
      <c r="M237" s="539"/>
      <c r="N237" s="540"/>
      <c r="O237" s="541">
        <f t="shared" si="204"/>
        <v>0</v>
      </c>
      <c r="P237" s="541">
        <f t="shared" si="205"/>
        <v>0</v>
      </c>
      <c r="Q237" s="539"/>
      <c r="R237" s="474">
        <f t="shared" si="206"/>
        <v>0</v>
      </c>
      <c r="S237" s="486"/>
      <c r="T237" s="25"/>
      <c r="U237" s="25"/>
      <c r="V237" s="25"/>
      <c r="W237" s="25"/>
      <c r="X237" s="25"/>
      <c r="Y237" s="25"/>
      <c r="Z237" s="25"/>
      <c r="AA237" s="25"/>
      <c r="AB237" s="487"/>
      <c r="AC237" s="25">
        <f t="shared" si="181"/>
        <v>0</v>
      </c>
      <c r="AD237" s="488"/>
      <c r="AE237" s="4"/>
      <c r="AF237" s="4"/>
      <c r="AG237" s="25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s="8" customFormat="1" ht="20.100000000000001" hidden="1" customHeight="1" x14ac:dyDescent="0.25">
      <c r="A238" s="123"/>
      <c r="B238" s="123"/>
      <c r="C238" s="54"/>
      <c r="D238" s="54"/>
      <c r="E238" s="521"/>
      <c r="F238" s="521"/>
      <c r="G238" s="170"/>
      <c r="H238" s="59"/>
      <c r="I238" s="70"/>
      <c r="J238" s="538"/>
      <c r="K238" s="353">
        <f t="shared" si="202"/>
        <v>0</v>
      </c>
      <c r="L238" s="353">
        <f t="shared" si="203"/>
        <v>0</v>
      </c>
      <c r="M238" s="539"/>
      <c r="N238" s="540"/>
      <c r="O238" s="541">
        <f t="shared" si="204"/>
        <v>0</v>
      </c>
      <c r="P238" s="541">
        <f t="shared" si="205"/>
        <v>0</v>
      </c>
      <c r="Q238" s="539"/>
      <c r="R238" s="474">
        <f t="shared" si="206"/>
        <v>0</v>
      </c>
      <c r="S238" s="486"/>
      <c r="T238" s="25"/>
      <c r="U238" s="25"/>
      <c r="V238" s="25"/>
      <c r="W238" s="25"/>
      <c r="X238" s="25"/>
      <c r="Y238" s="25"/>
      <c r="Z238" s="25"/>
      <c r="AA238" s="25"/>
      <c r="AB238" s="487"/>
      <c r="AC238" s="25">
        <f t="shared" si="181"/>
        <v>0</v>
      </c>
      <c r="AD238" s="488"/>
      <c r="AE238" s="4"/>
      <c r="AF238" s="4"/>
      <c r="AG238" s="25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s="8" customFormat="1" ht="20.100000000000001" hidden="1" customHeight="1" x14ac:dyDescent="0.25">
      <c r="A239" s="123"/>
      <c r="B239" s="123"/>
      <c r="C239" s="54"/>
      <c r="D239" s="54"/>
      <c r="E239" s="521"/>
      <c r="F239" s="521"/>
      <c r="G239" s="88"/>
      <c r="H239" s="59"/>
      <c r="I239" s="70"/>
      <c r="J239" s="538"/>
      <c r="K239" s="353">
        <f t="shared" si="202"/>
        <v>0</v>
      </c>
      <c r="L239" s="353">
        <f t="shared" si="203"/>
        <v>0</v>
      </c>
      <c r="M239" s="539"/>
      <c r="N239" s="540"/>
      <c r="O239" s="541">
        <f t="shared" si="204"/>
        <v>0</v>
      </c>
      <c r="P239" s="541">
        <f t="shared" si="205"/>
        <v>0</v>
      </c>
      <c r="Q239" s="539"/>
      <c r="R239" s="474">
        <f t="shared" si="206"/>
        <v>0</v>
      </c>
      <c r="S239" s="486"/>
      <c r="T239" s="25"/>
      <c r="U239" s="25"/>
      <c r="V239" s="25"/>
      <c r="W239" s="25"/>
      <c r="X239" s="25"/>
      <c r="Y239" s="25"/>
      <c r="Z239" s="25"/>
      <c r="AA239" s="25"/>
      <c r="AB239" s="487"/>
      <c r="AC239" s="25">
        <f t="shared" si="181"/>
        <v>0</v>
      </c>
      <c r="AD239" s="488"/>
      <c r="AE239" s="4"/>
      <c r="AF239" s="4"/>
      <c r="AG239" s="25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s="8" customFormat="1" ht="20.100000000000001" hidden="1" customHeight="1" x14ac:dyDescent="0.25">
      <c r="A240" s="123"/>
      <c r="B240" s="123"/>
      <c r="C240" s="54"/>
      <c r="D240" s="54"/>
      <c r="E240" s="521"/>
      <c r="F240" s="521"/>
      <c r="G240" s="88"/>
      <c r="H240" s="59"/>
      <c r="I240" s="70"/>
      <c r="J240" s="538"/>
      <c r="K240" s="353">
        <f t="shared" si="202"/>
        <v>0</v>
      </c>
      <c r="L240" s="353">
        <f t="shared" si="203"/>
        <v>0</v>
      </c>
      <c r="M240" s="539"/>
      <c r="N240" s="540"/>
      <c r="O240" s="541">
        <f t="shared" si="204"/>
        <v>0</v>
      </c>
      <c r="P240" s="541">
        <f t="shared" si="205"/>
        <v>0</v>
      </c>
      <c r="Q240" s="539"/>
      <c r="R240" s="474">
        <f t="shared" si="206"/>
        <v>0</v>
      </c>
      <c r="S240" s="486"/>
      <c r="T240" s="25"/>
      <c r="U240" s="25"/>
      <c r="V240" s="25"/>
      <c r="W240" s="25"/>
      <c r="X240" s="25"/>
      <c r="Y240" s="25"/>
      <c r="Z240" s="25"/>
      <c r="AA240" s="25"/>
      <c r="AB240" s="487"/>
      <c r="AC240" s="25">
        <f t="shared" si="181"/>
        <v>0</v>
      </c>
      <c r="AD240" s="488"/>
      <c r="AE240" s="4"/>
      <c r="AF240" s="4"/>
      <c r="AG240" s="25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s="8" customFormat="1" ht="20.100000000000001" hidden="1" customHeight="1" x14ac:dyDescent="0.25">
      <c r="A241" s="123"/>
      <c r="B241" s="123"/>
      <c r="C241" s="54"/>
      <c r="D241" s="54"/>
      <c r="E241" s="521"/>
      <c r="F241" s="521"/>
      <c r="G241" s="88"/>
      <c r="H241" s="59"/>
      <c r="I241" s="70"/>
      <c r="J241" s="538"/>
      <c r="K241" s="353">
        <f t="shared" si="202"/>
        <v>0</v>
      </c>
      <c r="L241" s="353">
        <f t="shared" si="203"/>
        <v>0</v>
      </c>
      <c r="M241" s="539"/>
      <c r="N241" s="540"/>
      <c r="O241" s="541">
        <f t="shared" si="204"/>
        <v>0</v>
      </c>
      <c r="P241" s="541">
        <f t="shared" si="205"/>
        <v>0</v>
      </c>
      <c r="Q241" s="539"/>
      <c r="R241" s="474">
        <f t="shared" si="206"/>
        <v>0</v>
      </c>
      <c r="S241" s="486"/>
      <c r="T241" s="25"/>
      <c r="U241" s="25"/>
      <c r="V241" s="25"/>
      <c r="W241" s="25"/>
      <c r="X241" s="25"/>
      <c r="Y241" s="25"/>
      <c r="Z241" s="25"/>
      <c r="AA241" s="25"/>
      <c r="AB241" s="487"/>
      <c r="AC241" s="25">
        <f t="shared" si="181"/>
        <v>0</v>
      </c>
      <c r="AD241" s="488"/>
      <c r="AE241" s="4"/>
      <c r="AF241" s="4"/>
      <c r="AG241" s="25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s="8" customFormat="1" ht="20.100000000000001" hidden="1" customHeight="1" x14ac:dyDescent="0.25">
      <c r="A242" s="123"/>
      <c r="B242" s="123"/>
      <c r="C242" s="54"/>
      <c r="D242" s="54"/>
      <c r="E242" s="521"/>
      <c r="F242" s="521"/>
      <c r="G242" s="88"/>
      <c r="H242" s="89"/>
      <c r="I242" s="90"/>
      <c r="J242" s="538"/>
      <c r="K242" s="353">
        <f t="shared" si="202"/>
        <v>0</v>
      </c>
      <c r="L242" s="353">
        <f t="shared" si="203"/>
        <v>0</v>
      </c>
      <c r="M242" s="539"/>
      <c r="N242" s="540"/>
      <c r="O242" s="541">
        <f t="shared" si="204"/>
        <v>0</v>
      </c>
      <c r="P242" s="541">
        <f t="shared" si="205"/>
        <v>0</v>
      </c>
      <c r="Q242" s="539"/>
      <c r="R242" s="474">
        <f t="shared" si="206"/>
        <v>0</v>
      </c>
      <c r="S242" s="486"/>
      <c r="T242" s="25"/>
      <c r="U242" s="25"/>
      <c r="V242" s="25"/>
      <c r="W242" s="25"/>
      <c r="X242" s="25"/>
      <c r="Y242" s="25"/>
      <c r="Z242" s="25"/>
      <c r="AA242" s="25"/>
      <c r="AB242" s="487"/>
      <c r="AC242" s="25">
        <f t="shared" si="181"/>
        <v>0</v>
      </c>
      <c r="AD242" s="488"/>
      <c r="AE242" s="4"/>
      <c r="AF242" s="4"/>
      <c r="AG242" s="25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s="8" customFormat="1" ht="20.100000000000001" hidden="1" customHeight="1" x14ac:dyDescent="0.25">
      <c r="A243" s="123"/>
      <c r="B243" s="123"/>
      <c r="C243" s="54"/>
      <c r="D243" s="54"/>
      <c r="E243" s="521"/>
      <c r="F243" s="521"/>
      <c r="G243" s="88"/>
      <c r="H243" s="59"/>
      <c r="I243" s="70"/>
      <c r="J243" s="538"/>
      <c r="K243" s="353">
        <f t="shared" si="202"/>
        <v>0</v>
      </c>
      <c r="L243" s="353">
        <f t="shared" si="203"/>
        <v>0</v>
      </c>
      <c r="M243" s="539"/>
      <c r="N243" s="540"/>
      <c r="O243" s="541">
        <f t="shared" si="204"/>
        <v>0</v>
      </c>
      <c r="P243" s="541">
        <f t="shared" si="205"/>
        <v>0</v>
      </c>
      <c r="Q243" s="539"/>
      <c r="R243" s="474">
        <f t="shared" si="206"/>
        <v>0</v>
      </c>
      <c r="S243" s="486"/>
      <c r="T243" s="25"/>
      <c r="U243" s="25"/>
      <c r="V243" s="25"/>
      <c r="W243" s="25"/>
      <c r="X243" s="25"/>
      <c r="Y243" s="25"/>
      <c r="Z243" s="25"/>
      <c r="AA243" s="25"/>
      <c r="AB243" s="487"/>
      <c r="AC243" s="25">
        <f t="shared" si="181"/>
        <v>0</v>
      </c>
      <c r="AD243" s="488"/>
      <c r="AE243" s="4"/>
      <c r="AF243" s="4"/>
      <c r="AG243" s="25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s="8" customFormat="1" ht="20.100000000000001" hidden="1" customHeight="1" x14ac:dyDescent="0.25">
      <c r="A244" s="123"/>
      <c r="B244" s="123"/>
      <c r="C244" s="54"/>
      <c r="D244" s="54"/>
      <c r="E244" s="521"/>
      <c r="F244" s="521"/>
      <c r="G244" s="88"/>
      <c r="H244" s="59"/>
      <c r="I244" s="70"/>
      <c r="J244" s="538"/>
      <c r="K244" s="353">
        <f t="shared" si="202"/>
        <v>0</v>
      </c>
      <c r="L244" s="353">
        <f t="shared" si="203"/>
        <v>0</v>
      </c>
      <c r="M244" s="539"/>
      <c r="N244" s="540"/>
      <c r="O244" s="541">
        <f t="shared" si="204"/>
        <v>0</v>
      </c>
      <c r="P244" s="541">
        <f t="shared" si="205"/>
        <v>0</v>
      </c>
      <c r="Q244" s="539"/>
      <c r="R244" s="474">
        <f t="shared" si="206"/>
        <v>0</v>
      </c>
      <c r="S244" s="486"/>
      <c r="T244" s="25"/>
      <c r="U244" s="25"/>
      <c r="V244" s="25"/>
      <c r="W244" s="25"/>
      <c r="X244" s="25"/>
      <c r="Y244" s="25"/>
      <c r="Z244" s="25"/>
      <c r="AA244" s="25"/>
      <c r="AB244" s="487"/>
      <c r="AC244" s="25">
        <f t="shared" si="181"/>
        <v>0</v>
      </c>
      <c r="AD244" s="488"/>
      <c r="AE244" s="4"/>
      <c r="AF244" s="4"/>
      <c r="AG244" s="25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s="93" customFormat="1" ht="20.100000000000001" hidden="1" customHeight="1" x14ac:dyDescent="0.25">
      <c r="A245" s="123"/>
      <c r="B245" s="123"/>
      <c r="C245" s="54"/>
      <c r="D245" s="54"/>
      <c r="E245" s="521"/>
      <c r="F245" s="521"/>
      <c r="G245" s="88"/>
      <c r="H245" s="59"/>
      <c r="I245" s="70"/>
      <c r="J245" s="538"/>
      <c r="K245" s="353">
        <f t="shared" si="202"/>
        <v>0</v>
      </c>
      <c r="L245" s="353">
        <f t="shared" si="203"/>
        <v>0</v>
      </c>
      <c r="M245" s="539"/>
      <c r="N245" s="540"/>
      <c r="O245" s="541">
        <f t="shared" si="204"/>
        <v>0</v>
      </c>
      <c r="P245" s="541">
        <f t="shared" si="205"/>
        <v>0</v>
      </c>
      <c r="Q245" s="539"/>
      <c r="R245" s="474">
        <f t="shared" si="206"/>
        <v>0</v>
      </c>
      <c r="S245" s="486"/>
      <c r="T245" s="25"/>
      <c r="U245" s="25"/>
      <c r="V245" s="25"/>
      <c r="W245" s="25"/>
      <c r="X245" s="25"/>
      <c r="Y245" s="537"/>
      <c r="Z245" s="537"/>
      <c r="AA245" s="537"/>
      <c r="AB245" s="487"/>
      <c r="AC245" s="25">
        <f t="shared" si="181"/>
        <v>0</v>
      </c>
      <c r="AD245" s="508"/>
      <c r="AE245" s="92"/>
      <c r="AF245" s="92"/>
      <c r="AG245" s="25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  <c r="BH245" s="92"/>
      <c r="BI245" s="92"/>
    </row>
    <row r="246" spans="1:61" s="8" customFormat="1" ht="20.100000000000001" hidden="1" customHeight="1" x14ac:dyDescent="0.25">
      <c r="A246" s="123"/>
      <c r="B246" s="123"/>
      <c r="C246" s="54"/>
      <c r="D246" s="54"/>
      <c r="E246" s="521"/>
      <c r="F246" s="521"/>
      <c r="G246" s="88"/>
      <c r="H246" s="89"/>
      <c r="I246" s="90"/>
      <c r="J246" s="538"/>
      <c r="K246" s="353">
        <f t="shared" si="202"/>
        <v>0</v>
      </c>
      <c r="L246" s="353">
        <f t="shared" si="203"/>
        <v>0</v>
      </c>
      <c r="M246" s="539"/>
      <c r="N246" s="540"/>
      <c r="O246" s="541">
        <f t="shared" si="204"/>
        <v>0</v>
      </c>
      <c r="P246" s="541">
        <f t="shared" si="205"/>
        <v>0</v>
      </c>
      <c r="Q246" s="539"/>
      <c r="R246" s="474">
        <f t="shared" si="206"/>
        <v>0</v>
      </c>
      <c r="S246" s="486"/>
      <c r="T246" s="25"/>
      <c r="U246" s="25"/>
      <c r="V246" s="25"/>
      <c r="W246" s="25"/>
      <c r="X246" s="25"/>
      <c r="Y246" s="25"/>
      <c r="Z246" s="25"/>
      <c r="AA246" s="25"/>
      <c r="AB246" s="487"/>
      <c r="AC246" s="25">
        <f t="shared" si="181"/>
        <v>0</v>
      </c>
      <c r="AD246" s="488"/>
      <c r="AE246" s="4"/>
      <c r="AF246" s="4"/>
      <c r="AG246" s="25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s="122" customFormat="1" ht="20.100000000000001" hidden="1" customHeight="1" thickBot="1" x14ac:dyDescent="0.3">
      <c r="A247" s="108"/>
      <c r="B247" s="108"/>
      <c r="C247" s="109"/>
      <c r="D247" s="109"/>
      <c r="E247" s="491"/>
      <c r="F247" s="491"/>
      <c r="G247" s="111"/>
      <c r="H247" s="112" t="s">
        <v>906</v>
      </c>
      <c r="I247" s="113"/>
      <c r="J247" s="958"/>
      <c r="K247" s="493"/>
      <c r="L247" s="493"/>
      <c r="M247" s="494"/>
      <c r="N247" s="961"/>
      <c r="O247" s="493"/>
      <c r="P247" s="493"/>
      <c r="Q247" s="494"/>
      <c r="R247" s="453">
        <f>SUM(R235:R246)</f>
        <v>0</v>
      </c>
      <c r="S247" s="486"/>
      <c r="T247" s="25"/>
      <c r="U247" s="25"/>
      <c r="V247" s="25"/>
      <c r="W247" s="25"/>
      <c r="X247" s="25"/>
      <c r="Y247" s="25"/>
      <c r="Z247" s="25"/>
      <c r="AA247" s="25"/>
      <c r="AB247" s="487"/>
      <c r="AC247" s="25">
        <f t="shared" si="181"/>
        <v>0</v>
      </c>
      <c r="AD247" s="488"/>
      <c r="AE247" s="4"/>
      <c r="AF247" s="4"/>
      <c r="AG247" s="25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s="8" customFormat="1" ht="20.100000000000001" hidden="1" customHeight="1" thickTop="1" x14ac:dyDescent="0.25">
      <c r="A248" s="123"/>
      <c r="B248" s="123"/>
      <c r="C248" s="54"/>
      <c r="D248" s="54"/>
      <c r="E248" s="588"/>
      <c r="F248" s="504"/>
      <c r="G248" s="589"/>
      <c r="H248" s="590"/>
      <c r="I248" s="562"/>
      <c r="J248" s="538"/>
      <c r="K248" s="353">
        <f t="shared" ref="K248:K259" si="207">IF(J248&gt;0, 1, 0)</f>
        <v>0</v>
      </c>
      <c r="L248" s="353">
        <f t="shared" ref="L248:L259" si="208">J248-K248</f>
        <v>0</v>
      </c>
      <c r="M248" s="539"/>
      <c r="N248" s="540"/>
      <c r="O248" s="541">
        <f t="shared" ref="O248:O259" si="209">IF(N248&gt;0, 1, 0)</f>
        <v>0</v>
      </c>
      <c r="P248" s="541">
        <f t="shared" ref="P248:P259" si="210">N248-O248</f>
        <v>0</v>
      </c>
      <c r="Q248" s="519"/>
      <c r="R248" s="474">
        <f t="shared" ref="R248:R259" si="211">(K248*M248*$R$4)+(L248*M248*$R$5)+(O248*Q248*$R$6)+(P248*Q248*$R$7)</f>
        <v>0</v>
      </c>
      <c r="S248" s="486"/>
      <c r="T248" s="25"/>
      <c r="U248" s="25"/>
      <c r="V248" s="25"/>
      <c r="W248" s="25"/>
      <c r="X248" s="25"/>
      <c r="Y248" s="25"/>
      <c r="Z248" s="25"/>
      <c r="AA248" s="25"/>
      <c r="AB248" s="487"/>
      <c r="AC248" s="25">
        <f t="shared" si="181"/>
        <v>0</v>
      </c>
      <c r="AD248" s="488"/>
      <c r="AE248" s="4"/>
      <c r="AF248" s="4"/>
      <c r="AG248" s="25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s="8" customFormat="1" ht="20.100000000000001" hidden="1" customHeight="1" x14ac:dyDescent="0.25">
      <c r="A249" s="123"/>
      <c r="B249" s="123"/>
      <c r="C249" s="54"/>
      <c r="D249" s="54"/>
      <c r="E249" s="521"/>
      <c r="F249" s="521"/>
      <c r="G249" s="170"/>
      <c r="H249" s="59"/>
      <c r="I249" s="70"/>
      <c r="J249" s="538"/>
      <c r="K249" s="353">
        <f t="shared" si="207"/>
        <v>0</v>
      </c>
      <c r="L249" s="353">
        <f t="shared" si="208"/>
        <v>0</v>
      </c>
      <c r="M249" s="539"/>
      <c r="N249" s="540"/>
      <c r="O249" s="541">
        <f t="shared" si="209"/>
        <v>0</v>
      </c>
      <c r="P249" s="541">
        <f t="shared" si="210"/>
        <v>0</v>
      </c>
      <c r="Q249" s="539"/>
      <c r="R249" s="474">
        <f t="shared" si="211"/>
        <v>0</v>
      </c>
      <c r="S249" s="486"/>
      <c r="T249" s="25"/>
      <c r="U249" s="25"/>
      <c r="V249" s="25"/>
      <c r="W249" s="25"/>
      <c r="X249" s="25"/>
      <c r="Y249" s="25"/>
      <c r="Z249" s="25"/>
      <c r="AA249" s="25"/>
      <c r="AB249" s="487"/>
      <c r="AC249" s="25">
        <f t="shared" si="181"/>
        <v>0</v>
      </c>
      <c r="AD249" s="488"/>
      <c r="AE249" s="4"/>
      <c r="AF249" s="4"/>
      <c r="AG249" s="25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s="8" customFormat="1" ht="20.100000000000001" hidden="1" customHeight="1" x14ac:dyDescent="0.25">
      <c r="A250" s="123"/>
      <c r="B250" s="123"/>
      <c r="C250" s="54"/>
      <c r="D250" s="54"/>
      <c r="E250" s="521"/>
      <c r="F250" s="521"/>
      <c r="G250" s="170"/>
      <c r="H250" s="59"/>
      <c r="I250" s="70"/>
      <c r="J250" s="538"/>
      <c r="K250" s="353">
        <f t="shared" si="207"/>
        <v>0</v>
      </c>
      <c r="L250" s="353">
        <f t="shared" si="208"/>
        <v>0</v>
      </c>
      <c r="M250" s="539"/>
      <c r="N250" s="540"/>
      <c r="O250" s="541">
        <f t="shared" si="209"/>
        <v>0</v>
      </c>
      <c r="P250" s="541">
        <f t="shared" si="210"/>
        <v>0</v>
      </c>
      <c r="Q250" s="539"/>
      <c r="R250" s="474">
        <f t="shared" si="211"/>
        <v>0</v>
      </c>
      <c r="S250" s="486"/>
      <c r="T250" s="25"/>
      <c r="U250" s="25"/>
      <c r="V250" s="25"/>
      <c r="W250" s="25"/>
      <c r="X250" s="25"/>
      <c r="Y250" s="25"/>
      <c r="Z250" s="25"/>
      <c r="AA250" s="25"/>
      <c r="AB250" s="487"/>
      <c r="AC250" s="25">
        <f t="shared" si="181"/>
        <v>0</v>
      </c>
      <c r="AD250" s="488"/>
      <c r="AE250" s="4"/>
      <c r="AF250" s="4"/>
      <c r="AG250" s="25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  <row r="251" spans="1:61" s="8" customFormat="1" ht="20.100000000000001" hidden="1" customHeight="1" x14ac:dyDescent="0.25">
      <c r="A251" s="123"/>
      <c r="B251" s="123"/>
      <c r="C251" s="54"/>
      <c r="D251" s="54"/>
      <c r="E251" s="521"/>
      <c r="F251" s="521"/>
      <c r="G251" s="170"/>
      <c r="H251" s="59"/>
      <c r="I251" s="70"/>
      <c r="J251" s="538"/>
      <c r="K251" s="353">
        <f t="shared" si="207"/>
        <v>0</v>
      </c>
      <c r="L251" s="353">
        <f t="shared" si="208"/>
        <v>0</v>
      </c>
      <c r="M251" s="539"/>
      <c r="N251" s="540"/>
      <c r="O251" s="541">
        <f t="shared" si="209"/>
        <v>0</v>
      </c>
      <c r="P251" s="541">
        <f t="shared" si="210"/>
        <v>0</v>
      </c>
      <c r="Q251" s="539"/>
      <c r="R251" s="474">
        <f t="shared" si="211"/>
        <v>0</v>
      </c>
      <c r="S251" s="486"/>
      <c r="T251" s="25"/>
      <c r="U251" s="25"/>
      <c r="V251" s="25"/>
      <c r="W251" s="25"/>
      <c r="X251" s="25"/>
      <c r="Y251" s="25"/>
      <c r="Z251" s="25"/>
      <c r="AA251" s="25"/>
      <c r="AB251" s="487"/>
      <c r="AC251" s="25">
        <f t="shared" si="181"/>
        <v>0</v>
      </c>
      <c r="AD251" s="488"/>
      <c r="AE251" s="4"/>
      <c r="AF251" s="4"/>
      <c r="AG251" s="25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</row>
    <row r="252" spans="1:61" s="8" customFormat="1" ht="20.100000000000001" hidden="1" customHeight="1" x14ac:dyDescent="0.25">
      <c r="A252" s="123"/>
      <c r="B252" s="123"/>
      <c r="C252" s="54"/>
      <c r="D252" s="54"/>
      <c r="E252" s="521"/>
      <c r="F252" s="521"/>
      <c r="G252" s="88"/>
      <c r="H252" s="59"/>
      <c r="I252" s="70"/>
      <c r="J252" s="538"/>
      <c r="K252" s="353">
        <f t="shared" si="207"/>
        <v>0</v>
      </c>
      <c r="L252" s="353">
        <f t="shared" si="208"/>
        <v>0</v>
      </c>
      <c r="M252" s="539"/>
      <c r="N252" s="540"/>
      <c r="O252" s="541">
        <f t="shared" si="209"/>
        <v>0</v>
      </c>
      <c r="P252" s="541">
        <f t="shared" si="210"/>
        <v>0</v>
      </c>
      <c r="Q252" s="539"/>
      <c r="R252" s="474">
        <f t="shared" si="211"/>
        <v>0</v>
      </c>
      <c r="S252" s="486"/>
      <c r="T252" s="25"/>
      <c r="U252" s="25"/>
      <c r="V252" s="25"/>
      <c r="W252" s="25"/>
      <c r="X252" s="25"/>
      <c r="Y252" s="25"/>
      <c r="Z252" s="25"/>
      <c r="AA252" s="25"/>
      <c r="AB252" s="487"/>
      <c r="AC252" s="25">
        <f t="shared" si="181"/>
        <v>0</v>
      </c>
      <c r="AD252" s="488"/>
      <c r="AE252" s="4"/>
      <c r="AF252" s="4"/>
      <c r="AG252" s="25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</row>
    <row r="253" spans="1:61" s="8" customFormat="1" ht="20.100000000000001" hidden="1" customHeight="1" x14ac:dyDescent="0.25">
      <c r="A253" s="123"/>
      <c r="B253" s="123"/>
      <c r="C253" s="54"/>
      <c r="D253" s="54"/>
      <c r="E253" s="521"/>
      <c r="F253" s="521"/>
      <c r="G253" s="88"/>
      <c r="H253" s="59"/>
      <c r="I253" s="70"/>
      <c r="J253" s="538"/>
      <c r="K253" s="353">
        <f t="shared" si="207"/>
        <v>0</v>
      </c>
      <c r="L253" s="353">
        <f t="shared" si="208"/>
        <v>0</v>
      </c>
      <c r="M253" s="539"/>
      <c r="N253" s="540"/>
      <c r="O253" s="541">
        <f t="shared" si="209"/>
        <v>0</v>
      </c>
      <c r="P253" s="541">
        <f t="shared" si="210"/>
        <v>0</v>
      </c>
      <c r="Q253" s="539"/>
      <c r="R253" s="474">
        <f t="shared" si="211"/>
        <v>0</v>
      </c>
      <c r="S253" s="486"/>
      <c r="T253" s="25"/>
      <c r="U253" s="25"/>
      <c r="V253" s="25"/>
      <c r="W253" s="25"/>
      <c r="X253" s="25"/>
      <c r="Y253" s="25"/>
      <c r="Z253" s="25"/>
      <c r="AA253" s="25"/>
      <c r="AB253" s="487"/>
      <c r="AC253" s="25">
        <f t="shared" si="181"/>
        <v>0</v>
      </c>
      <c r="AD253" s="488"/>
      <c r="AE253" s="4"/>
      <c r="AF253" s="4"/>
      <c r="AG253" s="25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</row>
    <row r="254" spans="1:61" s="8" customFormat="1" ht="20.100000000000001" hidden="1" customHeight="1" x14ac:dyDescent="0.25">
      <c r="A254" s="123"/>
      <c r="B254" s="123"/>
      <c r="C254" s="54"/>
      <c r="D254" s="54"/>
      <c r="E254" s="521"/>
      <c r="F254" s="521"/>
      <c r="G254" s="88"/>
      <c r="H254" s="59"/>
      <c r="I254" s="70"/>
      <c r="J254" s="538"/>
      <c r="K254" s="353">
        <f t="shared" si="207"/>
        <v>0</v>
      </c>
      <c r="L254" s="353">
        <f t="shared" si="208"/>
        <v>0</v>
      </c>
      <c r="M254" s="539"/>
      <c r="N254" s="540"/>
      <c r="O254" s="541">
        <f t="shared" si="209"/>
        <v>0</v>
      </c>
      <c r="P254" s="541">
        <f t="shared" si="210"/>
        <v>0</v>
      </c>
      <c r="Q254" s="539"/>
      <c r="R254" s="474">
        <f t="shared" si="211"/>
        <v>0</v>
      </c>
      <c r="S254" s="486"/>
      <c r="T254" s="25"/>
      <c r="U254" s="25"/>
      <c r="V254" s="25"/>
      <c r="W254" s="25"/>
      <c r="X254" s="25"/>
      <c r="Y254" s="25"/>
      <c r="Z254" s="25"/>
      <c r="AA254" s="25"/>
      <c r="AB254" s="487"/>
      <c r="AC254" s="25">
        <f t="shared" si="181"/>
        <v>0</v>
      </c>
      <c r="AD254" s="488"/>
      <c r="AE254" s="4"/>
      <c r="AF254" s="4"/>
      <c r="AG254" s="25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</row>
    <row r="255" spans="1:61" s="8" customFormat="1" ht="20.100000000000001" hidden="1" customHeight="1" x14ac:dyDescent="0.25">
      <c r="A255" s="123"/>
      <c r="B255" s="123"/>
      <c r="C255" s="54"/>
      <c r="D255" s="54"/>
      <c r="E255" s="521"/>
      <c r="F255" s="521"/>
      <c r="G255" s="88"/>
      <c r="H255" s="89"/>
      <c r="I255" s="90"/>
      <c r="J255" s="538"/>
      <c r="K255" s="353">
        <f t="shared" si="207"/>
        <v>0</v>
      </c>
      <c r="L255" s="353">
        <f t="shared" si="208"/>
        <v>0</v>
      </c>
      <c r="M255" s="539"/>
      <c r="N255" s="540"/>
      <c r="O255" s="541">
        <f t="shared" si="209"/>
        <v>0</v>
      </c>
      <c r="P255" s="541">
        <f t="shared" si="210"/>
        <v>0</v>
      </c>
      <c r="Q255" s="539"/>
      <c r="R255" s="474">
        <f t="shared" si="211"/>
        <v>0</v>
      </c>
      <c r="S255" s="486"/>
      <c r="T255" s="25"/>
      <c r="U255" s="25"/>
      <c r="V255" s="25"/>
      <c r="W255" s="25"/>
      <c r="X255" s="25"/>
      <c r="Y255" s="25"/>
      <c r="Z255" s="25"/>
      <c r="AA255" s="25"/>
      <c r="AB255" s="487"/>
      <c r="AC255" s="25">
        <f t="shared" si="181"/>
        <v>0</v>
      </c>
      <c r="AD255" s="488"/>
      <c r="AE255" s="4"/>
      <c r="AF255" s="4"/>
      <c r="AG255" s="25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</row>
    <row r="256" spans="1:61" s="8" customFormat="1" ht="20.100000000000001" hidden="1" customHeight="1" x14ac:dyDescent="0.25">
      <c r="A256" s="123"/>
      <c r="B256" s="123"/>
      <c r="C256" s="54"/>
      <c r="D256" s="54"/>
      <c r="E256" s="521"/>
      <c r="F256" s="521"/>
      <c r="G256" s="88"/>
      <c r="H256" s="59"/>
      <c r="I256" s="70"/>
      <c r="J256" s="538"/>
      <c r="K256" s="353">
        <f t="shared" si="207"/>
        <v>0</v>
      </c>
      <c r="L256" s="353">
        <f t="shared" si="208"/>
        <v>0</v>
      </c>
      <c r="M256" s="539"/>
      <c r="N256" s="540"/>
      <c r="O256" s="541">
        <f t="shared" si="209"/>
        <v>0</v>
      </c>
      <c r="P256" s="541">
        <f t="shared" si="210"/>
        <v>0</v>
      </c>
      <c r="Q256" s="539"/>
      <c r="R256" s="474">
        <f t="shared" si="211"/>
        <v>0</v>
      </c>
      <c r="S256" s="486"/>
      <c r="T256" s="25"/>
      <c r="U256" s="25"/>
      <c r="V256" s="25"/>
      <c r="W256" s="25"/>
      <c r="X256" s="25"/>
      <c r="Y256" s="25"/>
      <c r="Z256" s="25"/>
      <c r="AA256" s="25"/>
      <c r="AB256" s="487"/>
      <c r="AC256" s="25">
        <f t="shared" ref="AC256:AC287" si="212">R256-Y256-Z256-AA256</f>
        <v>0</v>
      </c>
      <c r="AD256" s="488"/>
      <c r="AE256" s="4"/>
      <c r="AF256" s="4"/>
      <c r="AG256" s="25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</row>
    <row r="257" spans="1:61" s="8" customFormat="1" ht="20.100000000000001" hidden="1" customHeight="1" x14ac:dyDescent="0.25">
      <c r="A257" s="123"/>
      <c r="B257" s="123"/>
      <c r="C257" s="54"/>
      <c r="D257" s="54"/>
      <c r="E257" s="521"/>
      <c r="F257" s="521"/>
      <c r="G257" s="88"/>
      <c r="H257" s="59"/>
      <c r="I257" s="70"/>
      <c r="J257" s="538"/>
      <c r="K257" s="353">
        <f t="shared" si="207"/>
        <v>0</v>
      </c>
      <c r="L257" s="353">
        <f t="shared" si="208"/>
        <v>0</v>
      </c>
      <c r="M257" s="539"/>
      <c r="N257" s="540"/>
      <c r="O257" s="541">
        <f t="shared" si="209"/>
        <v>0</v>
      </c>
      <c r="P257" s="541">
        <f t="shared" si="210"/>
        <v>0</v>
      </c>
      <c r="Q257" s="539"/>
      <c r="R257" s="474">
        <f t="shared" si="211"/>
        <v>0</v>
      </c>
      <c r="S257" s="486"/>
      <c r="T257" s="25"/>
      <c r="U257" s="25"/>
      <c r="V257" s="25"/>
      <c r="W257" s="25"/>
      <c r="X257" s="25"/>
      <c r="Y257" s="25"/>
      <c r="Z257" s="25"/>
      <c r="AA257" s="25"/>
      <c r="AB257" s="487"/>
      <c r="AC257" s="25">
        <f t="shared" si="212"/>
        <v>0</v>
      </c>
      <c r="AD257" s="488"/>
      <c r="AE257" s="4"/>
      <c r="AF257" s="4"/>
      <c r="AG257" s="25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</row>
    <row r="258" spans="1:61" s="93" customFormat="1" ht="20.100000000000001" hidden="1" customHeight="1" x14ac:dyDescent="0.25">
      <c r="A258" s="123"/>
      <c r="B258" s="123"/>
      <c r="C258" s="54"/>
      <c r="D258" s="54"/>
      <c r="E258" s="521"/>
      <c r="F258" s="521"/>
      <c r="G258" s="88"/>
      <c r="H258" s="59"/>
      <c r="I258" s="70"/>
      <c r="J258" s="538"/>
      <c r="K258" s="353">
        <f t="shared" si="207"/>
        <v>0</v>
      </c>
      <c r="L258" s="353">
        <f t="shared" si="208"/>
        <v>0</v>
      </c>
      <c r="M258" s="539"/>
      <c r="N258" s="540"/>
      <c r="O258" s="541">
        <f t="shared" si="209"/>
        <v>0</v>
      </c>
      <c r="P258" s="541">
        <f t="shared" si="210"/>
        <v>0</v>
      </c>
      <c r="Q258" s="539"/>
      <c r="R258" s="474">
        <f t="shared" si="211"/>
        <v>0</v>
      </c>
      <c r="S258" s="486"/>
      <c r="T258" s="25"/>
      <c r="U258" s="25"/>
      <c r="V258" s="25"/>
      <c r="W258" s="25"/>
      <c r="X258" s="25"/>
      <c r="Y258" s="537"/>
      <c r="Z258" s="537"/>
      <c r="AA258" s="537"/>
      <c r="AB258" s="487"/>
      <c r="AC258" s="25">
        <f t="shared" si="212"/>
        <v>0</v>
      </c>
      <c r="AD258" s="508"/>
      <c r="AE258" s="92"/>
      <c r="AF258" s="92"/>
      <c r="AG258" s="25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  <c r="BH258" s="92"/>
      <c r="BI258" s="92"/>
    </row>
    <row r="259" spans="1:61" s="8" customFormat="1" ht="20.100000000000001" hidden="1" customHeight="1" x14ac:dyDescent="0.25">
      <c r="A259" s="123"/>
      <c r="B259" s="123"/>
      <c r="C259" s="54"/>
      <c r="D259" s="54"/>
      <c r="E259" s="521"/>
      <c r="F259" s="521"/>
      <c r="G259" s="88"/>
      <c r="H259" s="89"/>
      <c r="I259" s="90"/>
      <c r="J259" s="538"/>
      <c r="K259" s="353">
        <f t="shared" si="207"/>
        <v>0</v>
      </c>
      <c r="L259" s="353">
        <f t="shared" si="208"/>
        <v>0</v>
      </c>
      <c r="M259" s="539"/>
      <c r="N259" s="540"/>
      <c r="O259" s="541">
        <f t="shared" si="209"/>
        <v>0</v>
      </c>
      <c r="P259" s="541">
        <f t="shared" si="210"/>
        <v>0</v>
      </c>
      <c r="Q259" s="539"/>
      <c r="R259" s="474">
        <f t="shared" si="211"/>
        <v>0</v>
      </c>
      <c r="S259" s="486"/>
      <c r="T259" s="25"/>
      <c r="U259" s="25"/>
      <c r="V259" s="25"/>
      <c r="W259" s="25"/>
      <c r="X259" s="25"/>
      <c r="Y259" s="25"/>
      <c r="Z259" s="25"/>
      <c r="AA259" s="25"/>
      <c r="AB259" s="487"/>
      <c r="AC259" s="25">
        <f t="shared" si="212"/>
        <v>0</v>
      </c>
      <c r="AD259" s="488"/>
      <c r="AE259" s="4"/>
      <c r="AF259" s="4"/>
      <c r="AG259" s="25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</row>
    <row r="260" spans="1:61" s="122" customFormat="1" ht="20.100000000000001" hidden="1" customHeight="1" thickBot="1" x14ac:dyDescent="0.3">
      <c r="A260" s="108"/>
      <c r="B260" s="108"/>
      <c r="C260" s="109"/>
      <c r="D260" s="109"/>
      <c r="E260" s="491"/>
      <c r="F260" s="491"/>
      <c r="G260" s="111"/>
      <c r="H260" s="112" t="s">
        <v>906</v>
      </c>
      <c r="I260" s="113"/>
      <c r="J260" s="958"/>
      <c r="K260" s="493"/>
      <c r="L260" s="493"/>
      <c r="M260" s="494"/>
      <c r="N260" s="961"/>
      <c r="O260" s="493"/>
      <c r="P260" s="493"/>
      <c r="Q260" s="494"/>
      <c r="R260" s="453">
        <f>SUM(R248:R259)</f>
        <v>0</v>
      </c>
      <c r="S260" s="486"/>
      <c r="T260" s="25"/>
      <c r="U260" s="25"/>
      <c r="V260" s="25"/>
      <c r="W260" s="25"/>
      <c r="X260" s="25"/>
      <c r="Y260" s="25"/>
      <c r="Z260" s="25"/>
      <c r="AA260" s="25"/>
      <c r="AB260" s="487"/>
      <c r="AC260" s="25">
        <f t="shared" si="212"/>
        <v>0</v>
      </c>
      <c r="AD260" s="488"/>
      <c r="AE260" s="4"/>
      <c r="AF260" s="4"/>
      <c r="AG260" s="25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</row>
    <row r="261" spans="1:61" s="8" customFormat="1" ht="20.100000000000001" hidden="1" customHeight="1" thickTop="1" x14ac:dyDescent="0.25">
      <c r="A261" s="123"/>
      <c r="B261" s="123"/>
      <c r="C261" s="54"/>
      <c r="D261" s="54"/>
      <c r="E261" s="588"/>
      <c r="F261" s="504"/>
      <c r="G261" s="589"/>
      <c r="H261" s="590"/>
      <c r="I261" s="562"/>
      <c r="J261" s="538"/>
      <c r="K261" s="353">
        <f t="shared" ref="K261:K272" si="213">IF(J261&gt;0, 1, 0)</f>
        <v>0</v>
      </c>
      <c r="L261" s="353">
        <f t="shared" ref="L261:L272" si="214">J261-K261</f>
        <v>0</v>
      </c>
      <c r="M261" s="539"/>
      <c r="N261" s="540"/>
      <c r="O261" s="541">
        <f t="shared" ref="O261:O272" si="215">IF(N261&gt;0, 1, 0)</f>
        <v>0</v>
      </c>
      <c r="P261" s="541">
        <f t="shared" ref="P261:P272" si="216">N261-O261</f>
        <v>0</v>
      </c>
      <c r="Q261" s="519"/>
      <c r="R261" s="474">
        <f t="shared" ref="R261:R272" si="217">(K261*M261*$R$4)+(L261*M261*$R$5)+(O261*Q261*$R$6)+(P261*Q261*$R$7)</f>
        <v>0</v>
      </c>
      <c r="S261" s="486"/>
      <c r="T261" s="25"/>
      <c r="U261" s="25"/>
      <c r="V261" s="25"/>
      <c r="W261" s="25"/>
      <c r="X261" s="25"/>
      <c r="Y261" s="25"/>
      <c r="Z261" s="25"/>
      <c r="AA261" s="25"/>
      <c r="AB261" s="487"/>
      <c r="AC261" s="25">
        <f t="shared" si="212"/>
        <v>0</v>
      </c>
      <c r="AD261" s="488"/>
      <c r="AE261" s="4"/>
      <c r="AF261" s="4"/>
      <c r="AG261" s="25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</row>
    <row r="262" spans="1:61" s="8" customFormat="1" ht="20.100000000000001" hidden="1" customHeight="1" x14ac:dyDescent="0.25">
      <c r="A262" s="123"/>
      <c r="B262" s="123"/>
      <c r="C262" s="54"/>
      <c r="D262" s="54"/>
      <c r="E262" s="521"/>
      <c r="F262" s="521"/>
      <c r="G262" s="170"/>
      <c r="H262" s="59"/>
      <c r="I262" s="70"/>
      <c r="J262" s="538"/>
      <c r="K262" s="353">
        <f t="shared" si="213"/>
        <v>0</v>
      </c>
      <c r="L262" s="353">
        <f t="shared" si="214"/>
        <v>0</v>
      </c>
      <c r="M262" s="539"/>
      <c r="N262" s="540"/>
      <c r="O262" s="541">
        <f t="shared" si="215"/>
        <v>0</v>
      </c>
      <c r="P262" s="541">
        <f t="shared" si="216"/>
        <v>0</v>
      </c>
      <c r="Q262" s="539"/>
      <c r="R262" s="474">
        <f t="shared" si="217"/>
        <v>0</v>
      </c>
      <c r="S262" s="486"/>
      <c r="T262" s="25"/>
      <c r="U262" s="25"/>
      <c r="V262" s="25"/>
      <c r="W262" s="25"/>
      <c r="X262" s="25"/>
      <c r="Y262" s="25"/>
      <c r="Z262" s="25"/>
      <c r="AA262" s="25"/>
      <c r="AB262" s="487"/>
      <c r="AC262" s="25">
        <f t="shared" si="212"/>
        <v>0</v>
      </c>
      <c r="AD262" s="488"/>
      <c r="AE262" s="4"/>
      <c r="AF262" s="4"/>
      <c r="AG262" s="25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</row>
    <row r="263" spans="1:61" s="8" customFormat="1" ht="20.100000000000001" hidden="1" customHeight="1" x14ac:dyDescent="0.25">
      <c r="A263" s="123"/>
      <c r="B263" s="123"/>
      <c r="C263" s="54"/>
      <c r="D263" s="54"/>
      <c r="E263" s="521"/>
      <c r="F263" s="521"/>
      <c r="G263" s="170"/>
      <c r="H263" s="59"/>
      <c r="I263" s="70"/>
      <c r="J263" s="538"/>
      <c r="K263" s="353">
        <f t="shared" si="213"/>
        <v>0</v>
      </c>
      <c r="L263" s="353">
        <f t="shared" si="214"/>
        <v>0</v>
      </c>
      <c r="M263" s="539"/>
      <c r="N263" s="540"/>
      <c r="O263" s="541">
        <f t="shared" si="215"/>
        <v>0</v>
      </c>
      <c r="P263" s="541">
        <f t="shared" si="216"/>
        <v>0</v>
      </c>
      <c r="Q263" s="539"/>
      <c r="R263" s="474">
        <f t="shared" si="217"/>
        <v>0</v>
      </c>
      <c r="S263" s="486"/>
      <c r="T263" s="25"/>
      <c r="U263" s="25"/>
      <c r="V263" s="25"/>
      <c r="W263" s="25"/>
      <c r="X263" s="25"/>
      <c r="Y263" s="25"/>
      <c r="Z263" s="25"/>
      <c r="AA263" s="25"/>
      <c r="AB263" s="487"/>
      <c r="AC263" s="25">
        <f t="shared" si="212"/>
        <v>0</v>
      </c>
      <c r="AD263" s="488"/>
      <c r="AE263" s="4"/>
      <c r="AF263" s="4"/>
      <c r="AG263" s="25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</row>
    <row r="264" spans="1:61" s="8" customFormat="1" ht="20.100000000000001" hidden="1" customHeight="1" x14ac:dyDescent="0.25">
      <c r="A264" s="123"/>
      <c r="B264" s="123"/>
      <c r="C264" s="54"/>
      <c r="D264" s="54"/>
      <c r="E264" s="521"/>
      <c r="F264" s="521"/>
      <c r="G264" s="170"/>
      <c r="H264" s="59"/>
      <c r="I264" s="70"/>
      <c r="J264" s="538"/>
      <c r="K264" s="353">
        <f t="shared" si="213"/>
        <v>0</v>
      </c>
      <c r="L264" s="353">
        <f t="shared" si="214"/>
        <v>0</v>
      </c>
      <c r="M264" s="539"/>
      <c r="N264" s="540"/>
      <c r="O264" s="541">
        <f t="shared" si="215"/>
        <v>0</v>
      </c>
      <c r="P264" s="541">
        <f t="shared" si="216"/>
        <v>0</v>
      </c>
      <c r="Q264" s="539"/>
      <c r="R264" s="474">
        <f t="shared" si="217"/>
        <v>0</v>
      </c>
      <c r="S264" s="486"/>
      <c r="T264" s="25"/>
      <c r="U264" s="25"/>
      <c r="V264" s="25"/>
      <c r="W264" s="25"/>
      <c r="X264" s="25"/>
      <c r="Y264" s="25"/>
      <c r="Z264" s="25"/>
      <c r="AA264" s="25"/>
      <c r="AB264" s="487"/>
      <c r="AC264" s="25">
        <f t="shared" si="212"/>
        <v>0</v>
      </c>
      <c r="AD264" s="488"/>
      <c r="AE264" s="4"/>
      <c r="AF264" s="4"/>
      <c r="AG264" s="25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</row>
    <row r="265" spans="1:61" s="8" customFormat="1" ht="20.100000000000001" hidden="1" customHeight="1" x14ac:dyDescent="0.25">
      <c r="A265" s="123"/>
      <c r="B265" s="123"/>
      <c r="C265" s="54"/>
      <c r="D265" s="54"/>
      <c r="E265" s="521"/>
      <c r="F265" s="521"/>
      <c r="G265" s="88"/>
      <c r="H265" s="59"/>
      <c r="I265" s="70"/>
      <c r="J265" s="538"/>
      <c r="K265" s="353">
        <f t="shared" si="213"/>
        <v>0</v>
      </c>
      <c r="L265" s="353">
        <f t="shared" si="214"/>
        <v>0</v>
      </c>
      <c r="M265" s="539"/>
      <c r="N265" s="540"/>
      <c r="O265" s="541">
        <f t="shared" si="215"/>
        <v>0</v>
      </c>
      <c r="P265" s="541">
        <f t="shared" si="216"/>
        <v>0</v>
      </c>
      <c r="Q265" s="539"/>
      <c r="R265" s="474">
        <f t="shared" si="217"/>
        <v>0</v>
      </c>
      <c r="S265" s="486"/>
      <c r="T265" s="25"/>
      <c r="U265" s="25"/>
      <c r="V265" s="25"/>
      <c r="W265" s="25"/>
      <c r="X265" s="25"/>
      <c r="Y265" s="25"/>
      <c r="Z265" s="25"/>
      <c r="AA265" s="25"/>
      <c r="AB265" s="487"/>
      <c r="AC265" s="25">
        <f t="shared" si="212"/>
        <v>0</v>
      </c>
      <c r="AD265" s="488"/>
      <c r="AE265" s="4"/>
      <c r="AF265" s="4"/>
      <c r="AG265" s="25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</row>
    <row r="266" spans="1:61" s="8" customFormat="1" ht="20.100000000000001" hidden="1" customHeight="1" x14ac:dyDescent="0.25">
      <c r="A266" s="123"/>
      <c r="B266" s="123"/>
      <c r="C266" s="54"/>
      <c r="D266" s="54"/>
      <c r="E266" s="521"/>
      <c r="F266" s="521"/>
      <c r="G266" s="88"/>
      <c r="H266" s="59"/>
      <c r="I266" s="70"/>
      <c r="J266" s="538"/>
      <c r="K266" s="353">
        <f t="shared" si="213"/>
        <v>0</v>
      </c>
      <c r="L266" s="353">
        <f t="shared" si="214"/>
        <v>0</v>
      </c>
      <c r="M266" s="539"/>
      <c r="N266" s="540"/>
      <c r="O266" s="541">
        <f t="shared" si="215"/>
        <v>0</v>
      </c>
      <c r="P266" s="541">
        <f t="shared" si="216"/>
        <v>0</v>
      </c>
      <c r="Q266" s="539"/>
      <c r="R266" s="474">
        <f t="shared" si="217"/>
        <v>0</v>
      </c>
      <c r="S266" s="486"/>
      <c r="T266" s="25"/>
      <c r="U266" s="25"/>
      <c r="V266" s="25"/>
      <c r="W266" s="25"/>
      <c r="X266" s="25"/>
      <c r="Y266" s="25"/>
      <c r="Z266" s="25"/>
      <c r="AA266" s="25"/>
      <c r="AB266" s="487"/>
      <c r="AC266" s="25">
        <f t="shared" si="212"/>
        <v>0</v>
      </c>
      <c r="AD266" s="488"/>
      <c r="AE266" s="4"/>
      <c r="AF266" s="4"/>
      <c r="AG266" s="25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</row>
    <row r="267" spans="1:61" s="8" customFormat="1" ht="20.100000000000001" hidden="1" customHeight="1" x14ac:dyDescent="0.25">
      <c r="A267" s="123"/>
      <c r="B267" s="123"/>
      <c r="C267" s="54"/>
      <c r="D267" s="54"/>
      <c r="E267" s="521"/>
      <c r="F267" s="521"/>
      <c r="G267" s="88"/>
      <c r="H267" s="59"/>
      <c r="I267" s="70"/>
      <c r="J267" s="538"/>
      <c r="K267" s="353">
        <f t="shared" si="213"/>
        <v>0</v>
      </c>
      <c r="L267" s="353">
        <f t="shared" si="214"/>
        <v>0</v>
      </c>
      <c r="M267" s="539"/>
      <c r="N267" s="540"/>
      <c r="O267" s="541">
        <f t="shared" si="215"/>
        <v>0</v>
      </c>
      <c r="P267" s="541">
        <f t="shared" si="216"/>
        <v>0</v>
      </c>
      <c r="Q267" s="539"/>
      <c r="R267" s="474">
        <f t="shared" si="217"/>
        <v>0</v>
      </c>
      <c r="S267" s="486"/>
      <c r="T267" s="25"/>
      <c r="U267" s="25"/>
      <c r="V267" s="25"/>
      <c r="W267" s="25"/>
      <c r="X267" s="25"/>
      <c r="Y267" s="25"/>
      <c r="Z267" s="25"/>
      <c r="AA267" s="25"/>
      <c r="AB267" s="487"/>
      <c r="AC267" s="25">
        <f t="shared" si="212"/>
        <v>0</v>
      </c>
      <c r="AD267" s="488"/>
      <c r="AE267" s="4"/>
      <c r="AF267" s="4"/>
      <c r="AG267" s="25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</row>
    <row r="268" spans="1:61" s="8" customFormat="1" ht="20.100000000000001" hidden="1" customHeight="1" x14ac:dyDescent="0.25">
      <c r="A268" s="123"/>
      <c r="B268" s="123"/>
      <c r="C268" s="54"/>
      <c r="D268" s="54"/>
      <c r="E268" s="521"/>
      <c r="F268" s="521"/>
      <c r="G268" s="88"/>
      <c r="H268" s="89"/>
      <c r="I268" s="90"/>
      <c r="J268" s="538"/>
      <c r="K268" s="353">
        <f t="shared" si="213"/>
        <v>0</v>
      </c>
      <c r="L268" s="353">
        <f t="shared" si="214"/>
        <v>0</v>
      </c>
      <c r="M268" s="539"/>
      <c r="N268" s="540"/>
      <c r="O268" s="541">
        <f t="shared" si="215"/>
        <v>0</v>
      </c>
      <c r="P268" s="541">
        <f t="shared" si="216"/>
        <v>0</v>
      </c>
      <c r="Q268" s="539"/>
      <c r="R268" s="474">
        <f t="shared" si="217"/>
        <v>0</v>
      </c>
      <c r="S268" s="486"/>
      <c r="T268" s="25"/>
      <c r="U268" s="25"/>
      <c r="V268" s="25"/>
      <c r="W268" s="25"/>
      <c r="X268" s="25"/>
      <c r="Y268" s="25"/>
      <c r="Z268" s="25"/>
      <c r="AA268" s="25"/>
      <c r="AB268" s="487"/>
      <c r="AC268" s="25">
        <f t="shared" si="212"/>
        <v>0</v>
      </c>
      <c r="AD268" s="488"/>
      <c r="AE268" s="4"/>
      <c r="AF268" s="4"/>
      <c r="AG268" s="25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</row>
    <row r="269" spans="1:61" s="8" customFormat="1" ht="20.100000000000001" hidden="1" customHeight="1" x14ac:dyDescent="0.25">
      <c r="A269" s="123"/>
      <c r="B269" s="123"/>
      <c r="C269" s="54"/>
      <c r="D269" s="54"/>
      <c r="E269" s="521"/>
      <c r="F269" s="521"/>
      <c r="G269" s="88"/>
      <c r="H269" s="59"/>
      <c r="I269" s="70"/>
      <c r="J269" s="538"/>
      <c r="K269" s="353">
        <f t="shared" si="213"/>
        <v>0</v>
      </c>
      <c r="L269" s="353">
        <f t="shared" si="214"/>
        <v>0</v>
      </c>
      <c r="M269" s="539"/>
      <c r="N269" s="540"/>
      <c r="O269" s="541">
        <f t="shared" si="215"/>
        <v>0</v>
      </c>
      <c r="P269" s="541">
        <f t="shared" si="216"/>
        <v>0</v>
      </c>
      <c r="Q269" s="539"/>
      <c r="R269" s="474">
        <f t="shared" si="217"/>
        <v>0</v>
      </c>
      <c r="S269" s="486"/>
      <c r="T269" s="25"/>
      <c r="U269" s="25"/>
      <c r="V269" s="25"/>
      <c r="W269" s="25"/>
      <c r="X269" s="25"/>
      <c r="Y269" s="25"/>
      <c r="Z269" s="25"/>
      <c r="AA269" s="25"/>
      <c r="AB269" s="487"/>
      <c r="AC269" s="25">
        <f t="shared" si="212"/>
        <v>0</v>
      </c>
      <c r="AD269" s="488"/>
      <c r="AE269" s="4"/>
      <c r="AF269" s="4"/>
      <c r="AG269" s="25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</row>
    <row r="270" spans="1:61" s="8" customFormat="1" ht="20.100000000000001" hidden="1" customHeight="1" x14ac:dyDescent="0.25">
      <c r="A270" s="123"/>
      <c r="B270" s="123"/>
      <c r="C270" s="54"/>
      <c r="D270" s="54"/>
      <c r="E270" s="521"/>
      <c r="F270" s="521"/>
      <c r="G270" s="88"/>
      <c r="H270" s="59"/>
      <c r="I270" s="70"/>
      <c r="J270" s="538"/>
      <c r="K270" s="353">
        <f t="shared" si="213"/>
        <v>0</v>
      </c>
      <c r="L270" s="353">
        <f t="shared" si="214"/>
        <v>0</v>
      </c>
      <c r="M270" s="539"/>
      <c r="N270" s="540"/>
      <c r="O270" s="541">
        <f t="shared" si="215"/>
        <v>0</v>
      </c>
      <c r="P270" s="541">
        <f t="shared" si="216"/>
        <v>0</v>
      </c>
      <c r="Q270" s="539"/>
      <c r="R270" s="474">
        <f t="shared" si="217"/>
        <v>0</v>
      </c>
      <c r="S270" s="486"/>
      <c r="T270" s="25"/>
      <c r="U270" s="25"/>
      <c r="V270" s="25"/>
      <c r="W270" s="25"/>
      <c r="X270" s="25"/>
      <c r="Y270" s="25"/>
      <c r="Z270" s="25"/>
      <c r="AA270" s="25"/>
      <c r="AB270" s="487"/>
      <c r="AC270" s="25">
        <f t="shared" si="212"/>
        <v>0</v>
      </c>
      <c r="AD270" s="488"/>
      <c r="AE270" s="4"/>
      <c r="AF270" s="4"/>
      <c r="AG270" s="25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</row>
    <row r="271" spans="1:61" s="93" customFormat="1" ht="20.100000000000001" hidden="1" customHeight="1" x14ac:dyDescent="0.25">
      <c r="A271" s="123"/>
      <c r="B271" s="123"/>
      <c r="C271" s="54"/>
      <c r="D271" s="54"/>
      <c r="E271" s="521"/>
      <c r="F271" s="521"/>
      <c r="G271" s="88"/>
      <c r="H271" s="59"/>
      <c r="I271" s="70"/>
      <c r="J271" s="538"/>
      <c r="K271" s="353">
        <f t="shared" si="213"/>
        <v>0</v>
      </c>
      <c r="L271" s="353">
        <f t="shared" si="214"/>
        <v>0</v>
      </c>
      <c r="M271" s="539"/>
      <c r="N271" s="540"/>
      <c r="O271" s="541">
        <f t="shared" si="215"/>
        <v>0</v>
      </c>
      <c r="P271" s="541">
        <f t="shared" si="216"/>
        <v>0</v>
      </c>
      <c r="Q271" s="539"/>
      <c r="R271" s="474">
        <f t="shared" si="217"/>
        <v>0</v>
      </c>
      <c r="S271" s="486"/>
      <c r="T271" s="25"/>
      <c r="U271" s="25"/>
      <c r="V271" s="25"/>
      <c r="W271" s="25"/>
      <c r="X271" s="25"/>
      <c r="Y271" s="537"/>
      <c r="Z271" s="537"/>
      <c r="AA271" s="537"/>
      <c r="AB271" s="487"/>
      <c r="AC271" s="25">
        <f t="shared" si="212"/>
        <v>0</v>
      </c>
      <c r="AD271" s="508"/>
      <c r="AE271" s="92"/>
      <c r="AF271" s="92"/>
      <c r="AG271" s="25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  <c r="BH271" s="92"/>
      <c r="BI271" s="92"/>
    </row>
    <row r="272" spans="1:61" s="8" customFormat="1" ht="20.100000000000001" hidden="1" customHeight="1" x14ac:dyDescent="0.25">
      <c r="A272" s="123"/>
      <c r="B272" s="123"/>
      <c r="C272" s="54"/>
      <c r="D272" s="54"/>
      <c r="E272" s="521"/>
      <c r="F272" s="521"/>
      <c r="G272" s="88"/>
      <c r="H272" s="89"/>
      <c r="I272" s="90"/>
      <c r="J272" s="538"/>
      <c r="K272" s="353">
        <f t="shared" si="213"/>
        <v>0</v>
      </c>
      <c r="L272" s="353">
        <f t="shared" si="214"/>
        <v>0</v>
      </c>
      <c r="M272" s="539"/>
      <c r="N272" s="540"/>
      <c r="O272" s="541">
        <f t="shared" si="215"/>
        <v>0</v>
      </c>
      <c r="P272" s="541">
        <f t="shared" si="216"/>
        <v>0</v>
      </c>
      <c r="Q272" s="539"/>
      <c r="R272" s="474">
        <f t="shared" si="217"/>
        <v>0</v>
      </c>
      <c r="S272" s="486"/>
      <c r="T272" s="25"/>
      <c r="U272" s="25"/>
      <c r="V272" s="25"/>
      <c r="W272" s="25"/>
      <c r="X272" s="25"/>
      <c r="Y272" s="25"/>
      <c r="Z272" s="25"/>
      <c r="AA272" s="25"/>
      <c r="AB272" s="487"/>
      <c r="AC272" s="25">
        <f t="shared" si="212"/>
        <v>0</v>
      </c>
      <c r="AD272" s="488"/>
      <c r="AE272" s="4"/>
      <c r="AF272" s="4"/>
      <c r="AG272" s="25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</row>
    <row r="273" spans="1:61" s="122" customFormat="1" ht="20.100000000000001" hidden="1" customHeight="1" thickBot="1" x14ac:dyDescent="0.3">
      <c r="A273" s="108"/>
      <c r="B273" s="108"/>
      <c r="C273" s="109"/>
      <c r="D273" s="109"/>
      <c r="E273" s="491"/>
      <c r="F273" s="491"/>
      <c r="G273" s="111"/>
      <c r="H273" s="112" t="s">
        <v>906</v>
      </c>
      <c r="I273" s="113"/>
      <c r="J273" s="958"/>
      <c r="K273" s="493"/>
      <c r="L273" s="493"/>
      <c r="M273" s="494"/>
      <c r="N273" s="961"/>
      <c r="O273" s="493"/>
      <c r="P273" s="493"/>
      <c r="Q273" s="494"/>
      <c r="R273" s="453">
        <f>SUM(R261:R272)</f>
        <v>0</v>
      </c>
      <c r="S273" s="486"/>
      <c r="T273" s="25"/>
      <c r="U273" s="25"/>
      <c r="V273" s="25"/>
      <c r="W273" s="25"/>
      <c r="X273" s="25"/>
      <c r="Y273" s="25"/>
      <c r="Z273" s="25"/>
      <c r="AA273" s="25"/>
      <c r="AB273" s="487"/>
      <c r="AC273" s="25">
        <f t="shared" si="212"/>
        <v>0</v>
      </c>
      <c r="AD273" s="488"/>
      <c r="AE273" s="4"/>
      <c r="AF273" s="4"/>
      <c r="AG273" s="25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</row>
    <row r="274" spans="1:61" s="8" customFormat="1" ht="20.100000000000001" hidden="1" customHeight="1" thickTop="1" x14ac:dyDescent="0.25">
      <c r="A274" s="123"/>
      <c r="B274" s="123"/>
      <c r="C274" s="54"/>
      <c r="D274" s="54"/>
      <c r="E274" s="588"/>
      <c r="F274" s="504"/>
      <c r="G274" s="589"/>
      <c r="H274" s="590"/>
      <c r="I274" s="562"/>
      <c r="J274" s="538"/>
      <c r="K274" s="353">
        <f t="shared" ref="K274:K285" si="218">IF(J274&gt;0, 1, 0)</f>
        <v>0</v>
      </c>
      <c r="L274" s="353">
        <f t="shared" ref="L274:L285" si="219">J274-K274</f>
        <v>0</v>
      </c>
      <c r="M274" s="539"/>
      <c r="N274" s="540"/>
      <c r="O274" s="541">
        <f t="shared" ref="O274:O285" si="220">IF(N274&gt;0, 1, 0)</f>
        <v>0</v>
      </c>
      <c r="P274" s="541">
        <f t="shared" ref="P274:P285" si="221">N274-O274</f>
        <v>0</v>
      </c>
      <c r="Q274" s="519"/>
      <c r="R274" s="474">
        <f t="shared" ref="R274:R285" si="222">(K274*M274*$R$4)+(L274*M274*$R$5)+(O274*Q274*$R$6)+(P274*Q274*$R$7)</f>
        <v>0</v>
      </c>
      <c r="S274" s="486"/>
      <c r="T274" s="25"/>
      <c r="U274" s="25"/>
      <c r="V274" s="25"/>
      <c r="W274" s="25"/>
      <c r="X274" s="25"/>
      <c r="Y274" s="25"/>
      <c r="Z274" s="25"/>
      <c r="AA274" s="25"/>
      <c r="AB274" s="487"/>
      <c r="AC274" s="25">
        <f t="shared" si="212"/>
        <v>0</v>
      </c>
      <c r="AD274" s="488"/>
      <c r="AE274" s="4"/>
      <c r="AF274" s="4"/>
      <c r="AG274" s="25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</row>
    <row r="275" spans="1:61" s="8" customFormat="1" ht="20.100000000000001" hidden="1" customHeight="1" x14ac:dyDescent="0.25">
      <c r="A275" s="123"/>
      <c r="B275" s="123"/>
      <c r="C275" s="54"/>
      <c r="D275" s="54"/>
      <c r="E275" s="503"/>
      <c r="F275" s="521"/>
      <c r="G275" s="58"/>
      <c r="H275" s="59"/>
      <c r="I275" s="463"/>
      <c r="J275" s="538"/>
      <c r="K275" s="370">
        <f t="shared" si="218"/>
        <v>0</v>
      </c>
      <c r="L275" s="370">
        <f t="shared" si="219"/>
        <v>0</v>
      </c>
      <c r="M275" s="539"/>
      <c r="N275" s="540"/>
      <c r="O275" s="591">
        <f t="shared" si="220"/>
        <v>0</v>
      </c>
      <c r="P275" s="591">
        <f t="shared" si="221"/>
        <v>0</v>
      </c>
      <c r="Q275" s="539"/>
      <c r="R275" s="474">
        <f t="shared" si="222"/>
        <v>0</v>
      </c>
      <c r="S275" s="486"/>
      <c r="T275" s="25"/>
      <c r="U275" s="25"/>
      <c r="V275" s="25"/>
      <c r="W275" s="25"/>
      <c r="X275" s="25"/>
      <c r="Y275" s="25"/>
      <c r="Z275" s="25"/>
      <c r="AA275" s="25"/>
      <c r="AB275" s="487"/>
      <c r="AC275" s="25">
        <f t="shared" si="212"/>
        <v>0</v>
      </c>
      <c r="AD275" s="488"/>
      <c r="AE275" s="4"/>
      <c r="AF275" s="4"/>
      <c r="AG275" s="25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</row>
    <row r="276" spans="1:61" s="8" customFormat="1" ht="20.100000000000001" hidden="1" customHeight="1" x14ac:dyDescent="0.25">
      <c r="A276" s="123"/>
      <c r="B276" s="123"/>
      <c r="C276" s="54"/>
      <c r="D276" s="54"/>
      <c r="E276" s="521"/>
      <c r="F276" s="521"/>
      <c r="G276" s="170"/>
      <c r="H276" s="59"/>
      <c r="I276" s="70"/>
      <c r="J276" s="538"/>
      <c r="K276" s="353">
        <f t="shared" si="218"/>
        <v>0</v>
      </c>
      <c r="L276" s="353">
        <f t="shared" si="219"/>
        <v>0</v>
      </c>
      <c r="M276" s="539"/>
      <c r="N276" s="540"/>
      <c r="O276" s="541">
        <f t="shared" si="220"/>
        <v>0</v>
      </c>
      <c r="P276" s="541">
        <f t="shared" si="221"/>
        <v>0</v>
      </c>
      <c r="Q276" s="539"/>
      <c r="R276" s="474">
        <f t="shared" si="222"/>
        <v>0</v>
      </c>
      <c r="S276" s="486"/>
      <c r="T276" s="25"/>
      <c r="U276" s="25"/>
      <c r="V276" s="25"/>
      <c r="W276" s="25"/>
      <c r="X276" s="25"/>
      <c r="Y276" s="25"/>
      <c r="Z276" s="25"/>
      <c r="AA276" s="25"/>
      <c r="AB276" s="487"/>
      <c r="AC276" s="25">
        <f t="shared" si="212"/>
        <v>0</v>
      </c>
      <c r="AD276" s="488"/>
      <c r="AE276" s="4"/>
      <c r="AF276" s="4"/>
      <c r="AG276" s="25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</row>
    <row r="277" spans="1:61" s="8" customFormat="1" ht="20.100000000000001" hidden="1" customHeight="1" x14ac:dyDescent="0.25">
      <c r="A277" s="123"/>
      <c r="B277" s="123"/>
      <c r="C277" s="54"/>
      <c r="D277" s="54"/>
      <c r="E277" s="521"/>
      <c r="F277" s="521"/>
      <c r="G277" s="170"/>
      <c r="H277" s="59"/>
      <c r="I277" s="70"/>
      <c r="J277" s="538"/>
      <c r="K277" s="353">
        <f t="shared" si="218"/>
        <v>0</v>
      </c>
      <c r="L277" s="353">
        <f t="shared" si="219"/>
        <v>0</v>
      </c>
      <c r="M277" s="539"/>
      <c r="N277" s="540"/>
      <c r="O277" s="541">
        <f t="shared" si="220"/>
        <v>0</v>
      </c>
      <c r="P277" s="541">
        <f t="shared" si="221"/>
        <v>0</v>
      </c>
      <c r="Q277" s="539"/>
      <c r="R277" s="474">
        <f t="shared" si="222"/>
        <v>0</v>
      </c>
      <c r="S277" s="486"/>
      <c r="T277" s="25"/>
      <c r="U277" s="25"/>
      <c r="V277" s="25"/>
      <c r="W277" s="25"/>
      <c r="X277" s="25"/>
      <c r="Y277" s="25"/>
      <c r="Z277" s="25"/>
      <c r="AA277" s="25"/>
      <c r="AB277" s="487"/>
      <c r="AC277" s="25">
        <f t="shared" si="212"/>
        <v>0</v>
      </c>
      <c r="AD277" s="488"/>
      <c r="AE277" s="4"/>
      <c r="AF277" s="4"/>
      <c r="AG277" s="25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</row>
    <row r="278" spans="1:61" s="8" customFormat="1" ht="20.100000000000001" hidden="1" customHeight="1" x14ac:dyDescent="0.25">
      <c r="A278" s="123"/>
      <c r="B278" s="123"/>
      <c r="C278" s="54"/>
      <c r="D278" s="54"/>
      <c r="E278" s="521"/>
      <c r="F278" s="521"/>
      <c r="G278" s="88"/>
      <c r="H278" s="59"/>
      <c r="I278" s="70"/>
      <c r="J278" s="538"/>
      <c r="K278" s="353">
        <f t="shared" si="218"/>
        <v>0</v>
      </c>
      <c r="L278" s="353">
        <f t="shared" si="219"/>
        <v>0</v>
      </c>
      <c r="M278" s="539"/>
      <c r="N278" s="540"/>
      <c r="O278" s="541">
        <f t="shared" si="220"/>
        <v>0</v>
      </c>
      <c r="P278" s="541">
        <f t="shared" si="221"/>
        <v>0</v>
      </c>
      <c r="Q278" s="539"/>
      <c r="R278" s="474">
        <f t="shared" si="222"/>
        <v>0</v>
      </c>
      <c r="S278" s="486"/>
      <c r="T278" s="25"/>
      <c r="U278" s="25"/>
      <c r="V278" s="25"/>
      <c r="W278" s="25"/>
      <c r="X278" s="25"/>
      <c r="Y278" s="25"/>
      <c r="Z278" s="25"/>
      <c r="AA278" s="25"/>
      <c r="AB278" s="487"/>
      <c r="AC278" s="25">
        <f t="shared" si="212"/>
        <v>0</v>
      </c>
      <c r="AD278" s="488"/>
      <c r="AE278" s="4"/>
      <c r="AF278" s="4"/>
      <c r="AG278" s="25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</row>
    <row r="279" spans="1:61" s="8" customFormat="1" ht="20.100000000000001" hidden="1" customHeight="1" x14ac:dyDescent="0.25">
      <c r="A279" s="123"/>
      <c r="B279" s="123"/>
      <c r="C279" s="54"/>
      <c r="D279" s="54"/>
      <c r="E279" s="521"/>
      <c r="F279" s="521"/>
      <c r="G279" s="88"/>
      <c r="H279" s="59"/>
      <c r="I279" s="70"/>
      <c r="J279" s="538"/>
      <c r="K279" s="353">
        <f t="shared" si="218"/>
        <v>0</v>
      </c>
      <c r="L279" s="353">
        <f t="shared" si="219"/>
        <v>0</v>
      </c>
      <c r="M279" s="539"/>
      <c r="N279" s="540"/>
      <c r="O279" s="541">
        <f t="shared" si="220"/>
        <v>0</v>
      </c>
      <c r="P279" s="541">
        <f t="shared" si="221"/>
        <v>0</v>
      </c>
      <c r="Q279" s="539"/>
      <c r="R279" s="474">
        <f t="shared" si="222"/>
        <v>0</v>
      </c>
      <c r="S279" s="486"/>
      <c r="T279" s="25"/>
      <c r="U279" s="25"/>
      <c r="V279" s="25"/>
      <c r="W279" s="25"/>
      <c r="X279" s="25"/>
      <c r="Y279" s="25"/>
      <c r="Z279" s="25"/>
      <c r="AA279" s="25"/>
      <c r="AB279" s="487"/>
      <c r="AC279" s="25">
        <f t="shared" si="212"/>
        <v>0</v>
      </c>
      <c r="AD279" s="488"/>
      <c r="AE279" s="4"/>
      <c r="AF279" s="4"/>
      <c r="AG279" s="25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</row>
    <row r="280" spans="1:61" s="8" customFormat="1" ht="20.100000000000001" hidden="1" customHeight="1" x14ac:dyDescent="0.25">
      <c r="A280" s="123"/>
      <c r="B280" s="123"/>
      <c r="C280" s="54"/>
      <c r="D280" s="54"/>
      <c r="E280" s="521"/>
      <c r="F280" s="521"/>
      <c r="G280" s="88"/>
      <c r="H280" s="59"/>
      <c r="I280" s="70"/>
      <c r="J280" s="538"/>
      <c r="K280" s="353">
        <f t="shared" si="218"/>
        <v>0</v>
      </c>
      <c r="L280" s="353">
        <f t="shared" si="219"/>
        <v>0</v>
      </c>
      <c r="M280" s="539"/>
      <c r="N280" s="540"/>
      <c r="O280" s="541">
        <f t="shared" si="220"/>
        <v>0</v>
      </c>
      <c r="P280" s="541">
        <f t="shared" si="221"/>
        <v>0</v>
      </c>
      <c r="Q280" s="539"/>
      <c r="R280" s="474">
        <f t="shared" si="222"/>
        <v>0</v>
      </c>
      <c r="S280" s="486"/>
      <c r="T280" s="25"/>
      <c r="U280" s="25"/>
      <c r="V280" s="25"/>
      <c r="W280" s="25"/>
      <c r="X280" s="25"/>
      <c r="Y280" s="25"/>
      <c r="Z280" s="25"/>
      <c r="AA280" s="25"/>
      <c r="AB280" s="487"/>
      <c r="AC280" s="25">
        <f t="shared" si="212"/>
        <v>0</v>
      </c>
      <c r="AD280" s="488"/>
      <c r="AE280" s="4"/>
      <c r="AF280" s="4"/>
      <c r="AG280" s="25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</row>
    <row r="281" spans="1:61" s="8" customFormat="1" ht="20.100000000000001" hidden="1" customHeight="1" x14ac:dyDescent="0.25">
      <c r="A281" s="123"/>
      <c r="B281" s="123"/>
      <c r="C281" s="54"/>
      <c r="D281" s="54"/>
      <c r="E281" s="521"/>
      <c r="F281" s="521"/>
      <c r="G281" s="88"/>
      <c r="H281" s="89"/>
      <c r="I281" s="90"/>
      <c r="J281" s="538"/>
      <c r="K281" s="353">
        <f t="shared" si="218"/>
        <v>0</v>
      </c>
      <c r="L281" s="353">
        <f t="shared" si="219"/>
        <v>0</v>
      </c>
      <c r="M281" s="539"/>
      <c r="N281" s="540"/>
      <c r="O281" s="541">
        <f t="shared" si="220"/>
        <v>0</v>
      </c>
      <c r="P281" s="541">
        <f t="shared" si="221"/>
        <v>0</v>
      </c>
      <c r="Q281" s="539"/>
      <c r="R281" s="474">
        <f t="shared" si="222"/>
        <v>0</v>
      </c>
      <c r="S281" s="486"/>
      <c r="T281" s="25"/>
      <c r="U281" s="25"/>
      <c r="V281" s="25"/>
      <c r="W281" s="25"/>
      <c r="X281" s="25"/>
      <c r="Y281" s="25"/>
      <c r="Z281" s="25"/>
      <c r="AA281" s="25"/>
      <c r="AB281" s="487"/>
      <c r="AC281" s="25">
        <f t="shared" si="212"/>
        <v>0</v>
      </c>
      <c r="AD281" s="488"/>
      <c r="AE281" s="4"/>
      <c r="AF281" s="4"/>
      <c r="AG281" s="25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</row>
    <row r="282" spans="1:61" s="8" customFormat="1" ht="20.100000000000001" hidden="1" customHeight="1" x14ac:dyDescent="0.25">
      <c r="A282" s="123"/>
      <c r="B282" s="123"/>
      <c r="C282" s="54"/>
      <c r="D282" s="54"/>
      <c r="E282" s="521"/>
      <c r="F282" s="521"/>
      <c r="G282" s="88"/>
      <c r="H282" s="59"/>
      <c r="I282" s="70"/>
      <c r="J282" s="538"/>
      <c r="K282" s="353">
        <f t="shared" si="218"/>
        <v>0</v>
      </c>
      <c r="L282" s="353">
        <f t="shared" si="219"/>
        <v>0</v>
      </c>
      <c r="M282" s="539"/>
      <c r="N282" s="540"/>
      <c r="O282" s="541">
        <f t="shared" si="220"/>
        <v>0</v>
      </c>
      <c r="P282" s="541">
        <f t="shared" si="221"/>
        <v>0</v>
      </c>
      <c r="Q282" s="539"/>
      <c r="R282" s="474">
        <f t="shared" si="222"/>
        <v>0</v>
      </c>
      <c r="S282" s="486"/>
      <c r="T282" s="25"/>
      <c r="U282" s="25"/>
      <c r="V282" s="25"/>
      <c r="W282" s="25"/>
      <c r="X282" s="25"/>
      <c r="Y282" s="25"/>
      <c r="Z282" s="25"/>
      <c r="AA282" s="25"/>
      <c r="AB282" s="487"/>
      <c r="AC282" s="25">
        <f t="shared" si="212"/>
        <v>0</v>
      </c>
      <c r="AD282" s="488"/>
      <c r="AE282" s="4"/>
      <c r="AF282" s="4"/>
      <c r="AG282" s="25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</row>
    <row r="283" spans="1:61" s="8" customFormat="1" ht="20.100000000000001" hidden="1" customHeight="1" x14ac:dyDescent="0.25">
      <c r="A283" s="123"/>
      <c r="B283" s="123"/>
      <c r="C283" s="54"/>
      <c r="D283" s="54"/>
      <c r="E283" s="521"/>
      <c r="F283" s="521"/>
      <c r="G283" s="88"/>
      <c r="H283" s="59"/>
      <c r="I283" s="70"/>
      <c r="J283" s="538"/>
      <c r="K283" s="353">
        <f t="shared" si="218"/>
        <v>0</v>
      </c>
      <c r="L283" s="353">
        <f t="shared" si="219"/>
        <v>0</v>
      </c>
      <c r="M283" s="539"/>
      <c r="N283" s="540"/>
      <c r="O283" s="541">
        <f t="shared" si="220"/>
        <v>0</v>
      </c>
      <c r="P283" s="541">
        <f t="shared" si="221"/>
        <v>0</v>
      </c>
      <c r="Q283" s="539"/>
      <c r="R283" s="474">
        <f t="shared" si="222"/>
        <v>0</v>
      </c>
      <c r="S283" s="486"/>
      <c r="T283" s="25"/>
      <c r="U283" s="25"/>
      <c r="V283" s="25"/>
      <c r="W283" s="25"/>
      <c r="X283" s="25"/>
      <c r="Y283" s="25"/>
      <c r="Z283" s="25"/>
      <c r="AA283" s="25"/>
      <c r="AB283" s="487"/>
      <c r="AC283" s="25">
        <f t="shared" si="212"/>
        <v>0</v>
      </c>
      <c r="AD283" s="488"/>
      <c r="AE283" s="4"/>
      <c r="AF283" s="4"/>
      <c r="AG283" s="25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</row>
    <row r="284" spans="1:61" s="93" customFormat="1" ht="20.100000000000001" hidden="1" customHeight="1" x14ac:dyDescent="0.25">
      <c r="A284" s="123"/>
      <c r="B284" s="123"/>
      <c r="C284" s="54"/>
      <c r="D284" s="54"/>
      <c r="E284" s="521"/>
      <c r="F284" s="521"/>
      <c r="G284" s="88"/>
      <c r="H284" s="59"/>
      <c r="I284" s="70"/>
      <c r="J284" s="538"/>
      <c r="K284" s="353">
        <f t="shared" si="218"/>
        <v>0</v>
      </c>
      <c r="L284" s="353">
        <f t="shared" si="219"/>
        <v>0</v>
      </c>
      <c r="M284" s="539"/>
      <c r="N284" s="540"/>
      <c r="O284" s="541">
        <f t="shared" si="220"/>
        <v>0</v>
      </c>
      <c r="P284" s="541">
        <f t="shared" si="221"/>
        <v>0</v>
      </c>
      <c r="Q284" s="539"/>
      <c r="R284" s="474">
        <f t="shared" si="222"/>
        <v>0</v>
      </c>
      <c r="S284" s="486"/>
      <c r="T284" s="25"/>
      <c r="U284" s="25"/>
      <c r="V284" s="25"/>
      <c r="W284" s="25"/>
      <c r="X284" s="25"/>
      <c r="Y284" s="537"/>
      <c r="Z284" s="537"/>
      <c r="AA284" s="537"/>
      <c r="AB284" s="487"/>
      <c r="AC284" s="25">
        <f t="shared" si="212"/>
        <v>0</v>
      </c>
      <c r="AD284" s="508"/>
      <c r="AE284" s="92"/>
      <c r="AF284" s="92"/>
      <c r="AG284" s="25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  <c r="BH284" s="92"/>
      <c r="BI284" s="92"/>
    </row>
    <row r="285" spans="1:61" s="8" customFormat="1" ht="20.100000000000001" hidden="1" customHeight="1" x14ac:dyDescent="0.25">
      <c r="A285" s="123"/>
      <c r="B285" s="123"/>
      <c r="C285" s="54"/>
      <c r="D285" s="54"/>
      <c r="E285" s="521"/>
      <c r="F285" s="521"/>
      <c r="G285" s="88"/>
      <c r="H285" s="89"/>
      <c r="I285" s="90"/>
      <c r="J285" s="538"/>
      <c r="K285" s="353">
        <f t="shared" si="218"/>
        <v>0</v>
      </c>
      <c r="L285" s="353">
        <f t="shared" si="219"/>
        <v>0</v>
      </c>
      <c r="M285" s="539"/>
      <c r="N285" s="540"/>
      <c r="O285" s="541">
        <f t="shared" si="220"/>
        <v>0</v>
      </c>
      <c r="P285" s="541">
        <f t="shared" si="221"/>
        <v>0</v>
      </c>
      <c r="Q285" s="539"/>
      <c r="R285" s="474">
        <f t="shared" si="222"/>
        <v>0</v>
      </c>
      <c r="S285" s="486"/>
      <c r="T285" s="25"/>
      <c r="U285" s="25"/>
      <c r="V285" s="25"/>
      <c r="W285" s="25"/>
      <c r="X285" s="25"/>
      <c r="Y285" s="25"/>
      <c r="Z285" s="25"/>
      <c r="AA285" s="25"/>
      <c r="AB285" s="487"/>
      <c r="AC285" s="25">
        <f t="shared" si="212"/>
        <v>0</v>
      </c>
      <c r="AD285" s="488"/>
      <c r="AE285" s="4"/>
      <c r="AF285" s="4"/>
      <c r="AG285" s="25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</row>
    <row r="286" spans="1:61" s="122" customFormat="1" ht="20.100000000000001" hidden="1" customHeight="1" x14ac:dyDescent="0.25">
      <c r="A286" s="227"/>
      <c r="B286" s="227"/>
      <c r="C286" s="228"/>
      <c r="D286" s="228"/>
      <c r="E286" s="592"/>
      <c r="F286" s="592"/>
      <c r="G286" s="230"/>
      <c r="H286" s="231" t="s">
        <v>906</v>
      </c>
      <c r="I286" s="232"/>
      <c r="J286" s="959"/>
      <c r="K286" s="593"/>
      <c r="L286" s="593"/>
      <c r="M286" s="594"/>
      <c r="N286" s="962"/>
      <c r="O286" s="593"/>
      <c r="P286" s="593"/>
      <c r="Q286" s="594"/>
      <c r="R286" s="476">
        <f>SUM(R274:R285)</f>
        <v>0</v>
      </c>
      <c r="S286" s="486"/>
      <c r="T286" s="25"/>
      <c r="U286" s="25"/>
      <c r="V286" s="25"/>
      <c r="W286" s="25"/>
      <c r="X286" s="25"/>
      <c r="Y286" s="25"/>
      <c r="Z286" s="25"/>
      <c r="AA286" s="25"/>
      <c r="AB286" s="487"/>
      <c r="AC286" s="25">
        <f t="shared" si="212"/>
        <v>0</v>
      </c>
      <c r="AD286" s="488"/>
      <c r="AE286" s="4"/>
      <c r="AF286" s="4"/>
      <c r="AG286" s="25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</row>
    <row r="287" spans="1:61" ht="27.75" customHeight="1" thickTop="1" x14ac:dyDescent="0.25">
      <c r="A287" s="239"/>
      <c r="B287" s="239"/>
      <c r="C287" s="240"/>
      <c r="D287" s="240"/>
      <c r="E287" s="595"/>
      <c r="F287" s="595"/>
      <c r="G287" s="242"/>
      <c r="H287" s="243"/>
      <c r="I287" s="244"/>
      <c r="J287" s="243"/>
      <c r="K287" s="243"/>
      <c r="L287" s="243"/>
      <c r="M287" s="243"/>
      <c r="N287" s="243"/>
      <c r="O287" s="596"/>
      <c r="P287" s="597"/>
      <c r="Q287" s="598"/>
      <c r="R287" s="478">
        <f>R286+R273+R260+R247+R234+R219+R206+R193+R180+R167+R154+R141+R127+R114+R100+R85+R71+R58+R44+R27+R14</f>
        <v>5203.8</v>
      </c>
      <c r="S287" s="599">
        <f t="shared" ref="S287:AA287" si="223">S286+S273+S260+S247+S234+S219+S206+S193+S180+S167+S154+S141+S127+S114+S100+S85+S71+S58+S44+S27</f>
        <v>1056</v>
      </c>
      <c r="T287" s="600">
        <f t="shared" si="223"/>
        <v>1008</v>
      </c>
      <c r="U287" s="600">
        <f t="shared" si="223"/>
        <v>1303.1999999999998</v>
      </c>
      <c r="V287" s="600">
        <f t="shared" si="223"/>
        <v>950</v>
      </c>
      <c r="W287" s="600">
        <f t="shared" si="223"/>
        <v>273.3</v>
      </c>
      <c r="X287" s="600">
        <f t="shared" si="223"/>
        <v>285</v>
      </c>
      <c r="Y287" s="601">
        <f t="shared" si="223"/>
        <v>1982</v>
      </c>
      <c r="Z287" s="601">
        <f t="shared" si="223"/>
        <v>1257.3</v>
      </c>
      <c r="AA287" s="601">
        <f t="shared" si="223"/>
        <v>1559.3999999999996</v>
      </c>
      <c r="AB287" s="487"/>
      <c r="AC287" s="25">
        <f t="shared" si="212"/>
        <v>405.10000000000059</v>
      </c>
      <c r="AD287" s="488"/>
      <c r="AG287" s="25"/>
    </row>
    <row r="288" spans="1:61" s="4" customFormat="1" x14ac:dyDescent="0.25">
      <c r="A288" s="255"/>
      <c r="B288" s="255"/>
      <c r="E288" s="602"/>
      <c r="F288" s="602"/>
      <c r="G288" s="257"/>
      <c r="H288" s="258"/>
      <c r="I288" s="259"/>
      <c r="J288" s="960"/>
      <c r="K288" s="603"/>
      <c r="L288" s="603"/>
      <c r="M288" s="602"/>
      <c r="N288" s="960"/>
      <c r="O288" s="603"/>
      <c r="P288" s="603"/>
      <c r="Q288" s="602"/>
      <c r="R288" s="260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254"/>
    </row>
    <row r="289" spans="1:30" s="4" customFormat="1" x14ac:dyDescent="0.25">
      <c r="A289" s="255"/>
      <c r="B289" s="255"/>
      <c r="E289" s="602"/>
      <c r="F289" s="602"/>
      <c r="G289" s="257"/>
      <c r="H289" s="258"/>
      <c r="I289" s="259"/>
      <c r="J289" s="960"/>
      <c r="K289" s="603"/>
      <c r="L289" s="603"/>
      <c r="M289" s="602"/>
      <c r="N289" s="960"/>
      <c r="O289" s="603"/>
      <c r="P289" s="603"/>
      <c r="Q289" s="602"/>
      <c r="R289" s="260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254"/>
    </row>
    <row r="290" spans="1:30" s="4" customFormat="1" x14ac:dyDescent="0.25">
      <c r="A290" s="255"/>
      <c r="B290" s="255"/>
      <c r="E290" s="602"/>
      <c r="F290" s="602"/>
      <c r="G290" s="257"/>
      <c r="H290" s="258"/>
      <c r="I290" s="259"/>
      <c r="J290" s="960"/>
      <c r="K290" s="603"/>
      <c r="L290" s="603"/>
      <c r="M290" s="602"/>
      <c r="N290" s="960"/>
      <c r="O290" s="603"/>
      <c r="P290" s="603"/>
      <c r="Q290" s="602"/>
      <c r="R290" s="260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254"/>
    </row>
    <row r="291" spans="1:30" s="4" customFormat="1" x14ac:dyDescent="0.25">
      <c r="A291" s="255"/>
      <c r="B291" s="255"/>
      <c r="E291" s="602"/>
      <c r="F291" s="602"/>
      <c r="G291" s="257"/>
      <c r="H291" s="258"/>
      <c r="I291" s="259"/>
      <c r="J291" s="960"/>
      <c r="K291" s="603"/>
      <c r="L291" s="603"/>
      <c r="M291" s="602"/>
      <c r="N291" s="960"/>
      <c r="O291" s="603"/>
      <c r="P291" s="603"/>
      <c r="Q291" s="602"/>
      <c r="R291" s="260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254"/>
    </row>
    <row r="292" spans="1:30" s="4" customFormat="1" x14ac:dyDescent="0.25">
      <c r="A292" s="255"/>
      <c r="B292" s="255"/>
      <c r="E292" s="602"/>
      <c r="F292" s="602"/>
      <c r="G292" s="257"/>
      <c r="H292" s="258"/>
      <c r="I292" s="259"/>
      <c r="J292" s="960"/>
      <c r="K292" s="603"/>
      <c r="L292" s="603"/>
      <c r="M292" s="602"/>
      <c r="N292" s="960"/>
      <c r="O292" s="603"/>
      <c r="P292" s="603"/>
      <c r="Q292" s="602"/>
      <c r="R292" s="260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254"/>
    </row>
    <row r="293" spans="1:30" s="4" customFormat="1" x14ac:dyDescent="0.25">
      <c r="A293" s="255"/>
      <c r="B293" s="255"/>
      <c r="E293" s="602"/>
      <c r="F293" s="602"/>
      <c r="G293" s="257"/>
      <c r="H293" s="258"/>
      <c r="I293" s="259"/>
      <c r="J293" s="960"/>
      <c r="K293" s="603"/>
      <c r="L293" s="603"/>
      <c r="M293" s="602"/>
      <c r="N293" s="960"/>
      <c r="O293" s="603"/>
      <c r="P293" s="603"/>
      <c r="Q293" s="602"/>
      <c r="R293" s="260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254"/>
    </row>
    <row r="294" spans="1:30" s="4" customFormat="1" x14ac:dyDescent="0.25">
      <c r="A294" s="255"/>
      <c r="B294" s="255"/>
      <c r="E294" s="602"/>
      <c r="F294" s="602"/>
      <c r="G294" s="257"/>
      <c r="H294" s="258"/>
      <c r="I294" s="259"/>
      <c r="J294" s="960"/>
      <c r="K294" s="603"/>
      <c r="L294" s="603"/>
      <c r="M294" s="602"/>
      <c r="N294" s="960"/>
      <c r="O294" s="603"/>
      <c r="P294" s="603"/>
      <c r="Q294" s="602"/>
      <c r="R294" s="260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254"/>
    </row>
    <row r="295" spans="1:30" s="4" customFormat="1" x14ac:dyDescent="0.25">
      <c r="A295" s="255"/>
      <c r="B295" s="255"/>
      <c r="E295" s="602"/>
      <c r="F295" s="602"/>
      <c r="G295" s="257"/>
      <c r="H295" s="258"/>
      <c r="I295" s="259"/>
      <c r="J295" s="960"/>
      <c r="K295" s="603"/>
      <c r="L295" s="603"/>
      <c r="M295" s="602"/>
      <c r="N295" s="960"/>
      <c r="O295" s="603"/>
      <c r="P295" s="603"/>
      <c r="Q295" s="602"/>
      <c r="R295" s="260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254"/>
    </row>
    <row r="296" spans="1:30" s="4" customFormat="1" x14ac:dyDescent="0.25">
      <c r="A296" s="255"/>
      <c r="B296" s="255"/>
      <c r="E296" s="602"/>
      <c r="F296" s="602"/>
      <c r="G296" s="257"/>
      <c r="H296" s="258"/>
      <c r="I296" s="259"/>
      <c r="J296" s="960"/>
      <c r="K296" s="603"/>
      <c r="L296" s="603"/>
      <c r="M296" s="602"/>
      <c r="N296" s="960"/>
      <c r="O296" s="603"/>
      <c r="P296" s="603"/>
      <c r="Q296" s="602"/>
      <c r="R296" s="260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254"/>
    </row>
    <row r="297" spans="1:30" s="4" customFormat="1" x14ac:dyDescent="0.25">
      <c r="A297" s="255"/>
      <c r="B297" s="255"/>
      <c r="E297" s="602"/>
      <c r="F297" s="602"/>
      <c r="G297" s="257"/>
      <c r="H297" s="258"/>
      <c r="I297" s="259"/>
      <c r="J297" s="960"/>
      <c r="K297" s="603"/>
      <c r="L297" s="603"/>
      <c r="M297" s="602"/>
      <c r="N297" s="960"/>
      <c r="O297" s="603"/>
      <c r="P297" s="603"/>
      <c r="Q297" s="602"/>
      <c r="R297" s="260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254"/>
    </row>
    <row r="298" spans="1:30" s="4" customFormat="1" x14ac:dyDescent="0.25">
      <c r="A298" s="255"/>
      <c r="B298" s="255"/>
      <c r="E298" s="602"/>
      <c r="F298" s="602"/>
      <c r="G298" s="257"/>
      <c r="H298" s="258"/>
      <c r="I298" s="259"/>
      <c r="J298" s="960"/>
      <c r="K298" s="603"/>
      <c r="L298" s="603"/>
      <c r="M298" s="602"/>
      <c r="N298" s="960"/>
      <c r="O298" s="603"/>
      <c r="P298" s="603"/>
      <c r="Q298" s="602"/>
      <c r="R298" s="260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254"/>
    </row>
    <row r="299" spans="1:30" s="4" customFormat="1" x14ac:dyDescent="0.25">
      <c r="A299" s="255"/>
      <c r="B299" s="255"/>
      <c r="E299" s="602"/>
      <c r="F299" s="602"/>
      <c r="G299" s="257"/>
      <c r="H299" s="258"/>
      <c r="I299" s="259"/>
      <c r="J299" s="960"/>
      <c r="K299" s="603"/>
      <c r="L299" s="603"/>
      <c r="M299" s="602"/>
      <c r="N299" s="960"/>
      <c r="O299" s="603"/>
      <c r="P299" s="603"/>
      <c r="Q299" s="602"/>
      <c r="R299" s="260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254"/>
    </row>
    <row r="300" spans="1:30" s="4" customFormat="1" x14ac:dyDescent="0.25">
      <c r="A300" s="255"/>
      <c r="B300" s="255"/>
      <c r="E300" s="602"/>
      <c r="F300" s="602"/>
      <c r="G300" s="257"/>
      <c r="H300" s="258"/>
      <c r="I300" s="259"/>
      <c r="J300" s="960"/>
      <c r="K300" s="603"/>
      <c r="L300" s="603"/>
      <c r="M300" s="602"/>
      <c r="N300" s="960"/>
      <c r="O300" s="603"/>
      <c r="P300" s="603"/>
      <c r="Q300" s="602"/>
      <c r="R300" s="260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254"/>
    </row>
    <row r="301" spans="1:30" s="4" customFormat="1" x14ac:dyDescent="0.25">
      <c r="A301" s="255"/>
      <c r="B301" s="255"/>
      <c r="E301" s="602"/>
      <c r="F301" s="602"/>
      <c r="G301" s="257"/>
      <c r="H301" s="258"/>
      <c r="I301" s="259"/>
      <c r="J301" s="960"/>
      <c r="K301" s="603"/>
      <c r="L301" s="603"/>
      <c r="M301" s="602"/>
      <c r="N301" s="960"/>
      <c r="O301" s="603"/>
      <c r="P301" s="603"/>
      <c r="Q301" s="602"/>
      <c r="R301" s="260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254"/>
    </row>
    <row r="302" spans="1:30" s="4" customFormat="1" x14ac:dyDescent="0.25">
      <c r="A302" s="255"/>
      <c r="B302" s="255"/>
      <c r="E302" s="602"/>
      <c r="F302" s="602"/>
      <c r="G302" s="257"/>
      <c r="H302" s="258"/>
      <c r="I302" s="259"/>
      <c r="J302" s="960"/>
      <c r="K302" s="603"/>
      <c r="L302" s="603"/>
      <c r="M302" s="602"/>
      <c r="N302" s="960"/>
      <c r="O302" s="603"/>
      <c r="P302" s="603"/>
      <c r="Q302" s="602"/>
      <c r="R302" s="260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254"/>
    </row>
    <row r="303" spans="1:30" s="4" customFormat="1" x14ac:dyDescent="0.25">
      <c r="A303" s="255"/>
      <c r="B303" s="255"/>
      <c r="E303" s="602"/>
      <c r="F303" s="602"/>
      <c r="G303" s="257"/>
      <c r="H303" s="258"/>
      <c r="I303" s="259"/>
      <c r="J303" s="960"/>
      <c r="K303" s="603"/>
      <c r="L303" s="603"/>
      <c r="M303" s="602"/>
      <c r="N303" s="960"/>
      <c r="O303" s="603"/>
      <c r="P303" s="603"/>
      <c r="Q303" s="602"/>
      <c r="R303" s="260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254"/>
    </row>
    <row r="304" spans="1:30" s="4" customFormat="1" x14ac:dyDescent="0.25">
      <c r="A304" s="255"/>
      <c r="B304" s="255"/>
      <c r="E304" s="602"/>
      <c r="F304" s="602"/>
      <c r="G304" s="257"/>
      <c r="H304" s="258"/>
      <c r="I304" s="259"/>
      <c r="J304" s="960"/>
      <c r="K304" s="603"/>
      <c r="L304" s="603"/>
      <c r="M304" s="602"/>
      <c r="N304" s="960"/>
      <c r="O304" s="603"/>
      <c r="P304" s="603"/>
      <c r="Q304" s="602"/>
      <c r="R304" s="260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254"/>
    </row>
    <row r="305" spans="1:30" s="4" customFormat="1" x14ac:dyDescent="0.25">
      <c r="A305" s="255"/>
      <c r="B305" s="255"/>
      <c r="E305" s="602"/>
      <c r="F305" s="602"/>
      <c r="G305" s="257"/>
      <c r="H305" s="258"/>
      <c r="I305" s="259"/>
      <c r="J305" s="960"/>
      <c r="K305" s="603"/>
      <c r="L305" s="603"/>
      <c r="M305" s="602"/>
      <c r="N305" s="960"/>
      <c r="O305" s="603"/>
      <c r="P305" s="603"/>
      <c r="Q305" s="602"/>
      <c r="R305" s="260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254"/>
    </row>
    <row r="306" spans="1:30" s="4" customFormat="1" x14ac:dyDescent="0.25">
      <c r="A306" s="255"/>
      <c r="B306" s="255"/>
      <c r="E306" s="602"/>
      <c r="F306" s="602"/>
      <c r="G306" s="257"/>
      <c r="H306" s="258"/>
      <c r="I306" s="259"/>
      <c r="J306" s="960"/>
      <c r="K306" s="603"/>
      <c r="L306" s="603"/>
      <c r="M306" s="602"/>
      <c r="N306" s="960"/>
      <c r="O306" s="603"/>
      <c r="P306" s="603"/>
      <c r="Q306" s="602"/>
      <c r="R306" s="260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254"/>
    </row>
    <row r="307" spans="1:30" s="4" customFormat="1" x14ac:dyDescent="0.25">
      <c r="A307" s="255"/>
      <c r="B307" s="255"/>
      <c r="E307" s="602"/>
      <c r="F307" s="602"/>
      <c r="G307" s="257"/>
      <c r="H307" s="258"/>
      <c r="I307" s="259"/>
      <c r="J307" s="960"/>
      <c r="K307" s="603"/>
      <c r="L307" s="603"/>
      <c r="M307" s="602"/>
      <c r="N307" s="960"/>
      <c r="O307" s="603"/>
      <c r="P307" s="603"/>
      <c r="Q307" s="602"/>
      <c r="R307" s="260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254"/>
    </row>
    <row r="308" spans="1:30" s="4" customFormat="1" x14ac:dyDescent="0.25">
      <c r="A308" s="255"/>
      <c r="B308" s="255"/>
      <c r="E308" s="602"/>
      <c r="F308" s="602"/>
      <c r="G308" s="257"/>
      <c r="H308" s="258"/>
      <c r="I308" s="259"/>
      <c r="J308" s="960"/>
      <c r="K308" s="603"/>
      <c r="L308" s="603"/>
      <c r="M308" s="602"/>
      <c r="N308" s="960"/>
      <c r="O308" s="603"/>
      <c r="P308" s="603"/>
      <c r="Q308" s="602"/>
      <c r="R308" s="260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254"/>
    </row>
    <row r="309" spans="1:30" s="4" customFormat="1" x14ac:dyDescent="0.25">
      <c r="A309" s="255"/>
      <c r="B309" s="255"/>
      <c r="E309" s="602"/>
      <c r="F309" s="602"/>
      <c r="G309" s="257"/>
      <c r="H309" s="258"/>
      <c r="I309" s="259"/>
      <c r="J309" s="960"/>
      <c r="K309" s="603"/>
      <c r="L309" s="603"/>
      <c r="M309" s="602"/>
      <c r="N309" s="960"/>
      <c r="O309" s="603"/>
      <c r="P309" s="603"/>
      <c r="Q309" s="602"/>
      <c r="R309" s="260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254"/>
    </row>
    <row r="310" spans="1:30" s="4" customFormat="1" x14ac:dyDescent="0.25">
      <c r="A310" s="255"/>
      <c r="B310" s="255"/>
      <c r="E310" s="602"/>
      <c r="F310" s="602"/>
      <c r="G310" s="257"/>
      <c r="H310" s="258"/>
      <c r="I310" s="259"/>
      <c r="J310" s="960"/>
      <c r="K310" s="603"/>
      <c r="L310" s="603"/>
      <c r="M310" s="602"/>
      <c r="N310" s="960"/>
      <c r="O310" s="603"/>
      <c r="P310" s="603"/>
      <c r="Q310" s="602"/>
      <c r="R310" s="260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254"/>
    </row>
    <row r="311" spans="1:30" s="4" customFormat="1" x14ac:dyDescent="0.25">
      <c r="A311" s="255"/>
      <c r="B311" s="255"/>
      <c r="E311" s="602"/>
      <c r="F311" s="602"/>
      <c r="G311" s="257"/>
      <c r="H311" s="258"/>
      <c r="I311" s="259"/>
      <c r="J311" s="960"/>
      <c r="K311" s="603"/>
      <c r="L311" s="603"/>
      <c r="M311" s="602"/>
      <c r="N311" s="960"/>
      <c r="O311" s="603"/>
      <c r="P311" s="603"/>
      <c r="Q311" s="602"/>
      <c r="R311" s="260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254"/>
    </row>
    <row r="312" spans="1:30" s="4" customFormat="1" x14ac:dyDescent="0.25">
      <c r="A312" s="255"/>
      <c r="B312" s="255"/>
      <c r="E312" s="602"/>
      <c r="F312" s="602"/>
      <c r="G312" s="257"/>
      <c r="H312" s="258"/>
      <c r="I312" s="259"/>
      <c r="J312" s="960"/>
      <c r="K312" s="603"/>
      <c r="L312" s="603"/>
      <c r="M312" s="602"/>
      <c r="N312" s="960"/>
      <c r="O312" s="603"/>
      <c r="P312" s="603"/>
      <c r="Q312" s="602"/>
      <c r="R312" s="260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254"/>
    </row>
    <row r="313" spans="1:30" s="4" customFormat="1" x14ac:dyDescent="0.25">
      <c r="A313" s="255"/>
      <c r="B313" s="255"/>
      <c r="E313" s="602"/>
      <c r="F313" s="602"/>
      <c r="G313" s="257"/>
      <c r="H313" s="258"/>
      <c r="I313" s="259"/>
      <c r="J313" s="960"/>
      <c r="K313" s="603"/>
      <c r="L313" s="603"/>
      <c r="M313" s="602"/>
      <c r="N313" s="960"/>
      <c r="O313" s="603"/>
      <c r="P313" s="603"/>
      <c r="Q313" s="602"/>
      <c r="R313" s="260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254"/>
    </row>
    <row r="314" spans="1:30" s="4" customFormat="1" x14ac:dyDescent="0.25">
      <c r="A314" s="255"/>
      <c r="B314" s="255"/>
      <c r="E314" s="602"/>
      <c r="F314" s="602"/>
      <c r="G314" s="257"/>
      <c r="H314" s="258"/>
      <c r="I314" s="259"/>
      <c r="J314" s="960"/>
      <c r="K314" s="603"/>
      <c r="L314" s="603"/>
      <c r="M314" s="602"/>
      <c r="N314" s="960"/>
      <c r="O314" s="603"/>
      <c r="P314" s="603"/>
      <c r="Q314" s="602"/>
      <c r="R314" s="260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254"/>
    </row>
    <row r="315" spans="1:30" s="4" customFormat="1" x14ac:dyDescent="0.25">
      <c r="A315" s="255"/>
      <c r="B315" s="255"/>
      <c r="E315" s="602"/>
      <c r="F315" s="602"/>
      <c r="G315" s="257"/>
      <c r="H315" s="258"/>
      <c r="I315" s="259"/>
      <c r="J315" s="960"/>
      <c r="K315" s="603"/>
      <c r="L315" s="603"/>
      <c r="M315" s="602"/>
      <c r="N315" s="960"/>
      <c r="O315" s="603"/>
      <c r="P315" s="603"/>
      <c r="Q315" s="602"/>
      <c r="R315" s="260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254"/>
    </row>
    <row r="316" spans="1:30" s="4" customFormat="1" x14ac:dyDescent="0.25">
      <c r="A316" s="255"/>
      <c r="B316" s="255"/>
      <c r="E316" s="602"/>
      <c r="F316" s="602"/>
      <c r="G316" s="257"/>
      <c r="H316" s="258"/>
      <c r="I316" s="259"/>
      <c r="J316" s="960"/>
      <c r="K316" s="603"/>
      <c r="L316" s="603"/>
      <c r="M316" s="602"/>
      <c r="N316" s="960"/>
      <c r="O316" s="603"/>
      <c r="P316" s="603"/>
      <c r="Q316" s="602"/>
      <c r="R316" s="260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254"/>
    </row>
    <row r="317" spans="1:30" s="4" customFormat="1" x14ac:dyDescent="0.25">
      <c r="A317" s="255"/>
      <c r="B317" s="255"/>
      <c r="E317" s="602"/>
      <c r="F317" s="602"/>
      <c r="G317" s="257"/>
      <c r="H317" s="258"/>
      <c r="I317" s="259"/>
      <c r="J317" s="960"/>
      <c r="K317" s="603"/>
      <c r="L317" s="603"/>
      <c r="M317" s="602"/>
      <c r="N317" s="960"/>
      <c r="O317" s="603"/>
      <c r="P317" s="603"/>
      <c r="Q317" s="602"/>
      <c r="R317" s="260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254"/>
    </row>
    <row r="318" spans="1:30" s="4" customFormat="1" x14ac:dyDescent="0.25">
      <c r="A318" s="255"/>
      <c r="B318" s="255"/>
      <c r="E318" s="602"/>
      <c r="F318" s="602"/>
      <c r="G318" s="257"/>
      <c r="H318" s="258"/>
      <c r="I318" s="259"/>
      <c r="J318" s="960"/>
      <c r="K318" s="603"/>
      <c r="L318" s="603"/>
      <c r="M318" s="602"/>
      <c r="N318" s="960"/>
      <c r="O318" s="603"/>
      <c r="P318" s="603"/>
      <c r="Q318" s="602"/>
      <c r="R318" s="260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254"/>
    </row>
    <row r="319" spans="1:30" s="4" customFormat="1" x14ac:dyDescent="0.25">
      <c r="A319" s="255"/>
      <c r="B319" s="255"/>
      <c r="E319" s="602"/>
      <c r="F319" s="602"/>
      <c r="G319" s="257"/>
      <c r="H319" s="258"/>
      <c r="I319" s="259"/>
      <c r="J319" s="960"/>
      <c r="K319" s="603"/>
      <c r="L319" s="603"/>
      <c r="M319" s="602"/>
      <c r="N319" s="960"/>
      <c r="O319" s="603"/>
      <c r="P319" s="603"/>
      <c r="Q319" s="602"/>
      <c r="R319" s="260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254"/>
    </row>
    <row r="320" spans="1:30" s="4" customFormat="1" x14ac:dyDescent="0.25">
      <c r="A320" s="255"/>
      <c r="B320" s="255"/>
      <c r="E320" s="602"/>
      <c r="F320" s="602"/>
      <c r="G320" s="257"/>
      <c r="H320" s="258"/>
      <c r="I320" s="259"/>
      <c r="J320" s="960"/>
      <c r="K320" s="603"/>
      <c r="L320" s="603"/>
      <c r="M320" s="602"/>
      <c r="N320" s="960"/>
      <c r="O320" s="603"/>
      <c r="P320" s="603"/>
      <c r="Q320" s="602"/>
      <c r="R320" s="260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254"/>
    </row>
    <row r="321" spans="1:30" s="4" customFormat="1" x14ac:dyDescent="0.25">
      <c r="A321" s="255"/>
      <c r="B321" s="255"/>
      <c r="E321" s="602"/>
      <c r="F321" s="602"/>
      <c r="G321" s="257"/>
      <c r="H321" s="258"/>
      <c r="I321" s="259"/>
      <c r="J321" s="960"/>
      <c r="K321" s="603"/>
      <c r="L321" s="603"/>
      <c r="M321" s="602"/>
      <c r="N321" s="960"/>
      <c r="O321" s="603"/>
      <c r="P321" s="603"/>
      <c r="Q321" s="602"/>
      <c r="R321" s="260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254"/>
    </row>
    <row r="322" spans="1:30" s="4" customFormat="1" x14ac:dyDescent="0.25">
      <c r="A322" s="255"/>
      <c r="B322" s="255"/>
      <c r="E322" s="602"/>
      <c r="F322" s="602"/>
      <c r="G322" s="257"/>
      <c r="H322" s="258"/>
      <c r="I322" s="259"/>
      <c r="J322" s="960"/>
      <c r="K322" s="603"/>
      <c r="L322" s="603"/>
      <c r="M322" s="602"/>
      <c r="N322" s="960"/>
      <c r="O322" s="603"/>
      <c r="P322" s="603"/>
      <c r="Q322" s="602"/>
      <c r="R322" s="260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254"/>
    </row>
    <row r="323" spans="1:30" s="4" customFormat="1" x14ac:dyDescent="0.25">
      <c r="A323" s="255"/>
      <c r="B323" s="255"/>
      <c r="E323" s="602"/>
      <c r="F323" s="602"/>
      <c r="G323" s="257"/>
      <c r="H323" s="258"/>
      <c r="I323" s="259"/>
      <c r="J323" s="960"/>
      <c r="K323" s="603"/>
      <c r="L323" s="603"/>
      <c r="M323" s="602"/>
      <c r="N323" s="960"/>
      <c r="O323" s="603"/>
      <c r="P323" s="603"/>
      <c r="Q323" s="602"/>
      <c r="R323" s="260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254"/>
    </row>
    <row r="324" spans="1:30" s="4" customFormat="1" x14ac:dyDescent="0.25">
      <c r="A324" s="255"/>
      <c r="B324" s="255"/>
      <c r="E324" s="602"/>
      <c r="F324" s="602"/>
      <c r="G324" s="257"/>
      <c r="H324" s="258"/>
      <c r="I324" s="259"/>
      <c r="J324" s="960"/>
      <c r="K324" s="603"/>
      <c r="L324" s="603"/>
      <c r="M324" s="602"/>
      <c r="N324" s="960"/>
      <c r="O324" s="603"/>
      <c r="P324" s="603"/>
      <c r="Q324" s="602"/>
      <c r="R324" s="260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254"/>
    </row>
    <row r="325" spans="1:30" s="4" customFormat="1" x14ac:dyDescent="0.25">
      <c r="A325" s="255"/>
      <c r="B325" s="255"/>
      <c r="E325" s="602"/>
      <c r="F325" s="602"/>
      <c r="G325" s="257"/>
      <c r="H325" s="258"/>
      <c r="I325" s="259"/>
      <c r="J325" s="960"/>
      <c r="K325" s="603"/>
      <c r="L325" s="603"/>
      <c r="M325" s="602"/>
      <c r="N325" s="960"/>
      <c r="O325" s="603"/>
      <c r="P325" s="603"/>
      <c r="Q325" s="602"/>
      <c r="R325" s="260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254"/>
    </row>
    <row r="326" spans="1:30" s="4" customFormat="1" x14ac:dyDescent="0.25">
      <c r="A326" s="255"/>
      <c r="B326" s="255"/>
      <c r="E326" s="602"/>
      <c r="F326" s="602"/>
      <c r="G326" s="257"/>
      <c r="H326" s="258"/>
      <c r="I326" s="259"/>
      <c r="J326" s="960"/>
      <c r="K326" s="603"/>
      <c r="L326" s="603"/>
      <c r="M326" s="602"/>
      <c r="N326" s="960"/>
      <c r="O326" s="603"/>
      <c r="P326" s="603"/>
      <c r="Q326" s="602"/>
      <c r="R326" s="260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254"/>
    </row>
    <row r="327" spans="1:30" s="4" customFormat="1" x14ac:dyDescent="0.25">
      <c r="A327" s="255"/>
      <c r="B327" s="255"/>
      <c r="E327" s="602"/>
      <c r="F327" s="602"/>
      <c r="G327" s="257"/>
      <c r="H327" s="258"/>
      <c r="I327" s="259"/>
      <c r="J327" s="960"/>
      <c r="K327" s="603"/>
      <c r="L327" s="603"/>
      <c r="M327" s="602"/>
      <c r="N327" s="960"/>
      <c r="O327" s="603"/>
      <c r="P327" s="603"/>
      <c r="Q327" s="602"/>
      <c r="R327" s="260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254"/>
    </row>
    <row r="328" spans="1:30" s="4" customFormat="1" x14ac:dyDescent="0.25">
      <c r="A328" s="255"/>
      <c r="B328" s="255"/>
      <c r="E328" s="602"/>
      <c r="F328" s="602"/>
      <c r="G328" s="257"/>
      <c r="H328" s="258"/>
      <c r="I328" s="259"/>
      <c r="J328" s="960"/>
      <c r="K328" s="603"/>
      <c r="L328" s="603"/>
      <c r="M328" s="602"/>
      <c r="N328" s="960"/>
      <c r="O328" s="603"/>
      <c r="P328" s="603"/>
      <c r="Q328" s="602"/>
      <c r="R328" s="260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254"/>
    </row>
    <row r="329" spans="1:30" s="4" customFormat="1" x14ac:dyDescent="0.25">
      <c r="A329" s="255"/>
      <c r="B329" s="255"/>
      <c r="E329" s="602"/>
      <c r="F329" s="602"/>
      <c r="G329" s="257"/>
      <c r="H329" s="258"/>
      <c r="I329" s="259"/>
      <c r="J329" s="960"/>
      <c r="K329" s="603"/>
      <c r="L329" s="603"/>
      <c r="M329" s="602"/>
      <c r="N329" s="960"/>
      <c r="O329" s="603"/>
      <c r="P329" s="603"/>
      <c r="Q329" s="602"/>
      <c r="R329" s="260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254"/>
    </row>
    <row r="330" spans="1:30" s="4" customFormat="1" x14ac:dyDescent="0.25">
      <c r="A330" s="255"/>
      <c r="B330" s="255"/>
      <c r="E330" s="602"/>
      <c r="F330" s="602"/>
      <c r="G330" s="257"/>
      <c r="H330" s="258"/>
      <c r="I330" s="259"/>
      <c r="J330" s="960"/>
      <c r="K330" s="603"/>
      <c r="L330" s="603"/>
      <c r="M330" s="602"/>
      <c r="N330" s="960"/>
      <c r="O330" s="603"/>
      <c r="P330" s="603"/>
      <c r="Q330" s="602"/>
      <c r="R330" s="260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254"/>
    </row>
    <row r="331" spans="1:30" s="4" customFormat="1" x14ac:dyDescent="0.25">
      <c r="A331" s="255"/>
      <c r="B331" s="255"/>
      <c r="E331" s="602"/>
      <c r="F331" s="602"/>
      <c r="G331" s="257"/>
      <c r="H331" s="258"/>
      <c r="I331" s="259"/>
      <c r="J331" s="960"/>
      <c r="K331" s="603"/>
      <c r="L331" s="603"/>
      <c r="M331" s="602"/>
      <c r="N331" s="960"/>
      <c r="O331" s="603"/>
      <c r="P331" s="603"/>
      <c r="Q331" s="602"/>
      <c r="R331" s="260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254"/>
    </row>
    <row r="332" spans="1:30" s="4" customFormat="1" x14ac:dyDescent="0.25">
      <c r="A332" s="255"/>
      <c r="B332" s="255"/>
      <c r="E332" s="602"/>
      <c r="F332" s="602"/>
      <c r="G332" s="257"/>
      <c r="H332" s="258"/>
      <c r="I332" s="259"/>
      <c r="J332" s="960"/>
      <c r="K332" s="603"/>
      <c r="L332" s="603"/>
      <c r="M332" s="602"/>
      <c r="N332" s="960"/>
      <c r="O332" s="603"/>
      <c r="P332" s="603"/>
      <c r="Q332" s="602"/>
      <c r="R332" s="260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254"/>
    </row>
    <row r="333" spans="1:30" s="4" customFormat="1" x14ac:dyDescent="0.25">
      <c r="A333" s="255"/>
      <c r="B333" s="255"/>
      <c r="E333" s="602"/>
      <c r="F333" s="602"/>
      <c r="G333" s="257"/>
      <c r="H333" s="258"/>
      <c r="I333" s="259"/>
      <c r="J333" s="960"/>
      <c r="K333" s="603"/>
      <c r="L333" s="603"/>
      <c r="M333" s="602"/>
      <c r="N333" s="960"/>
      <c r="O333" s="603"/>
      <c r="P333" s="603"/>
      <c r="Q333" s="602"/>
      <c r="R333" s="260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254"/>
    </row>
    <row r="334" spans="1:30" s="4" customFormat="1" x14ac:dyDescent="0.25">
      <c r="A334" s="255"/>
      <c r="B334" s="255"/>
      <c r="E334" s="602"/>
      <c r="F334" s="602"/>
      <c r="G334" s="257"/>
      <c r="H334" s="258"/>
      <c r="I334" s="259"/>
      <c r="J334" s="960"/>
      <c r="K334" s="603"/>
      <c r="L334" s="603"/>
      <c r="M334" s="602"/>
      <c r="N334" s="960"/>
      <c r="O334" s="603"/>
      <c r="P334" s="603"/>
      <c r="Q334" s="602"/>
      <c r="R334" s="260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254"/>
    </row>
    <row r="335" spans="1:30" s="4" customFormat="1" x14ac:dyDescent="0.25">
      <c r="A335" s="255"/>
      <c r="B335" s="255"/>
      <c r="E335" s="602"/>
      <c r="F335" s="602"/>
      <c r="G335" s="257"/>
      <c r="H335" s="258"/>
      <c r="I335" s="259"/>
      <c r="J335" s="960"/>
      <c r="K335" s="603"/>
      <c r="L335" s="603"/>
      <c r="M335" s="602"/>
      <c r="N335" s="960"/>
      <c r="O335" s="603"/>
      <c r="P335" s="603"/>
      <c r="Q335" s="602"/>
      <c r="R335" s="260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254"/>
    </row>
    <row r="336" spans="1:30" s="4" customFormat="1" x14ac:dyDescent="0.25">
      <c r="A336" s="255"/>
      <c r="B336" s="255"/>
      <c r="E336" s="602"/>
      <c r="F336" s="602"/>
      <c r="G336" s="257"/>
      <c r="H336" s="258"/>
      <c r="I336" s="259"/>
      <c r="J336" s="960"/>
      <c r="K336" s="603"/>
      <c r="L336" s="603"/>
      <c r="M336" s="602"/>
      <c r="N336" s="960"/>
      <c r="O336" s="603"/>
      <c r="P336" s="603"/>
      <c r="Q336" s="602"/>
      <c r="R336" s="260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254"/>
    </row>
    <row r="337" spans="1:30" s="4" customFormat="1" x14ac:dyDescent="0.25">
      <c r="A337" s="255"/>
      <c r="B337" s="255"/>
      <c r="E337" s="602"/>
      <c r="F337" s="602"/>
      <c r="G337" s="257"/>
      <c r="H337" s="258"/>
      <c r="I337" s="259"/>
      <c r="J337" s="960"/>
      <c r="K337" s="603"/>
      <c r="L337" s="603"/>
      <c r="M337" s="602"/>
      <c r="N337" s="960"/>
      <c r="O337" s="603"/>
      <c r="P337" s="603"/>
      <c r="Q337" s="602"/>
      <c r="R337" s="260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254"/>
    </row>
    <row r="338" spans="1:30" s="4" customFormat="1" x14ac:dyDescent="0.25">
      <c r="A338" s="255"/>
      <c r="B338" s="255"/>
      <c r="E338" s="602"/>
      <c r="F338" s="602"/>
      <c r="G338" s="257"/>
      <c r="H338" s="258"/>
      <c r="I338" s="259"/>
      <c r="J338" s="960"/>
      <c r="K338" s="603"/>
      <c r="L338" s="603"/>
      <c r="M338" s="602"/>
      <c r="N338" s="960"/>
      <c r="O338" s="603"/>
      <c r="P338" s="603"/>
      <c r="Q338" s="602"/>
      <c r="R338" s="260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254"/>
    </row>
    <row r="339" spans="1:30" s="4" customFormat="1" x14ac:dyDescent="0.25">
      <c r="A339" s="255"/>
      <c r="B339" s="255"/>
      <c r="E339" s="602"/>
      <c r="F339" s="602"/>
      <c r="G339" s="257"/>
      <c r="H339" s="258"/>
      <c r="I339" s="259"/>
      <c r="J339" s="960"/>
      <c r="K339" s="603"/>
      <c r="L339" s="603"/>
      <c r="M339" s="602"/>
      <c r="N339" s="960"/>
      <c r="O339" s="603"/>
      <c r="P339" s="603"/>
      <c r="Q339" s="602"/>
      <c r="R339" s="260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254"/>
    </row>
    <row r="340" spans="1:30" s="4" customFormat="1" x14ac:dyDescent="0.25">
      <c r="A340" s="255"/>
      <c r="B340" s="255"/>
      <c r="E340" s="602"/>
      <c r="F340" s="602"/>
      <c r="G340" s="257"/>
      <c r="H340" s="258"/>
      <c r="I340" s="259"/>
      <c r="J340" s="960"/>
      <c r="K340" s="603"/>
      <c r="L340" s="603"/>
      <c r="M340" s="602"/>
      <c r="N340" s="960"/>
      <c r="O340" s="603"/>
      <c r="P340" s="603"/>
      <c r="Q340" s="602"/>
      <c r="R340" s="260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254"/>
    </row>
    <row r="341" spans="1:30" s="4" customFormat="1" x14ac:dyDescent="0.25">
      <c r="A341" s="255"/>
      <c r="B341" s="255"/>
      <c r="E341" s="602"/>
      <c r="F341" s="602"/>
      <c r="G341" s="257"/>
      <c r="H341" s="258"/>
      <c r="I341" s="259"/>
      <c r="J341" s="960"/>
      <c r="K341" s="603"/>
      <c r="L341" s="603"/>
      <c r="M341" s="602"/>
      <c r="N341" s="960"/>
      <c r="O341" s="603"/>
      <c r="P341" s="603"/>
      <c r="Q341" s="602"/>
      <c r="R341" s="260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254"/>
    </row>
    <row r="342" spans="1:30" s="4" customFormat="1" x14ac:dyDescent="0.25">
      <c r="A342" s="255"/>
      <c r="B342" s="255"/>
      <c r="E342" s="602"/>
      <c r="F342" s="602"/>
      <c r="G342" s="257"/>
      <c r="H342" s="258"/>
      <c r="I342" s="259"/>
      <c r="J342" s="960"/>
      <c r="K342" s="603"/>
      <c r="L342" s="603"/>
      <c r="M342" s="602"/>
      <c r="N342" s="960"/>
      <c r="O342" s="603"/>
      <c r="P342" s="603"/>
      <c r="Q342" s="602"/>
      <c r="R342" s="260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254"/>
    </row>
    <row r="343" spans="1:30" s="4" customFormat="1" x14ac:dyDescent="0.25">
      <c r="A343" s="255"/>
      <c r="B343" s="255"/>
      <c r="E343" s="602"/>
      <c r="F343" s="602"/>
      <c r="G343" s="257"/>
      <c r="H343" s="258"/>
      <c r="I343" s="259"/>
      <c r="J343" s="960"/>
      <c r="K343" s="603"/>
      <c r="L343" s="603"/>
      <c r="M343" s="602"/>
      <c r="N343" s="960"/>
      <c r="O343" s="603"/>
      <c r="P343" s="603"/>
      <c r="Q343" s="602"/>
      <c r="R343" s="260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254"/>
    </row>
    <row r="344" spans="1:30" s="4" customFormat="1" x14ac:dyDescent="0.25">
      <c r="A344" s="255"/>
      <c r="B344" s="255"/>
      <c r="E344" s="602"/>
      <c r="F344" s="602"/>
      <c r="G344" s="257"/>
      <c r="H344" s="258"/>
      <c r="I344" s="259"/>
      <c r="J344" s="960"/>
      <c r="K344" s="603"/>
      <c r="L344" s="603"/>
      <c r="M344" s="602"/>
      <c r="N344" s="960"/>
      <c r="O344" s="603"/>
      <c r="P344" s="603"/>
      <c r="Q344" s="602"/>
      <c r="R344" s="260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254"/>
    </row>
    <row r="345" spans="1:30" s="4" customFormat="1" x14ac:dyDescent="0.25">
      <c r="A345" s="255"/>
      <c r="B345" s="255"/>
      <c r="E345" s="602"/>
      <c r="F345" s="602"/>
      <c r="G345" s="257"/>
      <c r="H345" s="258"/>
      <c r="I345" s="259"/>
      <c r="J345" s="960"/>
      <c r="K345" s="603"/>
      <c r="L345" s="603"/>
      <c r="M345" s="602"/>
      <c r="N345" s="960"/>
      <c r="O345" s="603"/>
      <c r="P345" s="603"/>
      <c r="Q345" s="602"/>
      <c r="R345" s="260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254"/>
    </row>
    <row r="346" spans="1:30" s="4" customFormat="1" x14ac:dyDescent="0.25">
      <c r="A346" s="255"/>
      <c r="B346" s="255"/>
      <c r="E346" s="602"/>
      <c r="F346" s="602"/>
      <c r="G346" s="257"/>
      <c r="H346" s="258"/>
      <c r="I346" s="259"/>
      <c r="J346" s="960"/>
      <c r="K346" s="603"/>
      <c r="L346" s="603"/>
      <c r="M346" s="602"/>
      <c r="N346" s="960"/>
      <c r="O346" s="603"/>
      <c r="P346" s="603"/>
      <c r="Q346" s="602"/>
      <c r="R346" s="260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254"/>
    </row>
    <row r="347" spans="1:30" s="4" customFormat="1" x14ac:dyDescent="0.25">
      <c r="A347" s="255"/>
      <c r="B347" s="255"/>
      <c r="E347" s="602"/>
      <c r="F347" s="602"/>
      <c r="G347" s="257"/>
      <c r="H347" s="258"/>
      <c r="I347" s="259"/>
      <c r="J347" s="960"/>
      <c r="K347" s="603"/>
      <c r="L347" s="603"/>
      <c r="M347" s="602"/>
      <c r="N347" s="960"/>
      <c r="O347" s="603"/>
      <c r="P347" s="603"/>
      <c r="Q347" s="602"/>
      <c r="R347" s="260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254"/>
    </row>
    <row r="348" spans="1:30" s="4" customFormat="1" x14ac:dyDescent="0.25">
      <c r="A348" s="255"/>
      <c r="B348" s="255"/>
      <c r="E348" s="602"/>
      <c r="F348" s="602"/>
      <c r="G348" s="257"/>
      <c r="H348" s="258"/>
      <c r="I348" s="259"/>
      <c r="J348" s="960"/>
      <c r="K348" s="603"/>
      <c r="L348" s="603"/>
      <c r="M348" s="602"/>
      <c r="N348" s="960"/>
      <c r="O348" s="603"/>
      <c r="P348" s="603"/>
      <c r="Q348" s="602"/>
      <c r="R348" s="260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254"/>
    </row>
    <row r="349" spans="1:30" s="4" customFormat="1" x14ac:dyDescent="0.25">
      <c r="A349" s="255"/>
      <c r="B349" s="255"/>
      <c r="E349" s="602"/>
      <c r="F349" s="602"/>
      <c r="G349" s="257"/>
      <c r="H349" s="258"/>
      <c r="I349" s="259"/>
      <c r="J349" s="960"/>
      <c r="K349" s="603"/>
      <c r="L349" s="603"/>
      <c r="M349" s="602"/>
      <c r="N349" s="960"/>
      <c r="O349" s="603"/>
      <c r="P349" s="603"/>
      <c r="Q349" s="602"/>
      <c r="R349" s="260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254"/>
    </row>
    <row r="350" spans="1:30" s="4" customFormat="1" x14ac:dyDescent="0.25">
      <c r="A350" s="255"/>
      <c r="B350" s="255"/>
      <c r="E350" s="602"/>
      <c r="F350" s="602"/>
      <c r="G350" s="257"/>
      <c r="H350" s="258"/>
      <c r="I350" s="259"/>
      <c r="J350" s="960"/>
      <c r="K350" s="603"/>
      <c r="L350" s="603"/>
      <c r="M350" s="602"/>
      <c r="N350" s="960"/>
      <c r="O350" s="603"/>
      <c r="P350" s="603"/>
      <c r="Q350" s="602"/>
      <c r="R350" s="260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254"/>
    </row>
    <row r="351" spans="1:30" s="4" customFormat="1" x14ac:dyDescent="0.25">
      <c r="A351" s="255"/>
      <c r="B351" s="255"/>
      <c r="E351" s="602"/>
      <c r="F351" s="602"/>
      <c r="G351" s="257"/>
      <c r="H351" s="258"/>
      <c r="I351" s="259"/>
      <c r="J351" s="960"/>
      <c r="K351" s="603"/>
      <c r="L351" s="603"/>
      <c r="M351" s="602"/>
      <c r="N351" s="960"/>
      <c r="O351" s="603"/>
      <c r="P351" s="603"/>
      <c r="Q351" s="602"/>
      <c r="R351" s="260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254"/>
    </row>
    <row r="352" spans="1:30" s="4" customFormat="1" x14ac:dyDescent="0.25">
      <c r="A352" s="255"/>
      <c r="B352" s="255"/>
      <c r="E352" s="602"/>
      <c r="F352" s="602"/>
      <c r="G352" s="257"/>
      <c r="H352" s="258"/>
      <c r="I352" s="259"/>
      <c r="J352" s="960"/>
      <c r="K352" s="603"/>
      <c r="L352" s="603"/>
      <c r="M352" s="602"/>
      <c r="N352" s="960"/>
      <c r="O352" s="603"/>
      <c r="P352" s="603"/>
      <c r="Q352" s="602"/>
      <c r="R352" s="260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254"/>
    </row>
    <row r="353" spans="1:30" s="4" customFormat="1" x14ac:dyDescent="0.25">
      <c r="A353" s="255"/>
      <c r="B353" s="255"/>
      <c r="E353" s="602"/>
      <c r="F353" s="602"/>
      <c r="G353" s="257"/>
      <c r="H353" s="258"/>
      <c r="I353" s="259"/>
      <c r="J353" s="960"/>
      <c r="K353" s="603"/>
      <c r="L353" s="603"/>
      <c r="M353" s="602"/>
      <c r="N353" s="960"/>
      <c r="O353" s="603"/>
      <c r="P353" s="603"/>
      <c r="Q353" s="602"/>
      <c r="R353" s="260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254"/>
    </row>
    <row r="354" spans="1:30" s="4" customFormat="1" x14ac:dyDescent="0.25">
      <c r="A354" s="255"/>
      <c r="B354" s="255"/>
      <c r="E354" s="602"/>
      <c r="F354" s="602"/>
      <c r="G354" s="257"/>
      <c r="H354" s="258"/>
      <c r="I354" s="259"/>
      <c r="J354" s="960"/>
      <c r="K354" s="603"/>
      <c r="L354" s="603"/>
      <c r="M354" s="602"/>
      <c r="N354" s="960"/>
      <c r="O354" s="603"/>
      <c r="P354" s="603"/>
      <c r="Q354" s="602"/>
      <c r="R354" s="260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254"/>
    </row>
    <row r="355" spans="1:30" s="4" customFormat="1" x14ac:dyDescent="0.25">
      <c r="A355" s="255"/>
      <c r="B355" s="255"/>
      <c r="E355" s="602"/>
      <c r="F355" s="602"/>
      <c r="G355" s="257"/>
      <c r="H355" s="258"/>
      <c r="I355" s="259"/>
      <c r="J355" s="960"/>
      <c r="K355" s="603"/>
      <c r="L355" s="603"/>
      <c r="M355" s="602"/>
      <c r="N355" s="960"/>
      <c r="O355" s="603"/>
      <c r="P355" s="603"/>
      <c r="Q355" s="602"/>
      <c r="R355" s="260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254"/>
    </row>
    <row r="356" spans="1:30" s="4" customFormat="1" x14ac:dyDescent="0.25">
      <c r="A356" s="255"/>
      <c r="B356" s="255"/>
      <c r="E356" s="602"/>
      <c r="F356" s="602"/>
      <c r="G356" s="257"/>
      <c r="H356" s="258"/>
      <c r="I356" s="259"/>
      <c r="J356" s="960"/>
      <c r="K356" s="603"/>
      <c r="L356" s="603"/>
      <c r="M356" s="602"/>
      <c r="N356" s="960"/>
      <c r="O356" s="603"/>
      <c r="P356" s="603"/>
      <c r="Q356" s="602"/>
      <c r="R356" s="260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254"/>
    </row>
    <row r="357" spans="1:30" s="4" customFormat="1" x14ac:dyDescent="0.25">
      <c r="A357" s="255"/>
      <c r="B357" s="255"/>
      <c r="E357" s="602"/>
      <c r="F357" s="602"/>
      <c r="G357" s="257"/>
      <c r="H357" s="258"/>
      <c r="I357" s="259"/>
      <c r="J357" s="960"/>
      <c r="K357" s="603"/>
      <c r="L357" s="603"/>
      <c r="M357" s="602"/>
      <c r="N357" s="960"/>
      <c r="O357" s="603"/>
      <c r="P357" s="603"/>
      <c r="Q357" s="602"/>
      <c r="R357" s="260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254"/>
    </row>
    <row r="358" spans="1:30" s="4" customFormat="1" x14ac:dyDescent="0.25">
      <c r="A358" s="255"/>
      <c r="B358" s="255"/>
      <c r="E358" s="602"/>
      <c r="F358" s="602"/>
      <c r="G358" s="257"/>
      <c r="H358" s="258"/>
      <c r="I358" s="259"/>
      <c r="J358" s="960"/>
      <c r="K358" s="603"/>
      <c r="L358" s="603"/>
      <c r="M358" s="602"/>
      <c r="N358" s="960"/>
      <c r="O358" s="603"/>
      <c r="P358" s="603"/>
      <c r="Q358" s="602"/>
      <c r="R358" s="260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254"/>
    </row>
    <row r="359" spans="1:30" s="4" customFormat="1" x14ac:dyDescent="0.25">
      <c r="A359" s="255"/>
      <c r="B359" s="255"/>
      <c r="E359" s="602"/>
      <c r="F359" s="602"/>
      <c r="G359" s="257"/>
      <c r="H359" s="258"/>
      <c r="I359" s="259"/>
      <c r="J359" s="960"/>
      <c r="K359" s="603"/>
      <c r="L359" s="603"/>
      <c r="M359" s="602"/>
      <c r="N359" s="960"/>
      <c r="O359" s="603"/>
      <c r="P359" s="603"/>
      <c r="Q359" s="602"/>
      <c r="R359" s="260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254"/>
    </row>
    <row r="360" spans="1:30" s="4" customFormat="1" x14ac:dyDescent="0.25">
      <c r="A360" s="255"/>
      <c r="B360" s="255"/>
      <c r="E360" s="602"/>
      <c r="F360" s="602"/>
      <c r="G360" s="257"/>
      <c r="H360" s="258"/>
      <c r="I360" s="259"/>
      <c r="J360" s="960"/>
      <c r="K360" s="603"/>
      <c r="L360" s="603"/>
      <c r="M360" s="602"/>
      <c r="N360" s="960"/>
      <c r="O360" s="603"/>
      <c r="P360" s="603"/>
      <c r="Q360" s="602"/>
      <c r="R360" s="260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254"/>
    </row>
    <row r="361" spans="1:30" s="4" customFormat="1" x14ac:dyDescent="0.25">
      <c r="A361" s="255"/>
      <c r="B361" s="255"/>
      <c r="E361" s="602"/>
      <c r="F361" s="602"/>
      <c r="G361" s="257"/>
      <c r="H361" s="258"/>
      <c r="I361" s="259"/>
      <c r="J361" s="960"/>
      <c r="K361" s="603"/>
      <c r="L361" s="603"/>
      <c r="M361" s="602"/>
      <c r="N361" s="960"/>
      <c r="O361" s="603"/>
      <c r="P361" s="603"/>
      <c r="Q361" s="602"/>
      <c r="R361" s="260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254"/>
    </row>
    <row r="362" spans="1:30" s="4" customFormat="1" x14ac:dyDescent="0.25">
      <c r="A362" s="255"/>
      <c r="B362" s="255"/>
      <c r="E362" s="602"/>
      <c r="F362" s="602"/>
      <c r="G362" s="257"/>
      <c r="H362" s="258"/>
      <c r="I362" s="259"/>
      <c r="J362" s="960"/>
      <c r="K362" s="603"/>
      <c r="L362" s="603"/>
      <c r="M362" s="602"/>
      <c r="N362" s="960"/>
      <c r="O362" s="603"/>
      <c r="P362" s="603"/>
      <c r="Q362" s="602"/>
      <c r="R362" s="260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254"/>
    </row>
    <row r="363" spans="1:30" s="4" customFormat="1" x14ac:dyDescent="0.25">
      <c r="A363" s="255"/>
      <c r="B363" s="255"/>
      <c r="E363" s="602"/>
      <c r="F363" s="602"/>
      <c r="G363" s="257"/>
      <c r="H363" s="258"/>
      <c r="I363" s="259"/>
      <c r="J363" s="960"/>
      <c r="K363" s="603"/>
      <c r="L363" s="603"/>
      <c r="M363" s="602"/>
      <c r="N363" s="960"/>
      <c r="O363" s="603"/>
      <c r="P363" s="603"/>
      <c r="Q363" s="602"/>
      <c r="R363" s="260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254"/>
    </row>
    <row r="364" spans="1:30" s="4" customFormat="1" x14ac:dyDescent="0.25">
      <c r="A364" s="255"/>
      <c r="B364" s="255"/>
      <c r="E364" s="602"/>
      <c r="F364" s="602"/>
      <c r="G364" s="257"/>
      <c r="H364" s="258"/>
      <c r="I364" s="259"/>
      <c r="J364" s="960"/>
      <c r="K364" s="603"/>
      <c r="L364" s="603"/>
      <c r="M364" s="602"/>
      <c r="N364" s="960"/>
      <c r="O364" s="603"/>
      <c r="P364" s="603"/>
      <c r="Q364" s="602"/>
      <c r="R364" s="260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254"/>
    </row>
    <row r="365" spans="1:30" s="4" customFormat="1" x14ac:dyDescent="0.25">
      <c r="A365" s="255"/>
      <c r="B365" s="255"/>
      <c r="E365" s="602"/>
      <c r="F365" s="602"/>
      <c r="G365" s="257"/>
      <c r="H365" s="258"/>
      <c r="I365" s="259"/>
      <c r="J365" s="960"/>
      <c r="K365" s="603"/>
      <c r="L365" s="603"/>
      <c r="M365" s="602"/>
      <c r="N365" s="960"/>
      <c r="O365" s="603"/>
      <c r="P365" s="603"/>
      <c r="Q365" s="602"/>
      <c r="R365" s="260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254"/>
    </row>
    <row r="366" spans="1:30" s="4" customFormat="1" x14ac:dyDescent="0.25">
      <c r="A366" s="255"/>
      <c r="B366" s="255"/>
      <c r="E366" s="602"/>
      <c r="F366" s="602"/>
      <c r="G366" s="257"/>
      <c r="H366" s="258"/>
      <c r="I366" s="259"/>
      <c r="J366" s="960"/>
      <c r="K366" s="603"/>
      <c r="L366" s="603"/>
      <c r="M366" s="602"/>
      <c r="N366" s="960"/>
      <c r="O366" s="603"/>
      <c r="P366" s="603"/>
      <c r="Q366" s="602"/>
      <c r="R366" s="260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254"/>
    </row>
    <row r="367" spans="1:30" s="4" customFormat="1" x14ac:dyDescent="0.25">
      <c r="A367" s="255"/>
      <c r="B367" s="255"/>
      <c r="E367" s="602"/>
      <c r="F367" s="602"/>
      <c r="G367" s="257"/>
      <c r="H367" s="258"/>
      <c r="I367" s="259"/>
      <c r="J367" s="960"/>
      <c r="K367" s="603"/>
      <c r="L367" s="603"/>
      <c r="M367" s="602"/>
      <c r="N367" s="960"/>
      <c r="O367" s="603"/>
      <c r="P367" s="603"/>
      <c r="Q367" s="602"/>
      <c r="R367" s="260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254"/>
    </row>
    <row r="368" spans="1:30" s="4" customFormat="1" x14ac:dyDescent="0.25">
      <c r="A368" s="255"/>
      <c r="B368" s="255"/>
      <c r="E368" s="602"/>
      <c r="F368" s="602"/>
      <c r="G368" s="257"/>
      <c r="H368" s="258"/>
      <c r="I368" s="259"/>
      <c r="J368" s="960"/>
      <c r="K368" s="603"/>
      <c r="L368" s="603"/>
      <c r="M368" s="602"/>
      <c r="N368" s="960"/>
      <c r="O368" s="603"/>
      <c r="P368" s="603"/>
      <c r="Q368" s="602"/>
      <c r="R368" s="260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254"/>
    </row>
    <row r="369" spans="1:30" s="4" customFormat="1" x14ac:dyDescent="0.25">
      <c r="A369" s="255"/>
      <c r="B369" s="255"/>
      <c r="E369" s="602"/>
      <c r="F369" s="602"/>
      <c r="G369" s="257"/>
      <c r="H369" s="258"/>
      <c r="I369" s="259"/>
      <c r="J369" s="960"/>
      <c r="K369" s="603"/>
      <c r="L369" s="603"/>
      <c r="M369" s="602"/>
      <c r="N369" s="960"/>
      <c r="O369" s="603"/>
      <c r="P369" s="603"/>
      <c r="Q369" s="602"/>
      <c r="R369" s="260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254"/>
    </row>
    <row r="370" spans="1:30" s="4" customFormat="1" x14ac:dyDescent="0.25">
      <c r="A370" s="255"/>
      <c r="B370" s="255"/>
      <c r="E370" s="602"/>
      <c r="F370" s="602"/>
      <c r="G370" s="257"/>
      <c r="H370" s="258"/>
      <c r="I370" s="259"/>
      <c r="J370" s="960"/>
      <c r="K370" s="603"/>
      <c r="L370" s="603"/>
      <c r="M370" s="602"/>
      <c r="N370" s="960"/>
      <c r="O370" s="603"/>
      <c r="P370" s="603"/>
      <c r="Q370" s="602"/>
      <c r="R370" s="260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254"/>
    </row>
    <row r="371" spans="1:30" s="4" customFormat="1" x14ac:dyDescent="0.25">
      <c r="A371" s="255"/>
      <c r="B371" s="255"/>
      <c r="E371" s="602"/>
      <c r="F371" s="602"/>
      <c r="G371" s="257"/>
      <c r="H371" s="258"/>
      <c r="I371" s="259"/>
      <c r="J371" s="960"/>
      <c r="K371" s="603"/>
      <c r="L371" s="603"/>
      <c r="M371" s="602"/>
      <c r="N371" s="960"/>
      <c r="O371" s="603"/>
      <c r="P371" s="603"/>
      <c r="Q371" s="602"/>
      <c r="R371" s="260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254"/>
    </row>
    <row r="372" spans="1:30" s="4" customFormat="1" x14ac:dyDescent="0.25">
      <c r="A372" s="255"/>
      <c r="B372" s="255"/>
      <c r="E372" s="602"/>
      <c r="F372" s="602"/>
      <c r="G372" s="257"/>
      <c r="H372" s="258"/>
      <c r="I372" s="259"/>
      <c r="J372" s="960"/>
      <c r="K372" s="603"/>
      <c r="L372" s="603"/>
      <c r="M372" s="602"/>
      <c r="N372" s="960"/>
      <c r="O372" s="603"/>
      <c r="P372" s="603"/>
      <c r="Q372" s="602"/>
      <c r="R372" s="260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254"/>
    </row>
    <row r="373" spans="1:30" s="4" customFormat="1" x14ac:dyDescent="0.25">
      <c r="A373" s="255"/>
      <c r="B373" s="255"/>
      <c r="E373" s="602"/>
      <c r="F373" s="602"/>
      <c r="G373" s="257"/>
      <c r="H373" s="258"/>
      <c r="I373" s="259"/>
      <c r="J373" s="960"/>
      <c r="K373" s="603"/>
      <c r="L373" s="603"/>
      <c r="M373" s="602"/>
      <c r="N373" s="960"/>
      <c r="O373" s="603"/>
      <c r="P373" s="603"/>
      <c r="Q373" s="602"/>
      <c r="R373" s="260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254"/>
    </row>
    <row r="374" spans="1:30" s="4" customFormat="1" x14ac:dyDescent="0.25">
      <c r="A374" s="255"/>
      <c r="B374" s="255"/>
      <c r="E374" s="602"/>
      <c r="F374" s="602"/>
      <c r="G374" s="257"/>
      <c r="H374" s="258"/>
      <c r="I374" s="259"/>
      <c r="J374" s="960"/>
      <c r="K374" s="603"/>
      <c r="L374" s="603"/>
      <c r="M374" s="602"/>
      <c r="N374" s="960"/>
      <c r="O374" s="603"/>
      <c r="P374" s="603"/>
      <c r="Q374" s="602"/>
      <c r="R374" s="260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254"/>
    </row>
    <row r="375" spans="1:30" s="4" customFormat="1" x14ac:dyDescent="0.25">
      <c r="A375" s="255"/>
      <c r="B375" s="255"/>
      <c r="E375" s="602"/>
      <c r="F375" s="602"/>
      <c r="G375" s="257"/>
      <c r="H375" s="258"/>
      <c r="I375" s="259"/>
      <c r="J375" s="960"/>
      <c r="K375" s="603"/>
      <c r="L375" s="603"/>
      <c r="M375" s="602"/>
      <c r="N375" s="960"/>
      <c r="O375" s="603"/>
      <c r="P375" s="603"/>
      <c r="Q375" s="602"/>
      <c r="R375" s="260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254"/>
    </row>
    <row r="376" spans="1:30" s="4" customFormat="1" x14ac:dyDescent="0.25">
      <c r="A376" s="255"/>
      <c r="B376" s="255"/>
      <c r="E376" s="602"/>
      <c r="F376" s="602"/>
      <c r="G376" s="257"/>
      <c r="H376" s="258"/>
      <c r="I376" s="259"/>
      <c r="J376" s="960"/>
      <c r="K376" s="603"/>
      <c r="L376" s="603"/>
      <c r="M376" s="602"/>
      <c r="N376" s="960"/>
      <c r="O376" s="603"/>
      <c r="P376" s="603"/>
      <c r="Q376" s="602"/>
      <c r="R376" s="260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254"/>
    </row>
    <row r="377" spans="1:30" s="4" customFormat="1" x14ac:dyDescent="0.25">
      <c r="A377" s="255"/>
      <c r="B377" s="255"/>
      <c r="E377" s="602"/>
      <c r="F377" s="602"/>
      <c r="G377" s="257"/>
      <c r="H377" s="258"/>
      <c r="I377" s="259"/>
      <c r="J377" s="960"/>
      <c r="K377" s="603"/>
      <c r="L377" s="603"/>
      <c r="M377" s="602"/>
      <c r="N377" s="960"/>
      <c r="O377" s="603"/>
      <c r="P377" s="603"/>
      <c r="Q377" s="602"/>
      <c r="R377" s="260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254"/>
    </row>
    <row r="378" spans="1:30" s="4" customFormat="1" x14ac:dyDescent="0.25">
      <c r="A378" s="255"/>
      <c r="B378" s="255"/>
      <c r="E378" s="602"/>
      <c r="F378" s="602"/>
      <c r="G378" s="257"/>
      <c r="H378" s="258"/>
      <c r="I378" s="259"/>
      <c r="J378" s="960"/>
      <c r="K378" s="603"/>
      <c r="L378" s="603"/>
      <c r="M378" s="602"/>
      <c r="N378" s="960"/>
      <c r="O378" s="603"/>
      <c r="P378" s="603"/>
      <c r="Q378" s="602"/>
      <c r="R378" s="260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254"/>
    </row>
    <row r="379" spans="1:30" s="4" customFormat="1" x14ac:dyDescent="0.25">
      <c r="A379" s="255"/>
      <c r="B379" s="255"/>
      <c r="E379" s="602"/>
      <c r="F379" s="602"/>
      <c r="G379" s="257"/>
      <c r="H379" s="258"/>
      <c r="I379" s="259"/>
      <c r="J379" s="960"/>
      <c r="K379" s="603"/>
      <c r="L379" s="603"/>
      <c r="M379" s="602"/>
      <c r="N379" s="960"/>
      <c r="O379" s="603"/>
      <c r="P379" s="603"/>
      <c r="Q379" s="602"/>
      <c r="R379" s="260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254"/>
    </row>
    <row r="380" spans="1:30" s="4" customFormat="1" x14ac:dyDescent="0.25">
      <c r="A380" s="255"/>
      <c r="B380" s="255"/>
      <c r="E380" s="602"/>
      <c r="F380" s="602"/>
      <c r="G380" s="257"/>
      <c r="H380" s="258"/>
      <c r="I380" s="259"/>
      <c r="J380" s="960"/>
      <c r="K380" s="603"/>
      <c r="L380" s="603"/>
      <c r="M380" s="602"/>
      <c r="N380" s="960"/>
      <c r="O380" s="603"/>
      <c r="P380" s="603"/>
      <c r="Q380" s="602"/>
      <c r="R380" s="260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254"/>
    </row>
    <row r="381" spans="1:30" s="4" customFormat="1" x14ac:dyDescent="0.25">
      <c r="A381" s="255"/>
      <c r="B381" s="255"/>
      <c r="E381" s="602"/>
      <c r="F381" s="602"/>
      <c r="G381" s="257"/>
      <c r="H381" s="258"/>
      <c r="I381" s="259"/>
      <c r="J381" s="960"/>
      <c r="K381" s="603"/>
      <c r="L381" s="603"/>
      <c r="M381" s="602"/>
      <c r="N381" s="960"/>
      <c r="O381" s="603"/>
      <c r="P381" s="603"/>
      <c r="Q381" s="602"/>
      <c r="R381" s="260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254"/>
    </row>
    <row r="382" spans="1:30" s="4" customFormat="1" x14ac:dyDescent="0.25">
      <c r="A382" s="255"/>
      <c r="B382" s="255"/>
      <c r="E382" s="602"/>
      <c r="F382" s="602"/>
      <c r="G382" s="257"/>
      <c r="H382" s="258"/>
      <c r="I382" s="259"/>
      <c r="J382" s="960"/>
      <c r="K382" s="603"/>
      <c r="L382" s="603"/>
      <c r="M382" s="602"/>
      <c r="N382" s="960"/>
      <c r="O382" s="603"/>
      <c r="P382" s="603"/>
      <c r="Q382" s="602"/>
      <c r="R382" s="260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254"/>
    </row>
    <row r="383" spans="1:30" s="4" customFormat="1" x14ac:dyDescent="0.25">
      <c r="A383" s="255"/>
      <c r="B383" s="255"/>
      <c r="E383" s="602"/>
      <c r="F383" s="602"/>
      <c r="G383" s="257"/>
      <c r="H383" s="258"/>
      <c r="I383" s="259"/>
      <c r="J383" s="960"/>
      <c r="K383" s="603"/>
      <c r="L383" s="603"/>
      <c r="M383" s="602"/>
      <c r="N383" s="960"/>
      <c r="O383" s="603"/>
      <c r="P383" s="603"/>
      <c r="Q383" s="602"/>
      <c r="R383" s="260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254"/>
    </row>
    <row r="384" spans="1:30" s="4" customFormat="1" x14ac:dyDescent="0.25">
      <c r="A384" s="255"/>
      <c r="B384" s="255"/>
      <c r="E384" s="602"/>
      <c r="F384" s="602"/>
      <c r="G384" s="257"/>
      <c r="H384" s="258"/>
      <c r="I384" s="259"/>
      <c r="J384" s="960"/>
      <c r="K384" s="603"/>
      <c r="L384" s="603"/>
      <c r="M384" s="602"/>
      <c r="N384" s="960"/>
      <c r="O384" s="603"/>
      <c r="P384" s="603"/>
      <c r="Q384" s="602"/>
      <c r="R384" s="260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254"/>
    </row>
    <row r="385" spans="1:30" s="4" customFormat="1" x14ac:dyDescent="0.25">
      <c r="A385" s="255"/>
      <c r="B385" s="255"/>
      <c r="E385" s="602"/>
      <c r="F385" s="602"/>
      <c r="G385" s="257"/>
      <c r="H385" s="258"/>
      <c r="I385" s="259"/>
      <c r="J385" s="960"/>
      <c r="K385" s="603"/>
      <c r="L385" s="603"/>
      <c r="M385" s="602"/>
      <c r="N385" s="960"/>
      <c r="O385" s="603"/>
      <c r="P385" s="603"/>
      <c r="Q385" s="602"/>
      <c r="R385" s="260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254"/>
    </row>
    <row r="386" spans="1:30" s="4" customFormat="1" x14ac:dyDescent="0.25">
      <c r="A386" s="255"/>
      <c r="B386" s="255"/>
      <c r="E386" s="602"/>
      <c r="F386" s="602"/>
      <c r="G386" s="257"/>
      <c r="H386" s="258"/>
      <c r="I386" s="259"/>
      <c r="J386" s="960"/>
      <c r="K386" s="603"/>
      <c r="L386" s="603"/>
      <c r="M386" s="602"/>
      <c r="N386" s="960"/>
      <c r="O386" s="603"/>
      <c r="P386" s="603"/>
      <c r="Q386" s="602"/>
      <c r="R386" s="260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254"/>
    </row>
    <row r="387" spans="1:30" s="4" customFormat="1" x14ac:dyDescent="0.25">
      <c r="A387" s="255"/>
      <c r="B387" s="255"/>
      <c r="E387" s="602"/>
      <c r="F387" s="602"/>
      <c r="G387" s="257"/>
      <c r="H387" s="258"/>
      <c r="I387" s="259"/>
      <c r="J387" s="960"/>
      <c r="K387" s="603"/>
      <c r="L387" s="603"/>
      <c r="M387" s="602"/>
      <c r="N387" s="960"/>
      <c r="O387" s="603"/>
      <c r="P387" s="603"/>
      <c r="Q387" s="602"/>
      <c r="R387" s="260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254"/>
    </row>
    <row r="388" spans="1:30" s="4" customFormat="1" x14ac:dyDescent="0.25">
      <c r="A388" s="255"/>
      <c r="B388" s="255"/>
      <c r="E388" s="602"/>
      <c r="F388" s="602"/>
      <c r="G388" s="257"/>
      <c r="H388" s="258"/>
      <c r="I388" s="259"/>
      <c r="J388" s="960"/>
      <c r="K388" s="603"/>
      <c r="L388" s="603"/>
      <c r="M388" s="602"/>
      <c r="N388" s="960"/>
      <c r="O388" s="603"/>
      <c r="P388" s="603"/>
      <c r="Q388" s="602"/>
      <c r="R388" s="260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254"/>
    </row>
    <row r="389" spans="1:30" s="4" customFormat="1" x14ac:dyDescent="0.25">
      <c r="A389" s="255"/>
      <c r="B389" s="255"/>
      <c r="E389" s="602"/>
      <c r="F389" s="602"/>
      <c r="G389" s="257"/>
      <c r="H389" s="258"/>
      <c r="I389" s="259"/>
      <c r="J389" s="960"/>
      <c r="K389" s="603"/>
      <c r="L389" s="603"/>
      <c r="M389" s="602"/>
      <c r="N389" s="960"/>
      <c r="O389" s="603"/>
      <c r="P389" s="603"/>
      <c r="Q389" s="602"/>
      <c r="R389" s="260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254"/>
    </row>
    <row r="390" spans="1:30" s="4" customFormat="1" x14ac:dyDescent="0.25">
      <c r="A390" s="255"/>
      <c r="B390" s="255"/>
      <c r="E390" s="602"/>
      <c r="F390" s="602"/>
      <c r="G390" s="257"/>
      <c r="H390" s="258"/>
      <c r="I390" s="259"/>
      <c r="J390" s="960"/>
      <c r="K390" s="603"/>
      <c r="L390" s="603"/>
      <c r="M390" s="602"/>
      <c r="N390" s="960"/>
      <c r="O390" s="603"/>
      <c r="P390" s="603"/>
      <c r="Q390" s="602"/>
      <c r="R390" s="260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254"/>
    </row>
    <row r="391" spans="1:30" s="4" customFormat="1" x14ac:dyDescent="0.25">
      <c r="A391" s="255"/>
      <c r="B391" s="255"/>
      <c r="E391" s="602"/>
      <c r="F391" s="602"/>
      <c r="G391" s="257"/>
      <c r="H391" s="258"/>
      <c r="I391" s="259"/>
      <c r="J391" s="960"/>
      <c r="K391" s="603"/>
      <c r="L391" s="603"/>
      <c r="M391" s="602"/>
      <c r="N391" s="960"/>
      <c r="O391" s="603"/>
      <c r="P391" s="603"/>
      <c r="Q391" s="602"/>
      <c r="R391" s="260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254"/>
    </row>
    <row r="392" spans="1:30" s="4" customFormat="1" x14ac:dyDescent="0.25">
      <c r="A392" s="255"/>
      <c r="B392" s="255"/>
      <c r="E392" s="602"/>
      <c r="F392" s="602"/>
      <c r="G392" s="257"/>
      <c r="H392" s="258"/>
      <c r="I392" s="259"/>
      <c r="J392" s="960"/>
      <c r="K392" s="603"/>
      <c r="L392" s="603"/>
      <c r="M392" s="602"/>
      <c r="N392" s="960"/>
      <c r="O392" s="603"/>
      <c r="P392" s="603"/>
      <c r="Q392" s="602"/>
      <c r="R392" s="260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254"/>
    </row>
    <row r="393" spans="1:30" s="4" customFormat="1" x14ac:dyDescent="0.25">
      <c r="A393" s="255"/>
      <c r="B393" s="255"/>
      <c r="E393" s="602"/>
      <c r="F393" s="602"/>
      <c r="G393" s="257"/>
      <c r="H393" s="258"/>
      <c r="I393" s="259"/>
      <c r="J393" s="960"/>
      <c r="K393" s="603"/>
      <c r="L393" s="603"/>
      <c r="M393" s="602"/>
      <c r="N393" s="960"/>
      <c r="O393" s="603"/>
      <c r="P393" s="603"/>
      <c r="Q393" s="602"/>
      <c r="R393" s="260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254"/>
    </row>
    <row r="394" spans="1:30" s="4" customFormat="1" x14ac:dyDescent="0.25">
      <c r="A394" s="255"/>
      <c r="B394" s="255"/>
      <c r="E394" s="602"/>
      <c r="F394" s="602"/>
      <c r="G394" s="257"/>
      <c r="H394" s="258"/>
      <c r="I394" s="259"/>
      <c r="J394" s="960"/>
      <c r="K394" s="603"/>
      <c r="L394" s="603"/>
      <c r="M394" s="602"/>
      <c r="N394" s="960"/>
      <c r="O394" s="603"/>
      <c r="P394" s="603"/>
      <c r="Q394" s="602"/>
      <c r="R394" s="260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254"/>
    </row>
    <row r="395" spans="1:30" s="4" customFormat="1" x14ac:dyDescent="0.25">
      <c r="A395" s="255"/>
      <c r="B395" s="255"/>
      <c r="E395" s="602"/>
      <c r="F395" s="602"/>
      <c r="G395" s="257"/>
      <c r="H395" s="258"/>
      <c r="I395" s="259"/>
      <c r="J395" s="960"/>
      <c r="K395" s="603"/>
      <c r="L395" s="603"/>
      <c r="M395" s="602"/>
      <c r="N395" s="960"/>
      <c r="O395" s="603"/>
      <c r="P395" s="603"/>
      <c r="Q395" s="602"/>
      <c r="R395" s="260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254"/>
    </row>
    <row r="396" spans="1:30" s="4" customFormat="1" x14ac:dyDescent="0.25">
      <c r="A396" s="255"/>
      <c r="B396" s="255"/>
      <c r="E396" s="602"/>
      <c r="F396" s="602"/>
      <c r="G396" s="257"/>
      <c r="H396" s="258"/>
      <c r="I396" s="259"/>
      <c r="J396" s="960"/>
      <c r="K396" s="603"/>
      <c r="L396" s="603"/>
      <c r="M396" s="602"/>
      <c r="N396" s="960"/>
      <c r="O396" s="603"/>
      <c r="P396" s="603"/>
      <c r="Q396" s="602"/>
      <c r="R396" s="260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254"/>
    </row>
    <row r="397" spans="1:30" s="4" customFormat="1" x14ac:dyDescent="0.25">
      <c r="A397" s="255"/>
      <c r="B397" s="255"/>
      <c r="E397" s="602"/>
      <c r="F397" s="602"/>
      <c r="G397" s="257"/>
      <c r="H397" s="258"/>
      <c r="I397" s="259"/>
      <c r="J397" s="960"/>
      <c r="K397" s="603"/>
      <c r="L397" s="603"/>
      <c r="M397" s="602"/>
      <c r="N397" s="960"/>
      <c r="O397" s="603"/>
      <c r="P397" s="603"/>
      <c r="Q397" s="602"/>
      <c r="R397" s="260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254"/>
    </row>
    <row r="398" spans="1:30" s="4" customFormat="1" x14ac:dyDescent="0.25">
      <c r="A398" s="255"/>
      <c r="B398" s="255"/>
      <c r="E398" s="602"/>
      <c r="F398" s="602"/>
      <c r="G398" s="257"/>
      <c r="H398" s="258"/>
      <c r="I398" s="259"/>
      <c r="J398" s="960"/>
      <c r="K398" s="603"/>
      <c r="L398" s="603"/>
      <c r="M398" s="602"/>
      <c r="N398" s="960"/>
      <c r="O398" s="603"/>
      <c r="P398" s="603"/>
      <c r="Q398" s="602"/>
      <c r="R398" s="260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254"/>
    </row>
    <row r="399" spans="1:30" s="4" customFormat="1" x14ac:dyDescent="0.25">
      <c r="A399" s="255"/>
      <c r="B399" s="255"/>
      <c r="E399" s="602"/>
      <c r="F399" s="602"/>
      <c r="G399" s="257"/>
      <c r="H399" s="258"/>
      <c r="I399" s="259"/>
      <c r="J399" s="960"/>
      <c r="K399" s="603"/>
      <c r="L399" s="603"/>
      <c r="M399" s="602"/>
      <c r="N399" s="960"/>
      <c r="O399" s="603"/>
      <c r="P399" s="603"/>
      <c r="Q399" s="602"/>
      <c r="R399" s="260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254"/>
    </row>
    <row r="400" spans="1:30" s="4" customFormat="1" x14ac:dyDescent="0.25">
      <c r="A400" s="255"/>
      <c r="B400" s="255"/>
      <c r="E400" s="602"/>
      <c r="F400" s="602"/>
      <c r="G400" s="257"/>
      <c r="H400" s="258"/>
      <c r="I400" s="259"/>
      <c r="J400" s="960"/>
      <c r="K400" s="603"/>
      <c r="L400" s="603"/>
      <c r="M400" s="602"/>
      <c r="N400" s="960"/>
      <c r="O400" s="603"/>
      <c r="P400" s="603"/>
      <c r="Q400" s="602"/>
      <c r="R400" s="260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254"/>
    </row>
    <row r="401" spans="1:30" s="4" customFormat="1" x14ac:dyDescent="0.25">
      <c r="A401" s="255"/>
      <c r="B401" s="255"/>
      <c r="E401" s="602"/>
      <c r="F401" s="602"/>
      <c r="G401" s="257"/>
      <c r="H401" s="258"/>
      <c r="I401" s="259"/>
      <c r="J401" s="960"/>
      <c r="K401" s="603"/>
      <c r="L401" s="603"/>
      <c r="M401" s="602"/>
      <c r="N401" s="960"/>
      <c r="O401" s="603"/>
      <c r="P401" s="603"/>
      <c r="Q401" s="602"/>
      <c r="R401" s="260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254"/>
    </row>
    <row r="402" spans="1:30" s="4" customFormat="1" x14ac:dyDescent="0.25">
      <c r="A402" s="255"/>
      <c r="B402" s="255"/>
      <c r="E402" s="602"/>
      <c r="F402" s="602"/>
      <c r="G402" s="257"/>
      <c r="H402" s="258"/>
      <c r="I402" s="259"/>
      <c r="J402" s="960"/>
      <c r="K402" s="603"/>
      <c r="L402" s="603"/>
      <c r="M402" s="602"/>
      <c r="N402" s="960"/>
      <c r="O402" s="603"/>
      <c r="P402" s="603"/>
      <c r="Q402" s="602"/>
      <c r="R402" s="260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254"/>
    </row>
    <row r="403" spans="1:30" s="4" customFormat="1" x14ac:dyDescent="0.25">
      <c r="A403" s="255"/>
      <c r="B403" s="255"/>
      <c r="E403" s="602"/>
      <c r="F403" s="602"/>
      <c r="G403" s="257"/>
      <c r="H403" s="258"/>
      <c r="I403" s="259"/>
      <c r="J403" s="960"/>
      <c r="K403" s="603"/>
      <c r="L403" s="603"/>
      <c r="M403" s="602"/>
      <c r="N403" s="960"/>
      <c r="O403" s="603"/>
      <c r="P403" s="603"/>
      <c r="Q403" s="602"/>
      <c r="R403" s="260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254"/>
    </row>
    <row r="404" spans="1:30" s="4" customFormat="1" x14ac:dyDescent="0.25">
      <c r="A404" s="255"/>
      <c r="B404" s="255"/>
      <c r="E404" s="602"/>
      <c r="F404" s="602"/>
      <c r="G404" s="257"/>
      <c r="H404" s="258"/>
      <c r="I404" s="259"/>
      <c r="J404" s="960"/>
      <c r="K404" s="603"/>
      <c r="L404" s="603"/>
      <c r="M404" s="602"/>
      <c r="N404" s="960"/>
      <c r="O404" s="603"/>
      <c r="P404" s="603"/>
      <c r="Q404" s="602"/>
      <c r="R404" s="260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254"/>
    </row>
    <row r="405" spans="1:30" s="4" customFormat="1" x14ac:dyDescent="0.25">
      <c r="A405" s="255"/>
      <c r="B405" s="255"/>
      <c r="E405" s="602"/>
      <c r="F405" s="602"/>
      <c r="G405" s="257"/>
      <c r="H405" s="258"/>
      <c r="I405" s="259"/>
      <c r="J405" s="960"/>
      <c r="K405" s="603"/>
      <c r="L405" s="603"/>
      <c r="M405" s="602"/>
      <c r="N405" s="960"/>
      <c r="O405" s="603"/>
      <c r="P405" s="603"/>
      <c r="Q405" s="602"/>
      <c r="R405" s="260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254"/>
    </row>
    <row r="406" spans="1:30" s="4" customFormat="1" x14ac:dyDescent="0.25">
      <c r="A406" s="255"/>
      <c r="B406" s="255"/>
      <c r="E406" s="602"/>
      <c r="F406" s="602"/>
      <c r="G406" s="257"/>
      <c r="H406" s="258"/>
      <c r="I406" s="259"/>
      <c r="J406" s="960"/>
      <c r="K406" s="603"/>
      <c r="L406" s="603"/>
      <c r="M406" s="602"/>
      <c r="N406" s="960"/>
      <c r="O406" s="603"/>
      <c r="P406" s="603"/>
      <c r="Q406" s="602"/>
      <c r="R406" s="260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254"/>
    </row>
    <row r="407" spans="1:30" s="4" customFormat="1" x14ac:dyDescent="0.25">
      <c r="A407" s="255"/>
      <c r="B407" s="255"/>
      <c r="E407" s="602"/>
      <c r="F407" s="602"/>
      <c r="G407" s="257"/>
      <c r="H407" s="258"/>
      <c r="I407" s="259"/>
      <c r="J407" s="960"/>
      <c r="K407" s="603"/>
      <c r="L407" s="603"/>
      <c r="M407" s="602"/>
      <c r="N407" s="960"/>
      <c r="O407" s="603"/>
      <c r="P407" s="603"/>
      <c r="Q407" s="602"/>
      <c r="R407" s="260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254"/>
    </row>
    <row r="408" spans="1:30" s="4" customFormat="1" x14ac:dyDescent="0.25">
      <c r="A408" s="255"/>
      <c r="B408" s="255"/>
      <c r="E408" s="602"/>
      <c r="F408" s="602"/>
      <c r="G408" s="257"/>
      <c r="H408" s="258"/>
      <c r="I408" s="259"/>
      <c r="J408" s="960"/>
      <c r="K408" s="603"/>
      <c r="L408" s="603"/>
      <c r="M408" s="602"/>
      <c r="N408" s="960"/>
      <c r="O408" s="603"/>
      <c r="P408" s="603"/>
      <c r="Q408" s="602"/>
      <c r="R408" s="260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254"/>
    </row>
    <row r="409" spans="1:30" s="4" customFormat="1" x14ac:dyDescent="0.25">
      <c r="A409" s="255"/>
      <c r="B409" s="255"/>
      <c r="E409" s="602"/>
      <c r="F409" s="602"/>
      <c r="G409" s="257"/>
      <c r="H409" s="258"/>
      <c r="I409" s="259"/>
      <c r="J409" s="960"/>
      <c r="K409" s="603"/>
      <c r="L409" s="603"/>
      <c r="M409" s="602"/>
      <c r="N409" s="960"/>
      <c r="O409" s="603"/>
      <c r="P409" s="603"/>
      <c r="Q409" s="602"/>
      <c r="R409" s="260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254"/>
    </row>
    <row r="410" spans="1:30" s="4" customFormat="1" x14ac:dyDescent="0.25">
      <c r="A410" s="255"/>
      <c r="B410" s="255"/>
      <c r="E410" s="602"/>
      <c r="F410" s="602"/>
      <c r="G410" s="257"/>
      <c r="H410" s="258"/>
      <c r="I410" s="259"/>
      <c r="J410" s="960"/>
      <c r="K410" s="603"/>
      <c r="L410" s="603"/>
      <c r="M410" s="602"/>
      <c r="N410" s="960"/>
      <c r="O410" s="603"/>
      <c r="P410" s="603"/>
      <c r="Q410" s="602"/>
      <c r="R410" s="260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254"/>
    </row>
    <row r="411" spans="1:30" s="4" customFormat="1" x14ac:dyDescent="0.25">
      <c r="A411" s="255"/>
      <c r="B411" s="255"/>
      <c r="E411" s="602"/>
      <c r="F411" s="602"/>
      <c r="G411" s="257"/>
      <c r="H411" s="258"/>
      <c r="I411" s="259"/>
      <c r="J411" s="960"/>
      <c r="K411" s="603"/>
      <c r="L411" s="603"/>
      <c r="M411" s="602"/>
      <c r="N411" s="960"/>
      <c r="O411" s="603"/>
      <c r="P411" s="603"/>
      <c r="Q411" s="602"/>
      <c r="R411" s="260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254"/>
    </row>
    <row r="412" spans="1:30" s="4" customFormat="1" x14ac:dyDescent="0.25">
      <c r="A412" s="255"/>
      <c r="B412" s="255"/>
      <c r="E412" s="602"/>
      <c r="F412" s="602"/>
      <c r="G412" s="257"/>
      <c r="H412" s="258"/>
      <c r="I412" s="259"/>
      <c r="J412" s="960"/>
      <c r="K412" s="603"/>
      <c r="L412" s="603"/>
      <c r="M412" s="602"/>
      <c r="N412" s="960"/>
      <c r="O412" s="603"/>
      <c r="P412" s="603"/>
      <c r="Q412" s="602"/>
      <c r="R412" s="260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254"/>
    </row>
    <row r="413" spans="1:30" s="4" customFormat="1" x14ac:dyDescent="0.25">
      <c r="A413" s="255"/>
      <c r="B413" s="255"/>
      <c r="E413" s="602"/>
      <c r="F413" s="602"/>
      <c r="G413" s="257"/>
      <c r="H413" s="258"/>
      <c r="I413" s="259"/>
      <c r="J413" s="960"/>
      <c r="K413" s="603"/>
      <c r="L413" s="603"/>
      <c r="M413" s="602"/>
      <c r="N413" s="960"/>
      <c r="O413" s="603"/>
      <c r="P413" s="603"/>
      <c r="Q413" s="602"/>
      <c r="R413" s="260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254"/>
    </row>
    <row r="414" spans="1:30" s="4" customFormat="1" x14ac:dyDescent="0.25">
      <c r="A414" s="255"/>
      <c r="B414" s="255"/>
      <c r="E414" s="602"/>
      <c r="F414" s="602"/>
      <c r="G414" s="257"/>
      <c r="H414" s="258"/>
      <c r="I414" s="259"/>
      <c r="J414" s="960"/>
      <c r="K414" s="603"/>
      <c r="L414" s="603"/>
      <c r="M414" s="602"/>
      <c r="N414" s="960"/>
      <c r="O414" s="603"/>
      <c r="P414" s="603"/>
      <c r="Q414" s="602"/>
      <c r="R414" s="260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254"/>
    </row>
    <row r="415" spans="1:30" s="4" customFormat="1" x14ac:dyDescent="0.25">
      <c r="A415" s="255"/>
      <c r="B415" s="255"/>
      <c r="E415" s="602"/>
      <c r="F415" s="602"/>
      <c r="G415" s="257"/>
      <c r="H415" s="258"/>
      <c r="I415" s="259"/>
      <c r="J415" s="960"/>
      <c r="K415" s="603"/>
      <c r="L415" s="603"/>
      <c r="M415" s="602"/>
      <c r="N415" s="960"/>
      <c r="O415" s="603"/>
      <c r="P415" s="603"/>
      <c r="Q415" s="602"/>
      <c r="R415" s="260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254"/>
    </row>
    <row r="416" spans="1:30" s="4" customFormat="1" x14ac:dyDescent="0.25">
      <c r="A416" s="255"/>
      <c r="B416" s="255"/>
      <c r="E416" s="602"/>
      <c r="F416" s="602"/>
      <c r="G416" s="257"/>
      <c r="H416" s="258"/>
      <c r="I416" s="259"/>
      <c r="J416" s="960"/>
      <c r="K416" s="603"/>
      <c r="L416" s="603"/>
      <c r="M416" s="602"/>
      <c r="N416" s="960"/>
      <c r="O416" s="603"/>
      <c r="P416" s="603"/>
      <c r="Q416" s="602"/>
      <c r="R416" s="260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254"/>
    </row>
    <row r="417" spans="1:30" s="4" customFormat="1" x14ac:dyDescent="0.25">
      <c r="A417" s="255"/>
      <c r="B417" s="255"/>
      <c r="E417" s="602"/>
      <c r="F417" s="602"/>
      <c r="G417" s="257"/>
      <c r="H417" s="258"/>
      <c r="I417" s="259"/>
      <c r="J417" s="960"/>
      <c r="K417" s="603"/>
      <c r="L417" s="603"/>
      <c r="M417" s="602"/>
      <c r="N417" s="960"/>
      <c r="O417" s="603"/>
      <c r="P417" s="603"/>
      <c r="Q417" s="602"/>
      <c r="R417" s="260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254"/>
    </row>
    <row r="418" spans="1:30" s="4" customFormat="1" x14ac:dyDescent="0.25">
      <c r="A418" s="255"/>
      <c r="B418" s="255"/>
      <c r="E418" s="602"/>
      <c r="F418" s="602"/>
      <c r="G418" s="257"/>
      <c r="H418" s="258"/>
      <c r="I418" s="259"/>
      <c r="J418" s="960"/>
      <c r="K418" s="603"/>
      <c r="L418" s="603"/>
      <c r="M418" s="602"/>
      <c r="N418" s="960"/>
      <c r="O418" s="603"/>
      <c r="P418" s="603"/>
      <c r="Q418" s="602"/>
      <c r="R418" s="260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254"/>
    </row>
    <row r="419" spans="1:30" s="4" customFormat="1" x14ac:dyDescent="0.25">
      <c r="A419" s="255"/>
      <c r="B419" s="255"/>
      <c r="E419" s="602"/>
      <c r="F419" s="602"/>
      <c r="G419" s="257"/>
      <c r="H419" s="258"/>
      <c r="I419" s="259"/>
      <c r="J419" s="960"/>
      <c r="K419" s="603"/>
      <c r="L419" s="603"/>
      <c r="M419" s="602"/>
      <c r="N419" s="960"/>
      <c r="O419" s="603"/>
      <c r="P419" s="603"/>
      <c r="Q419" s="602"/>
      <c r="R419" s="260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254"/>
    </row>
    <row r="420" spans="1:30" s="4" customFormat="1" x14ac:dyDescent="0.25">
      <c r="A420" s="255"/>
      <c r="B420" s="255"/>
      <c r="E420" s="602"/>
      <c r="F420" s="602"/>
      <c r="G420" s="257"/>
      <c r="H420" s="258"/>
      <c r="I420" s="259"/>
      <c r="J420" s="960"/>
      <c r="K420" s="603"/>
      <c r="L420" s="603"/>
      <c r="M420" s="602"/>
      <c r="N420" s="960"/>
      <c r="O420" s="603"/>
      <c r="P420" s="603"/>
      <c r="Q420" s="602"/>
      <c r="R420" s="260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254"/>
    </row>
    <row r="421" spans="1:30" s="4" customFormat="1" x14ac:dyDescent="0.25">
      <c r="A421" s="255"/>
      <c r="B421" s="255"/>
      <c r="E421" s="602"/>
      <c r="F421" s="602"/>
      <c r="G421" s="257"/>
      <c r="H421" s="258"/>
      <c r="I421" s="259"/>
      <c r="J421" s="960"/>
      <c r="K421" s="603"/>
      <c r="L421" s="603"/>
      <c r="M421" s="602"/>
      <c r="N421" s="960"/>
      <c r="O421" s="603"/>
      <c r="P421" s="603"/>
      <c r="Q421" s="602"/>
      <c r="R421" s="260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254"/>
    </row>
    <row r="422" spans="1:30" s="4" customFormat="1" x14ac:dyDescent="0.25">
      <c r="A422" s="255"/>
      <c r="B422" s="255"/>
      <c r="E422" s="602"/>
      <c r="F422" s="602"/>
      <c r="G422" s="257"/>
      <c r="H422" s="258"/>
      <c r="I422" s="259"/>
      <c r="J422" s="960"/>
      <c r="K422" s="603"/>
      <c r="L422" s="603"/>
      <c r="M422" s="602"/>
      <c r="N422" s="960"/>
      <c r="O422" s="603"/>
      <c r="P422" s="603"/>
      <c r="Q422" s="602"/>
      <c r="R422" s="260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254"/>
    </row>
    <row r="423" spans="1:30" s="4" customFormat="1" x14ac:dyDescent="0.25">
      <c r="A423" s="255"/>
      <c r="B423" s="255"/>
      <c r="E423" s="602"/>
      <c r="F423" s="602"/>
      <c r="G423" s="257"/>
      <c r="H423" s="258"/>
      <c r="I423" s="259"/>
      <c r="J423" s="960"/>
      <c r="K423" s="603"/>
      <c r="L423" s="603"/>
      <c r="M423" s="602"/>
      <c r="N423" s="960"/>
      <c r="O423" s="603"/>
      <c r="P423" s="603"/>
      <c r="Q423" s="602"/>
      <c r="R423" s="260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254"/>
    </row>
    <row r="424" spans="1:30" s="4" customFormat="1" x14ac:dyDescent="0.25">
      <c r="A424" s="255"/>
      <c r="B424" s="255"/>
      <c r="E424" s="602"/>
      <c r="F424" s="602"/>
      <c r="G424" s="257"/>
      <c r="H424" s="258"/>
      <c r="I424" s="259"/>
      <c r="J424" s="960"/>
      <c r="K424" s="603"/>
      <c r="L424" s="603"/>
      <c r="M424" s="602"/>
      <c r="N424" s="960"/>
      <c r="O424" s="603"/>
      <c r="P424" s="603"/>
      <c r="Q424" s="602"/>
      <c r="R424" s="260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254"/>
    </row>
    <row r="425" spans="1:30" s="4" customFormat="1" x14ac:dyDescent="0.25">
      <c r="A425" s="255"/>
      <c r="B425" s="255"/>
      <c r="E425" s="602"/>
      <c r="F425" s="602"/>
      <c r="G425" s="257"/>
      <c r="H425" s="258"/>
      <c r="I425" s="259"/>
      <c r="J425" s="960"/>
      <c r="K425" s="603"/>
      <c r="L425" s="603"/>
      <c r="M425" s="602"/>
      <c r="N425" s="960"/>
      <c r="O425" s="603"/>
      <c r="P425" s="603"/>
      <c r="Q425" s="602"/>
      <c r="R425" s="260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254"/>
    </row>
    <row r="426" spans="1:30" s="4" customFormat="1" x14ac:dyDescent="0.25">
      <c r="A426" s="255"/>
      <c r="B426" s="255"/>
      <c r="E426" s="602"/>
      <c r="F426" s="602"/>
      <c r="G426" s="257"/>
      <c r="H426" s="258"/>
      <c r="I426" s="259"/>
      <c r="J426" s="960"/>
      <c r="K426" s="603"/>
      <c r="L426" s="603"/>
      <c r="M426" s="602"/>
      <c r="N426" s="960"/>
      <c r="O426" s="603"/>
      <c r="P426" s="603"/>
      <c r="Q426" s="602"/>
      <c r="R426" s="260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254"/>
    </row>
    <row r="427" spans="1:30" s="4" customFormat="1" x14ac:dyDescent="0.25">
      <c r="A427" s="255"/>
      <c r="B427" s="255"/>
      <c r="E427" s="602"/>
      <c r="F427" s="602"/>
      <c r="G427" s="257"/>
      <c r="H427" s="258"/>
      <c r="I427" s="259"/>
      <c r="J427" s="960"/>
      <c r="K427" s="603"/>
      <c r="L427" s="603"/>
      <c r="M427" s="602"/>
      <c r="N427" s="960"/>
      <c r="O427" s="603"/>
      <c r="P427" s="603"/>
      <c r="Q427" s="602"/>
      <c r="R427" s="260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254"/>
    </row>
    <row r="428" spans="1:30" s="4" customFormat="1" x14ac:dyDescent="0.25">
      <c r="A428" s="255"/>
      <c r="B428" s="255"/>
      <c r="E428" s="602"/>
      <c r="F428" s="602"/>
      <c r="G428" s="257"/>
      <c r="H428" s="258"/>
      <c r="I428" s="259"/>
      <c r="J428" s="960"/>
      <c r="K428" s="603"/>
      <c r="L428" s="603"/>
      <c r="M428" s="602"/>
      <c r="N428" s="960"/>
      <c r="O428" s="603"/>
      <c r="P428" s="603"/>
      <c r="Q428" s="602"/>
      <c r="R428" s="260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254"/>
    </row>
    <row r="429" spans="1:30" s="4" customFormat="1" x14ac:dyDescent="0.25">
      <c r="A429" s="255"/>
      <c r="B429" s="255"/>
      <c r="E429" s="602"/>
      <c r="F429" s="602"/>
      <c r="G429" s="257"/>
      <c r="H429" s="258"/>
      <c r="I429" s="259"/>
      <c r="J429" s="960"/>
      <c r="K429" s="603"/>
      <c r="L429" s="603"/>
      <c r="M429" s="602"/>
      <c r="N429" s="960"/>
      <c r="O429" s="603"/>
      <c r="P429" s="603"/>
      <c r="Q429" s="602"/>
      <c r="R429" s="260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254"/>
    </row>
    <row r="430" spans="1:30" s="4" customFormat="1" x14ac:dyDescent="0.25">
      <c r="A430" s="255"/>
      <c r="B430" s="255"/>
      <c r="E430" s="602"/>
      <c r="F430" s="602"/>
      <c r="G430" s="257"/>
      <c r="H430" s="258"/>
      <c r="I430" s="259"/>
      <c r="J430" s="960"/>
      <c r="K430" s="603"/>
      <c r="L430" s="603"/>
      <c r="M430" s="602"/>
      <c r="N430" s="960"/>
      <c r="O430" s="603"/>
      <c r="P430" s="603"/>
      <c r="Q430" s="602"/>
      <c r="R430" s="260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254"/>
    </row>
    <row r="431" spans="1:30" s="4" customFormat="1" x14ac:dyDescent="0.25">
      <c r="A431" s="255"/>
      <c r="B431" s="255"/>
      <c r="E431" s="602"/>
      <c r="F431" s="602"/>
      <c r="G431" s="257"/>
      <c r="H431" s="258"/>
      <c r="I431" s="259"/>
      <c r="J431" s="960"/>
      <c r="K431" s="603"/>
      <c r="L431" s="603"/>
      <c r="M431" s="602"/>
      <c r="N431" s="960"/>
      <c r="O431" s="603"/>
      <c r="P431" s="603"/>
      <c r="Q431" s="602"/>
      <c r="R431" s="260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254"/>
    </row>
    <row r="432" spans="1:30" s="4" customFormat="1" x14ac:dyDescent="0.25">
      <c r="A432" s="255"/>
      <c r="B432" s="255"/>
      <c r="E432" s="602"/>
      <c r="F432" s="602"/>
      <c r="G432" s="257"/>
      <c r="H432" s="258"/>
      <c r="I432" s="259"/>
      <c r="J432" s="960"/>
      <c r="K432" s="603"/>
      <c r="L432" s="603"/>
      <c r="M432" s="602"/>
      <c r="N432" s="960"/>
      <c r="O432" s="603"/>
      <c r="P432" s="603"/>
      <c r="Q432" s="602"/>
      <c r="R432" s="260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254"/>
    </row>
    <row r="433" spans="1:30" s="4" customFormat="1" x14ac:dyDescent="0.25">
      <c r="A433" s="255"/>
      <c r="B433" s="255"/>
      <c r="E433" s="602"/>
      <c r="F433" s="602"/>
      <c r="G433" s="257"/>
      <c r="H433" s="258"/>
      <c r="I433" s="259"/>
      <c r="J433" s="960"/>
      <c r="K433" s="603"/>
      <c r="L433" s="603"/>
      <c r="M433" s="602"/>
      <c r="N433" s="960"/>
      <c r="O433" s="603"/>
      <c r="P433" s="603"/>
      <c r="Q433" s="602"/>
      <c r="R433" s="260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254"/>
    </row>
    <row r="434" spans="1:30" s="4" customFormat="1" x14ac:dyDescent="0.25">
      <c r="A434" s="255"/>
      <c r="B434" s="255"/>
      <c r="E434" s="602"/>
      <c r="F434" s="602"/>
      <c r="G434" s="257"/>
      <c r="H434" s="258"/>
      <c r="I434" s="259"/>
      <c r="J434" s="960"/>
      <c r="K434" s="603"/>
      <c r="L434" s="603"/>
      <c r="M434" s="602"/>
      <c r="N434" s="960"/>
      <c r="O434" s="603"/>
      <c r="P434" s="603"/>
      <c r="Q434" s="602"/>
      <c r="R434" s="260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254"/>
    </row>
    <row r="435" spans="1:30" s="4" customFormat="1" x14ac:dyDescent="0.25">
      <c r="A435" s="255"/>
      <c r="B435" s="255"/>
      <c r="E435" s="602"/>
      <c r="F435" s="602"/>
      <c r="G435" s="257"/>
      <c r="H435" s="258"/>
      <c r="I435" s="259"/>
      <c r="J435" s="960"/>
      <c r="K435" s="603"/>
      <c r="L435" s="603"/>
      <c r="M435" s="602"/>
      <c r="N435" s="960"/>
      <c r="O435" s="603"/>
      <c r="P435" s="603"/>
      <c r="Q435" s="602"/>
      <c r="R435" s="260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254"/>
    </row>
    <row r="436" spans="1:30" s="4" customFormat="1" x14ac:dyDescent="0.25">
      <c r="A436" s="255"/>
      <c r="B436" s="255"/>
      <c r="E436" s="602"/>
      <c r="F436" s="602"/>
      <c r="G436" s="257"/>
      <c r="H436" s="258"/>
      <c r="I436" s="259"/>
      <c r="J436" s="960"/>
      <c r="K436" s="603"/>
      <c r="L436" s="603"/>
      <c r="M436" s="602"/>
      <c r="N436" s="960"/>
      <c r="O436" s="603"/>
      <c r="P436" s="603"/>
      <c r="Q436" s="602"/>
      <c r="R436" s="260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254"/>
    </row>
    <row r="437" spans="1:30" s="4" customFormat="1" x14ac:dyDescent="0.25">
      <c r="A437" s="255"/>
      <c r="B437" s="255"/>
      <c r="E437" s="602"/>
      <c r="F437" s="602"/>
      <c r="G437" s="257"/>
      <c r="H437" s="258"/>
      <c r="I437" s="259"/>
      <c r="J437" s="960"/>
      <c r="K437" s="603"/>
      <c r="L437" s="603"/>
      <c r="M437" s="602"/>
      <c r="N437" s="960"/>
      <c r="O437" s="603"/>
      <c r="P437" s="603"/>
      <c r="Q437" s="602"/>
      <c r="R437" s="260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254"/>
    </row>
    <row r="438" spans="1:30" s="4" customFormat="1" x14ac:dyDescent="0.25">
      <c r="A438" s="255"/>
      <c r="B438" s="255"/>
      <c r="E438" s="602"/>
      <c r="F438" s="602"/>
      <c r="G438" s="257"/>
      <c r="H438" s="258"/>
      <c r="I438" s="259"/>
      <c r="J438" s="960"/>
      <c r="K438" s="603"/>
      <c r="L438" s="603"/>
      <c r="M438" s="602"/>
      <c r="N438" s="960"/>
      <c r="O438" s="603"/>
      <c r="P438" s="603"/>
      <c r="Q438" s="602"/>
      <c r="R438" s="260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254"/>
    </row>
    <row r="439" spans="1:30" s="4" customFormat="1" x14ac:dyDescent="0.25">
      <c r="A439" s="255"/>
      <c r="B439" s="255"/>
      <c r="E439" s="602"/>
      <c r="F439" s="602"/>
      <c r="G439" s="257"/>
      <c r="H439" s="258"/>
      <c r="I439" s="259"/>
      <c r="J439" s="960"/>
      <c r="K439" s="603"/>
      <c r="L439" s="603"/>
      <c r="M439" s="602"/>
      <c r="N439" s="960"/>
      <c r="O439" s="603"/>
      <c r="P439" s="603"/>
      <c r="Q439" s="602"/>
      <c r="R439" s="260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254"/>
    </row>
    <row r="440" spans="1:30" s="4" customFormat="1" x14ac:dyDescent="0.25">
      <c r="A440" s="255"/>
      <c r="B440" s="255"/>
      <c r="E440" s="602"/>
      <c r="F440" s="602"/>
      <c r="G440" s="257"/>
      <c r="H440" s="258"/>
      <c r="I440" s="259"/>
      <c r="J440" s="960"/>
      <c r="K440" s="603"/>
      <c r="L440" s="603"/>
      <c r="M440" s="602"/>
      <c r="N440" s="960"/>
      <c r="O440" s="603"/>
      <c r="P440" s="603"/>
      <c r="Q440" s="602"/>
      <c r="R440" s="260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254"/>
    </row>
    <row r="441" spans="1:30" s="4" customFormat="1" x14ac:dyDescent="0.25">
      <c r="A441" s="255"/>
      <c r="B441" s="255"/>
      <c r="E441" s="602"/>
      <c r="F441" s="602"/>
      <c r="G441" s="257"/>
      <c r="H441" s="258"/>
      <c r="I441" s="259"/>
      <c r="J441" s="960"/>
      <c r="K441" s="603"/>
      <c r="L441" s="603"/>
      <c r="M441" s="602"/>
      <c r="N441" s="960"/>
      <c r="O441" s="603"/>
      <c r="P441" s="603"/>
      <c r="Q441" s="602"/>
      <c r="R441" s="260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254"/>
    </row>
    <row r="442" spans="1:30" s="4" customFormat="1" x14ac:dyDescent="0.25">
      <c r="A442" s="255"/>
      <c r="B442" s="255"/>
      <c r="E442" s="602"/>
      <c r="F442" s="602"/>
      <c r="G442" s="257"/>
      <c r="H442" s="258"/>
      <c r="I442" s="259"/>
      <c r="J442" s="960"/>
      <c r="K442" s="603"/>
      <c r="L442" s="603"/>
      <c r="M442" s="602"/>
      <c r="N442" s="960"/>
      <c r="O442" s="603"/>
      <c r="P442" s="603"/>
      <c r="Q442" s="602"/>
      <c r="R442" s="260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254"/>
    </row>
    <row r="443" spans="1:30" s="4" customFormat="1" x14ac:dyDescent="0.25">
      <c r="A443" s="255"/>
      <c r="B443" s="255"/>
      <c r="E443" s="602"/>
      <c r="F443" s="602"/>
      <c r="G443" s="257"/>
      <c r="H443" s="258"/>
      <c r="I443" s="259"/>
      <c r="J443" s="960"/>
      <c r="K443" s="603"/>
      <c r="L443" s="603"/>
      <c r="M443" s="602"/>
      <c r="N443" s="960"/>
      <c r="O443" s="603"/>
      <c r="P443" s="603"/>
      <c r="Q443" s="602"/>
      <c r="R443" s="260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254"/>
    </row>
    <row r="444" spans="1:30" s="4" customFormat="1" x14ac:dyDescent="0.25">
      <c r="A444" s="255"/>
      <c r="B444" s="255"/>
      <c r="E444" s="602"/>
      <c r="F444" s="602"/>
      <c r="G444" s="257"/>
      <c r="H444" s="258"/>
      <c r="I444" s="259"/>
      <c r="J444" s="960"/>
      <c r="K444" s="603"/>
      <c r="L444" s="603"/>
      <c r="M444" s="602"/>
      <c r="N444" s="960"/>
      <c r="O444" s="603"/>
      <c r="P444" s="603"/>
      <c r="Q444" s="602"/>
      <c r="R444" s="260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254"/>
    </row>
    <row r="445" spans="1:30" s="4" customFormat="1" x14ac:dyDescent="0.25">
      <c r="A445" s="255"/>
      <c r="B445" s="255"/>
      <c r="E445" s="602"/>
      <c r="F445" s="602"/>
      <c r="G445" s="257"/>
      <c r="H445" s="258"/>
      <c r="I445" s="259"/>
      <c r="J445" s="960"/>
      <c r="K445" s="603"/>
      <c r="L445" s="603"/>
      <c r="M445" s="602"/>
      <c r="N445" s="960"/>
      <c r="O445" s="603"/>
      <c r="P445" s="603"/>
      <c r="Q445" s="602"/>
      <c r="R445" s="260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254"/>
    </row>
    <row r="446" spans="1:30" s="4" customFormat="1" x14ac:dyDescent="0.25">
      <c r="A446" s="255"/>
      <c r="B446" s="255"/>
      <c r="E446" s="602"/>
      <c r="F446" s="602"/>
      <c r="G446" s="257"/>
      <c r="H446" s="258"/>
      <c r="I446" s="259"/>
      <c r="J446" s="960"/>
      <c r="K446" s="603"/>
      <c r="L446" s="603"/>
      <c r="M446" s="602"/>
      <c r="N446" s="960"/>
      <c r="O446" s="603"/>
      <c r="P446" s="603"/>
      <c r="Q446" s="602"/>
      <c r="R446" s="260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254"/>
    </row>
    <row r="447" spans="1:30" s="4" customFormat="1" x14ac:dyDescent="0.25">
      <c r="A447" s="255"/>
      <c r="B447" s="255"/>
      <c r="E447" s="602"/>
      <c r="F447" s="602"/>
      <c r="G447" s="257"/>
      <c r="H447" s="258"/>
      <c r="I447" s="259"/>
      <c r="J447" s="960"/>
      <c r="K447" s="603"/>
      <c r="L447" s="603"/>
      <c r="M447" s="602"/>
      <c r="N447" s="960"/>
      <c r="O447" s="603"/>
      <c r="P447" s="603"/>
      <c r="Q447" s="602"/>
      <c r="R447" s="260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254"/>
    </row>
    <row r="448" spans="1:30" s="4" customFormat="1" x14ac:dyDescent="0.25">
      <c r="A448" s="255"/>
      <c r="B448" s="255"/>
      <c r="E448" s="602"/>
      <c r="F448" s="602"/>
      <c r="G448" s="257"/>
      <c r="H448" s="258"/>
      <c r="I448" s="259"/>
      <c r="J448" s="960"/>
      <c r="K448" s="603"/>
      <c r="L448" s="603"/>
      <c r="M448" s="602"/>
      <c r="N448" s="960"/>
      <c r="O448" s="603"/>
      <c r="P448" s="603"/>
      <c r="Q448" s="602"/>
      <c r="R448" s="260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254"/>
    </row>
    <row r="449" spans="1:30" s="4" customFormat="1" x14ac:dyDescent="0.25">
      <c r="A449" s="255"/>
      <c r="B449" s="255"/>
      <c r="E449" s="602"/>
      <c r="F449" s="602"/>
      <c r="G449" s="257"/>
      <c r="H449" s="258"/>
      <c r="I449" s="259"/>
      <c r="J449" s="960"/>
      <c r="K449" s="603"/>
      <c r="L449" s="603"/>
      <c r="M449" s="602"/>
      <c r="N449" s="960"/>
      <c r="O449" s="603"/>
      <c r="P449" s="603"/>
      <c r="Q449" s="602"/>
      <c r="R449" s="260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254"/>
    </row>
    <row r="450" spans="1:30" s="4" customFormat="1" x14ac:dyDescent="0.25">
      <c r="A450" s="255"/>
      <c r="B450" s="255"/>
      <c r="E450" s="602"/>
      <c r="F450" s="602"/>
      <c r="G450" s="257"/>
      <c r="H450" s="258"/>
      <c r="I450" s="259"/>
      <c r="J450" s="960"/>
      <c r="K450" s="603"/>
      <c r="L450" s="603"/>
      <c r="M450" s="602"/>
      <c r="N450" s="960"/>
      <c r="O450" s="603"/>
      <c r="P450" s="603"/>
      <c r="Q450" s="602"/>
      <c r="R450" s="260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254"/>
    </row>
    <row r="451" spans="1:30" s="4" customFormat="1" x14ac:dyDescent="0.25">
      <c r="A451" s="255"/>
      <c r="B451" s="255"/>
      <c r="E451" s="602"/>
      <c r="F451" s="602"/>
      <c r="G451" s="257"/>
      <c r="H451" s="258"/>
      <c r="I451" s="259"/>
      <c r="J451" s="960"/>
      <c r="K451" s="603"/>
      <c r="L451" s="603"/>
      <c r="M451" s="602"/>
      <c r="N451" s="960"/>
      <c r="O451" s="603"/>
      <c r="P451" s="603"/>
      <c r="Q451" s="602"/>
      <c r="R451" s="260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254"/>
    </row>
    <row r="452" spans="1:30" s="4" customFormat="1" x14ac:dyDescent="0.25">
      <c r="A452" s="255"/>
      <c r="B452" s="255"/>
      <c r="E452" s="602"/>
      <c r="F452" s="602"/>
      <c r="G452" s="257"/>
      <c r="H452" s="258"/>
      <c r="I452" s="259"/>
      <c r="J452" s="960"/>
      <c r="K452" s="603"/>
      <c r="L452" s="603"/>
      <c r="M452" s="602"/>
      <c r="N452" s="960"/>
      <c r="O452" s="603"/>
      <c r="P452" s="603"/>
      <c r="Q452" s="602"/>
      <c r="R452" s="260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254"/>
    </row>
    <row r="453" spans="1:30" s="4" customFormat="1" x14ac:dyDescent="0.25">
      <c r="A453" s="255"/>
      <c r="B453" s="255"/>
      <c r="E453" s="602"/>
      <c r="F453" s="602"/>
      <c r="G453" s="257"/>
      <c r="H453" s="258"/>
      <c r="I453" s="259"/>
      <c r="J453" s="960"/>
      <c r="K453" s="603"/>
      <c r="L453" s="603"/>
      <c r="M453" s="602"/>
      <c r="N453" s="960"/>
      <c r="O453" s="603"/>
      <c r="P453" s="603"/>
      <c r="Q453" s="602"/>
      <c r="R453" s="260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254"/>
    </row>
    <row r="454" spans="1:30" s="4" customFormat="1" x14ac:dyDescent="0.25">
      <c r="A454" s="255"/>
      <c r="B454" s="255"/>
      <c r="E454" s="602"/>
      <c r="F454" s="602"/>
      <c r="G454" s="257"/>
      <c r="H454" s="258"/>
      <c r="I454" s="259"/>
      <c r="J454" s="960"/>
      <c r="K454" s="603"/>
      <c r="L454" s="603"/>
      <c r="M454" s="602"/>
      <c r="N454" s="960"/>
      <c r="O454" s="603"/>
      <c r="P454" s="603"/>
      <c r="Q454" s="602"/>
      <c r="R454" s="260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254"/>
    </row>
    <row r="455" spans="1:30" s="4" customFormat="1" x14ac:dyDescent="0.25">
      <c r="A455" s="255"/>
      <c r="B455" s="255"/>
      <c r="E455" s="602"/>
      <c r="F455" s="602"/>
      <c r="G455" s="257"/>
      <c r="H455" s="258"/>
      <c r="I455" s="259"/>
      <c r="J455" s="960"/>
      <c r="K455" s="603"/>
      <c r="L455" s="603"/>
      <c r="M455" s="602"/>
      <c r="N455" s="960"/>
      <c r="O455" s="603"/>
      <c r="P455" s="603"/>
      <c r="Q455" s="602"/>
      <c r="R455" s="260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254"/>
    </row>
    <row r="456" spans="1:30" s="4" customFormat="1" x14ac:dyDescent="0.25">
      <c r="A456" s="255"/>
      <c r="B456" s="255"/>
      <c r="E456" s="602"/>
      <c r="F456" s="602"/>
      <c r="G456" s="257"/>
      <c r="H456" s="258"/>
      <c r="I456" s="259"/>
      <c r="J456" s="960"/>
      <c r="K456" s="603"/>
      <c r="L456" s="603"/>
      <c r="M456" s="602"/>
      <c r="N456" s="960"/>
      <c r="O456" s="603"/>
      <c r="P456" s="603"/>
      <c r="Q456" s="602"/>
      <c r="R456" s="260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254"/>
    </row>
    <row r="457" spans="1:30" s="4" customFormat="1" x14ac:dyDescent="0.25">
      <c r="A457" s="255"/>
      <c r="B457" s="255"/>
      <c r="E457" s="602"/>
      <c r="F457" s="602"/>
      <c r="G457" s="257"/>
      <c r="H457" s="258"/>
      <c r="I457" s="259"/>
      <c r="J457" s="960"/>
      <c r="K457" s="603"/>
      <c r="L457" s="603"/>
      <c r="M457" s="602"/>
      <c r="N457" s="960"/>
      <c r="O457" s="603"/>
      <c r="P457" s="603"/>
      <c r="Q457" s="602"/>
      <c r="R457" s="260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254"/>
    </row>
    <row r="458" spans="1:30" s="4" customFormat="1" x14ac:dyDescent="0.25">
      <c r="A458" s="255"/>
      <c r="B458" s="255"/>
      <c r="E458" s="602"/>
      <c r="F458" s="602"/>
      <c r="G458" s="257"/>
      <c r="H458" s="258"/>
      <c r="I458" s="259"/>
      <c r="J458" s="960"/>
      <c r="K458" s="603"/>
      <c r="L458" s="603"/>
      <c r="M458" s="602"/>
      <c r="N458" s="960"/>
      <c r="O458" s="603"/>
      <c r="P458" s="603"/>
      <c r="Q458" s="602"/>
      <c r="R458" s="260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254"/>
    </row>
    <row r="459" spans="1:30" s="4" customFormat="1" x14ac:dyDescent="0.25">
      <c r="A459" s="255"/>
      <c r="B459" s="255"/>
      <c r="E459" s="602"/>
      <c r="F459" s="602"/>
      <c r="G459" s="257"/>
      <c r="H459" s="258"/>
      <c r="I459" s="259"/>
      <c r="J459" s="960"/>
      <c r="K459" s="603"/>
      <c r="L459" s="603"/>
      <c r="M459" s="602"/>
      <c r="N459" s="960"/>
      <c r="O459" s="603"/>
      <c r="P459" s="603"/>
      <c r="Q459" s="602"/>
      <c r="R459" s="260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254"/>
    </row>
    <row r="460" spans="1:30" s="4" customFormat="1" x14ac:dyDescent="0.25">
      <c r="A460" s="255"/>
      <c r="B460" s="255"/>
      <c r="E460" s="602"/>
      <c r="F460" s="602"/>
      <c r="G460" s="257"/>
      <c r="H460" s="258"/>
      <c r="I460" s="259"/>
      <c r="J460" s="960"/>
      <c r="K460" s="603"/>
      <c r="L460" s="603"/>
      <c r="M460" s="602"/>
      <c r="N460" s="960"/>
      <c r="O460" s="603"/>
      <c r="P460" s="603"/>
      <c r="Q460" s="602"/>
      <c r="R460" s="260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254"/>
    </row>
    <row r="461" spans="1:30" s="4" customFormat="1" x14ac:dyDescent="0.25">
      <c r="A461" s="255"/>
      <c r="B461" s="255"/>
      <c r="E461" s="602"/>
      <c r="F461" s="602"/>
      <c r="G461" s="257"/>
      <c r="H461" s="258"/>
      <c r="I461" s="259"/>
      <c r="J461" s="960"/>
      <c r="K461" s="603"/>
      <c r="L461" s="603"/>
      <c r="M461" s="602"/>
      <c r="N461" s="960"/>
      <c r="O461" s="603"/>
      <c r="P461" s="603"/>
      <c r="Q461" s="602"/>
      <c r="R461" s="260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254"/>
    </row>
    <row r="462" spans="1:30" s="4" customFormat="1" x14ac:dyDescent="0.25">
      <c r="A462" s="255"/>
      <c r="B462" s="255"/>
      <c r="E462" s="602"/>
      <c r="F462" s="602"/>
      <c r="G462" s="257"/>
      <c r="H462" s="258"/>
      <c r="I462" s="259"/>
      <c r="J462" s="960"/>
      <c r="K462" s="603"/>
      <c r="L462" s="603"/>
      <c r="M462" s="602"/>
      <c r="N462" s="960"/>
      <c r="O462" s="603"/>
      <c r="P462" s="603"/>
      <c r="Q462" s="602"/>
      <c r="R462" s="260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254"/>
    </row>
    <row r="463" spans="1:30" s="4" customFormat="1" x14ac:dyDescent="0.25">
      <c r="A463" s="255"/>
      <c r="B463" s="255"/>
      <c r="E463" s="602"/>
      <c r="F463" s="602"/>
      <c r="G463" s="257"/>
      <c r="H463" s="258"/>
      <c r="I463" s="259"/>
      <c r="J463" s="960"/>
      <c r="K463" s="603"/>
      <c r="L463" s="603"/>
      <c r="M463" s="602"/>
      <c r="N463" s="960"/>
      <c r="O463" s="603"/>
      <c r="P463" s="603"/>
      <c r="Q463" s="602"/>
      <c r="R463" s="260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254"/>
    </row>
    <row r="464" spans="1:30" s="4" customFormat="1" x14ac:dyDescent="0.25">
      <c r="A464" s="255"/>
      <c r="B464" s="255"/>
      <c r="E464" s="602"/>
      <c r="F464" s="602"/>
      <c r="G464" s="257"/>
      <c r="H464" s="258"/>
      <c r="I464" s="259"/>
      <c r="J464" s="960"/>
      <c r="K464" s="603"/>
      <c r="L464" s="603"/>
      <c r="M464" s="602"/>
      <c r="N464" s="960"/>
      <c r="O464" s="603"/>
      <c r="P464" s="603"/>
      <c r="Q464" s="602"/>
      <c r="R464" s="260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254"/>
    </row>
    <row r="465" spans="1:30" s="4" customFormat="1" x14ac:dyDescent="0.25">
      <c r="A465" s="255"/>
      <c r="B465" s="255"/>
      <c r="E465" s="602"/>
      <c r="F465" s="602"/>
      <c r="G465" s="257"/>
      <c r="H465" s="258"/>
      <c r="I465" s="259"/>
      <c r="J465" s="960"/>
      <c r="K465" s="603"/>
      <c r="L465" s="603"/>
      <c r="M465" s="602"/>
      <c r="N465" s="960"/>
      <c r="O465" s="603"/>
      <c r="P465" s="603"/>
      <c r="Q465" s="602"/>
      <c r="R465" s="260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254"/>
    </row>
    <row r="466" spans="1:30" s="4" customFormat="1" x14ac:dyDescent="0.25">
      <c r="A466" s="255"/>
      <c r="B466" s="255"/>
      <c r="E466" s="602"/>
      <c r="F466" s="602"/>
      <c r="G466" s="257"/>
      <c r="H466" s="258"/>
      <c r="I466" s="259"/>
      <c r="J466" s="960"/>
      <c r="K466" s="603"/>
      <c r="L466" s="603"/>
      <c r="M466" s="602"/>
      <c r="N466" s="960"/>
      <c r="O466" s="603"/>
      <c r="P466" s="603"/>
      <c r="Q466" s="602"/>
      <c r="R466" s="260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254"/>
    </row>
    <row r="467" spans="1:30" s="4" customFormat="1" x14ac:dyDescent="0.25">
      <c r="A467" s="255"/>
      <c r="B467" s="255"/>
      <c r="E467" s="602"/>
      <c r="F467" s="602"/>
      <c r="G467" s="257"/>
      <c r="H467" s="258"/>
      <c r="I467" s="259"/>
      <c r="J467" s="960"/>
      <c r="K467" s="603"/>
      <c r="L467" s="603"/>
      <c r="M467" s="602"/>
      <c r="N467" s="960"/>
      <c r="O467" s="603"/>
      <c r="P467" s="603"/>
      <c r="Q467" s="602"/>
      <c r="R467" s="260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254"/>
    </row>
    <row r="468" spans="1:30" s="4" customFormat="1" x14ac:dyDescent="0.25">
      <c r="A468" s="255"/>
      <c r="B468" s="255"/>
      <c r="E468" s="602"/>
      <c r="F468" s="602"/>
      <c r="G468" s="257"/>
      <c r="H468" s="258"/>
      <c r="I468" s="259"/>
      <c r="J468" s="960"/>
      <c r="K468" s="603"/>
      <c r="L468" s="603"/>
      <c r="M468" s="602"/>
      <c r="N468" s="960"/>
      <c r="O468" s="603"/>
      <c r="P468" s="603"/>
      <c r="Q468" s="602"/>
      <c r="R468" s="260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254"/>
    </row>
    <row r="469" spans="1:30" s="4" customFormat="1" x14ac:dyDescent="0.25">
      <c r="A469" s="255"/>
      <c r="B469" s="255"/>
      <c r="E469" s="602"/>
      <c r="F469" s="602"/>
      <c r="G469" s="257"/>
      <c r="H469" s="258"/>
      <c r="I469" s="259"/>
      <c r="J469" s="960"/>
      <c r="K469" s="603"/>
      <c r="L469" s="603"/>
      <c r="M469" s="602"/>
      <c r="N469" s="960"/>
      <c r="O469" s="603"/>
      <c r="P469" s="603"/>
      <c r="Q469" s="602"/>
      <c r="R469" s="260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254"/>
    </row>
    <row r="470" spans="1:30" s="4" customFormat="1" x14ac:dyDescent="0.25">
      <c r="A470" s="255"/>
      <c r="B470" s="255"/>
      <c r="E470" s="602"/>
      <c r="F470" s="602"/>
      <c r="G470" s="257"/>
      <c r="H470" s="258"/>
      <c r="I470" s="259"/>
      <c r="J470" s="960"/>
      <c r="K470" s="603"/>
      <c r="L470" s="603"/>
      <c r="M470" s="602"/>
      <c r="N470" s="960"/>
      <c r="O470" s="603"/>
      <c r="P470" s="603"/>
      <c r="Q470" s="602"/>
      <c r="R470" s="260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254"/>
    </row>
    <row r="471" spans="1:30" s="4" customFormat="1" x14ac:dyDescent="0.25">
      <c r="A471" s="255"/>
      <c r="B471" s="255"/>
      <c r="E471" s="602"/>
      <c r="F471" s="602"/>
      <c r="G471" s="257"/>
      <c r="H471" s="258"/>
      <c r="I471" s="259"/>
      <c r="J471" s="960"/>
      <c r="K471" s="603"/>
      <c r="L471" s="603"/>
      <c r="M471" s="602"/>
      <c r="N471" s="960"/>
      <c r="O471" s="603"/>
      <c r="P471" s="603"/>
      <c r="Q471" s="602"/>
      <c r="R471" s="260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254"/>
    </row>
    <row r="472" spans="1:30" s="4" customFormat="1" x14ac:dyDescent="0.25">
      <c r="A472" s="255"/>
      <c r="B472" s="255"/>
      <c r="E472" s="602"/>
      <c r="F472" s="602"/>
      <c r="G472" s="257"/>
      <c r="H472" s="258"/>
      <c r="I472" s="259"/>
      <c r="J472" s="960"/>
      <c r="K472" s="603"/>
      <c r="L472" s="603"/>
      <c r="M472" s="602"/>
      <c r="N472" s="960"/>
      <c r="O472" s="603"/>
      <c r="P472" s="603"/>
      <c r="Q472" s="602"/>
      <c r="R472" s="260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254"/>
    </row>
    <row r="473" spans="1:30" s="4" customFormat="1" x14ac:dyDescent="0.25">
      <c r="A473" s="255"/>
      <c r="B473" s="255"/>
      <c r="E473" s="602"/>
      <c r="F473" s="602"/>
      <c r="G473" s="257"/>
      <c r="H473" s="258"/>
      <c r="I473" s="259"/>
      <c r="J473" s="960"/>
      <c r="K473" s="603"/>
      <c r="L473" s="603"/>
      <c r="M473" s="602"/>
      <c r="N473" s="960"/>
      <c r="O473" s="603"/>
      <c r="P473" s="603"/>
      <c r="Q473" s="602"/>
      <c r="R473" s="260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254"/>
    </row>
    <row r="474" spans="1:30" s="4" customFormat="1" x14ac:dyDescent="0.25">
      <c r="A474" s="255"/>
      <c r="B474" s="255"/>
      <c r="E474" s="602"/>
      <c r="F474" s="602"/>
      <c r="G474" s="257"/>
      <c r="H474" s="258"/>
      <c r="I474" s="259"/>
      <c r="J474" s="960"/>
      <c r="K474" s="603"/>
      <c r="L474" s="603"/>
      <c r="M474" s="602"/>
      <c r="N474" s="960"/>
      <c r="O474" s="603"/>
      <c r="P474" s="603"/>
      <c r="Q474" s="602"/>
      <c r="R474" s="260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254"/>
    </row>
    <row r="475" spans="1:30" s="4" customFormat="1" x14ac:dyDescent="0.25">
      <c r="A475" s="255"/>
      <c r="B475" s="255"/>
      <c r="E475" s="602"/>
      <c r="F475" s="602"/>
      <c r="G475" s="257"/>
      <c r="H475" s="258"/>
      <c r="I475" s="259"/>
      <c r="J475" s="960"/>
      <c r="K475" s="603"/>
      <c r="L475" s="603"/>
      <c r="M475" s="602"/>
      <c r="N475" s="960"/>
      <c r="O475" s="603"/>
      <c r="P475" s="603"/>
      <c r="Q475" s="602"/>
      <c r="R475" s="260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254"/>
    </row>
    <row r="476" spans="1:30" s="4" customFormat="1" x14ac:dyDescent="0.25">
      <c r="A476" s="255"/>
      <c r="B476" s="255"/>
      <c r="E476" s="602"/>
      <c r="F476" s="602"/>
      <c r="G476" s="257"/>
      <c r="H476" s="258"/>
      <c r="I476" s="259"/>
      <c r="J476" s="960"/>
      <c r="K476" s="603"/>
      <c r="L476" s="603"/>
      <c r="M476" s="602"/>
      <c r="N476" s="960"/>
      <c r="O476" s="603"/>
      <c r="P476" s="603"/>
      <c r="Q476" s="602"/>
      <c r="R476" s="260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254"/>
    </row>
    <row r="477" spans="1:30" s="4" customFormat="1" x14ac:dyDescent="0.25">
      <c r="A477" s="255"/>
      <c r="B477" s="255"/>
      <c r="E477" s="602"/>
      <c r="F477" s="602"/>
      <c r="G477" s="257"/>
      <c r="H477" s="258"/>
      <c r="I477" s="259"/>
      <c r="J477" s="960"/>
      <c r="K477" s="603"/>
      <c r="L477" s="603"/>
      <c r="M477" s="602"/>
      <c r="N477" s="960"/>
      <c r="O477" s="603"/>
      <c r="P477" s="603"/>
      <c r="Q477" s="602"/>
      <c r="R477" s="260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254"/>
    </row>
    <row r="478" spans="1:30" s="4" customFormat="1" x14ac:dyDescent="0.25">
      <c r="A478" s="255"/>
      <c r="B478" s="255"/>
      <c r="E478" s="602"/>
      <c r="F478" s="602"/>
      <c r="G478" s="257"/>
      <c r="H478" s="258"/>
      <c r="I478" s="259"/>
      <c r="J478" s="960"/>
      <c r="K478" s="603"/>
      <c r="L478" s="603"/>
      <c r="M478" s="602"/>
      <c r="N478" s="960"/>
      <c r="O478" s="603"/>
      <c r="P478" s="603"/>
      <c r="Q478" s="602"/>
      <c r="R478" s="260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254"/>
    </row>
    <row r="479" spans="1:30" s="4" customFormat="1" x14ac:dyDescent="0.25">
      <c r="A479" s="255"/>
      <c r="B479" s="255"/>
      <c r="E479" s="602"/>
      <c r="F479" s="602"/>
      <c r="G479" s="257"/>
      <c r="H479" s="258"/>
      <c r="I479" s="259"/>
      <c r="J479" s="960"/>
      <c r="K479" s="603"/>
      <c r="L479" s="603"/>
      <c r="M479" s="602"/>
      <c r="N479" s="960"/>
      <c r="O479" s="603"/>
      <c r="P479" s="603"/>
      <c r="Q479" s="602"/>
      <c r="R479" s="260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254"/>
    </row>
    <row r="480" spans="1:30" s="4" customFormat="1" x14ac:dyDescent="0.25">
      <c r="A480" s="255"/>
      <c r="B480" s="255"/>
      <c r="E480" s="602"/>
      <c r="F480" s="602"/>
      <c r="G480" s="257"/>
      <c r="H480" s="258"/>
      <c r="I480" s="259"/>
      <c r="J480" s="960"/>
      <c r="K480" s="603"/>
      <c r="L480" s="603"/>
      <c r="M480" s="602"/>
      <c r="N480" s="960"/>
      <c r="O480" s="603"/>
      <c r="P480" s="603"/>
      <c r="Q480" s="602"/>
      <c r="R480" s="260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254"/>
    </row>
    <row r="481" spans="1:30" s="4" customFormat="1" x14ac:dyDescent="0.25">
      <c r="A481" s="255"/>
      <c r="B481" s="255"/>
      <c r="E481" s="602"/>
      <c r="F481" s="602"/>
      <c r="G481" s="257"/>
      <c r="H481" s="258"/>
      <c r="I481" s="259"/>
      <c r="J481" s="960"/>
      <c r="K481" s="603"/>
      <c r="L481" s="603"/>
      <c r="M481" s="602"/>
      <c r="N481" s="960"/>
      <c r="O481" s="603"/>
      <c r="P481" s="603"/>
      <c r="Q481" s="602"/>
      <c r="R481" s="260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254"/>
    </row>
    <row r="482" spans="1:30" s="4" customFormat="1" x14ac:dyDescent="0.25">
      <c r="A482" s="255"/>
      <c r="B482" s="255"/>
      <c r="E482" s="602"/>
      <c r="F482" s="602"/>
      <c r="G482" s="257"/>
      <c r="H482" s="258"/>
      <c r="I482" s="259"/>
      <c r="J482" s="960"/>
      <c r="K482" s="603"/>
      <c r="L482" s="603"/>
      <c r="M482" s="602"/>
      <c r="N482" s="960"/>
      <c r="O482" s="603"/>
      <c r="P482" s="603"/>
      <c r="Q482" s="602"/>
      <c r="R482" s="260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254"/>
    </row>
    <row r="483" spans="1:30" s="4" customFormat="1" x14ac:dyDescent="0.25">
      <c r="A483" s="255"/>
      <c r="B483" s="255"/>
      <c r="E483" s="602"/>
      <c r="F483" s="602"/>
      <c r="G483" s="257"/>
      <c r="H483" s="258"/>
      <c r="I483" s="259"/>
      <c r="J483" s="960"/>
      <c r="K483" s="603"/>
      <c r="L483" s="603"/>
      <c r="M483" s="602"/>
      <c r="N483" s="960"/>
      <c r="O483" s="603"/>
      <c r="P483" s="603"/>
      <c r="Q483" s="602"/>
      <c r="R483" s="260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254"/>
    </row>
    <row r="484" spans="1:30" s="4" customFormat="1" x14ac:dyDescent="0.25">
      <c r="A484" s="255"/>
      <c r="B484" s="255"/>
      <c r="E484" s="602"/>
      <c r="F484" s="602"/>
      <c r="G484" s="257"/>
      <c r="H484" s="258"/>
      <c r="I484" s="259"/>
      <c r="J484" s="960"/>
      <c r="K484" s="603"/>
      <c r="L484" s="603"/>
      <c r="M484" s="602"/>
      <c r="N484" s="960"/>
      <c r="O484" s="603"/>
      <c r="P484" s="603"/>
      <c r="Q484" s="602"/>
      <c r="R484" s="260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254"/>
    </row>
    <row r="485" spans="1:30" s="4" customFormat="1" x14ac:dyDescent="0.25">
      <c r="A485" s="255"/>
      <c r="B485" s="255"/>
      <c r="E485" s="602"/>
      <c r="F485" s="602"/>
      <c r="G485" s="257"/>
      <c r="H485" s="258"/>
      <c r="I485" s="259"/>
      <c r="J485" s="960"/>
      <c r="K485" s="603"/>
      <c r="L485" s="603"/>
      <c r="M485" s="602"/>
      <c r="N485" s="960"/>
      <c r="O485" s="603"/>
      <c r="P485" s="603"/>
      <c r="Q485" s="602"/>
      <c r="R485" s="260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254"/>
    </row>
    <row r="486" spans="1:30" s="4" customFormat="1" x14ac:dyDescent="0.25">
      <c r="A486" s="255"/>
      <c r="B486" s="255"/>
      <c r="E486" s="602"/>
      <c r="F486" s="602"/>
      <c r="G486" s="257"/>
      <c r="H486" s="258"/>
      <c r="I486" s="259"/>
      <c r="J486" s="960"/>
      <c r="K486" s="603"/>
      <c r="L486" s="603"/>
      <c r="M486" s="602"/>
      <c r="N486" s="960"/>
      <c r="O486" s="603"/>
      <c r="P486" s="603"/>
      <c r="Q486" s="602"/>
      <c r="R486" s="260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254"/>
    </row>
    <row r="487" spans="1:30" s="4" customFormat="1" x14ac:dyDescent="0.25">
      <c r="A487" s="255"/>
      <c r="B487" s="255"/>
      <c r="E487" s="602"/>
      <c r="F487" s="602"/>
      <c r="G487" s="257"/>
      <c r="H487" s="258"/>
      <c r="I487" s="259"/>
      <c r="J487" s="960"/>
      <c r="K487" s="603"/>
      <c r="L487" s="603"/>
      <c r="M487" s="602"/>
      <c r="N487" s="960"/>
      <c r="O487" s="603"/>
      <c r="P487" s="603"/>
      <c r="Q487" s="602"/>
      <c r="R487" s="260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254"/>
    </row>
    <row r="488" spans="1:30" s="4" customFormat="1" x14ac:dyDescent="0.25">
      <c r="A488" s="255"/>
      <c r="B488" s="255"/>
      <c r="E488" s="602"/>
      <c r="F488" s="602"/>
      <c r="G488" s="257"/>
      <c r="H488" s="258"/>
      <c r="I488" s="259"/>
      <c r="J488" s="960"/>
      <c r="K488" s="603"/>
      <c r="L488" s="603"/>
      <c r="M488" s="602"/>
      <c r="N488" s="960"/>
      <c r="O488" s="603"/>
      <c r="P488" s="603"/>
      <c r="Q488" s="602"/>
      <c r="R488" s="260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254"/>
    </row>
    <row r="489" spans="1:30" s="4" customFormat="1" x14ac:dyDescent="0.25">
      <c r="A489" s="255"/>
      <c r="B489" s="255"/>
      <c r="E489" s="602"/>
      <c r="F489" s="602"/>
      <c r="G489" s="257"/>
      <c r="H489" s="258"/>
      <c r="I489" s="259"/>
      <c r="J489" s="960"/>
      <c r="K489" s="603"/>
      <c r="L489" s="603"/>
      <c r="M489" s="602"/>
      <c r="N489" s="960"/>
      <c r="O489" s="603"/>
      <c r="P489" s="603"/>
      <c r="Q489" s="602"/>
      <c r="R489" s="260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254"/>
    </row>
    <row r="490" spans="1:30" s="4" customFormat="1" x14ac:dyDescent="0.25">
      <c r="A490" s="255"/>
      <c r="B490" s="255"/>
      <c r="E490" s="602"/>
      <c r="F490" s="602"/>
      <c r="G490" s="257"/>
      <c r="H490" s="258"/>
      <c r="I490" s="259"/>
      <c r="J490" s="960"/>
      <c r="K490" s="603"/>
      <c r="L490" s="603"/>
      <c r="M490" s="602"/>
      <c r="N490" s="960"/>
      <c r="O490" s="603"/>
      <c r="P490" s="603"/>
      <c r="Q490" s="602"/>
      <c r="R490" s="260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254"/>
    </row>
    <row r="491" spans="1:30" s="4" customFormat="1" x14ac:dyDescent="0.25">
      <c r="A491" s="255"/>
      <c r="B491" s="255"/>
      <c r="E491" s="602"/>
      <c r="F491" s="602"/>
      <c r="G491" s="257"/>
      <c r="H491" s="258"/>
      <c r="I491" s="259"/>
      <c r="J491" s="960"/>
      <c r="K491" s="603"/>
      <c r="L491" s="603"/>
      <c r="M491" s="602"/>
      <c r="N491" s="960"/>
      <c r="O491" s="603"/>
      <c r="P491" s="603"/>
      <c r="Q491" s="602"/>
      <c r="R491" s="260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254"/>
    </row>
    <row r="492" spans="1:30" s="4" customFormat="1" x14ac:dyDescent="0.25">
      <c r="A492" s="255"/>
      <c r="B492" s="255"/>
      <c r="E492" s="602"/>
      <c r="F492" s="602"/>
      <c r="G492" s="257"/>
      <c r="H492" s="258"/>
      <c r="I492" s="259"/>
      <c r="J492" s="960"/>
      <c r="K492" s="603"/>
      <c r="L492" s="603"/>
      <c r="M492" s="602"/>
      <c r="N492" s="960"/>
      <c r="O492" s="603"/>
      <c r="P492" s="603"/>
      <c r="Q492" s="602"/>
      <c r="R492" s="260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254"/>
    </row>
    <row r="493" spans="1:30" s="4" customFormat="1" x14ac:dyDescent="0.25">
      <c r="A493" s="255"/>
      <c r="B493" s="255"/>
      <c r="E493" s="602"/>
      <c r="F493" s="602"/>
      <c r="G493" s="257"/>
      <c r="H493" s="258"/>
      <c r="I493" s="259"/>
      <c r="J493" s="960"/>
      <c r="K493" s="603"/>
      <c r="L493" s="603"/>
      <c r="M493" s="602"/>
      <c r="N493" s="960"/>
      <c r="O493" s="603"/>
      <c r="P493" s="603"/>
      <c r="Q493" s="602"/>
      <c r="R493" s="260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254"/>
    </row>
    <row r="494" spans="1:30" s="4" customFormat="1" x14ac:dyDescent="0.25">
      <c r="A494" s="255"/>
      <c r="B494" s="255"/>
      <c r="E494" s="602"/>
      <c r="F494" s="602"/>
      <c r="G494" s="257"/>
      <c r="H494" s="258"/>
      <c r="I494" s="259"/>
      <c r="J494" s="960"/>
      <c r="K494" s="603"/>
      <c r="L494" s="603"/>
      <c r="M494" s="602"/>
      <c r="N494" s="960"/>
      <c r="O494" s="603"/>
      <c r="P494" s="603"/>
      <c r="Q494" s="602"/>
      <c r="R494" s="260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254"/>
    </row>
    <row r="495" spans="1:30" s="4" customFormat="1" x14ac:dyDescent="0.25">
      <c r="A495" s="255"/>
      <c r="B495" s="255"/>
      <c r="E495" s="602"/>
      <c r="F495" s="602"/>
      <c r="G495" s="257"/>
      <c r="H495" s="258"/>
      <c r="I495" s="259"/>
      <c r="J495" s="960"/>
      <c r="K495" s="603"/>
      <c r="L495" s="603"/>
      <c r="M495" s="602"/>
      <c r="N495" s="960"/>
      <c r="O495" s="603"/>
      <c r="P495" s="603"/>
      <c r="Q495" s="602"/>
      <c r="R495" s="260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254"/>
    </row>
    <row r="496" spans="1:30" s="4" customFormat="1" x14ac:dyDescent="0.25">
      <c r="A496" s="255"/>
      <c r="B496" s="255"/>
      <c r="E496" s="602"/>
      <c r="F496" s="602"/>
      <c r="G496" s="257"/>
      <c r="H496" s="258"/>
      <c r="I496" s="259"/>
      <c r="J496" s="960"/>
      <c r="K496" s="603"/>
      <c r="L496" s="603"/>
      <c r="M496" s="602"/>
      <c r="N496" s="960"/>
      <c r="O496" s="603"/>
      <c r="P496" s="603"/>
      <c r="Q496" s="602"/>
      <c r="R496" s="260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254"/>
    </row>
    <row r="497" spans="1:30" s="4" customFormat="1" x14ac:dyDescent="0.25">
      <c r="A497" s="255"/>
      <c r="B497" s="255"/>
      <c r="E497" s="602"/>
      <c r="F497" s="602"/>
      <c r="G497" s="257"/>
      <c r="H497" s="258"/>
      <c r="I497" s="259"/>
      <c r="J497" s="960"/>
      <c r="K497" s="603"/>
      <c r="L497" s="603"/>
      <c r="M497" s="602"/>
      <c r="N497" s="960"/>
      <c r="O497" s="603"/>
      <c r="P497" s="603"/>
      <c r="Q497" s="602"/>
      <c r="R497" s="260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254"/>
    </row>
    <row r="498" spans="1:30" s="4" customFormat="1" x14ac:dyDescent="0.25">
      <c r="A498" s="255"/>
      <c r="B498" s="255"/>
      <c r="E498" s="602"/>
      <c r="F498" s="602"/>
      <c r="G498" s="257"/>
      <c r="H498" s="258"/>
      <c r="I498" s="259"/>
      <c r="J498" s="960"/>
      <c r="K498" s="603"/>
      <c r="L498" s="603"/>
      <c r="M498" s="602"/>
      <c r="N498" s="960"/>
      <c r="O498" s="603"/>
      <c r="P498" s="603"/>
      <c r="Q498" s="602"/>
      <c r="R498" s="260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254"/>
    </row>
    <row r="499" spans="1:30" s="4" customFormat="1" x14ac:dyDescent="0.25">
      <c r="A499" s="255"/>
      <c r="B499" s="255"/>
      <c r="E499" s="602"/>
      <c r="F499" s="602"/>
      <c r="G499" s="257"/>
      <c r="H499" s="258"/>
      <c r="I499" s="259"/>
      <c r="J499" s="960"/>
      <c r="K499" s="603"/>
      <c r="L499" s="603"/>
      <c r="M499" s="602"/>
      <c r="N499" s="960"/>
      <c r="O499" s="603"/>
      <c r="P499" s="603"/>
      <c r="Q499" s="602"/>
      <c r="R499" s="260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254"/>
    </row>
    <row r="500" spans="1:30" s="4" customFormat="1" x14ac:dyDescent="0.25">
      <c r="A500" s="255"/>
      <c r="B500" s="255"/>
      <c r="E500" s="602"/>
      <c r="F500" s="602"/>
      <c r="G500" s="257"/>
      <c r="H500" s="258"/>
      <c r="I500" s="259"/>
      <c r="J500" s="960"/>
      <c r="K500" s="603"/>
      <c r="L500" s="603"/>
      <c r="M500" s="602"/>
      <c r="N500" s="960"/>
      <c r="O500" s="603"/>
      <c r="P500" s="603"/>
      <c r="Q500" s="602"/>
      <c r="R500" s="260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254"/>
    </row>
    <row r="501" spans="1:30" s="4" customFormat="1" x14ac:dyDescent="0.25">
      <c r="A501" s="255"/>
      <c r="B501" s="255"/>
      <c r="E501" s="602"/>
      <c r="F501" s="602"/>
      <c r="G501" s="257"/>
      <c r="H501" s="258"/>
      <c r="I501" s="259"/>
      <c r="J501" s="960"/>
      <c r="K501" s="603"/>
      <c r="L501" s="603"/>
      <c r="M501" s="602"/>
      <c r="N501" s="960"/>
      <c r="O501" s="603"/>
      <c r="P501" s="603"/>
      <c r="Q501" s="602"/>
      <c r="R501" s="260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254"/>
    </row>
    <row r="502" spans="1:30" s="4" customFormat="1" x14ac:dyDescent="0.25">
      <c r="A502" s="255"/>
      <c r="B502" s="255"/>
      <c r="E502" s="602"/>
      <c r="F502" s="602"/>
      <c r="G502" s="257"/>
      <c r="H502" s="258"/>
      <c r="I502" s="259"/>
      <c r="J502" s="960"/>
      <c r="K502" s="603"/>
      <c r="L502" s="603"/>
      <c r="M502" s="602"/>
      <c r="N502" s="960"/>
      <c r="O502" s="603"/>
      <c r="P502" s="603"/>
      <c r="Q502" s="602"/>
      <c r="R502" s="260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254"/>
    </row>
    <row r="503" spans="1:30" s="4" customFormat="1" x14ac:dyDescent="0.25">
      <c r="A503" s="255"/>
      <c r="B503" s="255"/>
      <c r="E503" s="602"/>
      <c r="F503" s="602"/>
      <c r="G503" s="257"/>
      <c r="H503" s="258"/>
      <c r="I503" s="259"/>
      <c r="J503" s="960"/>
      <c r="K503" s="603"/>
      <c r="L503" s="603"/>
      <c r="M503" s="602"/>
      <c r="N503" s="960"/>
      <c r="O503" s="603"/>
      <c r="P503" s="603"/>
      <c r="Q503" s="602"/>
      <c r="R503" s="260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  <c r="AD503" s="254"/>
    </row>
    <row r="504" spans="1:30" s="4" customFormat="1" x14ac:dyDescent="0.25">
      <c r="A504" s="255"/>
      <c r="B504" s="255"/>
      <c r="E504" s="602"/>
      <c r="F504" s="602"/>
      <c r="G504" s="257"/>
      <c r="H504" s="258"/>
      <c r="I504" s="259"/>
      <c r="J504" s="960"/>
      <c r="K504" s="603"/>
      <c r="L504" s="603"/>
      <c r="M504" s="602"/>
      <c r="N504" s="960"/>
      <c r="O504" s="603"/>
      <c r="P504" s="603"/>
      <c r="Q504" s="602"/>
      <c r="R504" s="260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  <c r="AD504" s="254"/>
    </row>
    <row r="505" spans="1:30" s="4" customFormat="1" x14ac:dyDescent="0.25">
      <c r="A505" s="255"/>
      <c r="B505" s="255"/>
      <c r="E505" s="602"/>
      <c r="F505" s="602"/>
      <c r="G505" s="257"/>
      <c r="H505" s="258"/>
      <c r="I505" s="259"/>
      <c r="J505" s="960"/>
      <c r="K505" s="603"/>
      <c r="L505" s="603"/>
      <c r="M505" s="602"/>
      <c r="N505" s="960"/>
      <c r="O505" s="603"/>
      <c r="P505" s="603"/>
      <c r="Q505" s="602"/>
      <c r="R505" s="260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  <c r="AD505" s="254"/>
    </row>
    <row r="506" spans="1:30" s="4" customFormat="1" x14ac:dyDescent="0.25">
      <c r="A506" s="255"/>
      <c r="B506" s="255"/>
      <c r="E506" s="602"/>
      <c r="F506" s="602"/>
      <c r="G506" s="257"/>
      <c r="H506" s="258"/>
      <c r="I506" s="259"/>
      <c r="J506" s="960"/>
      <c r="K506" s="603"/>
      <c r="L506" s="603"/>
      <c r="M506" s="602"/>
      <c r="N506" s="960"/>
      <c r="O506" s="603"/>
      <c r="P506" s="603"/>
      <c r="Q506" s="602"/>
      <c r="R506" s="260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254"/>
    </row>
    <row r="507" spans="1:30" s="4" customFormat="1" x14ac:dyDescent="0.25">
      <c r="A507" s="255"/>
      <c r="B507" s="255"/>
      <c r="E507" s="602"/>
      <c r="F507" s="602"/>
      <c r="G507" s="257"/>
      <c r="H507" s="258"/>
      <c r="I507" s="259"/>
      <c r="J507" s="960"/>
      <c r="K507" s="603"/>
      <c r="L507" s="603"/>
      <c r="M507" s="602"/>
      <c r="N507" s="960"/>
      <c r="O507" s="603"/>
      <c r="P507" s="603"/>
      <c r="Q507" s="602"/>
      <c r="R507" s="260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254"/>
    </row>
    <row r="508" spans="1:30" s="4" customFormat="1" x14ac:dyDescent="0.25">
      <c r="A508" s="255"/>
      <c r="B508" s="255"/>
      <c r="E508" s="602"/>
      <c r="F508" s="602"/>
      <c r="G508" s="257"/>
      <c r="H508" s="258"/>
      <c r="I508" s="259"/>
      <c r="J508" s="960"/>
      <c r="K508" s="603"/>
      <c r="L508" s="603"/>
      <c r="M508" s="602"/>
      <c r="N508" s="960"/>
      <c r="O508" s="603"/>
      <c r="P508" s="603"/>
      <c r="Q508" s="602"/>
      <c r="R508" s="260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254"/>
    </row>
    <row r="509" spans="1:30" s="4" customFormat="1" x14ac:dyDescent="0.25">
      <c r="A509" s="255"/>
      <c r="B509" s="255"/>
      <c r="E509" s="602"/>
      <c r="F509" s="602"/>
      <c r="G509" s="257"/>
      <c r="H509" s="258"/>
      <c r="I509" s="259"/>
      <c r="J509" s="960"/>
      <c r="K509" s="603"/>
      <c r="L509" s="603"/>
      <c r="M509" s="602"/>
      <c r="N509" s="960"/>
      <c r="O509" s="603"/>
      <c r="P509" s="603"/>
      <c r="Q509" s="602"/>
      <c r="R509" s="260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254"/>
    </row>
    <row r="510" spans="1:30" s="4" customFormat="1" x14ac:dyDescent="0.25">
      <c r="A510" s="255"/>
      <c r="B510" s="255"/>
      <c r="E510" s="602"/>
      <c r="F510" s="602"/>
      <c r="G510" s="257"/>
      <c r="H510" s="258"/>
      <c r="I510" s="259"/>
      <c r="J510" s="960"/>
      <c r="K510" s="603"/>
      <c r="L510" s="603"/>
      <c r="M510" s="602"/>
      <c r="N510" s="960"/>
      <c r="O510" s="603"/>
      <c r="P510" s="603"/>
      <c r="Q510" s="602"/>
      <c r="R510" s="260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254"/>
    </row>
    <row r="511" spans="1:30" s="4" customFormat="1" x14ac:dyDescent="0.25">
      <c r="A511" s="255"/>
      <c r="B511" s="255"/>
      <c r="E511" s="602"/>
      <c r="F511" s="602"/>
      <c r="G511" s="257"/>
      <c r="H511" s="258"/>
      <c r="I511" s="259"/>
      <c r="J511" s="960"/>
      <c r="K511" s="603"/>
      <c r="L511" s="603"/>
      <c r="M511" s="602"/>
      <c r="N511" s="960"/>
      <c r="O511" s="603"/>
      <c r="P511" s="603"/>
      <c r="Q511" s="602"/>
      <c r="R511" s="260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254"/>
    </row>
    <row r="512" spans="1:30" s="4" customFormat="1" x14ac:dyDescent="0.25">
      <c r="A512" s="255"/>
      <c r="B512" s="255"/>
      <c r="E512" s="602"/>
      <c r="F512" s="602"/>
      <c r="G512" s="257"/>
      <c r="H512" s="258"/>
      <c r="I512" s="259"/>
      <c r="J512" s="960"/>
      <c r="K512" s="603"/>
      <c r="L512" s="603"/>
      <c r="M512" s="602"/>
      <c r="N512" s="960"/>
      <c r="O512" s="603"/>
      <c r="P512" s="603"/>
      <c r="Q512" s="602"/>
      <c r="R512" s="260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254"/>
    </row>
    <row r="513" spans="1:30" s="4" customFormat="1" x14ac:dyDescent="0.25">
      <c r="A513" s="255"/>
      <c r="B513" s="255"/>
      <c r="E513" s="602"/>
      <c r="F513" s="602"/>
      <c r="G513" s="257"/>
      <c r="H513" s="258"/>
      <c r="I513" s="259"/>
      <c r="J513" s="960"/>
      <c r="K513" s="603"/>
      <c r="L513" s="603"/>
      <c r="M513" s="602"/>
      <c r="N513" s="960"/>
      <c r="O513" s="603"/>
      <c r="P513" s="603"/>
      <c r="Q513" s="602"/>
      <c r="R513" s="260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254"/>
    </row>
    <row r="514" spans="1:30" s="4" customFormat="1" x14ac:dyDescent="0.25">
      <c r="A514" s="255"/>
      <c r="B514" s="255"/>
      <c r="E514" s="602"/>
      <c r="F514" s="602"/>
      <c r="G514" s="257"/>
      <c r="H514" s="258"/>
      <c r="I514" s="259"/>
      <c r="J514" s="960"/>
      <c r="K514" s="603"/>
      <c r="L514" s="603"/>
      <c r="M514" s="602"/>
      <c r="N514" s="960"/>
      <c r="O514" s="603"/>
      <c r="P514" s="603"/>
      <c r="Q514" s="602"/>
      <c r="R514" s="260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254"/>
    </row>
    <row r="515" spans="1:30" s="4" customFormat="1" x14ac:dyDescent="0.25">
      <c r="A515" s="255"/>
      <c r="B515" s="255"/>
      <c r="E515" s="602"/>
      <c r="F515" s="602"/>
      <c r="G515" s="257"/>
      <c r="H515" s="258"/>
      <c r="I515" s="259"/>
      <c r="J515" s="960"/>
      <c r="K515" s="603"/>
      <c r="L515" s="603"/>
      <c r="M515" s="602"/>
      <c r="N515" s="960"/>
      <c r="O515" s="603"/>
      <c r="P515" s="603"/>
      <c r="Q515" s="602"/>
      <c r="R515" s="260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254"/>
    </row>
    <row r="516" spans="1:30" s="4" customFormat="1" x14ac:dyDescent="0.25">
      <c r="A516" s="255"/>
      <c r="B516" s="255"/>
      <c r="E516" s="602"/>
      <c r="F516" s="602"/>
      <c r="G516" s="257"/>
      <c r="H516" s="258"/>
      <c r="I516" s="259"/>
      <c r="J516" s="960"/>
      <c r="K516" s="603"/>
      <c r="L516" s="603"/>
      <c r="M516" s="602"/>
      <c r="N516" s="960"/>
      <c r="O516" s="603"/>
      <c r="P516" s="603"/>
      <c r="Q516" s="602"/>
      <c r="R516" s="260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254"/>
    </row>
    <row r="517" spans="1:30" s="4" customFormat="1" x14ac:dyDescent="0.25">
      <c r="A517" s="255"/>
      <c r="B517" s="255"/>
      <c r="E517" s="602"/>
      <c r="F517" s="602"/>
      <c r="G517" s="257"/>
      <c r="H517" s="258"/>
      <c r="I517" s="259"/>
      <c r="J517" s="960"/>
      <c r="K517" s="603"/>
      <c r="L517" s="603"/>
      <c r="M517" s="602"/>
      <c r="N517" s="960"/>
      <c r="O517" s="603"/>
      <c r="P517" s="603"/>
      <c r="Q517" s="602"/>
      <c r="R517" s="260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254"/>
    </row>
    <row r="518" spans="1:30" s="4" customFormat="1" x14ac:dyDescent="0.25">
      <c r="A518" s="255"/>
      <c r="B518" s="255"/>
      <c r="E518" s="602"/>
      <c r="F518" s="602"/>
      <c r="G518" s="257"/>
      <c r="H518" s="258"/>
      <c r="I518" s="259"/>
      <c r="J518" s="960"/>
      <c r="K518" s="603"/>
      <c r="L518" s="603"/>
      <c r="M518" s="602"/>
      <c r="N518" s="960"/>
      <c r="O518" s="603"/>
      <c r="P518" s="603"/>
      <c r="Q518" s="602"/>
      <c r="R518" s="260"/>
      <c r="S518" s="35"/>
      <c r="T518" s="35"/>
      <c r="U518" s="35"/>
      <c r="V518" s="35"/>
      <c r="W518" s="35"/>
      <c r="X518" s="35"/>
      <c r="Y518" s="35"/>
      <c r="Z518" s="35"/>
      <c r="AA518" s="35"/>
      <c r="AB518" s="35"/>
      <c r="AC518" s="35"/>
      <c r="AD518" s="254"/>
    </row>
    <row r="519" spans="1:30" s="4" customFormat="1" x14ac:dyDescent="0.25">
      <c r="A519" s="255"/>
      <c r="B519" s="255"/>
      <c r="E519" s="602"/>
      <c r="F519" s="602"/>
      <c r="G519" s="257"/>
      <c r="H519" s="258"/>
      <c r="I519" s="259"/>
      <c r="J519" s="960"/>
      <c r="K519" s="603"/>
      <c r="L519" s="603"/>
      <c r="M519" s="602"/>
      <c r="N519" s="960"/>
      <c r="O519" s="603"/>
      <c r="P519" s="603"/>
      <c r="Q519" s="602"/>
      <c r="R519" s="260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254"/>
    </row>
    <row r="520" spans="1:30" s="4" customFormat="1" x14ac:dyDescent="0.25">
      <c r="A520" s="255"/>
      <c r="B520" s="255"/>
      <c r="E520" s="602"/>
      <c r="F520" s="602"/>
      <c r="G520" s="257"/>
      <c r="H520" s="258"/>
      <c r="I520" s="259"/>
      <c r="J520" s="960"/>
      <c r="K520" s="603"/>
      <c r="L520" s="603"/>
      <c r="M520" s="602"/>
      <c r="N520" s="960"/>
      <c r="O520" s="603"/>
      <c r="P520" s="603"/>
      <c r="Q520" s="602"/>
      <c r="R520" s="260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254"/>
    </row>
    <row r="521" spans="1:30" s="4" customFormat="1" x14ac:dyDescent="0.25">
      <c r="A521" s="255"/>
      <c r="B521" s="255"/>
      <c r="E521" s="602"/>
      <c r="F521" s="602"/>
      <c r="G521" s="257"/>
      <c r="H521" s="258"/>
      <c r="I521" s="259"/>
      <c r="J521" s="960"/>
      <c r="K521" s="603"/>
      <c r="L521" s="603"/>
      <c r="M521" s="602"/>
      <c r="N521" s="960"/>
      <c r="O521" s="603"/>
      <c r="P521" s="603"/>
      <c r="Q521" s="602"/>
      <c r="R521" s="260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254"/>
    </row>
    <row r="522" spans="1:30" s="4" customFormat="1" x14ac:dyDescent="0.25">
      <c r="A522" s="255"/>
      <c r="B522" s="255"/>
      <c r="E522" s="602"/>
      <c r="F522" s="602"/>
      <c r="G522" s="257"/>
      <c r="H522" s="258"/>
      <c r="I522" s="259"/>
      <c r="J522" s="960"/>
      <c r="K522" s="603"/>
      <c r="L522" s="603"/>
      <c r="M522" s="602"/>
      <c r="N522" s="960"/>
      <c r="O522" s="603"/>
      <c r="P522" s="603"/>
      <c r="Q522" s="602"/>
      <c r="R522" s="260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254"/>
    </row>
    <row r="523" spans="1:30" s="4" customFormat="1" x14ac:dyDescent="0.25">
      <c r="A523" s="255"/>
      <c r="B523" s="255"/>
      <c r="E523" s="602"/>
      <c r="F523" s="602"/>
      <c r="G523" s="257"/>
      <c r="H523" s="258"/>
      <c r="I523" s="259"/>
      <c r="J523" s="960"/>
      <c r="K523" s="603"/>
      <c r="L523" s="603"/>
      <c r="M523" s="602"/>
      <c r="N523" s="960"/>
      <c r="O523" s="603"/>
      <c r="P523" s="603"/>
      <c r="Q523" s="602"/>
      <c r="R523" s="260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254"/>
    </row>
    <row r="524" spans="1:30" s="4" customFormat="1" x14ac:dyDescent="0.25">
      <c r="A524" s="255"/>
      <c r="B524" s="255"/>
      <c r="E524" s="602"/>
      <c r="F524" s="602"/>
      <c r="G524" s="257"/>
      <c r="H524" s="258"/>
      <c r="I524" s="259"/>
      <c r="J524" s="960"/>
      <c r="K524" s="603"/>
      <c r="L524" s="603"/>
      <c r="M524" s="602"/>
      <c r="N524" s="960"/>
      <c r="O524" s="603"/>
      <c r="P524" s="603"/>
      <c r="Q524" s="602"/>
      <c r="R524" s="260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254"/>
    </row>
    <row r="525" spans="1:30" s="4" customFormat="1" x14ac:dyDescent="0.25">
      <c r="A525" s="255"/>
      <c r="B525" s="255"/>
      <c r="E525" s="602"/>
      <c r="F525" s="602"/>
      <c r="G525" s="257"/>
      <c r="H525" s="258"/>
      <c r="I525" s="259"/>
      <c r="J525" s="960"/>
      <c r="K525" s="603"/>
      <c r="L525" s="603"/>
      <c r="M525" s="602"/>
      <c r="N525" s="960"/>
      <c r="O525" s="603"/>
      <c r="P525" s="603"/>
      <c r="Q525" s="602"/>
      <c r="R525" s="260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254"/>
    </row>
    <row r="526" spans="1:30" s="4" customFormat="1" x14ac:dyDescent="0.25">
      <c r="A526" s="255"/>
      <c r="B526" s="255"/>
      <c r="E526" s="602"/>
      <c r="F526" s="602"/>
      <c r="G526" s="257"/>
      <c r="H526" s="258"/>
      <c r="I526" s="259"/>
      <c r="J526" s="960"/>
      <c r="K526" s="603"/>
      <c r="L526" s="603"/>
      <c r="M526" s="602"/>
      <c r="N526" s="960"/>
      <c r="O526" s="603"/>
      <c r="P526" s="603"/>
      <c r="Q526" s="602"/>
      <c r="R526" s="260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254"/>
    </row>
    <row r="527" spans="1:30" s="4" customFormat="1" x14ac:dyDescent="0.25">
      <c r="A527" s="255"/>
      <c r="B527" s="255"/>
      <c r="E527" s="602"/>
      <c r="F527" s="602"/>
      <c r="G527" s="257"/>
      <c r="H527" s="258"/>
      <c r="I527" s="259"/>
      <c r="J527" s="960"/>
      <c r="K527" s="603"/>
      <c r="L527" s="603"/>
      <c r="M527" s="602"/>
      <c r="N527" s="960"/>
      <c r="O527" s="603"/>
      <c r="P527" s="603"/>
      <c r="Q527" s="602"/>
      <c r="R527" s="260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254"/>
    </row>
    <row r="528" spans="1:30" s="4" customFormat="1" x14ac:dyDescent="0.25">
      <c r="A528" s="255"/>
      <c r="B528" s="255"/>
      <c r="E528" s="602"/>
      <c r="F528" s="602"/>
      <c r="G528" s="257"/>
      <c r="H528" s="258"/>
      <c r="I528" s="259"/>
      <c r="J528" s="960"/>
      <c r="K528" s="603"/>
      <c r="L528" s="603"/>
      <c r="M528" s="602"/>
      <c r="N528" s="960"/>
      <c r="O528" s="603"/>
      <c r="P528" s="603"/>
      <c r="Q528" s="602"/>
      <c r="R528" s="260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254"/>
    </row>
    <row r="529" spans="1:30" s="4" customFormat="1" x14ac:dyDescent="0.25">
      <c r="A529" s="255"/>
      <c r="B529" s="255"/>
      <c r="E529" s="602"/>
      <c r="F529" s="602"/>
      <c r="G529" s="257"/>
      <c r="H529" s="258"/>
      <c r="I529" s="259"/>
      <c r="J529" s="960"/>
      <c r="K529" s="603"/>
      <c r="L529" s="603"/>
      <c r="M529" s="602"/>
      <c r="N529" s="960"/>
      <c r="O529" s="603"/>
      <c r="P529" s="603"/>
      <c r="Q529" s="602"/>
      <c r="R529" s="260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254"/>
    </row>
    <row r="530" spans="1:30" s="4" customFormat="1" x14ac:dyDescent="0.25">
      <c r="A530" s="255"/>
      <c r="B530" s="255"/>
      <c r="E530" s="602"/>
      <c r="F530" s="602"/>
      <c r="G530" s="257"/>
      <c r="H530" s="258"/>
      <c r="I530" s="259"/>
      <c r="J530" s="960"/>
      <c r="K530" s="603"/>
      <c r="L530" s="603"/>
      <c r="M530" s="602"/>
      <c r="N530" s="960"/>
      <c r="O530" s="603"/>
      <c r="P530" s="603"/>
      <c r="Q530" s="602"/>
      <c r="R530" s="260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254"/>
    </row>
    <row r="531" spans="1:30" s="4" customFormat="1" x14ac:dyDescent="0.25">
      <c r="A531" s="255"/>
      <c r="B531" s="255"/>
      <c r="E531" s="602"/>
      <c r="F531" s="602"/>
      <c r="G531" s="257"/>
      <c r="H531" s="258"/>
      <c r="I531" s="259"/>
      <c r="J531" s="960"/>
      <c r="K531" s="603"/>
      <c r="L531" s="603"/>
      <c r="M531" s="602"/>
      <c r="N531" s="960"/>
      <c r="O531" s="603"/>
      <c r="P531" s="603"/>
      <c r="Q531" s="602"/>
      <c r="R531" s="260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254"/>
    </row>
    <row r="532" spans="1:30" s="4" customFormat="1" x14ac:dyDescent="0.25">
      <c r="A532" s="255"/>
      <c r="B532" s="255"/>
      <c r="E532" s="602"/>
      <c r="F532" s="602"/>
      <c r="G532" s="257"/>
      <c r="H532" s="258"/>
      <c r="I532" s="259"/>
      <c r="J532" s="960"/>
      <c r="K532" s="603"/>
      <c r="L532" s="603"/>
      <c r="M532" s="602"/>
      <c r="N532" s="960"/>
      <c r="O532" s="603"/>
      <c r="P532" s="603"/>
      <c r="Q532" s="602"/>
      <c r="R532" s="260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254"/>
    </row>
    <row r="533" spans="1:30" s="4" customFormat="1" x14ac:dyDescent="0.25">
      <c r="A533" s="255"/>
      <c r="B533" s="255"/>
      <c r="E533" s="602"/>
      <c r="F533" s="602"/>
      <c r="G533" s="257"/>
      <c r="H533" s="258"/>
      <c r="I533" s="259"/>
      <c r="J533" s="960"/>
      <c r="K533" s="603"/>
      <c r="L533" s="603"/>
      <c r="M533" s="602"/>
      <c r="N533" s="960"/>
      <c r="O533" s="603"/>
      <c r="P533" s="603"/>
      <c r="Q533" s="602"/>
      <c r="R533" s="260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  <c r="AD533" s="254"/>
    </row>
    <row r="534" spans="1:30" s="4" customFormat="1" x14ac:dyDescent="0.25">
      <c r="A534" s="255"/>
      <c r="B534" s="255"/>
      <c r="E534" s="602"/>
      <c r="F534" s="602"/>
      <c r="G534" s="257"/>
      <c r="H534" s="258"/>
      <c r="I534" s="259"/>
      <c r="J534" s="960"/>
      <c r="K534" s="603"/>
      <c r="L534" s="603"/>
      <c r="M534" s="602"/>
      <c r="N534" s="960"/>
      <c r="O534" s="603"/>
      <c r="P534" s="603"/>
      <c r="Q534" s="602"/>
      <c r="R534" s="260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254"/>
    </row>
    <row r="535" spans="1:30" s="4" customFormat="1" x14ac:dyDescent="0.25">
      <c r="A535" s="255"/>
      <c r="B535" s="255"/>
      <c r="E535" s="602"/>
      <c r="F535" s="602"/>
      <c r="G535" s="257"/>
      <c r="H535" s="258"/>
      <c r="I535" s="259"/>
      <c r="J535" s="960"/>
      <c r="K535" s="603"/>
      <c r="L535" s="603"/>
      <c r="M535" s="602"/>
      <c r="N535" s="960"/>
      <c r="O535" s="603"/>
      <c r="P535" s="603"/>
      <c r="Q535" s="602"/>
      <c r="R535" s="260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254"/>
    </row>
    <row r="536" spans="1:30" s="4" customFormat="1" x14ac:dyDescent="0.25">
      <c r="A536" s="255"/>
      <c r="B536" s="255"/>
      <c r="E536" s="602"/>
      <c r="F536" s="602"/>
      <c r="G536" s="257"/>
      <c r="H536" s="258"/>
      <c r="I536" s="259"/>
      <c r="J536" s="960"/>
      <c r="K536" s="603"/>
      <c r="L536" s="603"/>
      <c r="M536" s="602"/>
      <c r="N536" s="960"/>
      <c r="O536" s="603"/>
      <c r="P536" s="603"/>
      <c r="Q536" s="602"/>
      <c r="R536" s="260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254"/>
    </row>
    <row r="537" spans="1:30" s="4" customFormat="1" x14ac:dyDescent="0.25">
      <c r="A537" s="255"/>
      <c r="B537" s="255"/>
      <c r="E537" s="602"/>
      <c r="F537" s="602"/>
      <c r="G537" s="257"/>
      <c r="H537" s="258"/>
      <c r="I537" s="259"/>
      <c r="J537" s="960"/>
      <c r="K537" s="603"/>
      <c r="L537" s="603"/>
      <c r="M537" s="602"/>
      <c r="N537" s="960"/>
      <c r="O537" s="603"/>
      <c r="P537" s="603"/>
      <c r="Q537" s="602"/>
      <c r="R537" s="260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254"/>
    </row>
    <row r="538" spans="1:30" s="4" customFormat="1" x14ac:dyDescent="0.25">
      <c r="A538" s="255"/>
      <c r="B538" s="255"/>
      <c r="E538" s="602"/>
      <c r="F538" s="602"/>
      <c r="G538" s="257"/>
      <c r="H538" s="258"/>
      <c r="I538" s="259"/>
      <c r="J538" s="960"/>
      <c r="K538" s="603"/>
      <c r="L538" s="603"/>
      <c r="M538" s="602"/>
      <c r="N538" s="960"/>
      <c r="O538" s="603"/>
      <c r="P538" s="603"/>
      <c r="Q538" s="602"/>
      <c r="R538" s="260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254"/>
    </row>
    <row r="539" spans="1:30" s="4" customFormat="1" x14ac:dyDescent="0.25">
      <c r="A539" s="255"/>
      <c r="B539" s="255"/>
      <c r="E539" s="602"/>
      <c r="F539" s="602"/>
      <c r="G539" s="257"/>
      <c r="H539" s="258"/>
      <c r="I539" s="259"/>
      <c r="J539" s="960"/>
      <c r="K539" s="603"/>
      <c r="L539" s="603"/>
      <c r="M539" s="602"/>
      <c r="N539" s="960"/>
      <c r="O539" s="603"/>
      <c r="P539" s="603"/>
      <c r="Q539" s="602"/>
      <c r="R539" s="260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254"/>
    </row>
    <row r="540" spans="1:30" s="4" customFormat="1" x14ac:dyDescent="0.25">
      <c r="A540" s="255"/>
      <c r="B540" s="255"/>
      <c r="E540" s="602"/>
      <c r="F540" s="602"/>
      <c r="G540" s="257"/>
      <c r="H540" s="258"/>
      <c r="I540" s="259"/>
      <c r="J540" s="960"/>
      <c r="K540" s="603"/>
      <c r="L540" s="603"/>
      <c r="M540" s="602"/>
      <c r="N540" s="960"/>
      <c r="O540" s="603"/>
      <c r="P540" s="603"/>
      <c r="Q540" s="602"/>
      <c r="R540" s="260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254"/>
    </row>
    <row r="541" spans="1:30" s="4" customFormat="1" x14ac:dyDescent="0.25">
      <c r="A541" s="255"/>
      <c r="B541" s="255"/>
      <c r="E541" s="602"/>
      <c r="F541" s="602"/>
      <c r="G541" s="257"/>
      <c r="H541" s="258"/>
      <c r="I541" s="259"/>
      <c r="J541" s="960"/>
      <c r="K541" s="603"/>
      <c r="L541" s="603"/>
      <c r="M541" s="602"/>
      <c r="N541" s="960"/>
      <c r="O541" s="603"/>
      <c r="P541" s="603"/>
      <c r="Q541" s="602"/>
      <c r="R541" s="260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254"/>
    </row>
    <row r="542" spans="1:30" s="4" customFormat="1" x14ac:dyDescent="0.25">
      <c r="A542" s="255"/>
      <c r="B542" s="255"/>
      <c r="E542" s="602"/>
      <c r="F542" s="602"/>
      <c r="G542" s="257"/>
      <c r="H542" s="258"/>
      <c r="I542" s="259"/>
      <c r="J542" s="960"/>
      <c r="K542" s="603"/>
      <c r="L542" s="603"/>
      <c r="M542" s="602"/>
      <c r="N542" s="960"/>
      <c r="O542" s="603"/>
      <c r="P542" s="603"/>
      <c r="Q542" s="602"/>
      <c r="R542" s="260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254"/>
    </row>
    <row r="543" spans="1:30" s="4" customFormat="1" x14ac:dyDescent="0.25">
      <c r="A543" s="255"/>
      <c r="B543" s="255"/>
      <c r="E543" s="602"/>
      <c r="F543" s="602"/>
      <c r="G543" s="257"/>
      <c r="H543" s="258"/>
      <c r="I543" s="259"/>
      <c r="J543" s="960"/>
      <c r="K543" s="603"/>
      <c r="L543" s="603"/>
      <c r="M543" s="602"/>
      <c r="N543" s="960"/>
      <c r="O543" s="603"/>
      <c r="P543" s="603"/>
      <c r="Q543" s="602"/>
      <c r="R543" s="260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254"/>
    </row>
    <row r="544" spans="1:30" s="4" customFormat="1" x14ac:dyDescent="0.25">
      <c r="A544" s="255"/>
      <c r="B544" s="255"/>
      <c r="E544" s="602"/>
      <c r="F544" s="602"/>
      <c r="G544" s="257"/>
      <c r="H544" s="258"/>
      <c r="I544" s="259"/>
      <c r="J544" s="960"/>
      <c r="K544" s="603"/>
      <c r="L544" s="603"/>
      <c r="M544" s="602"/>
      <c r="N544" s="960"/>
      <c r="O544" s="603"/>
      <c r="P544" s="603"/>
      <c r="Q544" s="602"/>
      <c r="R544" s="260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254"/>
    </row>
    <row r="545" spans="1:30" s="4" customFormat="1" x14ac:dyDescent="0.25">
      <c r="A545" s="255"/>
      <c r="B545" s="255"/>
      <c r="E545" s="602"/>
      <c r="F545" s="602"/>
      <c r="G545" s="257"/>
      <c r="H545" s="258"/>
      <c r="I545" s="259"/>
      <c r="J545" s="960"/>
      <c r="K545" s="603"/>
      <c r="L545" s="603"/>
      <c r="M545" s="602"/>
      <c r="N545" s="960"/>
      <c r="O545" s="603"/>
      <c r="P545" s="603"/>
      <c r="Q545" s="602"/>
      <c r="R545" s="260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254"/>
    </row>
    <row r="546" spans="1:30" s="4" customFormat="1" x14ac:dyDescent="0.25">
      <c r="A546" s="255"/>
      <c r="B546" s="255"/>
      <c r="E546" s="602"/>
      <c r="F546" s="602"/>
      <c r="G546" s="257"/>
      <c r="H546" s="258"/>
      <c r="I546" s="259"/>
      <c r="J546" s="960"/>
      <c r="K546" s="603"/>
      <c r="L546" s="603"/>
      <c r="M546" s="602"/>
      <c r="N546" s="960"/>
      <c r="O546" s="603"/>
      <c r="P546" s="603"/>
      <c r="Q546" s="602"/>
      <c r="R546" s="260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254"/>
    </row>
    <row r="547" spans="1:30" s="4" customFormat="1" x14ac:dyDescent="0.25">
      <c r="A547" s="255"/>
      <c r="B547" s="255"/>
      <c r="E547" s="602"/>
      <c r="F547" s="602"/>
      <c r="G547" s="257"/>
      <c r="H547" s="258"/>
      <c r="I547" s="259"/>
      <c r="J547" s="960"/>
      <c r="K547" s="603"/>
      <c r="L547" s="603"/>
      <c r="M547" s="602"/>
      <c r="N547" s="960"/>
      <c r="O547" s="603"/>
      <c r="P547" s="603"/>
      <c r="Q547" s="602"/>
      <c r="R547" s="260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254"/>
    </row>
    <row r="548" spans="1:30" s="4" customFormat="1" x14ac:dyDescent="0.25">
      <c r="A548" s="255"/>
      <c r="B548" s="255"/>
      <c r="E548" s="602"/>
      <c r="F548" s="602"/>
      <c r="G548" s="257"/>
      <c r="H548" s="258"/>
      <c r="I548" s="259"/>
      <c r="J548" s="960"/>
      <c r="K548" s="603"/>
      <c r="L548" s="603"/>
      <c r="M548" s="602"/>
      <c r="N548" s="960"/>
      <c r="O548" s="603"/>
      <c r="P548" s="603"/>
      <c r="Q548" s="602"/>
      <c r="R548" s="260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254"/>
    </row>
    <row r="549" spans="1:30" s="4" customFormat="1" x14ac:dyDescent="0.25">
      <c r="A549" s="255"/>
      <c r="B549" s="255"/>
      <c r="E549" s="602"/>
      <c r="F549" s="602"/>
      <c r="G549" s="257"/>
      <c r="H549" s="258"/>
      <c r="I549" s="259"/>
      <c r="J549" s="960"/>
      <c r="K549" s="603"/>
      <c r="L549" s="603"/>
      <c r="M549" s="602"/>
      <c r="N549" s="960"/>
      <c r="O549" s="603"/>
      <c r="P549" s="603"/>
      <c r="Q549" s="602"/>
      <c r="R549" s="260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254"/>
    </row>
    <row r="550" spans="1:30" s="4" customFormat="1" x14ac:dyDescent="0.25">
      <c r="A550" s="255"/>
      <c r="B550" s="255"/>
      <c r="E550" s="602"/>
      <c r="F550" s="602"/>
      <c r="G550" s="257"/>
      <c r="H550" s="258"/>
      <c r="I550" s="259"/>
      <c r="J550" s="960"/>
      <c r="K550" s="603"/>
      <c r="L550" s="603"/>
      <c r="M550" s="602"/>
      <c r="N550" s="960"/>
      <c r="O550" s="603"/>
      <c r="P550" s="603"/>
      <c r="Q550" s="602"/>
      <c r="R550" s="260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254"/>
    </row>
    <row r="551" spans="1:30" s="4" customFormat="1" x14ac:dyDescent="0.25">
      <c r="A551" s="255"/>
      <c r="B551" s="255"/>
      <c r="E551" s="602"/>
      <c r="F551" s="602"/>
      <c r="G551" s="257"/>
      <c r="H551" s="258"/>
      <c r="I551" s="259"/>
      <c r="J551" s="960"/>
      <c r="K551" s="603"/>
      <c r="L551" s="603"/>
      <c r="M551" s="602"/>
      <c r="N551" s="960"/>
      <c r="O551" s="603"/>
      <c r="P551" s="603"/>
      <c r="Q551" s="602"/>
      <c r="R551" s="260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254"/>
    </row>
    <row r="552" spans="1:30" s="4" customFormat="1" x14ac:dyDescent="0.25">
      <c r="A552" s="255"/>
      <c r="B552" s="255"/>
      <c r="E552" s="602"/>
      <c r="F552" s="602"/>
      <c r="G552" s="257"/>
      <c r="H552" s="258"/>
      <c r="I552" s="259"/>
      <c r="J552" s="960"/>
      <c r="K552" s="603"/>
      <c r="L552" s="603"/>
      <c r="M552" s="602"/>
      <c r="N552" s="960"/>
      <c r="O552" s="603"/>
      <c r="P552" s="603"/>
      <c r="Q552" s="602"/>
      <c r="R552" s="260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254"/>
    </row>
    <row r="553" spans="1:30" s="4" customFormat="1" x14ac:dyDescent="0.25">
      <c r="A553" s="255"/>
      <c r="B553" s="255"/>
      <c r="E553" s="602"/>
      <c r="F553" s="602"/>
      <c r="G553" s="257"/>
      <c r="H553" s="258"/>
      <c r="I553" s="259"/>
      <c r="J553" s="960"/>
      <c r="K553" s="603"/>
      <c r="L553" s="603"/>
      <c r="M553" s="602"/>
      <c r="N553" s="960"/>
      <c r="O553" s="603"/>
      <c r="P553" s="603"/>
      <c r="Q553" s="602"/>
      <c r="R553" s="260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254"/>
    </row>
    <row r="554" spans="1:30" s="4" customFormat="1" x14ac:dyDescent="0.25">
      <c r="A554" s="255"/>
      <c r="B554" s="255"/>
      <c r="E554" s="602"/>
      <c r="F554" s="602"/>
      <c r="G554" s="257"/>
      <c r="H554" s="258"/>
      <c r="I554" s="259"/>
      <c r="J554" s="960"/>
      <c r="K554" s="603"/>
      <c r="L554" s="603"/>
      <c r="M554" s="602"/>
      <c r="N554" s="960"/>
      <c r="O554" s="603"/>
      <c r="P554" s="603"/>
      <c r="Q554" s="602"/>
      <c r="R554" s="260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254"/>
    </row>
    <row r="555" spans="1:30" s="4" customFormat="1" x14ac:dyDescent="0.25">
      <c r="A555" s="255"/>
      <c r="B555" s="255"/>
      <c r="E555" s="602"/>
      <c r="F555" s="602"/>
      <c r="G555" s="257"/>
      <c r="H555" s="258"/>
      <c r="I555" s="259"/>
      <c r="J555" s="960"/>
      <c r="K555" s="603"/>
      <c r="L555" s="603"/>
      <c r="M555" s="602"/>
      <c r="N555" s="960"/>
      <c r="O555" s="603"/>
      <c r="P555" s="603"/>
      <c r="Q555" s="602"/>
      <c r="R555" s="260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254"/>
    </row>
    <row r="556" spans="1:30" s="4" customFormat="1" x14ac:dyDescent="0.25">
      <c r="A556" s="255"/>
      <c r="B556" s="255"/>
      <c r="E556" s="602"/>
      <c r="F556" s="602"/>
      <c r="G556" s="257"/>
      <c r="H556" s="258"/>
      <c r="I556" s="259"/>
      <c r="J556" s="960"/>
      <c r="K556" s="603"/>
      <c r="L556" s="603"/>
      <c r="M556" s="602"/>
      <c r="N556" s="960"/>
      <c r="O556" s="603"/>
      <c r="P556" s="603"/>
      <c r="Q556" s="602"/>
      <c r="R556" s="260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254"/>
    </row>
    <row r="557" spans="1:30" s="4" customFormat="1" x14ac:dyDescent="0.25">
      <c r="A557" s="255"/>
      <c r="B557" s="255"/>
      <c r="E557" s="602"/>
      <c r="F557" s="602"/>
      <c r="G557" s="257"/>
      <c r="H557" s="258"/>
      <c r="I557" s="259"/>
      <c r="J557" s="960"/>
      <c r="K557" s="603"/>
      <c r="L557" s="603"/>
      <c r="M557" s="602"/>
      <c r="N557" s="960"/>
      <c r="O557" s="603"/>
      <c r="P557" s="603"/>
      <c r="Q557" s="602"/>
      <c r="R557" s="260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254"/>
    </row>
    <row r="558" spans="1:30" s="4" customFormat="1" x14ac:dyDescent="0.25">
      <c r="A558" s="255"/>
      <c r="B558" s="255"/>
      <c r="E558" s="602"/>
      <c r="F558" s="602"/>
      <c r="G558" s="257"/>
      <c r="H558" s="258"/>
      <c r="I558" s="259"/>
      <c r="J558" s="960"/>
      <c r="K558" s="603"/>
      <c r="L558" s="603"/>
      <c r="M558" s="602"/>
      <c r="N558" s="960"/>
      <c r="O558" s="603"/>
      <c r="P558" s="603"/>
      <c r="Q558" s="602"/>
      <c r="R558" s="260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254"/>
    </row>
    <row r="559" spans="1:30" s="4" customFormat="1" x14ac:dyDescent="0.25">
      <c r="A559" s="255"/>
      <c r="B559" s="255"/>
      <c r="E559" s="602"/>
      <c r="F559" s="602"/>
      <c r="G559" s="257"/>
      <c r="H559" s="258"/>
      <c r="I559" s="259"/>
      <c r="J559" s="960"/>
      <c r="K559" s="603"/>
      <c r="L559" s="603"/>
      <c r="M559" s="602"/>
      <c r="N559" s="960"/>
      <c r="O559" s="603"/>
      <c r="P559" s="603"/>
      <c r="Q559" s="602"/>
      <c r="R559" s="260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254"/>
    </row>
    <row r="560" spans="1:30" s="4" customFormat="1" x14ac:dyDescent="0.25">
      <c r="A560" s="255"/>
      <c r="B560" s="255"/>
      <c r="E560" s="602"/>
      <c r="F560" s="602"/>
      <c r="G560" s="257"/>
      <c r="H560" s="258"/>
      <c r="I560" s="259"/>
      <c r="J560" s="960"/>
      <c r="K560" s="603"/>
      <c r="L560" s="603"/>
      <c r="M560" s="602"/>
      <c r="N560" s="960"/>
      <c r="O560" s="603"/>
      <c r="P560" s="603"/>
      <c r="Q560" s="602"/>
      <c r="R560" s="260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254"/>
    </row>
    <row r="561" spans="1:30" s="4" customFormat="1" x14ac:dyDescent="0.25">
      <c r="A561" s="255"/>
      <c r="B561" s="255"/>
      <c r="E561" s="602"/>
      <c r="F561" s="602"/>
      <c r="G561" s="257"/>
      <c r="H561" s="258"/>
      <c r="I561" s="259"/>
      <c r="J561" s="960"/>
      <c r="K561" s="603"/>
      <c r="L561" s="603"/>
      <c r="M561" s="602"/>
      <c r="N561" s="960"/>
      <c r="O561" s="603"/>
      <c r="P561" s="603"/>
      <c r="Q561" s="602"/>
      <c r="R561" s="260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254"/>
    </row>
    <row r="562" spans="1:30" s="4" customFormat="1" x14ac:dyDescent="0.25">
      <c r="A562" s="255"/>
      <c r="B562" s="255"/>
      <c r="E562" s="602"/>
      <c r="F562" s="602"/>
      <c r="G562" s="257"/>
      <c r="H562" s="258"/>
      <c r="I562" s="259"/>
      <c r="J562" s="960"/>
      <c r="K562" s="603"/>
      <c r="L562" s="603"/>
      <c r="M562" s="602"/>
      <c r="N562" s="960"/>
      <c r="O562" s="603"/>
      <c r="P562" s="603"/>
      <c r="Q562" s="602"/>
      <c r="R562" s="260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254"/>
    </row>
    <row r="563" spans="1:30" s="4" customFormat="1" x14ac:dyDescent="0.25">
      <c r="A563" s="255"/>
      <c r="B563" s="255"/>
      <c r="E563" s="602"/>
      <c r="F563" s="602"/>
      <c r="G563" s="257"/>
      <c r="H563" s="258"/>
      <c r="I563" s="259"/>
      <c r="J563" s="960"/>
      <c r="K563" s="603"/>
      <c r="L563" s="603"/>
      <c r="M563" s="602"/>
      <c r="N563" s="960"/>
      <c r="O563" s="603"/>
      <c r="P563" s="603"/>
      <c r="Q563" s="602"/>
      <c r="R563" s="260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254"/>
    </row>
    <row r="564" spans="1:30" s="4" customFormat="1" x14ac:dyDescent="0.25">
      <c r="A564" s="255"/>
      <c r="B564" s="255"/>
      <c r="E564" s="602"/>
      <c r="F564" s="602"/>
      <c r="G564" s="257"/>
      <c r="H564" s="258"/>
      <c r="I564" s="259"/>
      <c r="J564" s="960"/>
      <c r="K564" s="603"/>
      <c r="L564" s="603"/>
      <c r="M564" s="602"/>
      <c r="N564" s="960"/>
      <c r="O564" s="603"/>
      <c r="P564" s="603"/>
      <c r="Q564" s="602"/>
      <c r="R564" s="260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254"/>
    </row>
    <row r="565" spans="1:30" s="4" customFormat="1" x14ac:dyDescent="0.25">
      <c r="A565" s="255"/>
      <c r="B565" s="255"/>
      <c r="E565" s="602"/>
      <c r="F565" s="602"/>
      <c r="G565" s="257"/>
      <c r="H565" s="258"/>
      <c r="I565" s="259"/>
      <c r="J565" s="960"/>
      <c r="K565" s="603"/>
      <c r="L565" s="603"/>
      <c r="M565" s="602"/>
      <c r="N565" s="960"/>
      <c r="O565" s="603"/>
      <c r="P565" s="603"/>
      <c r="Q565" s="602"/>
      <c r="R565" s="260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254"/>
    </row>
    <row r="566" spans="1:30" s="4" customFormat="1" x14ac:dyDescent="0.25">
      <c r="A566" s="255"/>
      <c r="B566" s="255"/>
      <c r="E566" s="602"/>
      <c r="F566" s="602"/>
      <c r="G566" s="257"/>
      <c r="H566" s="258"/>
      <c r="I566" s="259"/>
      <c r="J566" s="960"/>
      <c r="K566" s="603"/>
      <c r="L566" s="603"/>
      <c r="M566" s="602"/>
      <c r="N566" s="960"/>
      <c r="O566" s="603"/>
      <c r="P566" s="603"/>
      <c r="Q566" s="602"/>
      <c r="R566" s="260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254"/>
    </row>
    <row r="567" spans="1:30" s="4" customFormat="1" x14ac:dyDescent="0.25">
      <c r="A567" s="255"/>
      <c r="B567" s="255"/>
      <c r="E567" s="602"/>
      <c r="F567" s="602"/>
      <c r="G567" s="257"/>
      <c r="H567" s="258"/>
      <c r="I567" s="259"/>
      <c r="J567" s="960"/>
      <c r="K567" s="603"/>
      <c r="L567" s="603"/>
      <c r="M567" s="602"/>
      <c r="N567" s="960"/>
      <c r="O567" s="603"/>
      <c r="P567" s="603"/>
      <c r="Q567" s="602"/>
      <c r="R567" s="260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254"/>
    </row>
    <row r="568" spans="1:30" s="4" customFormat="1" x14ac:dyDescent="0.25">
      <c r="A568" s="255"/>
      <c r="B568" s="255"/>
      <c r="E568" s="602"/>
      <c r="F568" s="602"/>
      <c r="G568" s="257"/>
      <c r="H568" s="258"/>
      <c r="I568" s="259"/>
      <c r="J568" s="960"/>
      <c r="K568" s="603"/>
      <c r="L568" s="603"/>
      <c r="M568" s="602"/>
      <c r="N568" s="960"/>
      <c r="O568" s="603"/>
      <c r="P568" s="603"/>
      <c r="Q568" s="602"/>
      <c r="R568" s="260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254"/>
    </row>
    <row r="569" spans="1:30" s="4" customFormat="1" x14ac:dyDescent="0.25">
      <c r="A569" s="255"/>
      <c r="B569" s="255"/>
      <c r="E569" s="602"/>
      <c r="F569" s="602"/>
      <c r="G569" s="257"/>
      <c r="H569" s="258"/>
      <c r="I569" s="259"/>
      <c r="J569" s="960"/>
      <c r="K569" s="603"/>
      <c r="L569" s="603"/>
      <c r="M569" s="602"/>
      <c r="N569" s="960"/>
      <c r="O569" s="603"/>
      <c r="P569" s="603"/>
      <c r="Q569" s="602"/>
      <c r="R569" s="260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254"/>
    </row>
    <row r="570" spans="1:30" s="4" customFormat="1" x14ac:dyDescent="0.25">
      <c r="A570" s="255"/>
      <c r="B570" s="255"/>
      <c r="E570" s="602"/>
      <c r="F570" s="602"/>
      <c r="G570" s="257"/>
      <c r="H570" s="258"/>
      <c r="I570" s="259"/>
      <c r="J570" s="960"/>
      <c r="K570" s="603"/>
      <c r="L570" s="603"/>
      <c r="M570" s="602"/>
      <c r="N570" s="960"/>
      <c r="O570" s="603"/>
      <c r="P570" s="603"/>
      <c r="Q570" s="602"/>
      <c r="R570" s="260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254"/>
    </row>
    <row r="571" spans="1:30" s="4" customFormat="1" x14ac:dyDescent="0.25">
      <c r="A571" s="255"/>
      <c r="B571" s="255"/>
      <c r="E571" s="602"/>
      <c r="F571" s="602"/>
      <c r="G571" s="257"/>
      <c r="H571" s="258"/>
      <c r="I571" s="259"/>
      <c r="J571" s="960"/>
      <c r="K571" s="603"/>
      <c r="L571" s="603"/>
      <c r="M571" s="602"/>
      <c r="N571" s="960"/>
      <c r="O571" s="603"/>
      <c r="P571" s="603"/>
      <c r="Q571" s="602"/>
      <c r="R571" s="260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254"/>
    </row>
    <row r="572" spans="1:30" s="4" customFormat="1" x14ac:dyDescent="0.25">
      <c r="A572" s="255"/>
      <c r="B572" s="255"/>
      <c r="E572" s="602"/>
      <c r="F572" s="602"/>
      <c r="G572" s="257"/>
      <c r="H572" s="258"/>
      <c r="I572" s="259"/>
      <c r="J572" s="960"/>
      <c r="K572" s="603"/>
      <c r="L572" s="603"/>
      <c r="M572" s="602"/>
      <c r="N572" s="960"/>
      <c r="O572" s="603"/>
      <c r="P572" s="603"/>
      <c r="Q572" s="602"/>
      <c r="R572" s="260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254"/>
    </row>
    <row r="573" spans="1:30" s="4" customFormat="1" x14ac:dyDescent="0.25">
      <c r="A573" s="255"/>
      <c r="B573" s="255"/>
      <c r="E573" s="602"/>
      <c r="F573" s="602"/>
      <c r="G573" s="257"/>
      <c r="H573" s="258"/>
      <c r="I573" s="259"/>
      <c r="J573" s="960"/>
      <c r="K573" s="603"/>
      <c r="L573" s="603"/>
      <c r="M573" s="602"/>
      <c r="N573" s="960"/>
      <c r="O573" s="603"/>
      <c r="P573" s="603"/>
      <c r="Q573" s="602"/>
      <c r="R573" s="260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254"/>
    </row>
    <row r="574" spans="1:30" s="4" customFormat="1" x14ac:dyDescent="0.25">
      <c r="A574" s="255"/>
      <c r="B574" s="255"/>
      <c r="E574" s="602"/>
      <c r="F574" s="602"/>
      <c r="G574" s="257"/>
      <c r="H574" s="258"/>
      <c r="I574" s="259"/>
      <c r="J574" s="960"/>
      <c r="K574" s="603"/>
      <c r="L574" s="603"/>
      <c r="M574" s="602"/>
      <c r="N574" s="960"/>
      <c r="O574" s="603"/>
      <c r="P574" s="603"/>
      <c r="Q574" s="602"/>
      <c r="R574" s="260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254"/>
    </row>
    <row r="575" spans="1:30" s="4" customFormat="1" x14ac:dyDescent="0.25">
      <c r="A575" s="255"/>
      <c r="B575" s="255"/>
      <c r="E575" s="602"/>
      <c r="F575" s="602"/>
      <c r="G575" s="257"/>
      <c r="H575" s="258"/>
      <c r="I575" s="259"/>
      <c r="J575" s="960"/>
      <c r="K575" s="603"/>
      <c r="L575" s="603"/>
      <c r="M575" s="602"/>
      <c r="N575" s="960"/>
      <c r="O575" s="603"/>
      <c r="P575" s="603"/>
      <c r="Q575" s="602"/>
      <c r="R575" s="260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  <c r="AD575" s="254"/>
    </row>
    <row r="576" spans="1:30" s="4" customFormat="1" x14ac:dyDescent="0.25">
      <c r="A576" s="255"/>
      <c r="B576" s="255"/>
      <c r="E576" s="602"/>
      <c r="F576" s="602"/>
      <c r="G576" s="257"/>
      <c r="H576" s="258"/>
      <c r="I576" s="259"/>
      <c r="J576" s="960"/>
      <c r="K576" s="603"/>
      <c r="L576" s="603"/>
      <c r="M576" s="602"/>
      <c r="N576" s="960"/>
      <c r="O576" s="603"/>
      <c r="P576" s="603"/>
      <c r="Q576" s="602"/>
      <c r="R576" s="260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254"/>
    </row>
    <row r="577" spans="1:30" s="4" customFormat="1" x14ac:dyDescent="0.25">
      <c r="A577" s="255"/>
      <c r="B577" s="255"/>
      <c r="E577" s="602"/>
      <c r="F577" s="602"/>
      <c r="G577" s="257"/>
      <c r="H577" s="258"/>
      <c r="I577" s="259"/>
      <c r="J577" s="960"/>
      <c r="K577" s="603"/>
      <c r="L577" s="603"/>
      <c r="M577" s="602"/>
      <c r="N577" s="960"/>
      <c r="O577" s="603"/>
      <c r="P577" s="603"/>
      <c r="Q577" s="602"/>
      <c r="R577" s="260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254"/>
    </row>
    <row r="578" spans="1:30" s="4" customFormat="1" x14ac:dyDescent="0.25">
      <c r="A578" s="255"/>
      <c r="B578" s="255"/>
      <c r="E578" s="602"/>
      <c r="F578" s="602"/>
      <c r="G578" s="257"/>
      <c r="H578" s="258"/>
      <c r="I578" s="259"/>
      <c r="J578" s="960"/>
      <c r="K578" s="603"/>
      <c r="L578" s="603"/>
      <c r="M578" s="602"/>
      <c r="N578" s="960"/>
      <c r="O578" s="603"/>
      <c r="P578" s="603"/>
      <c r="Q578" s="602"/>
      <c r="R578" s="260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254"/>
    </row>
    <row r="579" spans="1:30" s="4" customFormat="1" x14ac:dyDescent="0.25">
      <c r="A579" s="255"/>
      <c r="B579" s="255"/>
      <c r="E579" s="602"/>
      <c r="F579" s="602"/>
      <c r="G579" s="257"/>
      <c r="H579" s="258"/>
      <c r="I579" s="259"/>
      <c r="J579" s="960"/>
      <c r="K579" s="603"/>
      <c r="L579" s="603"/>
      <c r="M579" s="602"/>
      <c r="N579" s="960"/>
      <c r="O579" s="603"/>
      <c r="P579" s="603"/>
      <c r="Q579" s="602"/>
      <c r="R579" s="260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254"/>
    </row>
    <row r="580" spans="1:30" s="4" customFormat="1" x14ac:dyDescent="0.25">
      <c r="A580" s="255"/>
      <c r="B580" s="255"/>
      <c r="E580" s="602"/>
      <c r="F580" s="602"/>
      <c r="G580" s="257"/>
      <c r="H580" s="258"/>
      <c r="I580" s="259"/>
      <c r="J580" s="960"/>
      <c r="K580" s="603"/>
      <c r="L580" s="603"/>
      <c r="M580" s="602"/>
      <c r="N580" s="960"/>
      <c r="O580" s="603"/>
      <c r="P580" s="603"/>
      <c r="Q580" s="602"/>
      <c r="R580" s="260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254"/>
    </row>
    <row r="581" spans="1:30" s="4" customFormat="1" x14ac:dyDescent="0.25">
      <c r="A581" s="255"/>
      <c r="B581" s="255"/>
      <c r="E581" s="602"/>
      <c r="F581" s="602"/>
      <c r="G581" s="257"/>
      <c r="H581" s="258"/>
      <c r="I581" s="259"/>
      <c r="J581" s="960"/>
      <c r="K581" s="603"/>
      <c r="L581" s="603"/>
      <c r="M581" s="602"/>
      <c r="N581" s="960"/>
      <c r="O581" s="603"/>
      <c r="P581" s="603"/>
      <c r="Q581" s="602"/>
      <c r="R581" s="260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254"/>
    </row>
    <row r="582" spans="1:30" s="4" customFormat="1" x14ac:dyDescent="0.25">
      <c r="A582" s="255"/>
      <c r="B582" s="255"/>
      <c r="E582" s="602"/>
      <c r="F582" s="602"/>
      <c r="G582" s="257"/>
      <c r="H582" s="258"/>
      <c r="I582" s="259"/>
      <c r="J582" s="960"/>
      <c r="K582" s="603"/>
      <c r="L582" s="603"/>
      <c r="M582" s="602"/>
      <c r="N582" s="960"/>
      <c r="O582" s="603"/>
      <c r="P582" s="603"/>
      <c r="Q582" s="602"/>
      <c r="R582" s="260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254"/>
    </row>
    <row r="583" spans="1:30" s="4" customFormat="1" x14ac:dyDescent="0.25">
      <c r="A583" s="255"/>
      <c r="B583" s="255"/>
      <c r="E583" s="602"/>
      <c r="F583" s="602"/>
      <c r="G583" s="257"/>
      <c r="H583" s="258"/>
      <c r="I583" s="259"/>
      <c r="J583" s="960"/>
      <c r="K583" s="603"/>
      <c r="L583" s="603"/>
      <c r="M583" s="602"/>
      <c r="N583" s="960"/>
      <c r="O583" s="603"/>
      <c r="P583" s="603"/>
      <c r="Q583" s="602"/>
      <c r="R583" s="260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254"/>
    </row>
    <row r="584" spans="1:30" s="4" customFormat="1" x14ac:dyDescent="0.25">
      <c r="A584" s="255"/>
      <c r="B584" s="255"/>
      <c r="E584" s="602"/>
      <c r="F584" s="602"/>
      <c r="G584" s="257"/>
      <c r="H584" s="258"/>
      <c r="I584" s="259"/>
      <c r="J584" s="960"/>
      <c r="K584" s="603"/>
      <c r="L584" s="603"/>
      <c r="M584" s="602"/>
      <c r="N584" s="960"/>
      <c r="O584" s="603"/>
      <c r="P584" s="603"/>
      <c r="Q584" s="602"/>
      <c r="R584" s="260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254"/>
    </row>
    <row r="585" spans="1:30" s="4" customFormat="1" x14ac:dyDescent="0.25">
      <c r="A585" s="255"/>
      <c r="B585" s="255"/>
      <c r="E585" s="602"/>
      <c r="F585" s="602"/>
      <c r="G585" s="257"/>
      <c r="H585" s="258"/>
      <c r="I585" s="259"/>
      <c r="J585" s="960"/>
      <c r="K585" s="603"/>
      <c r="L585" s="603"/>
      <c r="M585" s="602"/>
      <c r="N585" s="960"/>
      <c r="O585" s="603"/>
      <c r="P585" s="603"/>
      <c r="Q585" s="602"/>
      <c r="R585" s="260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254"/>
    </row>
    <row r="586" spans="1:30" s="4" customFormat="1" x14ac:dyDescent="0.25">
      <c r="A586" s="255"/>
      <c r="B586" s="255"/>
      <c r="E586" s="602"/>
      <c r="F586" s="602"/>
      <c r="G586" s="257"/>
      <c r="H586" s="258"/>
      <c r="I586" s="259"/>
      <c r="J586" s="960"/>
      <c r="K586" s="603"/>
      <c r="L586" s="603"/>
      <c r="M586" s="602"/>
      <c r="N586" s="960"/>
      <c r="O586" s="603"/>
      <c r="P586" s="603"/>
      <c r="Q586" s="602"/>
      <c r="R586" s="260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254"/>
    </row>
    <row r="587" spans="1:30" s="4" customFormat="1" x14ac:dyDescent="0.25">
      <c r="A587" s="255"/>
      <c r="B587" s="255"/>
      <c r="E587" s="602"/>
      <c r="F587" s="602"/>
      <c r="G587" s="257"/>
      <c r="H587" s="258"/>
      <c r="I587" s="259"/>
      <c r="J587" s="960"/>
      <c r="K587" s="603"/>
      <c r="L587" s="603"/>
      <c r="M587" s="602"/>
      <c r="N587" s="960"/>
      <c r="O587" s="603"/>
      <c r="P587" s="603"/>
      <c r="Q587" s="602"/>
      <c r="R587" s="260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254"/>
    </row>
    <row r="588" spans="1:30" s="4" customFormat="1" x14ac:dyDescent="0.25">
      <c r="A588" s="255"/>
      <c r="B588" s="255"/>
      <c r="E588" s="602"/>
      <c r="F588" s="602"/>
      <c r="G588" s="257"/>
      <c r="H588" s="258"/>
      <c r="I588" s="259"/>
      <c r="J588" s="960"/>
      <c r="K588" s="603"/>
      <c r="L588" s="603"/>
      <c r="M588" s="602"/>
      <c r="N588" s="960"/>
      <c r="O588" s="603"/>
      <c r="P588" s="603"/>
      <c r="Q588" s="602"/>
      <c r="R588" s="260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254"/>
    </row>
    <row r="589" spans="1:30" s="4" customFormat="1" x14ac:dyDescent="0.25">
      <c r="A589" s="255"/>
      <c r="B589" s="255"/>
      <c r="E589" s="602"/>
      <c r="F589" s="602"/>
      <c r="G589" s="257"/>
      <c r="H589" s="258"/>
      <c r="I589" s="259"/>
      <c r="J589" s="960"/>
      <c r="K589" s="603"/>
      <c r="L589" s="603"/>
      <c r="M589" s="602"/>
      <c r="N589" s="960"/>
      <c r="O589" s="603"/>
      <c r="P589" s="603"/>
      <c r="Q589" s="602"/>
      <c r="R589" s="260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254"/>
    </row>
    <row r="590" spans="1:30" s="4" customFormat="1" x14ac:dyDescent="0.25">
      <c r="A590" s="255"/>
      <c r="B590" s="255"/>
      <c r="E590" s="602"/>
      <c r="F590" s="602"/>
      <c r="G590" s="257"/>
      <c r="H590" s="258"/>
      <c r="I590" s="259"/>
      <c r="J590" s="960"/>
      <c r="K590" s="603"/>
      <c r="L590" s="603"/>
      <c r="M590" s="602"/>
      <c r="N590" s="960"/>
      <c r="O590" s="603"/>
      <c r="P590" s="603"/>
      <c r="Q590" s="602"/>
      <c r="R590" s="260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254"/>
    </row>
    <row r="591" spans="1:30" s="4" customFormat="1" x14ac:dyDescent="0.25">
      <c r="A591" s="255"/>
      <c r="B591" s="255"/>
      <c r="E591" s="602"/>
      <c r="F591" s="602"/>
      <c r="G591" s="257"/>
      <c r="H591" s="258"/>
      <c r="I591" s="259"/>
      <c r="J591" s="960"/>
      <c r="K591" s="603"/>
      <c r="L591" s="603"/>
      <c r="M591" s="602"/>
      <c r="N591" s="960"/>
      <c r="O591" s="603"/>
      <c r="P591" s="603"/>
      <c r="Q591" s="602"/>
      <c r="R591" s="260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254"/>
    </row>
    <row r="592" spans="1:30" s="4" customFormat="1" x14ac:dyDescent="0.25">
      <c r="A592" s="255"/>
      <c r="B592" s="255"/>
      <c r="E592" s="602"/>
      <c r="F592" s="602"/>
      <c r="G592" s="257"/>
      <c r="H592" s="258"/>
      <c r="I592" s="259"/>
      <c r="J592" s="960"/>
      <c r="K592" s="603"/>
      <c r="L592" s="603"/>
      <c r="M592" s="602"/>
      <c r="N592" s="960"/>
      <c r="O592" s="603"/>
      <c r="P592" s="603"/>
      <c r="Q592" s="602"/>
      <c r="R592" s="260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254"/>
    </row>
    <row r="593" spans="1:30" s="4" customFormat="1" x14ac:dyDescent="0.25">
      <c r="A593" s="255"/>
      <c r="B593" s="255"/>
      <c r="E593" s="602"/>
      <c r="F593" s="602"/>
      <c r="G593" s="257"/>
      <c r="H593" s="258"/>
      <c r="I593" s="259"/>
      <c r="J593" s="960"/>
      <c r="K593" s="603"/>
      <c r="L593" s="603"/>
      <c r="M593" s="602"/>
      <c r="N593" s="960"/>
      <c r="O593" s="603"/>
      <c r="P593" s="603"/>
      <c r="Q593" s="602"/>
      <c r="R593" s="260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254"/>
    </row>
    <row r="594" spans="1:30" s="4" customFormat="1" x14ac:dyDescent="0.25">
      <c r="A594" s="255"/>
      <c r="B594" s="255"/>
      <c r="E594" s="602"/>
      <c r="F594" s="602"/>
      <c r="G594" s="257"/>
      <c r="H594" s="258"/>
      <c r="I594" s="259"/>
      <c r="J594" s="960"/>
      <c r="K594" s="603"/>
      <c r="L594" s="603"/>
      <c r="M594" s="602"/>
      <c r="N594" s="960"/>
      <c r="O594" s="603"/>
      <c r="P594" s="603"/>
      <c r="Q594" s="602"/>
      <c r="R594" s="260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254"/>
    </row>
    <row r="595" spans="1:30" s="4" customFormat="1" x14ac:dyDescent="0.25">
      <c r="A595" s="255"/>
      <c r="B595" s="255"/>
      <c r="E595" s="602"/>
      <c r="F595" s="602"/>
      <c r="G595" s="257"/>
      <c r="H595" s="258"/>
      <c r="I595" s="259"/>
      <c r="J595" s="960"/>
      <c r="K595" s="603"/>
      <c r="L595" s="603"/>
      <c r="M595" s="602"/>
      <c r="N595" s="960"/>
      <c r="O595" s="603"/>
      <c r="P595" s="603"/>
      <c r="Q595" s="602"/>
      <c r="R595" s="260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254"/>
    </row>
    <row r="596" spans="1:30" s="4" customFormat="1" x14ac:dyDescent="0.25">
      <c r="A596" s="255"/>
      <c r="B596" s="255"/>
      <c r="E596" s="602"/>
      <c r="F596" s="602"/>
      <c r="G596" s="257"/>
      <c r="H596" s="258"/>
      <c r="I596" s="259"/>
      <c r="J596" s="960"/>
      <c r="K596" s="603"/>
      <c r="L596" s="603"/>
      <c r="M596" s="602"/>
      <c r="N596" s="960"/>
      <c r="O596" s="603"/>
      <c r="P596" s="603"/>
      <c r="Q596" s="602"/>
      <c r="R596" s="260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254"/>
    </row>
    <row r="597" spans="1:30" s="4" customFormat="1" x14ac:dyDescent="0.25">
      <c r="A597" s="255"/>
      <c r="B597" s="255"/>
      <c r="E597" s="602"/>
      <c r="F597" s="602"/>
      <c r="G597" s="257"/>
      <c r="H597" s="258"/>
      <c r="I597" s="259"/>
      <c r="J597" s="960"/>
      <c r="K597" s="603"/>
      <c r="L597" s="603"/>
      <c r="M597" s="602"/>
      <c r="N597" s="960"/>
      <c r="O597" s="603"/>
      <c r="P597" s="603"/>
      <c r="Q597" s="602"/>
      <c r="R597" s="260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254"/>
    </row>
    <row r="598" spans="1:30" s="4" customFormat="1" x14ac:dyDescent="0.25">
      <c r="A598" s="255"/>
      <c r="B598" s="255"/>
      <c r="E598" s="602"/>
      <c r="F598" s="602"/>
      <c r="G598" s="257"/>
      <c r="H598" s="258"/>
      <c r="I598" s="259"/>
      <c r="J598" s="960"/>
      <c r="K598" s="603"/>
      <c r="L598" s="603"/>
      <c r="M598" s="602"/>
      <c r="N598" s="960"/>
      <c r="O598" s="603"/>
      <c r="P598" s="603"/>
      <c r="Q598" s="602"/>
      <c r="R598" s="260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254"/>
    </row>
    <row r="599" spans="1:30" s="4" customFormat="1" x14ac:dyDescent="0.25">
      <c r="A599" s="255"/>
      <c r="B599" s="255"/>
      <c r="E599" s="602"/>
      <c r="F599" s="602"/>
      <c r="G599" s="257"/>
      <c r="H599" s="258"/>
      <c r="I599" s="259"/>
      <c r="J599" s="960"/>
      <c r="K599" s="603"/>
      <c r="L599" s="603"/>
      <c r="M599" s="602"/>
      <c r="N599" s="960"/>
      <c r="O599" s="603"/>
      <c r="P599" s="603"/>
      <c r="Q599" s="602"/>
      <c r="R599" s="260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254"/>
    </row>
    <row r="600" spans="1:30" s="4" customFormat="1" x14ac:dyDescent="0.25">
      <c r="A600" s="255"/>
      <c r="B600" s="255"/>
      <c r="E600" s="602"/>
      <c r="F600" s="602"/>
      <c r="G600" s="257"/>
      <c r="H600" s="258"/>
      <c r="I600" s="259"/>
      <c r="J600" s="960"/>
      <c r="K600" s="603"/>
      <c r="L600" s="603"/>
      <c r="M600" s="602"/>
      <c r="N600" s="960"/>
      <c r="O600" s="603"/>
      <c r="P600" s="603"/>
      <c r="Q600" s="602"/>
      <c r="R600" s="260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254"/>
    </row>
    <row r="601" spans="1:30" s="4" customFormat="1" x14ac:dyDescent="0.25">
      <c r="A601" s="255"/>
      <c r="B601" s="255"/>
      <c r="E601" s="602"/>
      <c r="F601" s="602"/>
      <c r="G601" s="257"/>
      <c r="H601" s="258"/>
      <c r="I601" s="259"/>
      <c r="J601" s="960"/>
      <c r="K601" s="603"/>
      <c r="L601" s="603"/>
      <c r="M601" s="602"/>
      <c r="N601" s="960"/>
      <c r="O601" s="603"/>
      <c r="P601" s="603"/>
      <c r="Q601" s="602"/>
      <c r="R601" s="260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254"/>
    </row>
    <row r="602" spans="1:30" s="4" customFormat="1" x14ac:dyDescent="0.25">
      <c r="A602" s="255"/>
      <c r="B602" s="255"/>
      <c r="E602" s="602"/>
      <c r="F602" s="602"/>
      <c r="G602" s="257"/>
      <c r="H602" s="258"/>
      <c r="I602" s="259"/>
      <c r="J602" s="960"/>
      <c r="K602" s="603"/>
      <c r="L602" s="603"/>
      <c r="M602" s="602"/>
      <c r="N602" s="960"/>
      <c r="O602" s="603"/>
      <c r="P602" s="603"/>
      <c r="Q602" s="602"/>
      <c r="R602" s="260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254"/>
    </row>
    <row r="603" spans="1:30" s="4" customFormat="1" x14ac:dyDescent="0.25">
      <c r="A603" s="255"/>
      <c r="B603" s="255"/>
      <c r="E603" s="602"/>
      <c r="F603" s="602"/>
      <c r="G603" s="257"/>
      <c r="H603" s="258"/>
      <c r="I603" s="259"/>
      <c r="J603" s="960"/>
      <c r="K603" s="603"/>
      <c r="L603" s="603"/>
      <c r="M603" s="602"/>
      <c r="N603" s="960"/>
      <c r="O603" s="603"/>
      <c r="P603" s="603"/>
      <c r="Q603" s="602"/>
      <c r="R603" s="260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254"/>
    </row>
    <row r="604" spans="1:30" s="4" customFormat="1" x14ac:dyDescent="0.25">
      <c r="A604" s="255"/>
      <c r="B604" s="255"/>
      <c r="E604" s="602"/>
      <c r="F604" s="602"/>
      <c r="G604" s="257"/>
      <c r="H604" s="258"/>
      <c r="I604" s="259"/>
      <c r="J604" s="960"/>
      <c r="K604" s="603"/>
      <c r="L604" s="603"/>
      <c r="M604" s="602"/>
      <c r="N604" s="960"/>
      <c r="O604" s="603"/>
      <c r="P604" s="603"/>
      <c r="Q604" s="602"/>
      <c r="R604" s="260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254"/>
    </row>
    <row r="605" spans="1:30" s="4" customFormat="1" x14ac:dyDescent="0.25">
      <c r="A605" s="255"/>
      <c r="B605" s="255"/>
      <c r="E605" s="602"/>
      <c r="F605" s="602"/>
      <c r="G605" s="257"/>
      <c r="H605" s="258"/>
      <c r="I605" s="259"/>
      <c r="J605" s="960"/>
      <c r="K605" s="603"/>
      <c r="L605" s="603"/>
      <c r="M605" s="602"/>
      <c r="N605" s="960"/>
      <c r="O605" s="603"/>
      <c r="P605" s="603"/>
      <c r="Q605" s="602"/>
      <c r="R605" s="260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254"/>
    </row>
    <row r="606" spans="1:30" s="4" customFormat="1" x14ac:dyDescent="0.25">
      <c r="A606" s="255"/>
      <c r="B606" s="255"/>
      <c r="E606" s="602"/>
      <c r="F606" s="602"/>
      <c r="G606" s="257"/>
      <c r="H606" s="258"/>
      <c r="I606" s="259"/>
      <c r="J606" s="960"/>
      <c r="K606" s="603"/>
      <c r="L606" s="603"/>
      <c r="M606" s="602"/>
      <c r="N606" s="960"/>
      <c r="O606" s="603"/>
      <c r="P606" s="603"/>
      <c r="Q606" s="602"/>
      <c r="R606" s="260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254"/>
    </row>
    <row r="607" spans="1:30" s="4" customFormat="1" x14ac:dyDescent="0.25">
      <c r="A607" s="255"/>
      <c r="B607" s="255"/>
      <c r="E607" s="602"/>
      <c r="F607" s="602"/>
      <c r="G607" s="257"/>
      <c r="H607" s="258"/>
      <c r="I607" s="259"/>
      <c r="J607" s="960"/>
      <c r="K607" s="603"/>
      <c r="L607" s="603"/>
      <c r="M607" s="602"/>
      <c r="N607" s="960"/>
      <c r="O607" s="603"/>
      <c r="P607" s="603"/>
      <c r="Q607" s="602"/>
      <c r="R607" s="260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254"/>
    </row>
    <row r="608" spans="1:30" s="4" customFormat="1" x14ac:dyDescent="0.25">
      <c r="A608" s="255"/>
      <c r="B608" s="255"/>
      <c r="E608" s="602"/>
      <c r="F608" s="602"/>
      <c r="G608" s="257"/>
      <c r="H608" s="258"/>
      <c r="I608" s="259"/>
      <c r="J608" s="960"/>
      <c r="K608" s="603"/>
      <c r="L608" s="603"/>
      <c r="M608" s="602"/>
      <c r="N608" s="960"/>
      <c r="O608" s="603"/>
      <c r="P608" s="603"/>
      <c r="Q608" s="602"/>
      <c r="R608" s="260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254"/>
    </row>
    <row r="609" spans="1:30" s="4" customFormat="1" x14ac:dyDescent="0.25">
      <c r="A609" s="255"/>
      <c r="B609" s="255"/>
      <c r="E609" s="602"/>
      <c r="F609" s="602"/>
      <c r="G609" s="257"/>
      <c r="H609" s="258"/>
      <c r="I609" s="259"/>
      <c r="J609" s="960"/>
      <c r="K609" s="603"/>
      <c r="L609" s="603"/>
      <c r="M609" s="602"/>
      <c r="N609" s="960"/>
      <c r="O609" s="603"/>
      <c r="P609" s="603"/>
      <c r="Q609" s="602"/>
      <c r="R609" s="260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254"/>
    </row>
    <row r="610" spans="1:30" s="4" customFormat="1" x14ac:dyDescent="0.25">
      <c r="A610" s="255"/>
      <c r="B610" s="255"/>
      <c r="E610" s="602"/>
      <c r="F610" s="602"/>
      <c r="G610" s="257"/>
      <c r="H610" s="258"/>
      <c r="I610" s="259"/>
      <c r="J610" s="960"/>
      <c r="K610" s="603"/>
      <c r="L610" s="603"/>
      <c r="M610" s="602"/>
      <c r="N610" s="960"/>
      <c r="O610" s="603"/>
      <c r="P610" s="603"/>
      <c r="Q610" s="602"/>
      <c r="R610" s="260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  <c r="AD610" s="254"/>
    </row>
    <row r="611" spans="1:30" s="4" customFormat="1" x14ac:dyDescent="0.25">
      <c r="A611" s="255"/>
      <c r="B611" s="255"/>
      <c r="E611" s="602"/>
      <c r="F611" s="602"/>
      <c r="G611" s="257"/>
      <c r="H611" s="258"/>
      <c r="I611" s="259"/>
      <c r="J611" s="960"/>
      <c r="K611" s="603"/>
      <c r="L611" s="603"/>
      <c r="M611" s="602"/>
      <c r="N611" s="960"/>
      <c r="O611" s="603"/>
      <c r="P611" s="603"/>
      <c r="Q611" s="602"/>
      <c r="R611" s="260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254"/>
    </row>
    <row r="612" spans="1:30" s="4" customFormat="1" x14ac:dyDescent="0.25">
      <c r="A612" s="255"/>
      <c r="B612" s="255"/>
      <c r="E612" s="602"/>
      <c r="F612" s="602"/>
      <c r="G612" s="257"/>
      <c r="H612" s="258"/>
      <c r="I612" s="259"/>
      <c r="J612" s="960"/>
      <c r="K612" s="603"/>
      <c r="L612" s="603"/>
      <c r="M612" s="602"/>
      <c r="N612" s="960"/>
      <c r="O612" s="603"/>
      <c r="P612" s="603"/>
      <c r="Q612" s="602"/>
      <c r="R612" s="260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254"/>
    </row>
    <row r="613" spans="1:30" s="4" customFormat="1" x14ac:dyDescent="0.25">
      <c r="A613" s="255"/>
      <c r="B613" s="255"/>
      <c r="E613" s="602"/>
      <c r="F613" s="602"/>
      <c r="G613" s="257"/>
      <c r="H613" s="258"/>
      <c r="I613" s="259"/>
      <c r="J613" s="960"/>
      <c r="K613" s="603"/>
      <c r="L613" s="603"/>
      <c r="M613" s="602"/>
      <c r="N613" s="960"/>
      <c r="O613" s="603"/>
      <c r="P613" s="603"/>
      <c r="Q613" s="602"/>
      <c r="R613" s="260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254"/>
    </row>
    <row r="614" spans="1:30" s="4" customFormat="1" x14ac:dyDescent="0.25">
      <c r="A614" s="255"/>
      <c r="B614" s="255"/>
      <c r="E614" s="602"/>
      <c r="F614" s="602"/>
      <c r="G614" s="257"/>
      <c r="H614" s="258"/>
      <c r="I614" s="259"/>
      <c r="J614" s="960"/>
      <c r="K614" s="603"/>
      <c r="L614" s="603"/>
      <c r="M614" s="602"/>
      <c r="N614" s="960"/>
      <c r="O614" s="603"/>
      <c r="P614" s="603"/>
      <c r="Q614" s="602"/>
      <c r="R614" s="260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254"/>
    </row>
    <row r="615" spans="1:30" s="4" customFormat="1" x14ac:dyDescent="0.25">
      <c r="A615" s="255"/>
      <c r="B615" s="255"/>
      <c r="E615" s="602"/>
      <c r="F615" s="602"/>
      <c r="G615" s="257"/>
      <c r="H615" s="258"/>
      <c r="I615" s="259"/>
      <c r="J615" s="960"/>
      <c r="K615" s="603"/>
      <c r="L615" s="603"/>
      <c r="M615" s="602"/>
      <c r="N615" s="960"/>
      <c r="O615" s="603"/>
      <c r="P615" s="603"/>
      <c r="Q615" s="602"/>
      <c r="R615" s="260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254"/>
    </row>
    <row r="616" spans="1:30" s="4" customFormat="1" x14ac:dyDescent="0.25">
      <c r="A616" s="255"/>
      <c r="B616" s="255"/>
      <c r="E616" s="602"/>
      <c r="F616" s="602"/>
      <c r="G616" s="257"/>
      <c r="H616" s="258"/>
      <c r="I616" s="259"/>
      <c r="J616" s="960"/>
      <c r="K616" s="603"/>
      <c r="L616" s="603"/>
      <c r="M616" s="602"/>
      <c r="N616" s="960"/>
      <c r="O616" s="603"/>
      <c r="P616" s="603"/>
      <c r="Q616" s="602"/>
      <c r="R616" s="260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254"/>
    </row>
    <row r="617" spans="1:30" s="4" customFormat="1" x14ac:dyDescent="0.25">
      <c r="A617" s="255"/>
      <c r="B617" s="255"/>
      <c r="E617" s="602"/>
      <c r="F617" s="602"/>
      <c r="G617" s="257"/>
      <c r="H617" s="258"/>
      <c r="I617" s="259"/>
      <c r="J617" s="960"/>
      <c r="K617" s="603"/>
      <c r="L617" s="603"/>
      <c r="M617" s="602"/>
      <c r="N617" s="960"/>
      <c r="O617" s="603"/>
      <c r="P617" s="603"/>
      <c r="Q617" s="602"/>
      <c r="R617" s="260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254"/>
    </row>
    <row r="618" spans="1:30" s="4" customFormat="1" x14ac:dyDescent="0.25">
      <c r="A618" s="255"/>
      <c r="B618" s="255"/>
      <c r="E618" s="602"/>
      <c r="F618" s="602"/>
      <c r="G618" s="257"/>
      <c r="H618" s="258"/>
      <c r="I618" s="259"/>
      <c r="J618" s="960"/>
      <c r="K618" s="603"/>
      <c r="L618" s="603"/>
      <c r="M618" s="602"/>
      <c r="N618" s="960"/>
      <c r="O618" s="603"/>
      <c r="P618" s="603"/>
      <c r="Q618" s="602"/>
      <c r="R618" s="260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254"/>
    </row>
    <row r="619" spans="1:30" s="4" customFormat="1" x14ac:dyDescent="0.25">
      <c r="A619" s="255"/>
      <c r="B619" s="255"/>
      <c r="E619" s="602"/>
      <c r="F619" s="602"/>
      <c r="G619" s="257"/>
      <c r="H619" s="258"/>
      <c r="I619" s="259"/>
      <c r="J619" s="960"/>
      <c r="K619" s="603"/>
      <c r="L619" s="603"/>
      <c r="M619" s="602"/>
      <c r="N619" s="960"/>
      <c r="O619" s="603"/>
      <c r="P619" s="603"/>
      <c r="Q619" s="602"/>
      <c r="R619" s="260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254"/>
    </row>
    <row r="620" spans="1:30" s="4" customFormat="1" x14ac:dyDescent="0.25">
      <c r="A620" s="255"/>
      <c r="B620" s="255"/>
      <c r="E620" s="602"/>
      <c r="F620" s="602"/>
      <c r="G620" s="257"/>
      <c r="H620" s="258"/>
      <c r="I620" s="259"/>
      <c r="J620" s="960"/>
      <c r="K620" s="603"/>
      <c r="L620" s="603"/>
      <c r="M620" s="602"/>
      <c r="N620" s="960"/>
      <c r="O620" s="603"/>
      <c r="P620" s="603"/>
      <c r="Q620" s="602"/>
      <c r="R620" s="260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254"/>
    </row>
    <row r="621" spans="1:30" s="4" customFormat="1" x14ac:dyDescent="0.25">
      <c r="A621" s="255"/>
      <c r="B621" s="255"/>
      <c r="E621" s="602"/>
      <c r="F621" s="602"/>
      <c r="G621" s="257"/>
      <c r="H621" s="258"/>
      <c r="I621" s="259"/>
      <c r="J621" s="960"/>
      <c r="K621" s="603"/>
      <c r="L621" s="603"/>
      <c r="M621" s="602"/>
      <c r="N621" s="960"/>
      <c r="O621" s="603"/>
      <c r="P621" s="603"/>
      <c r="Q621" s="602"/>
      <c r="R621" s="260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254"/>
    </row>
    <row r="622" spans="1:30" s="4" customFormat="1" x14ac:dyDescent="0.25">
      <c r="A622" s="255"/>
      <c r="B622" s="255"/>
      <c r="E622" s="602"/>
      <c r="F622" s="602"/>
      <c r="G622" s="257"/>
      <c r="H622" s="258"/>
      <c r="I622" s="259"/>
      <c r="J622" s="960"/>
      <c r="K622" s="603"/>
      <c r="L622" s="603"/>
      <c r="M622" s="602"/>
      <c r="N622" s="960"/>
      <c r="O622" s="603"/>
      <c r="P622" s="603"/>
      <c r="Q622" s="602"/>
      <c r="R622" s="260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254"/>
    </row>
    <row r="623" spans="1:30" s="4" customFormat="1" x14ac:dyDescent="0.25">
      <c r="A623" s="255"/>
      <c r="B623" s="255"/>
      <c r="E623" s="602"/>
      <c r="F623" s="602"/>
      <c r="G623" s="257"/>
      <c r="H623" s="258"/>
      <c r="I623" s="259"/>
      <c r="J623" s="960"/>
      <c r="K623" s="603"/>
      <c r="L623" s="603"/>
      <c r="M623" s="602"/>
      <c r="N623" s="960"/>
      <c r="O623" s="603"/>
      <c r="P623" s="603"/>
      <c r="Q623" s="602"/>
      <c r="R623" s="260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254"/>
    </row>
    <row r="624" spans="1:30" s="4" customFormat="1" x14ac:dyDescent="0.25">
      <c r="A624" s="255"/>
      <c r="B624" s="255"/>
      <c r="E624" s="602"/>
      <c r="F624" s="602"/>
      <c r="G624" s="257"/>
      <c r="H624" s="258"/>
      <c r="I624" s="259"/>
      <c r="J624" s="960"/>
      <c r="K624" s="603"/>
      <c r="L624" s="603"/>
      <c r="M624" s="602"/>
      <c r="N624" s="960"/>
      <c r="O624" s="603"/>
      <c r="P624" s="603"/>
      <c r="Q624" s="602"/>
      <c r="R624" s="260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254"/>
    </row>
    <row r="625" spans="1:30" s="4" customFormat="1" x14ac:dyDescent="0.25">
      <c r="A625" s="255"/>
      <c r="B625" s="255"/>
      <c r="E625" s="602"/>
      <c r="F625" s="602"/>
      <c r="G625" s="257"/>
      <c r="H625" s="258"/>
      <c r="I625" s="259"/>
      <c r="J625" s="960"/>
      <c r="K625" s="603"/>
      <c r="L625" s="603"/>
      <c r="M625" s="602"/>
      <c r="N625" s="960"/>
      <c r="O625" s="603"/>
      <c r="P625" s="603"/>
      <c r="Q625" s="602"/>
      <c r="R625" s="260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254"/>
    </row>
    <row r="626" spans="1:30" s="4" customFormat="1" x14ac:dyDescent="0.25">
      <c r="A626" s="255"/>
      <c r="B626" s="255"/>
      <c r="E626" s="602"/>
      <c r="F626" s="602"/>
      <c r="G626" s="257"/>
      <c r="H626" s="258"/>
      <c r="I626" s="259"/>
      <c r="J626" s="960"/>
      <c r="K626" s="603"/>
      <c r="L626" s="603"/>
      <c r="M626" s="602"/>
      <c r="N626" s="960"/>
      <c r="O626" s="603"/>
      <c r="P626" s="603"/>
      <c r="Q626" s="602"/>
      <c r="R626" s="260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254"/>
    </row>
    <row r="627" spans="1:30" s="4" customFormat="1" x14ac:dyDescent="0.25">
      <c r="A627" s="255"/>
      <c r="B627" s="255"/>
      <c r="E627" s="602"/>
      <c r="F627" s="602"/>
      <c r="G627" s="257"/>
      <c r="H627" s="258"/>
      <c r="I627" s="259"/>
      <c r="J627" s="960"/>
      <c r="K627" s="603"/>
      <c r="L627" s="603"/>
      <c r="M627" s="602"/>
      <c r="N627" s="960"/>
      <c r="O627" s="603"/>
      <c r="P627" s="603"/>
      <c r="Q627" s="602"/>
      <c r="R627" s="260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254"/>
    </row>
    <row r="628" spans="1:30" s="4" customFormat="1" x14ac:dyDescent="0.25">
      <c r="A628" s="255"/>
      <c r="B628" s="255"/>
      <c r="E628" s="602"/>
      <c r="F628" s="602"/>
      <c r="G628" s="257"/>
      <c r="H628" s="258"/>
      <c r="I628" s="259"/>
      <c r="J628" s="960"/>
      <c r="K628" s="603"/>
      <c r="L628" s="603"/>
      <c r="M628" s="602"/>
      <c r="N628" s="960"/>
      <c r="O628" s="603"/>
      <c r="P628" s="603"/>
      <c r="Q628" s="602"/>
      <c r="R628" s="260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254"/>
    </row>
    <row r="629" spans="1:30" s="4" customFormat="1" x14ac:dyDescent="0.25">
      <c r="A629" s="255"/>
      <c r="B629" s="255"/>
      <c r="E629" s="602"/>
      <c r="F629" s="602"/>
      <c r="G629" s="257"/>
      <c r="H629" s="258"/>
      <c r="I629" s="259"/>
      <c r="J629" s="960"/>
      <c r="K629" s="603"/>
      <c r="L629" s="603"/>
      <c r="M629" s="602"/>
      <c r="N629" s="960"/>
      <c r="O629" s="603"/>
      <c r="P629" s="603"/>
      <c r="Q629" s="602"/>
      <c r="R629" s="260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254"/>
    </row>
    <row r="630" spans="1:30" s="4" customFormat="1" x14ac:dyDescent="0.25">
      <c r="A630" s="255"/>
      <c r="B630" s="255"/>
      <c r="E630" s="602"/>
      <c r="F630" s="602"/>
      <c r="G630" s="257"/>
      <c r="H630" s="258"/>
      <c r="I630" s="259"/>
      <c r="J630" s="960"/>
      <c r="K630" s="603"/>
      <c r="L630" s="603"/>
      <c r="M630" s="602"/>
      <c r="N630" s="960"/>
      <c r="O630" s="603"/>
      <c r="P630" s="603"/>
      <c r="Q630" s="602"/>
      <c r="R630" s="260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254"/>
    </row>
    <row r="631" spans="1:30" s="4" customFormat="1" x14ac:dyDescent="0.25">
      <c r="A631" s="255"/>
      <c r="B631" s="255"/>
      <c r="E631" s="602"/>
      <c r="F631" s="602"/>
      <c r="G631" s="257"/>
      <c r="H631" s="258"/>
      <c r="I631" s="259"/>
      <c r="J631" s="960"/>
      <c r="K631" s="603"/>
      <c r="L631" s="603"/>
      <c r="M631" s="602"/>
      <c r="N631" s="960"/>
      <c r="O631" s="603"/>
      <c r="P631" s="603"/>
      <c r="Q631" s="602"/>
      <c r="R631" s="260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254"/>
    </row>
    <row r="632" spans="1:30" s="4" customFormat="1" x14ac:dyDescent="0.25">
      <c r="A632" s="255"/>
      <c r="B632" s="255"/>
      <c r="E632" s="602"/>
      <c r="F632" s="602"/>
      <c r="G632" s="257"/>
      <c r="H632" s="258"/>
      <c r="I632" s="259"/>
      <c r="J632" s="960"/>
      <c r="K632" s="603"/>
      <c r="L632" s="603"/>
      <c r="M632" s="602"/>
      <c r="N632" s="960"/>
      <c r="O632" s="603"/>
      <c r="P632" s="603"/>
      <c r="Q632" s="602"/>
      <c r="R632" s="260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  <c r="AD632" s="254"/>
    </row>
    <row r="633" spans="1:30" s="4" customFormat="1" x14ac:dyDescent="0.25">
      <c r="A633" s="255"/>
      <c r="B633" s="255"/>
      <c r="E633" s="602"/>
      <c r="F633" s="602"/>
      <c r="G633" s="257"/>
      <c r="H633" s="258"/>
      <c r="I633" s="259"/>
      <c r="J633" s="960"/>
      <c r="K633" s="603"/>
      <c r="L633" s="603"/>
      <c r="M633" s="602"/>
      <c r="N633" s="960"/>
      <c r="O633" s="603"/>
      <c r="P633" s="603"/>
      <c r="Q633" s="602"/>
      <c r="R633" s="260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254"/>
    </row>
    <row r="634" spans="1:30" s="4" customFormat="1" x14ac:dyDescent="0.25">
      <c r="A634" s="255"/>
      <c r="B634" s="255"/>
      <c r="E634" s="602"/>
      <c r="F634" s="602"/>
      <c r="G634" s="257"/>
      <c r="H634" s="258"/>
      <c r="I634" s="259"/>
      <c r="J634" s="960"/>
      <c r="K634" s="603"/>
      <c r="L634" s="603"/>
      <c r="M634" s="602"/>
      <c r="N634" s="960"/>
      <c r="O634" s="603"/>
      <c r="P634" s="603"/>
      <c r="Q634" s="602"/>
      <c r="R634" s="260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254"/>
    </row>
    <row r="635" spans="1:30" s="4" customFormat="1" x14ac:dyDescent="0.25">
      <c r="A635" s="255"/>
      <c r="B635" s="255"/>
      <c r="E635" s="602"/>
      <c r="F635" s="602"/>
      <c r="G635" s="257"/>
      <c r="H635" s="258"/>
      <c r="I635" s="259"/>
      <c r="J635" s="960"/>
      <c r="K635" s="603"/>
      <c r="L635" s="603"/>
      <c r="M635" s="602"/>
      <c r="N635" s="960"/>
      <c r="O635" s="603"/>
      <c r="P635" s="603"/>
      <c r="Q635" s="602"/>
      <c r="R635" s="260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  <c r="AD635" s="254"/>
    </row>
    <row r="636" spans="1:30" s="4" customFormat="1" x14ac:dyDescent="0.25">
      <c r="A636" s="255"/>
      <c r="B636" s="255"/>
      <c r="E636" s="602"/>
      <c r="F636" s="602"/>
      <c r="G636" s="257"/>
      <c r="H636" s="258"/>
      <c r="I636" s="259"/>
      <c r="J636" s="960"/>
      <c r="K636" s="603"/>
      <c r="L636" s="603"/>
      <c r="M636" s="602"/>
      <c r="N636" s="960"/>
      <c r="O636" s="603"/>
      <c r="P636" s="603"/>
      <c r="Q636" s="602"/>
      <c r="R636" s="260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254"/>
    </row>
    <row r="637" spans="1:30" s="4" customFormat="1" x14ac:dyDescent="0.25">
      <c r="A637" s="255"/>
      <c r="B637" s="255"/>
      <c r="E637" s="602"/>
      <c r="F637" s="602"/>
      <c r="G637" s="257"/>
      <c r="H637" s="258"/>
      <c r="I637" s="259"/>
      <c r="J637" s="960"/>
      <c r="K637" s="603"/>
      <c r="L637" s="603"/>
      <c r="M637" s="602"/>
      <c r="N637" s="960"/>
      <c r="O637" s="603"/>
      <c r="P637" s="603"/>
      <c r="Q637" s="602"/>
      <c r="R637" s="260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  <c r="AD637" s="254"/>
    </row>
    <row r="638" spans="1:30" s="4" customFormat="1" x14ac:dyDescent="0.25">
      <c r="A638" s="255"/>
      <c r="B638" s="255"/>
      <c r="E638" s="602"/>
      <c r="F638" s="602"/>
      <c r="G638" s="257"/>
      <c r="H638" s="258"/>
      <c r="I638" s="259"/>
      <c r="J638" s="960"/>
      <c r="K638" s="603"/>
      <c r="L638" s="603"/>
      <c r="M638" s="602"/>
      <c r="N638" s="960"/>
      <c r="O638" s="603"/>
      <c r="P638" s="603"/>
      <c r="Q638" s="602"/>
      <c r="R638" s="260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  <c r="AD638" s="254"/>
    </row>
    <row r="639" spans="1:30" s="4" customFormat="1" x14ac:dyDescent="0.25">
      <c r="A639" s="255"/>
      <c r="B639" s="255"/>
      <c r="E639" s="602"/>
      <c r="F639" s="602"/>
      <c r="G639" s="257"/>
      <c r="H639" s="258"/>
      <c r="I639" s="259"/>
      <c r="J639" s="960"/>
      <c r="K639" s="603"/>
      <c r="L639" s="603"/>
      <c r="M639" s="602"/>
      <c r="N639" s="960"/>
      <c r="O639" s="603"/>
      <c r="P639" s="603"/>
      <c r="Q639" s="602"/>
      <c r="R639" s="260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254"/>
    </row>
    <row r="640" spans="1:30" s="4" customFormat="1" x14ac:dyDescent="0.25">
      <c r="A640" s="255"/>
      <c r="B640" s="255"/>
      <c r="E640" s="602"/>
      <c r="F640" s="602"/>
      <c r="G640" s="257"/>
      <c r="H640" s="258"/>
      <c r="I640" s="259"/>
      <c r="J640" s="960"/>
      <c r="K640" s="603"/>
      <c r="L640" s="603"/>
      <c r="M640" s="602"/>
      <c r="N640" s="960"/>
      <c r="O640" s="603"/>
      <c r="P640" s="603"/>
      <c r="Q640" s="602"/>
      <c r="R640" s="260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  <c r="AD640" s="254"/>
    </row>
    <row r="641" spans="1:30" s="4" customFormat="1" x14ac:dyDescent="0.25">
      <c r="A641" s="255"/>
      <c r="B641" s="255"/>
      <c r="E641" s="602"/>
      <c r="F641" s="602"/>
      <c r="G641" s="257"/>
      <c r="H641" s="258"/>
      <c r="I641" s="259"/>
      <c r="J641" s="960"/>
      <c r="K641" s="603"/>
      <c r="L641" s="603"/>
      <c r="M641" s="602"/>
      <c r="N641" s="960"/>
      <c r="O641" s="603"/>
      <c r="P641" s="603"/>
      <c r="Q641" s="602"/>
      <c r="R641" s="260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  <c r="AD641" s="254"/>
    </row>
    <row r="642" spans="1:30" s="4" customFormat="1" x14ac:dyDescent="0.25">
      <c r="A642" s="255"/>
      <c r="B642" s="255"/>
      <c r="E642" s="602"/>
      <c r="F642" s="602"/>
      <c r="G642" s="257"/>
      <c r="H642" s="258"/>
      <c r="I642" s="259"/>
      <c r="J642" s="960"/>
      <c r="K642" s="603"/>
      <c r="L642" s="603"/>
      <c r="M642" s="602"/>
      <c r="N642" s="960"/>
      <c r="O642" s="603"/>
      <c r="P642" s="603"/>
      <c r="Q642" s="602"/>
      <c r="R642" s="260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  <c r="AD642" s="254"/>
    </row>
    <row r="643" spans="1:30" s="4" customFormat="1" x14ac:dyDescent="0.25">
      <c r="A643" s="255"/>
      <c r="B643" s="255"/>
      <c r="E643" s="602"/>
      <c r="F643" s="602"/>
      <c r="G643" s="257"/>
      <c r="H643" s="258"/>
      <c r="I643" s="259"/>
      <c r="J643" s="960"/>
      <c r="K643" s="603"/>
      <c r="L643" s="603"/>
      <c r="M643" s="602"/>
      <c r="N643" s="960"/>
      <c r="O643" s="603"/>
      <c r="P643" s="603"/>
      <c r="Q643" s="602"/>
      <c r="R643" s="260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  <c r="AD643" s="254"/>
    </row>
    <row r="644" spans="1:30" s="4" customFormat="1" x14ac:dyDescent="0.25">
      <c r="A644" s="255"/>
      <c r="B644" s="255"/>
      <c r="E644" s="602"/>
      <c r="F644" s="602"/>
      <c r="G644" s="257"/>
      <c r="H644" s="258"/>
      <c r="I644" s="259"/>
      <c r="J644" s="960"/>
      <c r="K644" s="603"/>
      <c r="L644" s="603"/>
      <c r="M644" s="602"/>
      <c r="N644" s="960"/>
      <c r="O644" s="603"/>
      <c r="P644" s="603"/>
      <c r="Q644" s="602"/>
      <c r="R644" s="260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254"/>
    </row>
    <row r="645" spans="1:30" s="4" customFormat="1" x14ac:dyDescent="0.25">
      <c r="A645" s="255"/>
      <c r="B645" s="255"/>
      <c r="E645" s="602"/>
      <c r="F645" s="602"/>
      <c r="G645" s="257"/>
      <c r="H645" s="258"/>
      <c r="I645" s="259"/>
      <c r="J645" s="960"/>
      <c r="K645" s="603"/>
      <c r="L645" s="603"/>
      <c r="M645" s="602"/>
      <c r="N645" s="960"/>
      <c r="O645" s="603"/>
      <c r="P645" s="603"/>
      <c r="Q645" s="602"/>
      <c r="R645" s="260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  <c r="AD645" s="254"/>
    </row>
    <row r="646" spans="1:30" s="4" customFormat="1" x14ac:dyDescent="0.25">
      <c r="A646" s="255"/>
      <c r="B646" s="255"/>
      <c r="E646" s="602"/>
      <c r="F646" s="602"/>
      <c r="G646" s="257"/>
      <c r="H646" s="258"/>
      <c r="I646" s="259"/>
      <c r="J646" s="960"/>
      <c r="K646" s="603"/>
      <c r="L646" s="603"/>
      <c r="M646" s="602"/>
      <c r="N646" s="960"/>
      <c r="O646" s="603"/>
      <c r="P646" s="603"/>
      <c r="Q646" s="602"/>
      <c r="R646" s="260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  <c r="AD646" s="254"/>
    </row>
    <row r="647" spans="1:30" s="4" customFormat="1" x14ac:dyDescent="0.25">
      <c r="A647" s="255"/>
      <c r="B647" s="255"/>
      <c r="E647" s="602"/>
      <c r="F647" s="602"/>
      <c r="G647" s="257"/>
      <c r="H647" s="258"/>
      <c r="I647" s="259"/>
      <c r="J647" s="960"/>
      <c r="K647" s="603"/>
      <c r="L647" s="603"/>
      <c r="M647" s="602"/>
      <c r="N647" s="960"/>
      <c r="O647" s="603"/>
      <c r="P647" s="603"/>
      <c r="Q647" s="602"/>
      <c r="R647" s="260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  <c r="AD647" s="254"/>
    </row>
    <row r="648" spans="1:30" s="4" customFormat="1" x14ac:dyDescent="0.25">
      <c r="A648" s="255"/>
      <c r="B648" s="255"/>
      <c r="E648" s="602"/>
      <c r="F648" s="602"/>
      <c r="G648" s="257"/>
      <c r="H648" s="258"/>
      <c r="I648" s="259"/>
      <c r="J648" s="960"/>
      <c r="K648" s="603"/>
      <c r="L648" s="603"/>
      <c r="M648" s="602"/>
      <c r="N648" s="960"/>
      <c r="O648" s="603"/>
      <c r="P648" s="603"/>
      <c r="Q648" s="602"/>
      <c r="R648" s="260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254"/>
    </row>
    <row r="649" spans="1:30" s="4" customFormat="1" x14ac:dyDescent="0.25">
      <c r="A649" s="255"/>
      <c r="B649" s="255"/>
      <c r="E649" s="602"/>
      <c r="F649" s="602"/>
      <c r="G649" s="257"/>
      <c r="H649" s="258"/>
      <c r="I649" s="259"/>
      <c r="J649" s="960"/>
      <c r="K649" s="603"/>
      <c r="L649" s="603"/>
      <c r="M649" s="602"/>
      <c r="N649" s="960"/>
      <c r="O649" s="603"/>
      <c r="P649" s="603"/>
      <c r="Q649" s="602"/>
      <c r="R649" s="260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254"/>
    </row>
    <row r="650" spans="1:30" s="4" customFormat="1" x14ac:dyDescent="0.25">
      <c r="A650" s="255"/>
      <c r="B650" s="255"/>
      <c r="E650" s="602"/>
      <c r="F650" s="602"/>
      <c r="G650" s="257"/>
      <c r="H650" s="258"/>
      <c r="I650" s="259"/>
      <c r="J650" s="960"/>
      <c r="K650" s="603"/>
      <c r="L650" s="603"/>
      <c r="M650" s="602"/>
      <c r="N650" s="960"/>
      <c r="O650" s="603"/>
      <c r="P650" s="603"/>
      <c r="Q650" s="602"/>
      <c r="R650" s="260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  <c r="AD650" s="254"/>
    </row>
    <row r="651" spans="1:30" s="4" customFormat="1" x14ac:dyDescent="0.25">
      <c r="A651" s="255"/>
      <c r="B651" s="255"/>
      <c r="E651" s="602"/>
      <c r="F651" s="602"/>
      <c r="G651" s="257"/>
      <c r="H651" s="258"/>
      <c r="I651" s="259"/>
      <c r="J651" s="960"/>
      <c r="K651" s="603"/>
      <c r="L651" s="603"/>
      <c r="M651" s="602"/>
      <c r="N651" s="960"/>
      <c r="O651" s="603"/>
      <c r="P651" s="603"/>
      <c r="Q651" s="602"/>
      <c r="R651" s="260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254"/>
    </row>
    <row r="652" spans="1:30" s="4" customFormat="1" x14ac:dyDescent="0.25">
      <c r="A652" s="255"/>
      <c r="B652" s="255"/>
      <c r="E652" s="602"/>
      <c r="F652" s="602"/>
      <c r="G652" s="257"/>
      <c r="H652" s="258"/>
      <c r="I652" s="259"/>
      <c r="J652" s="960"/>
      <c r="K652" s="603"/>
      <c r="L652" s="603"/>
      <c r="M652" s="602"/>
      <c r="N652" s="960"/>
      <c r="O652" s="603"/>
      <c r="P652" s="603"/>
      <c r="Q652" s="602"/>
      <c r="R652" s="260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254"/>
    </row>
    <row r="653" spans="1:30" s="4" customFormat="1" x14ac:dyDescent="0.25">
      <c r="A653" s="255"/>
      <c r="B653" s="255"/>
      <c r="E653" s="602"/>
      <c r="F653" s="602"/>
      <c r="G653" s="257"/>
      <c r="H653" s="258"/>
      <c r="I653" s="259"/>
      <c r="J653" s="960"/>
      <c r="K653" s="603"/>
      <c r="L653" s="603"/>
      <c r="M653" s="602"/>
      <c r="N653" s="960"/>
      <c r="O653" s="603"/>
      <c r="P653" s="603"/>
      <c r="Q653" s="602"/>
      <c r="R653" s="260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254"/>
    </row>
    <row r="654" spans="1:30" s="4" customFormat="1" x14ac:dyDescent="0.25">
      <c r="A654" s="255"/>
      <c r="B654" s="255"/>
      <c r="E654" s="602"/>
      <c r="F654" s="602"/>
      <c r="G654" s="257"/>
      <c r="H654" s="258"/>
      <c r="I654" s="259"/>
      <c r="J654" s="960"/>
      <c r="K654" s="603"/>
      <c r="L654" s="603"/>
      <c r="M654" s="602"/>
      <c r="N654" s="960"/>
      <c r="O654" s="603"/>
      <c r="P654" s="603"/>
      <c r="Q654" s="602"/>
      <c r="R654" s="260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  <c r="AD654" s="254"/>
    </row>
    <row r="655" spans="1:30" s="4" customFormat="1" x14ac:dyDescent="0.25">
      <c r="A655" s="255"/>
      <c r="B655" s="255"/>
      <c r="E655" s="602"/>
      <c r="F655" s="602"/>
      <c r="G655" s="257"/>
      <c r="H655" s="258"/>
      <c r="I655" s="259"/>
      <c r="J655" s="960"/>
      <c r="K655" s="603"/>
      <c r="L655" s="603"/>
      <c r="M655" s="602"/>
      <c r="N655" s="960"/>
      <c r="O655" s="603"/>
      <c r="P655" s="603"/>
      <c r="Q655" s="602"/>
      <c r="R655" s="260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254"/>
    </row>
    <row r="656" spans="1:30" s="4" customFormat="1" x14ac:dyDescent="0.25">
      <c r="A656" s="255"/>
      <c r="B656" s="255"/>
      <c r="E656" s="602"/>
      <c r="F656" s="602"/>
      <c r="G656" s="257"/>
      <c r="H656" s="258"/>
      <c r="I656" s="259"/>
      <c r="J656" s="960"/>
      <c r="K656" s="603"/>
      <c r="L656" s="603"/>
      <c r="M656" s="602"/>
      <c r="N656" s="960"/>
      <c r="O656" s="603"/>
      <c r="P656" s="603"/>
      <c r="Q656" s="602"/>
      <c r="R656" s="260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254"/>
    </row>
    <row r="657" spans="1:30" s="4" customFormat="1" x14ac:dyDescent="0.25">
      <c r="A657" s="255"/>
      <c r="B657" s="255"/>
      <c r="E657" s="602"/>
      <c r="F657" s="602"/>
      <c r="G657" s="257"/>
      <c r="H657" s="258"/>
      <c r="I657" s="259"/>
      <c r="J657" s="960"/>
      <c r="K657" s="603"/>
      <c r="L657" s="603"/>
      <c r="M657" s="602"/>
      <c r="N657" s="960"/>
      <c r="O657" s="603"/>
      <c r="P657" s="603"/>
      <c r="Q657" s="602"/>
      <c r="R657" s="260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  <c r="AD657" s="254"/>
    </row>
    <row r="658" spans="1:30" s="4" customFormat="1" x14ac:dyDescent="0.25">
      <c r="A658" s="255"/>
      <c r="B658" s="255"/>
      <c r="E658" s="602"/>
      <c r="F658" s="602"/>
      <c r="G658" s="257"/>
      <c r="H658" s="258"/>
      <c r="I658" s="259"/>
      <c r="J658" s="960"/>
      <c r="K658" s="603"/>
      <c r="L658" s="603"/>
      <c r="M658" s="602"/>
      <c r="N658" s="960"/>
      <c r="O658" s="603"/>
      <c r="P658" s="603"/>
      <c r="Q658" s="602"/>
      <c r="R658" s="260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254"/>
    </row>
    <row r="659" spans="1:30" s="4" customFormat="1" x14ac:dyDescent="0.25">
      <c r="A659" s="255"/>
      <c r="B659" s="255"/>
      <c r="E659" s="602"/>
      <c r="F659" s="602"/>
      <c r="G659" s="257"/>
      <c r="H659" s="258"/>
      <c r="I659" s="259"/>
      <c r="J659" s="960"/>
      <c r="K659" s="603"/>
      <c r="L659" s="603"/>
      <c r="M659" s="602"/>
      <c r="N659" s="960"/>
      <c r="O659" s="603"/>
      <c r="P659" s="603"/>
      <c r="Q659" s="602"/>
      <c r="R659" s="260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  <c r="AD659" s="254"/>
    </row>
    <row r="660" spans="1:30" s="4" customFormat="1" x14ac:dyDescent="0.25">
      <c r="A660" s="255"/>
      <c r="B660" s="255"/>
      <c r="E660" s="602"/>
      <c r="F660" s="602"/>
      <c r="G660" s="257"/>
      <c r="H660" s="258"/>
      <c r="I660" s="259"/>
      <c r="J660" s="960"/>
      <c r="K660" s="603"/>
      <c r="L660" s="603"/>
      <c r="M660" s="602"/>
      <c r="N660" s="960"/>
      <c r="O660" s="603"/>
      <c r="P660" s="603"/>
      <c r="Q660" s="602"/>
      <c r="R660" s="260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254"/>
    </row>
    <row r="661" spans="1:30" s="4" customFormat="1" x14ac:dyDescent="0.25">
      <c r="A661" s="255"/>
      <c r="B661" s="255"/>
      <c r="E661" s="602"/>
      <c r="F661" s="602"/>
      <c r="G661" s="257"/>
      <c r="H661" s="258"/>
      <c r="I661" s="259"/>
      <c r="J661" s="960"/>
      <c r="K661" s="603"/>
      <c r="L661" s="603"/>
      <c r="M661" s="602"/>
      <c r="N661" s="960"/>
      <c r="O661" s="603"/>
      <c r="P661" s="603"/>
      <c r="Q661" s="602"/>
      <c r="R661" s="260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254"/>
    </row>
    <row r="662" spans="1:30" s="4" customFormat="1" x14ac:dyDescent="0.25">
      <c r="A662" s="255"/>
      <c r="B662" s="255"/>
      <c r="E662" s="602"/>
      <c r="F662" s="602"/>
      <c r="G662" s="257"/>
      <c r="H662" s="258"/>
      <c r="I662" s="259"/>
      <c r="J662" s="960"/>
      <c r="K662" s="603"/>
      <c r="L662" s="603"/>
      <c r="M662" s="602"/>
      <c r="N662" s="960"/>
      <c r="O662" s="603"/>
      <c r="P662" s="603"/>
      <c r="Q662" s="602"/>
      <c r="R662" s="260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254"/>
    </row>
    <row r="663" spans="1:30" s="4" customFormat="1" x14ac:dyDescent="0.25">
      <c r="A663" s="255"/>
      <c r="B663" s="255"/>
      <c r="E663" s="602"/>
      <c r="F663" s="602"/>
      <c r="G663" s="257"/>
      <c r="H663" s="258"/>
      <c r="I663" s="259"/>
      <c r="J663" s="960"/>
      <c r="K663" s="603"/>
      <c r="L663" s="603"/>
      <c r="M663" s="602"/>
      <c r="N663" s="960"/>
      <c r="O663" s="603"/>
      <c r="P663" s="603"/>
      <c r="Q663" s="602"/>
      <c r="R663" s="260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254"/>
    </row>
    <row r="664" spans="1:30" s="4" customFormat="1" x14ac:dyDescent="0.25">
      <c r="A664" s="255"/>
      <c r="B664" s="255"/>
      <c r="E664" s="602"/>
      <c r="F664" s="602"/>
      <c r="G664" s="257"/>
      <c r="H664" s="258"/>
      <c r="I664" s="259"/>
      <c r="J664" s="960"/>
      <c r="K664" s="603"/>
      <c r="L664" s="603"/>
      <c r="M664" s="602"/>
      <c r="N664" s="960"/>
      <c r="O664" s="603"/>
      <c r="P664" s="603"/>
      <c r="Q664" s="602"/>
      <c r="R664" s="260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254"/>
    </row>
    <row r="665" spans="1:30" s="4" customFormat="1" x14ac:dyDescent="0.25">
      <c r="A665" s="255"/>
      <c r="B665" s="255"/>
      <c r="E665" s="602"/>
      <c r="F665" s="602"/>
      <c r="G665" s="257"/>
      <c r="H665" s="258"/>
      <c r="I665" s="259"/>
      <c r="J665" s="960"/>
      <c r="K665" s="603"/>
      <c r="L665" s="603"/>
      <c r="M665" s="602"/>
      <c r="N665" s="960"/>
      <c r="O665" s="603"/>
      <c r="P665" s="603"/>
      <c r="Q665" s="602"/>
      <c r="R665" s="260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254"/>
    </row>
    <row r="666" spans="1:30" s="4" customFormat="1" x14ac:dyDescent="0.25">
      <c r="A666" s="255"/>
      <c r="B666" s="255"/>
      <c r="E666" s="602"/>
      <c r="F666" s="602"/>
      <c r="G666" s="257"/>
      <c r="H666" s="258"/>
      <c r="I666" s="259"/>
      <c r="J666" s="960"/>
      <c r="K666" s="603"/>
      <c r="L666" s="603"/>
      <c r="M666" s="602"/>
      <c r="N666" s="960"/>
      <c r="O666" s="603"/>
      <c r="P666" s="603"/>
      <c r="Q666" s="602"/>
      <c r="R666" s="260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254"/>
    </row>
    <row r="667" spans="1:30" s="4" customFormat="1" x14ac:dyDescent="0.25">
      <c r="A667" s="255"/>
      <c r="B667" s="255"/>
      <c r="E667" s="602"/>
      <c r="F667" s="602"/>
      <c r="G667" s="257"/>
      <c r="H667" s="258"/>
      <c r="I667" s="259"/>
      <c r="J667" s="960"/>
      <c r="K667" s="603"/>
      <c r="L667" s="603"/>
      <c r="M667" s="602"/>
      <c r="N667" s="960"/>
      <c r="O667" s="603"/>
      <c r="P667" s="603"/>
      <c r="Q667" s="602"/>
      <c r="R667" s="260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254"/>
    </row>
    <row r="668" spans="1:30" s="4" customFormat="1" x14ac:dyDescent="0.25">
      <c r="A668" s="255"/>
      <c r="B668" s="255"/>
      <c r="E668" s="602"/>
      <c r="F668" s="602"/>
      <c r="G668" s="257"/>
      <c r="H668" s="258"/>
      <c r="I668" s="259"/>
      <c r="J668" s="960"/>
      <c r="K668" s="603"/>
      <c r="L668" s="603"/>
      <c r="M668" s="602"/>
      <c r="N668" s="960"/>
      <c r="O668" s="603"/>
      <c r="P668" s="603"/>
      <c r="Q668" s="602"/>
      <c r="R668" s="260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254"/>
    </row>
    <row r="669" spans="1:30" s="4" customFormat="1" x14ac:dyDescent="0.25">
      <c r="A669" s="255"/>
      <c r="B669" s="255"/>
      <c r="E669" s="602"/>
      <c r="F669" s="602"/>
      <c r="G669" s="257"/>
      <c r="H669" s="258"/>
      <c r="I669" s="259"/>
      <c r="J669" s="960"/>
      <c r="K669" s="603"/>
      <c r="L669" s="603"/>
      <c r="M669" s="602"/>
      <c r="N669" s="960"/>
      <c r="O669" s="603"/>
      <c r="P669" s="603"/>
      <c r="Q669" s="602"/>
      <c r="R669" s="260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254"/>
    </row>
    <row r="670" spans="1:30" s="4" customFormat="1" x14ac:dyDescent="0.25">
      <c r="A670" s="255"/>
      <c r="B670" s="255"/>
      <c r="E670" s="602"/>
      <c r="F670" s="602"/>
      <c r="G670" s="257"/>
      <c r="H670" s="258"/>
      <c r="I670" s="259"/>
      <c r="J670" s="960"/>
      <c r="K670" s="603"/>
      <c r="L670" s="603"/>
      <c r="M670" s="602"/>
      <c r="N670" s="960"/>
      <c r="O670" s="603"/>
      <c r="P670" s="603"/>
      <c r="Q670" s="602"/>
      <c r="R670" s="260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254"/>
    </row>
    <row r="671" spans="1:30" s="4" customFormat="1" x14ac:dyDescent="0.25">
      <c r="A671" s="255"/>
      <c r="B671" s="255"/>
      <c r="E671" s="602"/>
      <c r="F671" s="602"/>
      <c r="G671" s="257"/>
      <c r="H671" s="258"/>
      <c r="I671" s="259"/>
      <c r="J671" s="960"/>
      <c r="K671" s="603"/>
      <c r="L671" s="603"/>
      <c r="M671" s="602"/>
      <c r="N671" s="960"/>
      <c r="O671" s="603"/>
      <c r="P671" s="603"/>
      <c r="Q671" s="602"/>
      <c r="R671" s="260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254"/>
    </row>
    <row r="672" spans="1:30" s="4" customFormat="1" x14ac:dyDescent="0.25">
      <c r="A672" s="255"/>
      <c r="B672" s="255"/>
      <c r="E672" s="602"/>
      <c r="F672" s="602"/>
      <c r="G672" s="257"/>
      <c r="H672" s="258"/>
      <c r="I672" s="259"/>
      <c r="J672" s="960"/>
      <c r="K672" s="603"/>
      <c r="L672" s="603"/>
      <c r="M672" s="602"/>
      <c r="N672" s="960"/>
      <c r="O672" s="603"/>
      <c r="P672" s="603"/>
      <c r="Q672" s="602"/>
      <c r="R672" s="260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254"/>
    </row>
    <row r="673" spans="1:30" s="4" customFormat="1" x14ac:dyDescent="0.25">
      <c r="A673" s="255"/>
      <c r="B673" s="255"/>
      <c r="E673" s="602"/>
      <c r="F673" s="602"/>
      <c r="G673" s="257"/>
      <c r="H673" s="258"/>
      <c r="I673" s="259"/>
      <c r="J673" s="960"/>
      <c r="K673" s="603"/>
      <c r="L673" s="603"/>
      <c r="M673" s="602"/>
      <c r="N673" s="960"/>
      <c r="O673" s="603"/>
      <c r="P673" s="603"/>
      <c r="Q673" s="602"/>
      <c r="R673" s="260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254"/>
    </row>
    <row r="674" spans="1:30" s="4" customFormat="1" x14ac:dyDescent="0.25">
      <c r="A674" s="255"/>
      <c r="B674" s="255"/>
      <c r="E674" s="602"/>
      <c r="F674" s="602"/>
      <c r="G674" s="257"/>
      <c r="H674" s="258"/>
      <c r="I674" s="259"/>
      <c r="J674" s="960"/>
      <c r="K674" s="603"/>
      <c r="L674" s="603"/>
      <c r="M674" s="602"/>
      <c r="N674" s="960"/>
      <c r="O674" s="603"/>
      <c r="P674" s="603"/>
      <c r="Q674" s="602"/>
      <c r="R674" s="260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254"/>
    </row>
    <row r="675" spans="1:30" s="4" customFormat="1" x14ac:dyDescent="0.25">
      <c r="A675" s="255"/>
      <c r="B675" s="255"/>
      <c r="E675" s="602"/>
      <c r="F675" s="602"/>
      <c r="G675" s="257"/>
      <c r="H675" s="258"/>
      <c r="I675" s="259"/>
      <c r="J675" s="960"/>
      <c r="K675" s="603"/>
      <c r="L675" s="603"/>
      <c r="M675" s="602"/>
      <c r="N675" s="960"/>
      <c r="O675" s="603"/>
      <c r="P675" s="603"/>
      <c r="Q675" s="602"/>
      <c r="R675" s="260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254"/>
    </row>
    <row r="676" spans="1:30" s="4" customFormat="1" x14ac:dyDescent="0.25">
      <c r="A676" s="255"/>
      <c r="B676" s="255"/>
      <c r="E676" s="602"/>
      <c r="F676" s="602"/>
      <c r="G676" s="257"/>
      <c r="H676" s="258"/>
      <c r="I676" s="259"/>
      <c r="J676" s="960"/>
      <c r="K676" s="603"/>
      <c r="L676" s="603"/>
      <c r="M676" s="602"/>
      <c r="N676" s="960"/>
      <c r="O676" s="603"/>
      <c r="P676" s="603"/>
      <c r="Q676" s="602"/>
      <c r="R676" s="260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  <c r="AD676" s="254"/>
    </row>
    <row r="677" spans="1:30" s="4" customFormat="1" x14ac:dyDescent="0.25">
      <c r="A677" s="255"/>
      <c r="B677" s="255"/>
      <c r="E677" s="602"/>
      <c r="F677" s="602"/>
      <c r="G677" s="257"/>
      <c r="H677" s="258"/>
      <c r="I677" s="259"/>
      <c r="J677" s="960"/>
      <c r="K677" s="603"/>
      <c r="L677" s="603"/>
      <c r="M677" s="602"/>
      <c r="N677" s="960"/>
      <c r="O677" s="603"/>
      <c r="P677" s="603"/>
      <c r="Q677" s="602"/>
      <c r="R677" s="260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254"/>
    </row>
    <row r="678" spans="1:30" s="4" customFormat="1" x14ac:dyDescent="0.25">
      <c r="A678" s="255"/>
      <c r="B678" s="255"/>
      <c r="E678" s="602"/>
      <c r="F678" s="602"/>
      <c r="G678" s="257"/>
      <c r="H678" s="258"/>
      <c r="I678" s="259"/>
      <c r="J678" s="960"/>
      <c r="K678" s="603"/>
      <c r="L678" s="603"/>
      <c r="M678" s="602"/>
      <c r="N678" s="960"/>
      <c r="O678" s="603"/>
      <c r="P678" s="603"/>
      <c r="Q678" s="602"/>
      <c r="R678" s="260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254"/>
    </row>
    <row r="679" spans="1:30" s="4" customFormat="1" x14ac:dyDescent="0.25">
      <c r="A679" s="255"/>
      <c r="B679" s="255"/>
      <c r="E679" s="602"/>
      <c r="F679" s="602"/>
      <c r="G679" s="257"/>
      <c r="H679" s="258"/>
      <c r="I679" s="259"/>
      <c r="J679" s="960"/>
      <c r="K679" s="603"/>
      <c r="L679" s="603"/>
      <c r="M679" s="602"/>
      <c r="N679" s="960"/>
      <c r="O679" s="603"/>
      <c r="P679" s="603"/>
      <c r="Q679" s="602"/>
      <c r="R679" s="260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254"/>
    </row>
    <row r="680" spans="1:30" s="4" customFormat="1" x14ac:dyDescent="0.25">
      <c r="A680" s="255"/>
      <c r="B680" s="255"/>
      <c r="E680" s="602"/>
      <c r="F680" s="602"/>
      <c r="G680" s="257"/>
      <c r="H680" s="258"/>
      <c r="I680" s="259"/>
      <c r="J680" s="960"/>
      <c r="K680" s="603"/>
      <c r="L680" s="603"/>
      <c r="M680" s="602"/>
      <c r="N680" s="960"/>
      <c r="O680" s="603"/>
      <c r="P680" s="603"/>
      <c r="Q680" s="602"/>
      <c r="R680" s="260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254"/>
    </row>
    <row r="681" spans="1:30" s="4" customFormat="1" x14ac:dyDescent="0.25">
      <c r="A681" s="255"/>
      <c r="B681" s="255"/>
      <c r="E681" s="602"/>
      <c r="F681" s="602"/>
      <c r="G681" s="257"/>
      <c r="H681" s="258"/>
      <c r="I681" s="259"/>
      <c r="J681" s="960"/>
      <c r="K681" s="603"/>
      <c r="L681" s="603"/>
      <c r="M681" s="602"/>
      <c r="N681" s="960"/>
      <c r="O681" s="603"/>
      <c r="P681" s="603"/>
      <c r="Q681" s="602"/>
      <c r="R681" s="260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254"/>
    </row>
    <row r="682" spans="1:30" s="4" customFormat="1" x14ac:dyDescent="0.25">
      <c r="A682" s="255"/>
      <c r="B682" s="255"/>
      <c r="E682" s="602"/>
      <c r="F682" s="602"/>
      <c r="G682" s="257"/>
      <c r="H682" s="258"/>
      <c r="I682" s="259"/>
      <c r="J682" s="960"/>
      <c r="K682" s="603"/>
      <c r="L682" s="603"/>
      <c r="M682" s="602"/>
      <c r="N682" s="960"/>
      <c r="O682" s="603"/>
      <c r="P682" s="603"/>
      <c r="Q682" s="602"/>
      <c r="R682" s="260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254"/>
    </row>
    <row r="683" spans="1:30" s="4" customFormat="1" x14ac:dyDescent="0.25">
      <c r="A683" s="255"/>
      <c r="B683" s="255"/>
      <c r="E683" s="602"/>
      <c r="F683" s="602"/>
      <c r="G683" s="257"/>
      <c r="H683" s="258"/>
      <c r="I683" s="259"/>
      <c r="J683" s="960"/>
      <c r="K683" s="603"/>
      <c r="L683" s="603"/>
      <c r="M683" s="602"/>
      <c r="N683" s="960"/>
      <c r="O683" s="603"/>
      <c r="P683" s="603"/>
      <c r="Q683" s="602"/>
      <c r="R683" s="260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  <c r="AD683" s="254"/>
    </row>
    <row r="684" spans="1:30" s="4" customFormat="1" x14ac:dyDescent="0.25">
      <c r="A684" s="255"/>
      <c r="B684" s="255"/>
      <c r="E684" s="602"/>
      <c r="F684" s="602"/>
      <c r="G684" s="257"/>
      <c r="H684" s="258"/>
      <c r="I684" s="259"/>
      <c r="J684" s="960"/>
      <c r="K684" s="603"/>
      <c r="L684" s="603"/>
      <c r="M684" s="602"/>
      <c r="N684" s="960"/>
      <c r="O684" s="603"/>
      <c r="P684" s="603"/>
      <c r="Q684" s="602"/>
      <c r="R684" s="260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  <c r="AD684" s="254"/>
    </row>
    <row r="685" spans="1:30" s="4" customFormat="1" x14ac:dyDescent="0.25">
      <c r="A685" s="255"/>
      <c r="B685" s="255"/>
      <c r="E685" s="602"/>
      <c r="F685" s="602"/>
      <c r="G685" s="257"/>
      <c r="H685" s="258"/>
      <c r="I685" s="259"/>
      <c r="J685" s="960"/>
      <c r="K685" s="603"/>
      <c r="L685" s="603"/>
      <c r="M685" s="602"/>
      <c r="N685" s="960"/>
      <c r="O685" s="603"/>
      <c r="P685" s="603"/>
      <c r="Q685" s="602"/>
      <c r="R685" s="260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  <c r="AD685" s="254"/>
    </row>
    <row r="686" spans="1:30" s="4" customFormat="1" x14ac:dyDescent="0.25">
      <c r="A686" s="255"/>
      <c r="B686" s="255"/>
      <c r="E686" s="602"/>
      <c r="F686" s="602"/>
      <c r="G686" s="257"/>
      <c r="H686" s="258"/>
      <c r="I686" s="259"/>
      <c r="J686" s="960"/>
      <c r="K686" s="603"/>
      <c r="L686" s="603"/>
      <c r="M686" s="602"/>
      <c r="N686" s="960"/>
      <c r="O686" s="603"/>
      <c r="P686" s="603"/>
      <c r="Q686" s="602"/>
      <c r="R686" s="260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254"/>
    </row>
    <row r="687" spans="1:30" s="4" customFormat="1" x14ac:dyDescent="0.25">
      <c r="A687" s="255"/>
      <c r="B687" s="255"/>
      <c r="E687" s="602"/>
      <c r="F687" s="602"/>
      <c r="G687" s="257"/>
      <c r="H687" s="258"/>
      <c r="I687" s="259"/>
      <c r="J687" s="960"/>
      <c r="K687" s="603"/>
      <c r="L687" s="603"/>
      <c r="M687" s="602"/>
      <c r="N687" s="960"/>
      <c r="O687" s="603"/>
      <c r="P687" s="603"/>
      <c r="Q687" s="602"/>
      <c r="R687" s="260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254"/>
    </row>
    <row r="688" spans="1:30" s="4" customFormat="1" x14ac:dyDescent="0.25">
      <c r="A688" s="255"/>
      <c r="B688" s="255"/>
      <c r="E688" s="602"/>
      <c r="F688" s="602"/>
      <c r="G688" s="257"/>
      <c r="H688" s="258"/>
      <c r="I688" s="259"/>
      <c r="J688" s="960"/>
      <c r="K688" s="603"/>
      <c r="L688" s="603"/>
      <c r="M688" s="602"/>
      <c r="N688" s="960"/>
      <c r="O688" s="603"/>
      <c r="P688" s="603"/>
      <c r="Q688" s="602"/>
      <c r="R688" s="260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254"/>
    </row>
    <row r="689" spans="1:30" s="4" customFormat="1" x14ac:dyDescent="0.25">
      <c r="A689" s="255"/>
      <c r="B689" s="255"/>
      <c r="E689" s="602"/>
      <c r="F689" s="602"/>
      <c r="G689" s="257"/>
      <c r="H689" s="258"/>
      <c r="I689" s="259"/>
      <c r="J689" s="960"/>
      <c r="K689" s="603"/>
      <c r="L689" s="603"/>
      <c r="M689" s="602"/>
      <c r="N689" s="960"/>
      <c r="O689" s="603"/>
      <c r="P689" s="603"/>
      <c r="Q689" s="602"/>
      <c r="R689" s="260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254"/>
    </row>
    <row r="690" spans="1:30" s="4" customFormat="1" x14ac:dyDescent="0.25">
      <c r="A690" s="255"/>
      <c r="B690" s="255"/>
      <c r="E690" s="602"/>
      <c r="F690" s="602"/>
      <c r="G690" s="257"/>
      <c r="H690" s="258"/>
      <c r="I690" s="259"/>
      <c r="J690" s="960"/>
      <c r="K690" s="603"/>
      <c r="L690" s="603"/>
      <c r="M690" s="602"/>
      <c r="N690" s="960"/>
      <c r="O690" s="603"/>
      <c r="P690" s="603"/>
      <c r="Q690" s="602"/>
      <c r="R690" s="260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  <c r="AD690" s="254"/>
    </row>
    <row r="691" spans="1:30" s="4" customFormat="1" x14ac:dyDescent="0.25">
      <c r="A691" s="255"/>
      <c r="B691" s="255"/>
      <c r="E691" s="602"/>
      <c r="F691" s="602"/>
      <c r="G691" s="257"/>
      <c r="H691" s="258"/>
      <c r="I691" s="259"/>
      <c r="J691" s="960"/>
      <c r="K691" s="603"/>
      <c r="L691" s="603"/>
      <c r="M691" s="602"/>
      <c r="N691" s="960"/>
      <c r="O691" s="603"/>
      <c r="P691" s="603"/>
      <c r="Q691" s="602"/>
      <c r="R691" s="260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254"/>
    </row>
    <row r="692" spans="1:30" s="4" customFormat="1" x14ac:dyDescent="0.25">
      <c r="A692" s="255"/>
      <c r="B692" s="255"/>
      <c r="E692" s="602"/>
      <c r="F692" s="602"/>
      <c r="G692" s="257"/>
      <c r="H692" s="258"/>
      <c r="I692" s="259"/>
      <c r="J692" s="960"/>
      <c r="K692" s="603"/>
      <c r="L692" s="603"/>
      <c r="M692" s="602"/>
      <c r="N692" s="960"/>
      <c r="O692" s="603"/>
      <c r="P692" s="603"/>
      <c r="Q692" s="602"/>
      <c r="R692" s="260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  <c r="AD692" s="254"/>
    </row>
    <row r="693" spans="1:30" s="4" customFormat="1" x14ac:dyDescent="0.25">
      <c r="A693" s="255"/>
      <c r="B693" s="255"/>
      <c r="E693" s="602"/>
      <c r="F693" s="602"/>
      <c r="G693" s="257"/>
      <c r="H693" s="258"/>
      <c r="I693" s="259"/>
      <c r="J693" s="960"/>
      <c r="K693" s="603"/>
      <c r="L693" s="603"/>
      <c r="M693" s="602"/>
      <c r="N693" s="960"/>
      <c r="O693" s="603"/>
      <c r="P693" s="603"/>
      <c r="Q693" s="602"/>
      <c r="R693" s="260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254"/>
    </row>
    <row r="694" spans="1:30" s="4" customFormat="1" x14ac:dyDescent="0.25">
      <c r="A694" s="255"/>
      <c r="B694" s="255"/>
      <c r="E694" s="602"/>
      <c r="F694" s="602"/>
      <c r="G694" s="257"/>
      <c r="H694" s="258"/>
      <c r="I694" s="259"/>
      <c r="J694" s="960"/>
      <c r="K694" s="603"/>
      <c r="L694" s="603"/>
      <c r="M694" s="602"/>
      <c r="N694" s="960"/>
      <c r="O694" s="603"/>
      <c r="P694" s="603"/>
      <c r="Q694" s="602"/>
      <c r="R694" s="260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  <c r="AD694" s="254"/>
    </row>
    <row r="695" spans="1:30" s="4" customFormat="1" x14ac:dyDescent="0.25">
      <c r="A695" s="255"/>
      <c r="B695" s="255"/>
      <c r="E695" s="602"/>
      <c r="F695" s="602"/>
      <c r="G695" s="257"/>
      <c r="H695" s="258"/>
      <c r="I695" s="259"/>
      <c r="J695" s="960"/>
      <c r="K695" s="603"/>
      <c r="L695" s="603"/>
      <c r="M695" s="602"/>
      <c r="N695" s="960"/>
      <c r="O695" s="603"/>
      <c r="P695" s="603"/>
      <c r="Q695" s="602"/>
      <c r="R695" s="260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  <c r="AD695" s="254"/>
    </row>
    <row r="696" spans="1:30" s="4" customFormat="1" x14ac:dyDescent="0.25">
      <c r="A696" s="255"/>
      <c r="B696" s="255"/>
      <c r="E696" s="602"/>
      <c r="F696" s="602"/>
      <c r="G696" s="257"/>
      <c r="H696" s="258"/>
      <c r="I696" s="259"/>
      <c r="J696" s="960"/>
      <c r="K696" s="603"/>
      <c r="L696" s="603"/>
      <c r="M696" s="602"/>
      <c r="N696" s="960"/>
      <c r="O696" s="603"/>
      <c r="P696" s="603"/>
      <c r="Q696" s="602"/>
      <c r="R696" s="260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254"/>
    </row>
    <row r="697" spans="1:30" s="4" customFormat="1" x14ac:dyDescent="0.25">
      <c r="A697" s="255"/>
      <c r="B697" s="255"/>
      <c r="E697" s="602"/>
      <c r="F697" s="602"/>
      <c r="G697" s="257"/>
      <c r="H697" s="258"/>
      <c r="I697" s="259"/>
      <c r="J697" s="960"/>
      <c r="K697" s="603"/>
      <c r="L697" s="603"/>
      <c r="M697" s="602"/>
      <c r="N697" s="960"/>
      <c r="O697" s="603"/>
      <c r="P697" s="603"/>
      <c r="Q697" s="602"/>
      <c r="R697" s="260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254"/>
    </row>
    <row r="698" spans="1:30" s="4" customFormat="1" x14ac:dyDescent="0.25">
      <c r="A698" s="255"/>
      <c r="B698" s="255"/>
      <c r="E698" s="602"/>
      <c r="F698" s="602"/>
      <c r="G698" s="257"/>
      <c r="H698" s="258"/>
      <c r="I698" s="259"/>
      <c r="J698" s="960"/>
      <c r="K698" s="603"/>
      <c r="L698" s="603"/>
      <c r="M698" s="602"/>
      <c r="N698" s="960"/>
      <c r="O698" s="603"/>
      <c r="P698" s="603"/>
      <c r="Q698" s="602"/>
      <c r="R698" s="260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  <c r="AD698" s="254"/>
    </row>
    <row r="699" spans="1:30" s="4" customFormat="1" x14ac:dyDescent="0.25">
      <c r="A699" s="255"/>
      <c r="B699" s="255"/>
      <c r="E699" s="602"/>
      <c r="F699" s="602"/>
      <c r="G699" s="257"/>
      <c r="H699" s="258"/>
      <c r="I699" s="259"/>
      <c r="J699" s="960"/>
      <c r="K699" s="603"/>
      <c r="L699" s="603"/>
      <c r="M699" s="602"/>
      <c r="N699" s="960"/>
      <c r="O699" s="603"/>
      <c r="P699" s="603"/>
      <c r="Q699" s="602"/>
      <c r="R699" s="260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254"/>
    </row>
    <row r="700" spans="1:30" s="4" customFormat="1" x14ac:dyDescent="0.25">
      <c r="A700" s="255"/>
      <c r="B700" s="255"/>
      <c r="E700" s="602"/>
      <c r="F700" s="602"/>
      <c r="G700" s="257"/>
      <c r="H700" s="258"/>
      <c r="I700" s="259"/>
      <c r="J700" s="960"/>
      <c r="K700" s="603"/>
      <c r="L700" s="603"/>
      <c r="M700" s="602"/>
      <c r="N700" s="960"/>
      <c r="O700" s="603"/>
      <c r="P700" s="603"/>
      <c r="Q700" s="602"/>
      <c r="R700" s="260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254"/>
    </row>
    <row r="701" spans="1:30" s="4" customFormat="1" x14ac:dyDescent="0.25">
      <c r="A701" s="255"/>
      <c r="B701" s="255"/>
      <c r="E701" s="602"/>
      <c r="F701" s="602"/>
      <c r="G701" s="257"/>
      <c r="H701" s="258"/>
      <c r="I701" s="259"/>
      <c r="J701" s="960"/>
      <c r="K701" s="603"/>
      <c r="L701" s="603"/>
      <c r="M701" s="602"/>
      <c r="N701" s="960"/>
      <c r="O701" s="603"/>
      <c r="P701" s="603"/>
      <c r="Q701" s="602"/>
      <c r="R701" s="260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254"/>
    </row>
    <row r="702" spans="1:30" s="4" customFormat="1" x14ac:dyDescent="0.25">
      <c r="A702" s="255"/>
      <c r="B702" s="255"/>
      <c r="E702" s="602"/>
      <c r="F702" s="602"/>
      <c r="G702" s="257"/>
      <c r="H702" s="258"/>
      <c r="I702" s="259"/>
      <c r="J702" s="960"/>
      <c r="K702" s="603"/>
      <c r="L702" s="603"/>
      <c r="M702" s="602"/>
      <c r="N702" s="960"/>
      <c r="O702" s="603"/>
      <c r="P702" s="603"/>
      <c r="Q702" s="602"/>
      <c r="R702" s="260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  <c r="AD702" s="254"/>
    </row>
    <row r="703" spans="1:30" s="4" customFormat="1" x14ac:dyDescent="0.25">
      <c r="A703" s="255"/>
      <c r="B703" s="255"/>
      <c r="E703" s="602"/>
      <c r="F703" s="602"/>
      <c r="G703" s="257"/>
      <c r="H703" s="258"/>
      <c r="I703" s="259"/>
      <c r="J703" s="960"/>
      <c r="K703" s="603"/>
      <c r="L703" s="603"/>
      <c r="M703" s="602"/>
      <c r="N703" s="960"/>
      <c r="O703" s="603"/>
      <c r="P703" s="603"/>
      <c r="Q703" s="602"/>
      <c r="R703" s="260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  <c r="AD703" s="254"/>
    </row>
    <row r="704" spans="1:30" s="4" customFormat="1" x14ac:dyDescent="0.25">
      <c r="A704" s="255"/>
      <c r="B704" s="255"/>
      <c r="E704" s="602"/>
      <c r="F704" s="602"/>
      <c r="G704" s="257"/>
      <c r="H704" s="258"/>
      <c r="I704" s="259"/>
      <c r="J704" s="960"/>
      <c r="K704" s="603"/>
      <c r="L704" s="603"/>
      <c r="M704" s="602"/>
      <c r="N704" s="960"/>
      <c r="O704" s="603"/>
      <c r="P704" s="603"/>
      <c r="Q704" s="602"/>
      <c r="R704" s="260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254"/>
    </row>
    <row r="705" spans="1:30" s="4" customFormat="1" x14ac:dyDescent="0.25">
      <c r="A705" s="255"/>
      <c r="B705" s="255"/>
      <c r="E705" s="602"/>
      <c r="F705" s="602"/>
      <c r="G705" s="257"/>
      <c r="H705" s="258"/>
      <c r="I705" s="259"/>
      <c r="J705" s="960"/>
      <c r="K705" s="603"/>
      <c r="L705" s="603"/>
      <c r="M705" s="602"/>
      <c r="N705" s="960"/>
      <c r="O705" s="603"/>
      <c r="P705" s="603"/>
      <c r="Q705" s="602"/>
      <c r="R705" s="260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254"/>
    </row>
    <row r="706" spans="1:30" s="4" customFormat="1" x14ac:dyDescent="0.25">
      <c r="A706" s="255"/>
      <c r="B706" s="255"/>
      <c r="E706" s="602"/>
      <c r="F706" s="602"/>
      <c r="G706" s="257"/>
      <c r="H706" s="258"/>
      <c r="I706" s="259"/>
      <c r="J706" s="960"/>
      <c r="K706" s="603"/>
      <c r="L706" s="603"/>
      <c r="M706" s="602"/>
      <c r="N706" s="960"/>
      <c r="O706" s="603"/>
      <c r="P706" s="603"/>
      <c r="Q706" s="602"/>
      <c r="R706" s="260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254"/>
    </row>
    <row r="707" spans="1:30" s="4" customFormat="1" x14ac:dyDescent="0.25">
      <c r="A707" s="255"/>
      <c r="B707" s="255"/>
      <c r="E707" s="602"/>
      <c r="F707" s="602"/>
      <c r="G707" s="257"/>
      <c r="H707" s="258"/>
      <c r="I707" s="259"/>
      <c r="J707" s="960"/>
      <c r="K707" s="603"/>
      <c r="L707" s="603"/>
      <c r="M707" s="602"/>
      <c r="N707" s="960"/>
      <c r="O707" s="603"/>
      <c r="P707" s="603"/>
      <c r="Q707" s="602"/>
      <c r="R707" s="260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254"/>
    </row>
    <row r="708" spans="1:30" s="4" customFormat="1" x14ac:dyDescent="0.25">
      <c r="A708" s="255"/>
      <c r="B708" s="255"/>
      <c r="E708" s="602"/>
      <c r="F708" s="602"/>
      <c r="G708" s="257"/>
      <c r="H708" s="258"/>
      <c r="I708" s="259"/>
      <c r="J708" s="960"/>
      <c r="K708" s="603"/>
      <c r="L708" s="603"/>
      <c r="M708" s="602"/>
      <c r="N708" s="960"/>
      <c r="O708" s="603"/>
      <c r="P708" s="603"/>
      <c r="Q708" s="602"/>
      <c r="R708" s="260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254"/>
    </row>
    <row r="709" spans="1:30" s="4" customFormat="1" x14ac:dyDescent="0.25">
      <c r="A709" s="255"/>
      <c r="B709" s="255"/>
      <c r="E709" s="602"/>
      <c r="F709" s="602"/>
      <c r="G709" s="257"/>
      <c r="H709" s="258"/>
      <c r="I709" s="259"/>
      <c r="J709" s="960"/>
      <c r="K709" s="603"/>
      <c r="L709" s="603"/>
      <c r="M709" s="602"/>
      <c r="N709" s="960"/>
      <c r="O709" s="603"/>
      <c r="P709" s="603"/>
      <c r="Q709" s="602"/>
      <c r="R709" s="260"/>
      <c r="S709" s="35"/>
      <c r="T709" s="35"/>
      <c r="U709" s="35"/>
      <c r="V709" s="35"/>
      <c r="W709" s="35"/>
      <c r="X709" s="35"/>
      <c r="Y709" s="35"/>
      <c r="Z709" s="35"/>
      <c r="AA709" s="35"/>
      <c r="AB709" s="35"/>
      <c r="AC709" s="35"/>
      <c r="AD709" s="254"/>
    </row>
    <row r="710" spans="1:30" s="4" customFormat="1" x14ac:dyDescent="0.25">
      <c r="A710" s="255"/>
      <c r="B710" s="255"/>
      <c r="E710" s="602"/>
      <c r="F710" s="602"/>
      <c r="G710" s="257"/>
      <c r="H710" s="258"/>
      <c r="I710" s="259"/>
      <c r="J710" s="960"/>
      <c r="K710" s="603"/>
      <c r="L710" s="603"/>
      <c r="M710" s="602"/>
      <c r="N710" s="960"/>
      <c r="O710" s="603"/>
      <c r="P710" s="603"/>
      <c r="Q710" s="602"/>
      <c r="R710" s="260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  <c r="AD710" s="254"/>
    </row>
    <row r="711" spans="1:30" s="4" customFormat="1" x14ac:dyDescent="0.25">
      <c r="A711" s="255"/>
      <c r="B711" s="255"/>
      <c r="E711" s="602"/>
      <c r="F711" s="602"/>
      <c r="G711" s="257"/>
      <c r="H711" s="258"/>
      <c r="I711" s="259"/>
      <c r="J711" s="960"/>
      <c r="K711" s="603"/>
      <c r="L711" s="603"/>
      <c r="M711" s="602"/>
      <c r="N711" s="960"/>
      <c r="O711" s="603"/>
      <c r="P711" s="603"/>
      <c r="Q711" s="602"/>
      <c r="R711" s="260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  <c r="AD711" s="254"/>
    </row>
    <row r="712" spans="1:30" s="4" customFormat="1" x14ac:dyDescent="0.25">
      <c r="A712" s="255"/>
      <c r="B712" s="255"/>
      <c r="E712" s="602"/>
      <c r="F712" s="602"/>
      <c r="G712" s="257"/>
      <c r="H712" s="258"/>
      <c r="I712" s="259"/>
      <c r="J712" s="960"/>
      <c r="K712" s="603"/>
      <c r="L712" s="603"/>
      <c r="M712" s="602"/>
      <c r="N712" s="960"/>
      <c r="O712" s="603"/>
      <c r="P712" s="603"/>
      <c r="Q712" s="602"/>
      <c r="R712" s="260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  <c r="AD712" s="254"/>
    </row>
    <row r="713" spans="1:30" s="4" customFormat="1" x14ac:dyDescent="0.25">
      <c r="A713" s="255"/>
      <c r="B713" s="255"/>
      <c r="E713" s="602"/>
      <c r="F713" s="602"/>
      <c r="G713" s="257"/>
      <c r="H713" s="258"/>
      <c r="I713" s="259"/>
      <c r="J713" s="960"/>
      <c r="K713" s="603"/>
      <c r="L713" s="603"/>
      <c r="M713" s="602"/>
      <c r="N713" s="960"/>
      <c r="O713" s="603"/>
      <c r="P713" s="603"/>
      <c r="Q713" s="602"/>
      <c r="R713" s="260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  <c r="AD713" s="254"/>
    </row>
    <row r="714" spans="1:30" s="4" customFormat="1" x14ac:dyDescent="0.25">
      <c r="A714" s="255"/>
      <c r="B714" s="255"/>
      <c r="E714" s="602"/>
      <c r="F714" s="602"/>
      <c r="G714" s="257"/>
      <c r="H714" s="258"/>
      <c r="I714" s="259"/>
      <c r="J714" s="960"/>
      <c r="K714" s="603"/>
      <c r="L714" s="603"/>
      <c r="M714" s="602"/>
      <c r="N714" s="960"/>
      <c r="O714" s="603"/>
      <c r="P714" s="603"/>
      <c r="Q714" s="602"/>
      <c r="R714" s="260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254"/>
    </row>
    <row r="715" spans="1:30" s="4" customFormat="1" x14ac:dyDescent="0.25">
      <c r="A715" s="255"/>
      <c r="B715" s="255"/>
      <c r="E715" s="602"/>
      <c r="F715" s="602"/>
      <c r="G715" s="257"/>
      <c r="H715" s="258"/>
      <c r="I715" s="259"/>
      <c r="J715" s="960"/>
      <c r="K715" s="603"/>
      <c r="L715" s="603"/>
      <c r="M715" s="602"/>
      <c r="N715" s="960"/>
      <c r="O715" s="603"/>
      <c r="P715" s="603"/>
      <c r="Q715" s="602"/>
      <c r="R715" s="260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254"/>
    </row>
    <row r="716" spans="1:30" s="4" customFormat="1" x14ac:dyDescent="0.25">
      <c r="A716" s="255"/>
      <c r="B716" s="255"/>
      <c r="E716" s="602"/>
      <c r="F716" s="602"/>
      <c r="G716" s="257"/>
      <c r="H716" s="258"/>
      <c r="I716" s="259"/>
      <c r="J716" s="960"/>
      <c r="K716" s="603"/>
      <c r="L716" s="603"/>
      <c r="M716" s="602"/>
      <c r="N716" s="960"/>
      <c r="O716" s="603"/>
      <c r="P716" s="603"/>
      <c r="Q716" s="602"/>
      <c r="R716" s="260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  <c r="AD716" s="254"/>
    </row>
    <row r="717" spans="1:30" s="4" customFormat="1" x14ac:dyDescent="0.25">
      <c r="A717" s="255"/>
      <c r="B717" s="255"/>
      <c r="E717" s="602"/>
      <c r="F717" s="602"/>
      <c r="G717" s="257"/>
      <c r="H717" s="258"/>
      <c r="I717" s="259"/>
      <c r="J717" s="960"/>
      <c r="K717" s="603"/>
      <c r="L717" s="603"/>
      <c r="M717" s="602"/>
      <c r="N717" s="960"/>
      <c r="O717" s="603"/>
      <c r="P717" s="603"/>
      <c r="Q717" s="602"/>
      <c r="R717" s="260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  <c r="AD717" s="254"/>
    </row>
    <row r="718" spans="1:30" s="4" customFormat="1" x14ac:dyDescent="0.25">
      <c r="A718" s="255"/>
      <c r="B718" s="255"/>
      <c r="E718" s="602"/>
      <c r="F718" s="602"/>
      <c r="G718" s="257"/>
      <c r="H718" s="258"/>
      <c r="I718" s="259"/>
      <c r="J718" s="960"/>
      <c r="K718" s="603"/>
      <c r="L718" s="603"/>
      <c r="M718" s="602"/>
      <c r="N718" s="960"/>
      <c r="O718" s="603"/>
      <c r="P718" s="603"/>
      <c r="Q718" s="602"/>
      <c r="R718" s="260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  <c r="AD718" s="254"/>
    </row>
    <row r="719" spans="1:30" s="4" customFormat="1" x14ac:dyDescent="0.25">
      <c r="A719" s="255"/>
      <c r="B719" s="255"/>
      <c r="E719" s="602"/>
      <c r="F719" s="602"/>
      <c r="G719" s="257"/>
      <c r="H719" s="258"/>
      <c r="I719" s="259"/>
      <c r="J719" s="960"/>
      <c r="K719" s="603"/>
      <c r="L719" s="603"/>
      <c r="M719" s="602"/>
      <c r="N719" s="960"/>
      <c r="O719" s="603"/>
      <c r="P719" s="603"/>
      <c r="Q719" s="602"/>
      <c r="R719" s="260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  <c r="AD719" s="254"/>
    </row>
    <row r="720" spans="1:30" s="4" customFormat="1" x14ac:dyDescent="0.25">
      <c r="A720" s="255"/>
      <c r="B720" s="255"/>
      <c r="E720" s="602"/>
      <c r="F720" s="602"/>
      <c r="G720" s="257"/>
      <c r="H720" s="258"/>
      <c r="I720" s="259"/>
      <c r="J720" s="960"/>
      <c r="K720" s="603"/>
      <c r="L720" s="603"/>
      <c r="M720" s="602"/>
      <c r="N720" s="960"/>
      <c r="O720" s="603"/>
      <c r="P720" s="603"/>
      <c r="Q720" s="602"/>
      <c r="R720" s="260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  <c r="AD720" s="254"/>
    </row>
    <row r="721" spans="1:30" s="4" customFormat="1" x14ac:dyDescent="0.25">
      <c r="A721" s="255"/>
      <c r="B721" s="255"/>
      <c r="E721" s="602"/>
      <c r="F721" s="602"/>
      <c r="G721" s="257"/>
      <c r="H721" s="258"/>
      <c r="I721" s="259"/>
      <c r="J721" s="960"/>
      <c r="K721" s="603"/>
      <c r="L721" s="603"/>
      <c r="M721" s="602"/>
      <c r="N721" s="960"/>
      <c r="O721" s="603"/>
      <c r="P721" s="603"/>
      <c r="Q721" s="602"/>
      <c r="R721" s="260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  <c r="AD721" s="254"/>
    </row>
    <row r="722" spans="1:30" s="4" customFormat="1" x14ac:dyDescent="0.25">
      <c r="A722" s="255"/>
      <c r="B722" s="255"/>
      <c r="E722" s="602"/>
      <c r="F722" s="602"/>
      <c r="G722" s="257"/>
      <c r="H722" s="258"/>
      <c r="I722" s="259"/>
      <c r="J722" s="960"/>
      <c r="K722" s="603"/>
      <c r="L722" s="603"/>
      <c r="M722" s="602"/>
      <c r="N722" s="960"/>
      <c r="O722" s="603"/>
      <c r="P722" s="603"/>
      <c r="Q722" s="602"/>
      <c r="R722" s="260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  <c r="AD722" s="254"/>
    </row>
    <row r="723" spans="1:30" s="4" customFormat="1" x14ac:dyDescent="0.25">
      <c r="A723" s="255"/>
      <c r="B723" s="255"/>
      <c r="E723" s="602"/>
      <c r="F723" s="602"/>
      <c r="G723" s="257"/>
      <c r="H723" s="258"/>
      <c r="I723" s="259"/>
      <c r="J723" s="960"/>
      <c r="K723" s="603"/>
      <c r="L723" s="603"/>
      <c r="M723" s="602"/>
      <c r="N723" s="960"/>
      <c r="O723" s="603"/>
      <c r="P723" s="603"/>
      <c r="Q723" s="602"/>
      <c r="R723" s="260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254"/>
    </row>
    <row r="724" spans="1:30" s="4" customFormat="1" x14ac:dyDescent="0.25">
      <c r="A724" s="255"/>
      <c r="B724" s="255"/>
      <c r="E724" s="602"/>
      <c r="F724" s="602"/>
      <c r="G724" s="257"/>
      <c r="H724" s="258"/>
      <c r="I724" s="259"/>
      <c r="J724" s="960"/>
      <c r="K724" s="603"/>
      <c r="L724" s="603"/>
      <c r="M724" s="602"/>
      <c r="N724" s="960"/>
      <c r="O724" s="603"/>
      <c r="P724" s="603"/>
      <c r="Q724" s="602"/>
      <c r="R724" s="260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254"/>
    </row>
    <row r="725" spans="1:30" s="4" customFormat="1" x14ac:dyDescent="0.25">
      <c r="A725" s="255"/>
      <c r="B725" s="255"/>
      <c r="E725" s="602"/>
      <c r="F725" s="602"/>
      <c r="G725" s="257"/>
      <c r="H725" s="258"/>
      <c r="I725" s="259"/>
      <c r="J725" s="960"/>
      <c r="K725" s="603"/>
      <c r="L725" s="603"/>
      <c r="M725" s="602"/>
      <c r="N725" s="960"/>
      <c r="O725" s="603"/>
      <c r="P725" s="603"/>
      <c r="Q725" s="602"/>
      <c r="R725" s="260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  <c r="AD725" s="254"/>
    </row>
    <row r="726" spans="1:30" s="4" customFormat="1" x14ac:dyDescent="0.25">
      <c r="A726" s="255"/>
      <c r="B726" s="255"/>
      <c r="E726" s="602"/>
      <c r="F726" s="602"/>
      <c r="G726" s="257"/>
      <c r="H726" s="258"/>
      <c r="I726" s="259"/>
      <c r="J726" s="960"/>
      <c r="K726" s="603"/>
      <c r="L726" s="603"/>
      <c r="M726" s="602"/>
      <c r="N726" s="960"/>
      <c r="O726" s="603"/>
      <c r="P726" s="603"/>
      <c r="Q726" s="602"/>
      <c r="R726" s="260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  <c r="AD726" s="254"/>
    </row>
    <row r="727" spans="1:30" s="4" customFormat="1" x14ac:dyDescent="0.25">
      <c r="A727" s="255"/>
      <c r="B727" s="255"/>
      <c r="E727" s="602"/>
      <c r="F727" s="602"/>
      <c r="G727" s="257"/>
      <c r="H727" s="258"/>
      <c r="I727" s="259"/>
      <c r="J727" s="960"/>
      <c r="K727" s="603"/>
      <c r="L727" s="603"/>
      <c r="M727" s="602"/>
      <c r="N727" s="960"/>
      <c r="O727" s="603"/>
      <c r="P727" s="603"/>
      <c r="Q727" s="602"/>
      <c r="R727" s="260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254"/>
    </row>
    <row r="728" spans="1:30" s="4" customFormat="1" x14ac:dyDescent="0.25">
      <c r="A728" s="255"/>
      <c r="B728" s="255"/>
      <c r="E728" s="602"/>
      <c r="F728" s="602"/>
      <c r="G728" s="257"/>
      <c r="H728" s="258"/>
      <c r="I728" s="259"/>
      <c r="J728" s="960"/>
      <c r="K728" s="603"/>
      <c r="L728" s="603"/>
      <c r="M728" s="602"/>
      <c r="N728" s="960"/>
      <c r="O728" s="603"/>
      <c r="P728" s="603"/>
      <c r="Q728" s="602"/>
      <c r="R728" s="260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  <c r="AD728" s="254"/>
    </row>
    <row r="729" spans="1:30" s="4" customFormat="1" x14ac:dyDescent="0.25">
      <c r="A729" s="255"/>
      <c r="B729" s="255"/>
      <c r="E729" s="602"/>
      <c r="F729" s="602"/>
      <c r="G729" s="257"/>
      <c r="H729" s="258"/>
      <c r="I729" s="259"/>
      <c r="J729" s="960"/>
      <c r="K729" s="603"/>
      <c r="L729" s="603"/>
      <c r="M729" s="602"/>
      <c r="N729" s="960"/>
      <c r="O729" s="603"/>
      <c r="P729" s="603"/>
      <c r="Q729" s="602"/>
      <c r="R729" s="260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254"/>
    </row>
    <row r="730" spans="1:30" s="4" customFormat="1" x14ac:dyDescent="0.25">
      <c r="A730" s="255"/>
      <c r="B730" s="255"/>
      <c r="E730" s="602"/>
      <c r="F730" s="602"/>
      <c r="G730" s="257"/>
      <c r="H730" s="258"/>
      <c r="I730" s="259"/>
      <c r="J730" s="960"/>
      <c r="K730" s="603"/>
      <c r="L730" s="603"/>
      <c r="M730" s="602"/>
      <c r="N730" s="960"/>
      <c r="O730" s="603"/>
      <c r="P730" s="603"/>
      <c r="Q730" s="602"/>
      <c r="R730" s="260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254"/>
    </row>
    <row r="731" spans="1:30" s="4" customFormat="1" x14ac:dyDescent="0.25">
      <c r="A731" s="255"/>
      <c r="B731" s="255"/>
      <c r="E731" s="602"/>
      <c r="F731" s="602"/>
      <c r="G731" s="257"/>
      <c r="H731" s="258"/>
      <c r="I731" s="259"/>
      <c r="J731" s="960"/>
      <c r="K731" s="603"/>
      <c r="L731" s="603"/>
      <c r="M731" s="602"/>
      <c r="N731" s="960"/>
      <c r="O731" s="603"/>
      <c r="P731" s="603"/>
      <c r="Q731" s="602"/>
      <c r="R731" s="260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  <c r="AD731" s="254"/>
    </row>
    <row r="732" spans="1:30" s="4" customFormat="1" x14ac:dyDescent="0.25">
      <c r="A732" s="255"/>
      <c r="B732" s="255"/>
      <c r="E732" s="602"/>
      <c r="F732" s="602"/>
      <c r="G732" s="257"/>
      <c r="H732" s="258"/>
      <c r="I732" s="259"/>
      <c r="J732" s="960"/>
      <c r="K732" s="603"/>
      <c r="L732" s="603"/>
      <c r="M732" s="602"/>
      <c r="N732" s="960"/>
      <c r="O732" s="603"/>
      <c r="P732" s="603"/>
      <c r="Q732" s="602"/>
      <c r="R732" s="260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254"/>
    </row>
    <row r="733" spans="1:30" s="4" customFormat="1" x14ac:dyDescent="0.25">
      <c r="A733" s="255"/>
      <c r="B733" s="255"/>
      <c r="E733" s="602"/>
      <c r="F733" s="602"/>
      <c r="G733" s="257"/>
      <c r="H733" s="258"/>
      <c r="I733" s="259"/>
      <c r="J733" s="960"/>
      <c r="K733" s="603"/>
      <c r="L733" s="603"/>
      <c r="M733" s="602"/>
      <c r="N733" s="960"/>
      <c r="O733" s="603"/>
      <c r="P733" s="603"/>
      <c r="Q733" s="602"/>
      <c r="R733" s="260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254"/>
    </row>
    <row r="734" spans="1:30" s="4" customFormat="1" x14ac:dyDescent="0.25">
      <c r="A734" s="255"/>
      <c r="B734" s="255"/>
      <c r="E734" s="602"/>
      <c r="F734" s="602"/>
      <c r="G734" s="257"/>
      <c r="H734" s="258"/>
      <c r="I734" s="259"/>
      <c r="J734" s="960"/>
      <c r="K734" s="603"/>
      <c r="L734" s="603"/>
      <c r="M734" s="602"/>
      <c r="N734" s="960"/>
      <c r="O734" s="603"/>
      <c r="P734" s="603"/>
      <c r="Q734" s="602"/>
      <c r="R734" s="260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254"/>
    </row>
    <row r="735" spans="1:30" s="4" customFormat="1" x14ac:dyDescent="0.25">
      <c r="A735" s="255"/>
      <c r="B735" s="255"/>
      <c r="E735" s="602"/>
      <c r="F735" s="602"/>
      <c r="G735" s="257"/>
      <c r="H735" s="258"/>
      <c r="I735" s="259"/>
      <c r="J735" s="960"/>
      <c r="K735" s="603"/>
      <c r="L735" s="603"/>
      <c r="M735" s="602"/>
      <c r="N735" s="960"/>
      <c r="O735" s="603"/>
      <c r="P735" s="603"/>
      <c r="Q735" s="602"/>
      <c r="R735" s="260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  <c r="AD735" s="254"/>
    </row>
    <row r="736" spans="1:30" s="4" customFormat="1" x14ac:dyDescent="0.25">
      <c r="A736" s="255"/>
      <c r="B736" s="255"/>
      <c r="E736" s="602"/>
      <c r="F736" s="602"/>
      <c r="G736" s="257"/>
      <c r="H736" s="258"/>
      <c r="I736" s="259"/>
      <c r="J736" s="960"/>
      <c r="K736" s="603"/>
      <c r="L736" s="603"/>
      <c r="M736" s="602"/>
      <c r="N736" s="960"/>
      <c r="O736" s="603"/>
      <c r="P736" s="603"/>
      <c r="Q736" s="602"/>
      <c r="R736" s="260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254"/>
    </row>
    <row r="737" spans="1:30" s="4" customFormat="1" x14ac:dyDescent="0.25">
      <c r="A737" s="255"/>
      <c r="B737" s="255"/>
      <c r="E737" s="602"/>
      <c r="F737" s="602"/>
      <c r="G737" s="257"/>
      <c r="H737" s="258"/>
      <c r="I737" s="259"/>
      <c r="J737" s="960"/>
      <c r="K737" s="603"/>
      <c r="L737" s="603"/>
      <c r="M737" s="602"/>
      <c r="N737" s="960"/>
      <c r="O737" s="603"/>
      <c r="P737" s="603"/>
      <c r="Q737" s="602"/>
      <c r="R737" s="260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  <c r="AD737" s="254"/>
    </row>
    <row r="738" spans="1:30" s="4" customFormat="1" x14ac:dyDescent="0.25">
      <c r="A738" s="255"/>
      <c r="B738" s="255"/>
      <c r="E738" s="602"/>
      <c r="F738" s="602"/>
      <c r="G738" s="257"/>
      <c r="H738" s="258"/>
      <c r="I738" s="259"/>
      <c r="J738" s="960"/>
      <c r="K738" s="603"/>
      <c r="L738" s="603"/>
      <c r="M738" s="602"/>
      <c r="N738" s="960"/>
      <c r="O738" s="603"/>
      <c r="P738" s="603"/>
      <c r="Q738" s="602"/>
      <c r="R738" s="260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  <c r="AD738" s="254"/>
    </row>
    <row r="739" spans="1:30" s="4" customFormat="1" x14ac:dyDescent="0.25">
      <c r="A739" s="255"/>
      <c r="B739" s="255"/>
      <c r="E739" s="602"/>
      <c r="F739" s="602"/>
      <c r="G739" s="257"/>
      <c r="H739" s="258"/>
      <c r="I739" s="259"/>
      <c r="J739" s="960"/>
      <c r="K739" s="603"/>
      <c r="L739" s="603"/>
      <c r="M739" s="602"/>
      <c r="N739" s="960"/>
      <c r="O739" s="603"/>
      <c r="P739" s="603"/>
      <c r="Q739" s="602"/>
      <c r="R739" s="260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254"/>
    </row>
    <row r="740" spans="1:30" s="4" customFormat="1" x14ac:dyDescent="0.25">
      <c r="A740" s="255"/>
      <c r="B740" s="255"/>
      <c r="E740" s="602"/>
      <c r="F740" s="602"/>
      <c r="G740" s="257"/>
      <c r="H740" s="258"/>
      <c r="I740" s="259"/>
      <c r="J740" s="960"/>
      <c r="K740" s="603"/>
      <c r="L740" s="603"/>
      <c r="M740" s="602"/>
      <c r="N740" s="960"/>
      <c r="O740" s="603"/>
      <c r="P740" s="603"/>
      <c r="Q740" s="602"/>
      <c r="R740" s="260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254"/>
    </row>
    <row r="741" spans="1:30" s="4" customFormat="1" x14ac:dyDescent="0.25">
      <c r="A741" s="255"/>
      <c r="B741" s="255"/>
      <c r="E741" s="602"/>
      <c r="F741" s="602"/>
      <c r="G741" s="257"/>
      <c r="H741" s="258"/>
      <c r="I741" s="259"/>
      <c r="J741" s="960"/>
      <c r="K741" s="603"/>
      <c r="L741" s="603"/>
      <c r="M741" s="602"/>
      <c r="N741" s="960"/>
      <c r="O741" s="603"/>
      <c r="P741" s="603"/>
      <c r="Q741" s="602"/>
      <c r="R741" s="260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  <c r="AD741" s="254"/>
    </row>
    <row r="742" spans="1:30" s="4" customFormat="1" x14ac:dyDescent="0.25">
      <c r="A742" s="255"/>
      <c r="B742" s="255"/>
      <c r="E742" s="602"/>
      <c r="F742" s="602"/>
      <c r="G742" s="257"/>
      <c r="H742" s="258"/>
      <c r="I742" s="259"/>
      <c r="J742" s="960"/>
      <c r="K742" s="603"/>
      <c r="L742" s="603"/>
      <c r="M742" s="602"/>
      <c r="N742" s="960"/>
      <c r="O742" s="603"/>
      <c r="P742" s="603"/>
      <c r="Q742" s="602"/>
      <c r="R742" s="260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  <c r="AD742" s="254"/>
    </row>
    <row r="743" spans="1:30" s="4" customFormat="1" x14ac:dyDescent="0.25">
      <c r="A743" s="255"/>
      <c r="B743" s="255"/>
      <c r="E743" s="602"/>
      <c r="F743" s="602"/>
      <c r="G743" s="257"/>
      <c r="H743" s="258"/>
      <c r="I743" s="259"/>
      <c r="J743" s="960"/>
      <c r="K743" s="603"/>
      <c r="L743" s="603"/>
      <c r="M743" s="602"/>
      <c r="N743" s="960"/>
      <c r="O743" s="603"/>
      <c r="P743" s="603"/>
      <c r="Q743" s="602"/>
      <c r="R743" s="260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  <c r="AD743" s="254"/>
    </row>
    <row r="744" spans="1:30" s="4" customFormat="1" x14ac:dyDescent="0.25">
      <c r="A744" s="255"/>
      <c r="B744" s="255"/>
      <c r="E744" s="602"/>
      <c r="F744" s="602"/>
      <c r="G744" s="257"/>
      <c r="H744" s="258"/>
      <c r="I744" s="259"/>
      <c r="J744" s="960"/>
      <c r="K744" s="603"/>
      <c r="L744" s="603"/>
      <c r="M744" s="602"/>
      <c r="N744" s="960"/>
      <c r="O744" s="603"/>
      <c r="P744" s="603"/>
      <c r="Q744" s="602"/>
      <c r="R744" s="260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  <c r="AD744" s="254"/>
    </row>
    <row r="745" spans="1:30" s="4" customFormat="1" x14ac:dyDescent="0.25">
      <c r="A745" s="255"/>
      <c r="B745" s="255"/>
      <c r="E745" s="602"/>
      <c r="F745" s="602"/>
      <c r="G745" s="257"/>
      <c r="H745" s="258"/>
      <c r="I745" s="259"/>
      <c r="J745" s="960"/>
      <c r="K745" s="603"/>
      <c r="L745" s="603"/>
      <c r="M745" s="602"/>
      <c r="N745" s="960"/>
      <c r="O745" s="603"/>
      <c r="P745" s="603"/>
      <c r="Q745" s="602"/>
      <c r="R745" s="260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  <c r="AD745" s="254"/>
    </row>
    <row r="746" spans="1:30" s="4" customFormat="1" x14ac:dyDescent="0.25">
      <c r="A746" s="255"/>
      <c r="B746" s="255"/>
      <c r="E746" s="602"/>
      <c r="F746" s="602"/>
      <c r="G746" s="257"/>
      <c r="H746" s="258"/>
      <c r="I746" s="259"/>
      <c r="J746" s="960"/>
      <c r="K746" s="603"/>
      <c r="L746" s="603"/>
      <c r="M746" s="602"/>
      <c r="N746" s="960"/>
      <c r="O746" s="603"/>
      <c r="P746" s="603"/>
      <c r="Q746" s="602"/>
      <c r="R746" s="260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  <c r="AD746" s="254"/>
    </row>
    <row r="747" spans="1:30" s="4" customFormat="1" x14ac:dyDescent="0.25">
      <c r="A747" s="255"/>
      <c r="B747" s="255"/>
      <c r="E747" s="602"/>
      <c r="F747" s="602"/>
      <c r="G747" s="257"/>
      <c r="H747" s="258"/>
      <c r="I747" s="259"/>
      <c r="J747" s="960"/>
      <c r="K747" s="603"/>
      <c r="L747" s="603"/>
      <c r="M747" s="602"/>
      <c r="N747" s="960"/>
      <c r="O747" s="603"/>
      <c r="P747" s="603"/>
      <c r="Q747" s="602"/>
      <c r="R747" s="260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  <c r="AD747" s="254"/>
    </row>
    <row r="748" spans="1:30" s="4" customFormat="1" x14ac:dyDescent="0.25">
      <c r="A748" s="255"/>
      <c r="B748" s="255"/>
      <c r="E748" s="602"/>
      <c r="F748" s="602"/>
      <c r="G748" s="257"/>
      <c r="H748" s="258"/>
      <c r="I748" s="259"/>
      <c r="J748" s="960"/>
      <c r="K748" s="603"/>
      <c r="L748" s="603"/>
      <c r="M748" s="602"/>
      <c r="N748" s="960"/>
      <c r="O748" s="603"/>
      <c r="P748" s="603"/>
      <c r="Q748" s="602"/>
      <c r="R748" s="260"/>
      <c r="S748" s="35"/>
      <c r="T748" s="35"/>
      <c r="U748" s="35"/>
      <c r="V748" s="35"/>
      <c r="W748" s="35"/>
      <c r="X748" s="35"/>
      <c r="Y748" s="35"/>
      <c r="Z748" s="35"/>
      <c r="AA748" s="35"/>
      <c r="AB748" s="35"/>
      <c r="AC748" s="35"/>
      <c r="AD748" s="254"/>
    </row>
    <row r="749" spans="1:30" s="4" customFormat="1" x14ac:dyDescent="0.25">
      <c r="A749" s="255"/>
      <c r="B749" s="255"/>
      <c r="E749" s="602"/>
      <c r="F749" s="602"/>
      <c r="G749" s="257"/>
      <c r="H749" s="258"/>
      <c r="I749" s="259"/>
      <c r="J749" s="960"/>
      <c r="K749" s="603"/>
      <c r="L749" s="603"/>
      <c r="M749" s="602"/>
      <c r="N749" s="960"/>
      <c r="O749" s="603"/>
      <c r="P749" s="603"/>
      <c r="Q749" s="602"/>
      <c r="R749" s="260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  <c r="AD749" s="254"/>
    </row>
    <row r="750" spans="1:30" s="4" customFormat="1" x14ac:dyDescent="0.25">
      <c r="A750" s="255"/>
      <c r="B750" s="255"/>
      <c r="E750" s="602"/>
      <c r="F750" s="602"/>
      <c r="G750" s="257"/>
      <c r="H750" s="258"/>
      <c r="I750" s="259"/>
      <c r="J750" s="960"/>
      <c r="K750" s="603"/>
      <c r="L750" s="603"/>
      <c r="M750" s="602"/>
      <c r="N750" s="960"/>
      <c r="O750" s="603"/>
      <c r="P750" s="603"/>
      <c r="Q750" s="602"/>
      <c r="R750" s="260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  <c r="AD750" s="254"/>
    </row>
    <row r="751" spans="1:30" s="4" customFormat="1" x14ac:dyDescent="0.25">
      <c r="A751" s="255"/>
      <c r="B751" s="255"/>
      <c r="E751" s="602"/>
      <c r="F751" s="602"/>
      <c r="G751" s="257"/>
      <c r="H751" s="258"/>
      <c r="I751" s="259"/>
      <c r="J751" s="960"/>
      <c r="K751" s="603"/>
      <c r="L751" s="603"/>
      <c r="M751" s="602"/>
      <c r="N751" s="960"/>
      <c r="O751" s="603"/>
      <c r="P751" s="603"/>
      <c r="Q751" s="602"/>
      <c r="R751" s="260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  <c r="AD751" s="254"/>
    </row>
    <row r="752" spans="1:30" s="4" customFormat="1" x14ac:dyDescent="0.25">
      <c r="A752" s="255"/>
      <c r="B752" s="255"/>
      <c r="E752" s="602"/>
      <c r="F752" s="602"/>
      <c r="G752" s="257"/>
      <c r="H752" s="258"/>
      <c r="I752" s="259"/>
      <c r="J752" s="960"/>
      <c r="K752" s="603"/>
      <c r="L752" s="603"/>
      <c r="M752" s="602"/>
      <c r="N752" s="960"/>
      <c r="O752" s="603"/>
      <c r="P752" s="603"/>
      <c r="Q752" s="602"/>
      <c r="R752" s="260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  <c r="AD752" s="254"/>
    </row>
    <row r="753" spans="1:30" s="4" customFormat="1" x14ac:dyDescent="0.25">
      <c r="A753" s="255"/>
      <c r="B753" s="255"/>
      <c r="E753" s="602"/>
      <c r="F753" s="602"/>
      <c r="G753" s="257"/>
      <c r="H753" s="258"/>
      <c r="I753" s="259"/>
      <c r="J753" s="960"/>
      <c r="K753" s="603"/>
      <c r="L753" s="603"/>
      <c r="M753" s="602"/>
      <c r="N753" s="960"/>
      <c r="O753" s="603"/>
      <c r="P753" s="603"/>
      <c r="Q753" s="602"/>
      <c r="R753" s="260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  <c r="AD753" s="254"/>
    </row>
    <row r="754" spans="1:30" s="4" customFormat="1" x14ac:dyDescent="0.25">
      <c r="A754" s="255"/>
      <c r="B754" s="255"/>
      <c r="E754" s="602"/>
      <c r="F754" s="602"/>
      <c r="G754" s="257"/>
      <c r="H754" s="258"/>
      <c r="I754" s="259"/>
      <c r="J754" s="960"/>
      <c r="K754" s="603"/>
      <c r="L754" s="603"/>
      <c r="M754" s="602"/>
      <c r="N754" s="960"/>
      <c r="O754" s="603"/>
      <c r="P754" s="603"/>
      <c r="Q754" s="602"/>
      <c r="R754" s="260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254"/>
    </row>
    <row r="755" spans="1:30" s="4" customFormat="1" x14ac:dyDescent="0.25">
      <c r="A755" s="255"/>
      <c r="B755" s="255"/>
      <c r="E755" s="602"/>
      <c r="F755" s="602"/>
      <c r="G755" s="257"/>
      <c r="H755" s="258"/>
      <c r="I755" s="259"/>
      <c r="J755" s="960"/>
      <c r="K755" s="603"/>
      <c r="L755" s="603"/>
      <c r="M755" s="602"/>
      <c r="N755" s="960"/>
      <c r="O755" s="603"/>
      <c r="P755" s="603"/>
      <c r="Q755" s="602"/>
      <c r="R755" s="260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  <c r="AD755" s="254"/>
    </row>
    <row r="756" spans="1:30" s="4" customFormat="1" x14ac:dyDescent="0.25">
      <c r="A756" s="255"/>
      <c r="B756" s="255"/>
      <c r="E756" s="602"/>
      <c r="F756" s="602"/>
      <c r="G756" s="257"/>
      <c r="H756" s="258"/>
      <c r="I756" s="259"/>
      <c r="J756" s="960"/>
      <c r="K756" s="603"/>
      <c r="L756" s="603"/>
      <c r="M756" s="602"/>
      <c r="N756" s="960"/>
      <c r="O756" s="603"/>
      <c r="P756" s="603"/>
      <c r="Q756" s="602"/>
      <c r="R756" s="260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254"/>
    </row>
    <row r="757" spans="1:30" s="4" customFormat="1" x14ac:dyDescent="0.25">
      <c r="A757" s="255"/>
      <c r="B757" s="255"/>
      <c r="E757" s="602"/>
      <c r="F757" s="602"/>
      <c r="G757" s="257"/>
      <c r="H757" s="258"/>
      <c r="I757" s="259"/>
      <c r="J757" s="960"/>
      <c r="K757" s="603"/>
      <c r="L757" s="603"/>
      <c r="M757" s="602"/>
      <c r="N757" s="960"/>
      <c r="O757" s="603"/>
      <c r="P757" s="603"/>
      <c r="Q757" s="602"/>
      <c r="R757" s="260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254"/>
    </row>
    <row r="758" spans="1:30" s="4" customFormat="1" x14ac:dyDescent="0.25">
      <c r="A758" s="255"/>
      <c r="B758" s="255"/>
      <c r="E758" s="602"/>
      <c r="F758" s="602"/>
      <c r="G758" s="257"/>
      <c r="H758" s="258"/>
      <c r="I758" s="259"/>
      <c r="J758" s="960"/>
      <c r="K758" s="603"/>
      <c r="L758" s="603"/>
      <c r="M758" s="602"/>
      <c r="N758" s="960"/>
      <c r="O758" s="603"/>
      <c r="P758" s="603"/>
      <c r="Q758" s="602"/>
      <c r="R758" s="260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254"/>
    </row>
    <row r="759" spans="1:30" s="4" customFormat="1" x14ac:dyDescent="0.25">
      <c r="A759" s="255"/>
      <c r="B759" s="255"/>
      <c r="E759" s="602"/>
      <c r="F759" s="602"/>
      <c r="G759" s="257"/>
      <c r="H759" s="258"/>
      <c r="I759" s="259"/>
      <c r="J759" s="960"/>
      <c r="K759" s="603"/>
      <c r="L759" s="603"/>
      <c r="M759" s="602"/>
      <c r="N759" s="960"/>
      <c r="O759" s="603"/>
      <c r="P759" s="603"/>
      <c r="Q759" s="602"/>
      <c r="R759" s="260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  <c r="AD759" s="254"/>
    </row>
    <row r="760" spans="1:30" s="4" customFormat="1" x14ac:dyDescent="0.25">
      <c r="A760" s="255"/>
      <c r="B760" s="255"/>
      <c r="E760" s="602"/>
      <c r="F760" s="602"/>
      <c r="G760" s="257"/>
      <c r="H760" s="258"/>
      <c r="I760" s="259"/>
      <c r="J760" s="960"/>
      <c r="K760" s="603"/>
      <c r="L760" s="603"/>
      <c r="M760" s="602"/>
      <c r="N760" s="960"/>
      <c r="O760" s="603"/>
      <c r="P760" s="603"/>
      <c r="Q760" s="602"/>
      <c r="R760" s="260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254"/>
    </row>
    <row r="761" spans="1:30" s="4" customFormat="1" x14ac:dyDescent="0.25">
      <c r="A761" s="255"/>
      <c r="B761" s="255"/>
      <c r="E761" s="602"/>
      <c r="F761" s="602"/>
      <c r="G761" s="257"/>
      <c r="H761" s="258"/>
      <c r="I761" s="259"/>
      <c r="J761" s="960"/>
      <c r="K761" s="603"/>
      <c r="L761" s="603"/>
      <c r="M761" s="602"/>
      <c r="N761" s="960"/>
      <c r="O761" s="603"/>
      <c r="P761" s="603"/>
      <c r="Q761" s="602"/>
      <c r="R761" s="260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  <c r="AD761" s="254"/>
    </row>
    <row r="762" spans="1:30" s="4" customFormat="1" x14ac:dyDescent="0.25">
      <c r="A762" s="255"/>
      <c r="B762" s="255"/>
      <c r="E762" s="602"/>
      <c r="F762" s="602"/>
      <c r="G762" s="257"/>
      <c r="H762" s="258"/>
      <c r="I762" s="259"/>
      <c r="J762" s="960"/>
      <c r="K762" s="603"/>
      <c r="L762" s="603"/>
      <c r="M762" s="602"/>
      <c r="N762" s="960"/>
      <c r="O762" s="603"/>
      <c r="P762" s="603"/>
      <c r="Q762" s="602"/>
      <c r="R762" s="260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254"/>
    </row>
    <row r="763" spans="1:30" s="4" customFormat="1" x14ac:dyDescent="0.25">
      <c r="A763" s="255"/>
      <c r="B763" s="255"/>
      <c r="E763" s="602"/>
      <c r="F763" s="602"/>
      <c r="G763" s="257"/>
      <c r="H763" s="258"/>
      <c r="I763" s="259"/>
      <c r="J763" s="960"/>
      <c r="K763" s="603"/>
      <c r="L763" s="603"/>
      <c r="M763" s="602"/>
      <c r="N763" s="960"/>
      <c r="O763" s="603"/>
      <c r="P763" s="603"/>
      <c r="Q763" s="602"/>
      <c r="R763" s="260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254"/>
    </row>
    <row r="764" spans="1:30" s="4" customFormat="1" x14ac:dyDescent="0.25">
      <c r="A764" s="255"/>
      <c r="B764" s="255"/>
      <c r="E764" s="602"/>
      <c r="F764" s="602"/>
      <c r="G764" s="257"/>
      <c r="H764" s="258"/>
      <c r="I764" s="259"/>
      <c r="J764" s="960"/>
      <c r="K764" s="603"/>
      <c r="L764" s="603"/>
      <c r="M764" s="602"/>
      <c r="N764" s="960"/>
      <c r="O764" s="603"/>
      <c r="P764" s="603"/>
      <c r="Q764" s="602"/>
      <c r="R764" s="260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  <c r="AD764" s="254"/>
    </row>
    <row r="765" spans="1:30" s="4" customFormat="1" x14ac:dyDescent="0.25">
      <c r="A765" s="255"/>
      <c r="B765" s="255"/>
      <c r="E765" s="602"/>
      <c r="F765" s="602"/>
      <c r="G765" s="257"/>
      <c r="H765" s="258"/>
      <c r="I765" s="259"/>
      <c r="J765" s="960"/>
      <c r="K765" s="603"/>
      <c r="L765" s="603"/>
      <c r="M765" s="602"/>
      <c r="N765" s="960"/>
      <c r="O765" s="603"/>
      <c r="P765" s="603"/>
      <c r="Q765" s="602"/>
      <c r="R765" s="260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254"/>
    </row>
    <row r="766" spans="1:30" s="4" customFormat="1" x14ac:dyDescent="0.25">
      <c r="A766" s="255"/>
      <c r="B766" s="255"/>
      <c r="E766" s="602"/>
      <c r="F766" s="602"/>
      <c r="G766" s="257"/>
      <c r="H766" s="258"/>
      <c r="I766" s="259"/>
      <c r="J766" s="960"/>
      <c r="K766" s="603"/>
      <c r="L766" s="603"/>
      <c r="M766" s="602"/>
      <c r="N766" s="960"/>
      <c r="O766" s="603"/>
      <c r="P766" s="603"/>
      <c r="Q766" s="602"/>
      <c r="R766" s="260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254"/>
    </row>
    <row r="767" spans="1:30" s="4" customFormat="1" x14ac:dyDescent="0.25">
      <c r="A767" s="255"/>
      <c r="B767" s="255"/>
      <c r="E767" s="602"/>
      <c r="F767" s="602"/>
      <c r="G767" s="257"/>
      <c r="H767" s="258"/>
      <c r="I767" s="259"/>
      <c r="J767" s="960"/>
      <c r="K767" s="603"/>
      <c r="L767" s="603"/>
      <c r="M767" s="602"/>
      <c r="N767" s="960"/>
      <c r="O767" s="603"/>
      <c r="P767" s="603"/>
      <c r="Q767" s="602"/>
      <c r="R767" s="260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  <c r="AD767" s="254"/>
    </row>
    <row r="768" spans="1:30" s="4" customFormat="1" x14ac:dyDescent="0.25">
      <c r="A768" s="255"/>
      <c r="B768" s="255"/>
      <c r="E768" s="602"/>
      <c r="F768" s="602"/>
      <c r="G768" s="257"/>
      <c r="H768" s="258"/>
      <c r="I768" s="259"/>
      <c r="J768" s="960"/>
      <c r="K768" s="603"/>
      <c r="L768" s="603"/>
      <c r="M768" s="602"/>
      <c r="N768" s="960"/>
      <c r="O768" s="603"/>
      <c r="P768" s="603"/>
      <c r="Q768" s="602"/>
      <c r="R768" s="260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  <c r="AD768" s="254"/>
    </row>
    <row r="769" spans="1:30" s="4" customFormat="1" x14ac:dyDescent="0.25">
      <c r="A769" s="255"/>
      <c r="B769" s="255"/>
      <c r="E769" s="602"/>
      <c r="F769" s="602"/>
      <c r="G769" s="257"/>
      <c r="H769" s="258"/>
      <c r="I769" s="259"/>
      <c r="J769" s="960"/>
      <c r="K769" s="603"/>
      <c r="L769" s="603"/>
      <c r="M769" s="602"/>
      <c r="N769" s="960"/>
      <c r="O769" s="603"/>
      <c r="P769" s="603"/>
      <c r="Q769" s="602"/>
      <c r="R769" s="260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254"/>
    </row>
    <row r="770" spans="1:30" s="4" customFormat="1" x14ac:dyDescent="0.25">
      <c r="A770" s="255"/>
      <c r="B770" s="255"/>
      <c r="E770" s="602"/>
      <c r="F770" s="602"/>
      <c r="G770" s="257"/>
      <c r="H770" s="258"/>
      <c r="I770" s="259"/>
      <c r="J770" s="960"/>
      <c r="K770" s="603"/>
      <c r="L770" s="603"/>
      <c r="M770" s="602"/>
      <c r="N770" s="960"/>
      <c r="O770" s="603"/>
      <c r="P770" s="603"/>
      <c r="Q770" s="602"/>
      <c r="R770" s="260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  <c r="AD770" s="254"/>
    </row>
    <row r="771" spans="1:30" s="4" customFormat="1" x14ac:dyDescent="0.25">
      <c r="A771" s="255"/>
      <c r="B771" s="255"/>
      <c r="E771" s="602"/>
      <c r="F771" s="602"/>
      <c r="G771" s="257"/>
      <c r="H771" s="258"/>
      <c r="I771" s="259"/>
      <c r="J771" s="960"/>
      <c r="K771" s="603"/>
      <c r="L771" s="603"/>
      <c r="M771" s="602"/>
      <c r="N771" s="960"/>
      <c r="O771" s="603"/>
      <c r="P771" s="603"/>
      <c r="Q771" s="602"/>
      <c r="R771" s="260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254"/>
    </row>
    <row r="772" spans="1:30" s="4" customFormat="1" x14ac:dyDescent="0.25">
      <c r="A772" s="255"/>
      <c r="B772" s="255"/>
      <c r="E772" s="602"/>
      <c r="F772" s="602"/>
      <c r="G772" s="257"/>
      <c r="H772" s="258"/>
      <c r="I772" s="259"/>
      <c r="J772" s="960"/>
      <c r="K772" s="603"/>
      <c r="L772" s="603"/>
      <c r="M772" s="602"/>
      <c r="N772" s="960"/>
      <c r="O772" s="603"/>
      <c r="P772" s="603"/>
      <c r="Q772" s="602"/>
      <c r="R772" s="260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  <c r="AD772" s="254"/>
    </row>
    <row r="773" spans="1:30" s="4" customFormat="1" x14ac:dyDescent="0.25">
      <c r="A773" s="255"/>
      <c r="B773" s="255"/>
      <c r="E773" s="602"/>
      <c r="F773" s="602"/>
      <c r="G773" s="257"/>
      <c r="H773" s="258"/>
      <c r="I773" s="259"/>
      <c r="J773" s="960"/>
      <c r="K773" s="603"/>
      <c r="L773" s="603"/>
      <c r="M773" s="602"/>
      <c r="N773" s="960"/>
      <c r="O773" s="603"/>
      <c r="P773" s="603"/>
      <c r="Q773" s="602"/>
      <c r="R773" s="260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  <c r="AD773" s="254"/>
    </row>
    <row r="774" spans="1:30" s="4" customFormat="1" x14ac:dyDescent="0.25">
      <c r="A774" s="255"/>
      <c r="B774" s="255"/>
      <c r="E774" s="602"/>
      <c r="F774" s="602"/>
      <c r="G774" s="257"/>
      <c r="H774" s="258"/>
      <c r="I774" s="259"/>
      <c r="J774" s="960"/>
      <c r="K774" s="603"/>
      <c r="L774" s="603"/>
      <c r="M774" s="602"/>
      <c r="N774" s="960"/>
      <c r="O774" s="603"/>
      <c r="P774" s="603"/>
      <c r="Q774" s="602"/>
      <c r="R774" s="260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  <c r="AD774" s="254"/>
    </row>
    <row r="775" spans="1:30" s="4" customFormat="1" x14ac:dyDescent="0.25">
      <c r="A775" s="255"/>
      <c r="B775" s="255"/>
      <c r="E775" s="602"/>
      <c r="F775" s="602"/>
      <c r="G775" s="257"/>
      <c r="H775" s="258"/>
      <c r="I775" s="259"/>
      <c r="J775" s="960"/>
      <c r="K775" s="603"/>
      <c r="L775" s="603"/>
      <c r="M775" s="602"/>
      <c r="N775" s="960"/>
      <c r="O775" s="603"/>
      <c r="P775" s="603"/>
      <c r="Q775" s="602"/>
      <c r="R775" s="260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  <c r="AD775" s="254"/>
    </row>
    <row r="776" spans="1:30" s="4" customFormat="1" x14ac:dyDescent="0.25">
      <c r="A776" s="255"/>
      <c r="B776" s="255"/>
      <c r="E776" s="602"/>
      <c r="F776" s="602"/>
      <c r="G776" s="257"/>
      <c r="H776" s="258"/>
      <c r="I776" s="259"/>
      <c r="J776" s="960"/>
      <c r="K776" s="603"/>
      <c r="L776" s="603"/>
      <c r="M776" s="602"/>
      <c r="N776" s="960"/>
      <c r="O776" s="603"/>
      <c r="P776" s="603"/>
      <c r="Q776" s="602"/>
      <c r="R776" s="260"/>
      <c r="S776" s="35"/>
      <c r="T776" s="35"/>
      <c r="U776" s="35"/>
      <c r="V776" s="35"/>
      <c r="W776" s="35"/>
      <c r="X776" s="35"/>
      <c r="Y776" s="35"/>
      <c r="Z776" s="35"/>
      <c r="AA776" s="35"/>
      <c r="AB776" s="35"/>
      <c r="AC776" s="35"/>
      <c r="AD776" s="254"/>
    </row>
    <row r="777" spans="1:30" s="4" customFormat="1" x14ac:dyDescent="0.25">
      <c r="A777" s="255"/>
      <c r="B777" s="255"/>
      <c r="E777" s="602"/>
      <c r="F777" s="602"/>
      <c r="G777" s="257"/>
      <c r="H777" s="258"/>
      <c r="I777" s="259"/>
      <c r="J777" s="960"/>
      <c r="K777" s="603"/>
      <c r="L777" s="603"/>
      <c r="M777" s="602"/>
      <c r="N777" s="960"/>
      <c r="O777" s="603"/>
      <c r="P777" s="603"/>
      <c r="Q777" s="602"/>
      <c r="R777" s="260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  <c r="AD777" s="254"/>
    </row>
    <row r="778" spans="1:30" s="4" customFormat="1" x14ac:dyDescent="0.25">
      <c r="A778" s="255"/>
      <c r="B778" s="255"/>
      <c r="E778" s="602"/>
      <c r="F778" s="602"/>
      <c r="G778" s="257"/>
      <c r="H778" s="258"/>
      <c r="I778" s="259"/>
      <c r="J778" s="960"/>
      <c r="K778" s="603"/>
      <c r="L778" s="603"/>
      <c r="M778" s="602"/>
      <c r="N778" s="960"/>
      <c r="O778" s="603"/>
      <c r="P778" s="603"/>
      <c r="Q778" s="602"/>
      <c r="R778" s="260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  <c r="AD778" s="254"/>
    </row>
    <row r="779" spans="1:30" s="4" customFormat="1" x14ac:dyDescent="0.25">
      <c r="A779" s="255"/>
      <c r="B779" s="255"/>
      <c r="E779" s="602"/>
      <c r="F779" s="602"/>
      <c r="G779" s="257"/>
      <c r="H779" s="258"/>
      <c r="I779" s="259"/>
      <c r="J779" s="960"/>
      <c r="K779" s="603"/>
      <c r="L779" s="603"/>
      <c r="M779" s="602"/>
      <c r="N779" s="960"/>
      <c r="O779" s="603"/>
      <c r="P779" s="603"/>
      <c r="Q779" s="602"/>
      <c r="R779" s="260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  <c r="AD779" s="254"/>
    </row>
    <row r="780" spans="1:30" s="4" customFormat="1" x14ac:dyDescent="0.25">
      <c r="A780" s="255"/>
      <c r="B780" s="255"/>
      <c r="E780" s="602"/>
      <c r="F780" s="602"/>
      <c r="G780" s="257"/>
      <c r="H780" s="258"/>
      <c r="I780" s="259"/>
      <c r="J780" s="960"/>
      <c r="K780" s="603"/>
      <c r="L780" s="603"/>
      <c r="M780" s="602"/>
      <c r="N780" s="960"/>
      <c r="O780" s="603"/>
      <c r="P780" s="603"/>
      <c r="Q780" s="602"/>
      <c r="R780" s="260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254"/>
    </row>
    <row r="781" spans="1:30" s="4" customFormat="1" x14ac:dyDescent="0.25">
      <c r="A781" s="255"/>
      <c r="B781" s="255"/>
      <c r="E781" s="602"/>
      <c r="F781" s="602"/>
      <c r="G781" s="257"/>
      <c r="H781" s="258"/>
      <c r="I781" s="259"/>
      <c r="J781" s="960"/>
      <c r="K781" s="603"/>
      <c r="L781" s="603"/>
      <c r="M781" s="602"/>
      <c r="N781" s="960"/>
      <c r="O781" s="603"/>
      <c r="P781" s="603"/>
      <c r="Q781" s="602"/>
      <c r="R781" s="260"/>
      <c r="S781" s="35"/>
      <c r="T781" s="35"/>
      <c r="U781" s="35"/>
      <c r="V781" s="35"/>
      <c r="W781" s="35"/>
      <c r="X781" s="35"/>
      <c r="Y781" s="35"/>
      <c r="Z781" s="35"/>
      <c r="AA781" s="35"/>
      <c r="AB781" s="35"/>
      <c r="AC781" s="35"/>
      <c r="AD781" s="254"/>
    </row>
    <row r="782" spans="1:30" s="4" customFormat="1" x14ac:dyDescent="0.25">
      <c r="A782" s="255"/>
      <c r="B782" s="255"/>
      <c r="E782" s="602"/>
      <c r="F782" s="602"/>
      <c r="G782" s="257"/>
      <c r="H782" s="258"/>
      <c r="I782" s="259"/>
      <c r="J782" s="960"/>
      <c r="K782" s="603"/>
      <c r="L782" s="603"/>
      <c r="M782" s="602"/>
      <c r="N782" s="960"/>
      <c r="O782" s="603"/>
      <c r="P782" s="603"/>
      <c r="Q782" s="602"/>
      <c r="R782" s="260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  <c r="AD782" s="254"/>
    </row>
    <row r="783" spans="1:30" s="4" customFormat="1" x14ac:dyDescent="0.25">
      <c r="A783" s="255"/>
      <c r="B783" s="255"/>
      <c r="E783" s="602"/>
      <c r="F783" s="602"/>
      <c r="G783" s="257"/>
      <c r="H783" s="258"/>
      <c r="I783" s="259"/>
      <c r="J783" s="960"/>
      <c r="K783" s="603"/>
      <c r="L783" s="603"/>
      <c r="M783" s="602"/>
      <c r="N783" s="960"/>
      <c r="O783" s="603"/>
      <c r="P783" s="603"/>
      <c r="Q783" s="602"/>
      <c r="R783" s="260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  <c r="AD783" s="254"/>
    </row>
    <row r="784" spans="1:30" s="4" customFormat="1" x14ac:dyDescent="0.25">
      <c r="A784" s="255"/>
      <c r="B784" s="255"/>
      <c r="E784" s="602"/>
      <c r="F784" s="602"/>
      <c r="G784" s="257"/>
      <c r="H784" s="258"/>
      <c r="I784" s="259"/>
      <c r="J784" s="960"/>
      <c r="K784" s="603"/>
      <c r="L784" s="603"/>
      <c r="M784" s="602"/>
      <c r="N784" s="960"/>
      <c r="O784" s="603"/>
      <c r="P784" s="603"/>
      <c r="Q784" s="602"/>
      <c r="R784" s="260"/>
      <c r="S784" s="35"/>
      <c r="T784" s="35"/>
      <c r="U784" s="35"/>
      <c r="V784" s="35"/>
      <c r="W784" s="35"/>
      <c r="X784" s="35"/>
      <c r="Y784" s="35"/>
      <c r="Z784" s="35"/>
      <c r="AA784" s="35"/>
      <c r="AB784" s="35"/>
      <c r="AC784" s="35"/>
      <c r="AD784" s="254"/>
    </row>
    <row r="785" spans="1:30" s="4" customFormat="1" x14ac:dyDescent="0.25">
      <c r="A785" s="255"/>
      <c r="B785" s="255"/>
      <c r="E785" s="602"/>
      <c r="F785" s="602"/>
      <c r="G785" s="257"/>
      <c r="H785" s="258"/>
      <c r="I785" s="259"/>
      <c r="J785" s="960"/>
      <c r="K785" s="603"/>
      <c r="L785" s="603"/>
      <c r="M785" s="602"/>
      <c r="N785" s="960"/>
      <c r="O785" s="603"/>
      <c r="P785" s="603"/>
      <c r="Q785" s="602"/>
      <c r="R785" s="260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  <c r="AD785" s="254"/>
    </row>
    <row r="786" spans="1:30" s="4" customFormat="1" x14ac:dyDescent="0.25">
      <c r="A786" s="255"/>
      <c r="B786" s="255"/>
      <c r="E786" s="602"/>
      <c r="F786" s="602"/>
      <c r="G786" s="257"/>
      <c r="H786" s="258"/>
      <c r="I786" s="259"/>
      <c r="J786" s="960"/>
      <c r="K786" s="603"/>
      <c r="L786" s="603"/>
      <c r="M786" s="602"/>
      <c r="N786" s="960"/>
      <c r="O786" s="603"/>
      <c r="P786" s="603"/>
      <c r="Q786" s="602"/>
      <c r="R786" s="260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254"/>
    </row>
    <row r="787" spans="1:30" s="4" customFormat="1" x14ac:dyDescent="0.25">
      <c r="A787" s="255"/>
      <c r="B787" s="255"/>
      <c r="E787" s="602"/>
      <c r="F787" s="602"/>
      <c r="G787" s="257"/>
      <c r="H787" s="258"/>
      <c r="I787" s="259"/>
      <c r="J787" s="960"/>
      <c r="K787" s="603"/>
      <c r="L787" s="603"/>
      <c r="M787" s="602"/>
      <c r="N787" s="960"/>
      <c r="O787" s="603"/>
      <c r="P787" s="603"/>
      <c r="Q787" s="602"/>
      <c r="R787" s="260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  <c r="AD787" s="254"/>
    </row>
    <row r="788" spans="1:30" s="4" customFormat="1" x14ac:dyDescent="0.25">
      <c r="A788" s="255"/>
      <c r="B788" s="255"/>
      <c r="E788" s="602"/>
      <c r="F788" s="602"/>
      <c r="G788" s="257"/>
      <c r="H788" s="258"/>
      <c r="I788" s="259"/>
      <c r="J788" s="960"/>
      <c r="K788" s="603"/>
      <c r="L788" s="603"/>
      <c r="M788" s="602"/>
      <c r="N788" s="960"/>
      <c r="O788" s="603"/>
      <c r="P788" s="603"/>
      <c r="Q788" s="602"/>
      <c r="R788" s="260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254"/>
    </row>
    <row r="789" spans="1:30" s="4" customFormat="1" x14ac:dyDescent="0.25">
      <c r="A789" s="255"/>
      <c r="B789" s="255"/>
      <c r="E789" s="602"/>
      <c r="F789" s="602"/>
      <c r="G789" s="257"/>
      <c r="H789" s="258"/>
      <c r="I789" s="259"/>
      <c r="J789" s="960"/>
      <c r="K789" s="603"/>
      <c r="L789" s="603"/>
      <c r="M789" s="602"/>
      <c r="N789" s="960"/>
      <c r="O789" s="603"/>
      <c r="P789" s="603"/>
      <c r="Q789" s="602"/>
      <c r="R789" s="260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  <c r="AD789" s="254"/>
    </row>
    <row r="790" spans="1:30" s="4" customFormat="1" x14ac:dyDescent="0.25">
      <c r="A790" s="255"/>
      <c r="B790" s="255"/>
      <c r="E790" s="602"/>
      <c r="F790" s="602"/>
      <c r="G790" s="257"/>
      <c r="H790" s="258"/>
      <c r="I790" s="259"/>
      <c r="J790" s="960"/>
      <c r="K790" s="603"/>
      <c r="L790" s="603"/>
      <c r="M790" s="602"/>
      <c r="N790" s="960"/>
      <c r="O790" s="603"/>
      <c r="P790" s="603"/>
      <c r="Q790" s="602"/>
      <c r="R790" s="260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254"/>
    </row>
    <row r="791" spans="1:30" s="4" customFormat="1" x14ac:dyDescent="0.25">
      <c r="A791" s="255"/>
      <c r="B791" s="255"/>
      <c r="E791" s="602"/>
      <c r="F791" s="602"/>
      <c r="G791" s="257"/>
      <c r="H791" s="258"/>
      <c r="I791" s="259"/>
      <c r="J791" s="960"/>
      <c r="K791" s="603"/>
      <c r="L791" s="603"/>
      <c r="M791" s="602"/>
      <c r="N791" s="960"/>
      <c r="O791" s="603"/>
      <c r="P791" s="603"/>
      <c r="Q791" s="602"/>
      <c r="R791" s="260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  <c r="AD791" s="254"/>
    </row>
    <row r="792" spans="1:30" s="4" customFormat="1" x14ac:dyDescent="0.25">
      <c r="A792" s="255"/>
      <c r="B792" s="255"/>
      <c r="E792" s="602"/>
      <c r="F792" s="602"/>
      <c r="G792" s="257"/>
      <c r="H792" s="258"/>
      <c r="I792" s="259"/>
      <c r="J792" s="960"/>
      <c r="K792" s="603"/>
      <c r="L792" s="603"/>
      <c r="M792" s="602"/>
      <c r="N792" s="960"/>
      <c r="O792" s="603"/>
      <c r="P792" s="603"/>
      <c r="Q792" s="602"/>
      <c r="R792" s="260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254"/>
    </row>
    <row r="793" spans="1:30" s="4" customFormat="1" x14ac:dyDescent="0.25">
      <c r="A793" s="255"/>
      <c r="B793" s="255"/>
      <c r="E793" s="602"/>
      <c r="F793" s="602"/>
      <c r="G793" s="257"/>
      <c r="H793" s="258"/>
      <c r="I793" s="259"/>
      <c r="J793" s="960"/>
      <c r="K793" s="603"/>
      <c r="L793" s="603"/>
      <c r="M793" s="602"/>
      <c r="N793" s="960"/>
      <c r="O793" s="603"/>
      <c r="P793" s="603"/>
      <c r="Q793" s="602"/>
      <c r="R793" s="260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254"/>
    </row>
    <row r="794" spans="1:30" s="4" customFormat="1" x14ac:dyDescent="0.25">
      <c r="A794" s="255"/>
      <c r="B794" s="255"/>
      <c r="E794" s="602"/>
      <c r="F794" s="602"/>
      <c r="G794" s="257"/>
      <c r="H794" s="258"/>
      <c r="I794" s="259"/>
      <c r="J794" s="960"/>
      <c r="K794" s="603"/>
      <c r="L794" s="603"/>
      <c r="M794" s="602"/>
      <c r="N794" s="960"/>
      <c r="O794" s="603"/>
      <c r="P794" s="603"/>
      <c r="Q794" s="602"/>
      <c r="R794" s="260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254"/>
    </row>
    <row r="795" spans="1:30" s="4" customFormat="1" x14ac:dyDescent="0.25">
      <c r="A795" s="255"/>
      <c r="B795" s="255"/>
      <c r="E795" s="602"/>
      <c r="F795" s="602"/>
      <c r="G795" s="257"/>
      <c r="H795" s="258"/>
      <c r="I795" s="259"/>
      <c r="J795" s="960"/>
      <c r="K795" s="603"/>
      <c r="L795" s="603"/>
      <c r="M795" s="602"/>
      <c r="N795" s="960"/>
      <c r="O795" s="603"/>
      <c r="P795" s="603"/>
      <c r="Q795" s="602"/>
      <c r="R795" s="260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  <c r="AD795" s="254"/>
    </row>
    <row r="796" spans="1:30" s="4" customFormat="1" x14ac:dyDescent="0.25">
      <c r="A796" s="255"/>
      <c r="B796" s="255"/>
      <c r="E796" s="602"/>
      <c r="F796" s="602"/>
      <c r="G796" s="257"/>
      <c r="H796" s="258"/>
      <c r="I796" s="259"/>
      <c r="J796" s="960"/>
      <c r="K796" s="603"/>
      <c r="L796" s="603"/>
      <c r="M796" s="602"/>
      <c r="N796" s="960"/>
      <c r="O796" s="603"/>
      <c r="P796" s="603"/>
      <c r="Q796" s="602"/>
      <c r="R796" s="260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254"/>
    </row>
    <row r="797" spans="1:30" s="4" customFormat="1" x14ac:dyDescent="0.25">
      <c r="A797" s="255"/>
      <c r="B797" s="255"/>
      <c r="E797" s="602"/>
      <c r="F797" s="602"/>
      <c r="G797" s="257"/>
      <c r="H797" s="258"/>
      <c r="I797" s="259"/>
      <c r="J797" s="960"/>
      <c r="K797" s="603"/>
      <c r="L797" s="603"/>
      <c r="M797" s="602"/>
      <c r="N797" s="960"/>
      <c r="O797" s="603"/>
      <c r="P797" s="603"/>
      <c r="Q797" s="602"/>
      <c r="R797" s="260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254"/>
    </row>
    <row r="798" spans="1:30" s="4" customFormat="1" x14ac:dyDescent="0.25">
      <c r="A798" s="255"/>
      <c r="B798" s="255"/>
      <c r="E798" s="602"/>
      <c r="F798" s="602"/>
      <c r="G798" s="257"/>
      <c r="H798" s="258"/>
      <c r="I798" s="259"/>
      <c r="J798" s="960"/>
      <c r="K798" s="603"/>
      <c r="L798" s="603"/>
      <c r="M798" s="602"/>
      <c r="N798" s="960"/>
      <c r="O798" s="603"/>
      <c r="P798" s="603"/>
      <c r="Q798" s="602"/>
      <c r="R798" s="260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254"/>
    </row>
    <row r="799" spans="1:30" s="4" customFormat="1" x14ac:dyDescent="0.25">
      <c r="A799" s="255"/>
      <c r="B799" s="255"/>
      <c r="E799" s="602"/>
      <c r="F799" s="602"/>
      <c r="G799" s="257"/>
      <c r="H799" s="258"/>
      <c r="I799" s="259"/>
      <c r="J799" s="960"/>
      <c r="K799" s="603"/>
      <c r="L799" s="603"/>
      <c r="M799" s="602"/>
      <c r="N799" s="960"/>
      <c r="O799" s="603"/>
      <c r="P799" s="603"/>
      <c r="Q799" s="602"/>
      <c r="R799" s="260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254"/>
    </row>
    <row r="800" spans="1:30" s="4" customFormat="1" x14ac:dyDescent="0.25">
      <c r="A800" s="255"/>
      <c r="B800" s="255"/>
      <c r="E800" s="602"/>
      <c r="F800" s="602"/>
      <c r="G800" s="257"/>
      <c r="H800" s="258"/>
      <c r="I800" s="259"/>
      <c r="J800" s="960"/>
      <c r="K800" s="603"/>
      <c r="L800" s="603"/>
      <c r="M800" s="602"/>
      <c r="N800" s="960"/>
      <c r="O800" s="603"/>
      <c r="P800" s="603"/>
      <c r="Q800" s="602"/>
      <c r="R800" s="260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254"/>
    </row>
    <row r="801" spans="1:30" s="4" customFormat="1" x14ac:dyDescent="0.25">
      <c r="A801" s="255"/>
      <c r="B801" s="255"/>
      <c r="E801" s="602"/>
      <c r="F801" s="602"/>
      <c r="G801" s="257"/>
      <c r="H801" s="258"/>
      <c r="I801" s="259"/>
      <c r="J801" s="960"/>
      <c r="K801" s="603"/>
      <c r="L801" s="603"/>
      <c r="M801" s="602"/>
      <c r="N801" s="960"/>
      <c r="O801" s="603"/>
      <c r="P801" s="603"/>
      <c r="Q801" s="602"/>
      <c r="R801" s="260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254"/>
    </row>
    <row r="802" spans="1:30" s="4" customFormat="1" x14ac:dyDescent="0.25">
      <c r="A802" s="255"/>
      <c r="B802" s="255"/>
      <c r="E802" s="602"/>
      <c r="F802" s="602"/>
      <c r="G802" s="257"/>
      <c r="H802" s="258"/>
      <c r="I802" s="259"/>
      <c r="J802" s="960"/>
      <c r="K802" s="603"/>
      <c r="L802" s="603"/>
      <c r="M802" s="602"/>
      <c r="N802" s="960"/>
      <c r="O802" s="603"/>
      <c r="P802" s="603"/>
      <c r="Q802" s="602"/>
      <c r="R802" s="260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254"/>
    </row>
    <row r="803" spans="1:30" s="4" customFormat="1" x14ac:dyDescent="0.25">
      <c r="A803" s="255"/>
      <c r="B803" s="255"/>
      <c r="E803" s="602"/>
      <c r="F803" s="602"/>
      <c r="G803" s="257"/>
      <c r="H803" s="258"/>
      <c r="I803" s="259"/>
      <c r="J803" s="960"/>
      <c r="K803" s="603"/>
      <c r="L803" s="603"/>
      <c r="M803" s="602"/>
      <c r="N803" s="960"/>
      <c r="O803" s="603"/>
      <c r="P803" s="603"/>
      <c r="Q803" s="602"/>
      <c r="R803" s="260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254"/>
    </row>
    <row r="804" spans="1:30" s="4" customFormat="1" x14ac:dyDescent="0.25">
      <c r="A804" s="255"/>
      <c r="B804" s="255"/>
      <c r="E804" s="602"/>
      <c r="F804" s="602"/>
      <c r="G804" s="257"/>
      <c r="H804" s="258"/>
      <c r="I804" s="259"/>
      <c r="J804" s="960"/>
      <c r="K804" s="603"/>
      <c r="L804" s="603"/>
      <c r="M804" s="602"/>
      <c r="N804" s="960"/>
      <c r="O804" s="603"/>
      <c r="P804" s="603"/>
      <c r="Q804" s="602"/>
      <c r="R804" s="260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254"/>
    </row>
    <row r="805" spans="1:30" s="4" customFormat="1" x14ac:dyDescent="0.25">
      <c r="A805" s="255"/>
      <c r="B805" s="255"/>
      <c r="E805" s="602"/>
      <c r="F805" s="602"/>
      <c r="G805" s="257"/>
      <c r="H805" s="258"/>
      <c r="I805" s="259"/>
      <c r="J805" s="960"/>
      <c r="K805" s="603"/>
      <c r="L805" s="603"/>
      <c r="M805" s="602"/>
      <c r="N805" s="960"/>
      <c r="O805" s="603"/>
      <c r="P805" s="603"/>
      <c r="Q805" s="602"/>
      <c r="R805" s="260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254"/>
    </row>
    <row r="806" spans="1:30" s="4" customFormat="1" x14ac:dyDescent="0.25">
      <c r="A806" s="255"/>
      <c r="B806" s="255"/>
      <c r="E806" s="602"/>
      <c r="F806" s="602"/>
      <c r="G806" s="257"/>
      <c r="H806" s="258"/>
      <c r="I806" s="259"/>
      <c r="J806" s="960"/>
      <c r="K806" s="603"/>
      <c r="L806" s="603"/>
      <c r="M806" s="602"/>
      <c r="N806" s="960"/>
      <c r="O806" s="603"/>
      <c r="P806" s="603"/>
      <c r="Q806" s="602"/>
      <c r="R806" s="260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254"/>
    </row>
    <row r="807" spans="1:30" s="4" customFormat="1" x14ac:dyDescent="0.25">
      <c r="A807" s="255"/>
      <c r="B807" s="255"/>
      <c r="E807" s="602"/>
      <c r="F807" s="602"/>
      <c r="G807" s="257"/>
      <c r="H807" s="258"/>
      <c r="I807" s="259"/>
      <c r="J807" s="960"/>
      <c r="K807" s="603"/>
      <c r="L807" s="603"/>
      <c r="M807" s="602"/>
      <c r="N807" s="960"/>
      <c r="O807" s="603"/>
      <c r="P807" s="603"/>
      <c r="Q807" s="602"/>
      <c r="R807" s="260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  <c r="AD807" s="254"/>
    </row>
    <row r="808" spans="1:30" s="4" customFormat="1" x14ac:dyDescent="0.25">
      <c r="A808" s="255"/>
      <c r="B808" s="255"/>
      <c r="E808" s="602"/>
      <c r="F808" s="602"/>
      <c r="G808" s="257"/>
      <c r="H808" s="258"/>
      <c r="I808" s="259"/>
      <c r="J808" s="960"/>
      <c r="K808" s="603"/>
      <c r="L808" s="603"/>
      <c r="M808" s="602"/>
      <c r="N808" s="960"/>
      <c r="O808" s="603"/>
      <c r="P808" s="603"/>
      <c r="Q808" s="602"/>
      <c r="R808" s="260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254"/>
    </row>
    <row r="809" spans="1:30" s="4" customFormat="1" x14ac:dyDescent="0.25">
      <c r="A809" s="255"/>
      <c r="B809" s="255"/>
      <c r="E809" s="602"/>
      <c r="F809" s="602"/>
      <c r="G809" s="257"/>
      <c r="H809" s="258"/>
      <c r="I809" s="259"/>
      <c r="J809" s="960"/>
      <c r="K809" s="603"/>
      <c r="L809" s="603"/>
      <c r="M809" s="602"/>
      <c r="N809" s="960"/>
      <c r="O809" s="603"/>
      <c r="P809" s="603"/>
      <c r="Q809" s="602"/>
      <c r="R809" s="260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254"/>
    </row>
    <row r="810" spans="1:30" s="4" customFormat="1" x14ac:dyDescent="0.25">
      <c r="A810" s="255"/>
      <c r="B810" s="255"/>
      <c r="E810" s="602"/>
      <c r="F810" s="602"/>
      <c r="G810" s="257"/>
      <c r="H810" s="258"/>
      <c r="I810" s="259"/>
      <c r="J810" s="960"/>
      <c r="K810" s="603"/>
      <c r="L810" s="603"/>
      <c r="M810" s="602"/>
      <c r="N810" s="960"/>
      <c r="O810" s="603"/>
      <c r="P810" s="603"/>
      <c r="Q810" s="602"/>
      <c r="R810" s="260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  <c r="AD810" s="254"/>
    </row>
    <row r="811" spans="1:30" s="4" customFormat="1" x14ac:dyDescent="0.25">
      <c r="A811" s="255"/>
      <c r="B811" s="255"/>
      <c r="E811" s="602"/>
      <c r="F811" s="602"/>
      <c r="G811" s="257"/>
      <c r="H811" s="258"/>
      <c r="I811" s="259"/>
      <c r="J811" s="960"/>
      <c r="K811" s="603"/>
      <c r="L811" s="603"/>
      <c r="M811" s="602"/>
      <c r="N811" s="960"/>
      <c r="O811" s="603"/>
      <c r="P811" s="603"/>
      <c r="Q811" s="602"/>
      <c r="R811" s="260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254"/>
    </row>
    <row r="812" spans="1:30" s="4" customFormat="1" x14ac:dyDescent="0.25">
      <c r="A812" s="255"/>
      <c r="B812" s="255"/>
      <c r="E812" s="602"/>
      <c r="F812" s="602"/>
      <c r="G812" s="257"/>
      <c r="H812" s="258"/>
      <c r="I812" s="259"/>
      <c r="J812" s="960"/>
      <c r="K812" s="603"/>
      <c r="L812" s="603"/>
      <c r="M812" s="602"/>
      <c r="N812" s="960"/>
      <c r="O812" s="603"/>
      <c r="P812" s="603"/>
      <c r="Q812" s="602"/>
      <c r="R812" s="260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254"/>
    </row>
    <row r="813" spans="1:30" s="4" customFormat="1" x14ac:dyDescent="0.25">
      <c r="A813" s="255"/>
      <c r="B813" s="255"/>
      <c r="E813" s="602"/>
      <c r="F813" s="602"/>
      <c r="G813" s="257"/>
      <c r="H813" s="258"/>
      <c r="I813" s="259"/>
      <c r="J813" s="960"/>
      <c r="K813" s="603"/>
      <c r="L813" s="603"/>
      <c r="M813" s="602"/>
      <c r="N813" s="960"/>
      <c r="O813" s="603"/>
      <c r="P813" s="603"/>
      <c r="Q813" s="602"/>
      <c r="R813" s="260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  <c r="AD813" s="254"/>
    </row>
    <row r="814" spans="1:30" s="4" customFormat="1" x14ac:dyDescent="0.25">
      <c r="A814" s="255"/>
      <c r="B814" s="255"/>
      <c r="E814" s="602"/>
      <c r="F814" s="602"/>
      <c r="G814" s="257"/>
      <c r="H814" s="258"/>
      <c r="I814" s="259"/>
      <c r="J814" s="960"/>
      <c r="K814" s="603"/>
      <c r="L814" s="603"/>
      <c r="M814" s="602"/>
      <c r="N814" s="960"/>
      <c r="O814" s="603"/>
      <c r="P814" s="603"/>
      <c r="Q814" s="602"/>
      <c r="R814" s="260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  <c r="AD814" s="254"/>
    </row>
    <row r="815" spans="1:30" s="4" customFormat="1" x14ac:dyDescent="0.25">
      <c r="A815" s="255"/>
      <c r="B815" s="255"/>
      <c r="E815" s="602"/>
      <c r="F815" s="602"/>
      <c r="G815" s="257"/>
      <c r="H815" s="258"/>
      <c r="I815" s="259"/>
      <c r="J815" s="960"/>
      <c r="K815" s="603"/>
      <c r="L815" s="603"/>
      <c r="M815" s="602"/>
      <c r="N815" s="960"/>
      <c r="O815" s="603"/>
      <c r="P815" s="603"/>
      <c r="Q815" s="602"/>
      <c r="R815" s="260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  <c r="AD815" s="254"/>
    </row>
    <row r="816" spans="1:30" s="4" customFormat="1" x14ac:dyDescent="0.25">
      <c r="A816" s="255"/>
      <c r="B816" s="255"/>
      <c r="E816" s="602"/>
      <c r="F816" s="602"/>
      <c r="G816" s="257"/>
      <c r="H816" s="258"/>
      <c r="I816" s="259"/>
      <c r="J816" s="960"/>
      <c r="K816" s="603"/>
      <c r="L816" s="603"/>
      <c r="M816" s="602"/>
      <c r="N816" s="960"/>
      <c r="O816" s="603"/>
      <c r="P816" s="603"/>
      <c r="Q816" s="602"/>
      <c r="R816" s="260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254"/>
    </row>
    <row r="817" spans="1:30" s="4" customFormat="1" x14ac:dyDescent="0.25">
      <c r="A817" s="255"/>
      <c r="B817" s="255"/>
      <c r="E817" s="602"/>
      <c r="F817" s="602"/>
      <c r="G817" s="257"/>
      <c r="H817" s="258"/>
      <c r="I817" s="259"/>
      <c r="J817" s="960"/>
      <c r="K817" s="603"/>
      <c r="L817" s="603"/>
      <c r="M817" s="602"/>
      <c r="N817" s="960"/>
      <c r="O817" s="603"/>
      <c r="P817" s="603"/>
      <c r="Q817" s="602"/>
      <c r="R817" s="260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254"/>
    </row>
    <row r="818" spans="1:30" s="4" customFormat="1" x14ac:dyDescent="0.25">
      <c r="A818" s="255"/>
      <c r="B818" s="255"/>
      <c r="E818" s="602"/>
      <c r="F818" s="602"/>
      <c r="G818" s="257"/>
      <c r="H818" s="258"/>
      <c r="I818" s="259"/>
      <c r="J818" s="960"/>
      <c r="K818" s="603"/>
      <c r="L818" s="603"/>
      <c r="M818" s="602"/>
      <c r="N818" s="960"/>
      <c r="O818" s="603"/>
      <c r="P818" s="603"/>
      <c r="Q818" s="602"/>
      <c r="R818" s="260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254"/>
    </row>
    <row r="819" spans="1:30" s="4" customFormat="1" x14ac:dyDescent="0.25">
      <c r="A819" s="255"/>
      <c r="B819" s="255"/>
      <c r="E819" s="602"/>
      <c r="F819" s="602"/>
      <c r="G819" s="257"/>
      <c r="H819" s="258"/>
      <c r="I819" s="259"/>
      <c r="J819" s="960"/>
      <c r="K819" s="603"/>
      <c r="L819" s="603"/>
      <c r="M819" s="602"/>
      <c r="N819" s="960"/>
      <c r="O819" s="603"/>
      <c r="P819" s="603"/>
      <c r="Q819" s="602"/>
      <c r="R819" s="260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254"/>
    </row>
    <row r="820" spans="1:30" s="4" customFormat="1" x14ac:dyDescent="0.25">
      <c r="A820" s="255"/>
      <c r="B820" s="255"/>
      <c r="E820" s="602"/>
      <c r="F820" s="602"/>
      <c r="G820" s="257"/>
      <c r="H820" s="258"/>
      <c r="I820" s="259"/>
      <c r="J820" s="960"/>
      <c r="K820" s="603"/>
      <c r="L820" s="603"/>
      <c r="M820" s="602"/>
      <c r="N820" s="960"/>
      <c r="O820" s="603"/>
      <c r="P820" s="603"/>
      <c r="Q820" s="602"/>
      <c r="R820" s="260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254"/>
    </row>
    <row r="821" spans="1:30" s="4" customFormat="1" x14ac:dyDescent="0.25">
      <c r="A821" s="255"/>
      <c r="B821" s="255"/>
      <c r="E821" s="602"/>
      <c r="F821" s="602"/>
      <c r="G821" s="257"/>
      <c r="H821" s="258"/>
      <c r="I821" s="259"/>
      <c r="J821" s="960"/>
      <c r="K821" s="603"/>
      <c r="L821" s="603"/>
      <c r="M821" s="602"/>
      <c r="N821" s="960"/>
      <c r="O821" s="603"/>
      <c r="P821" s="603"/>
      <c r="Q821" s="602"/>
      <c r="R821" s="260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254"/>
    </row>
    <row r="822" spans="1:30" s="4" customFormat="1" x14ac:dyDescent="0.25">
      <c r="A822" s="255"/>
      <c r="B822" s="255"/>
      <c r="E822" s="602"/>
      <c r="F822" s="602"/>
      <c r="G822" s="257"/>
      <c r="H822" s="258"/>
      <c r="I822" s="259"/>
      <c r="J822" s="960"/>
      <c r="K822" s="603"/>
      <c r="L822" s="603"/>
      <c r="M822" s="602"/>
      <c r="N822" s="960"/>
      <c r="O822" s="603"/>
      <c r="P822" s="603"/>
      <c r="Q822" s="602"/>
      <c r="R822" s="260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254"/>
    </row>
    <row r="823" spans="1:30" s="4" customFormat="1" x14ac:dyDescent="0.25">
      <c r="A823" s="255"/>
      <c r="B823" s="255"/>
      <c r="E823" s="602"/>
      <c r="F823" s="602"/>
      <c r="G823" s="257"/>
      <c r="H823" s="258"/>
      <c r="I823" s="259"/>
      <c r="J823" s="960"/>
      <c r="K823" s="603"/>
      <c r="L823" s="603"/>
      <c r="M823" s="602"/>
      <c r="N823" s="960"/>
      <c r="O823" s="603"/>
      <c r="P823" s="603"/>
      <c r="Q823" s="602"/>
      <c r="R823" s="260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254"/>
    </row>
    <row r="824" spans="1:30" s="4" customFormat="1" x14ac:dyDescent="0.25">
      <c r="A824" s="255"/>
      <c r="B824" s="255"/>
      <c r="E824" s="602"/>
      <c r="F824" s="602"/>
      <c r="G824" s="257"/>
      <c r="H824" s="258"/>
      <c r="I824" s="259"/>
      <c r="J824" s="960"/>
      <c r="K824" s="603"/>
      <c r="L824" s="603"/>
      <c r="M824" s="602"/>
      <c r="N824" s="960"/>
      <c r="O824" s="603"/>
      <c r="P824" s="603"/>
      <c r="Q824" s="602"/>
      <c r="R824" s="260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254"/>
    </row>
    <row r="825" spans="1:30" s="4" customFormat="1" x14ac:dyDescent="0.25">
      <c r="A825" s="255"/>
      <c r="B825" s="255"/>
      <c r="E825" s="602"/>
      <c r="F825" s="602"/>
      <c r="G825" s="257"/>
      <c r="H825" s="258"/>
      <c r="I825" s="259"/>
      <c r="J825" s="960"/>
      <c r="K825" s="603"/>
      <c r="L825" s="603"/>
      <c r="M825" s="602"/>
      <c r="N825" s="960"/>
      <c r="O825" s="603"/>
      <c r="P825" s="603"/>
      <c r="Q825" s="602"/>
      <c r="R825" s="260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  <c r="AD825" s="254"/>
    </row>
    <row r="826" spans="1:30" s="4" customFormat="1" x14ac:dyDescent="0.25">
      <c r="A826" s="255"/>
      <c r="B826" s="255"/>
      <c r="E826" s="602"/>
      <c r="F826" s="602"/>
      <c r="G826" s="257"/>
      <c r="H826" s="258"/>
      <c r="I826" s="259"/>
      <c r="J826" s="960"/>
      <c r="K826" s="603"/>
      <c r="L826" s="603"/>
      <c r="M826" s="602"/>
      <c r="N826" s="960"/>
      <c r="O826" s="603"/>
      <c r="P826" s="603"/>
      <c r="Q826" s="602"/>
      <c r="R826" s="260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254"/>
    </row>
    <row r="827" spans="1:30" s="4" customFormat="1" x14ac:dyDescent="0.25">
      <c r="A827" s="255"/>
      <c r="B827" s="255"/>
      <c r="E827" s="602"/>
      <c r="F827" s="602"/>
      <c r="G827" s="257"/>
      <c r="H827" s="258"/>
      <c r="I827" s="259"/>
      <c r="J827" s="960"/>
      <c r="K827" s="603"/>
      <c r="L827" s="603"/>
      <c r="M827" s="602"/>
      <c r="N827" s="960"/>
      <c r="O827" s="603"/>
      <c r="P827" s="603"/>
      <c r="Q827" s="602"/>
      <c r="R827" s="260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  <c r="AD827" s="254"/>
    </row>
    <row r="828" spans="1:30" s="4" customFormat="1" x14ac:dyDescent="0.25">
      <c r="A828" s="255"/>
      <c r="B828" s="255"/>
      <c r="E828" s="602"/>
      <c r="F828" s="602"/>
      <c r="G828" s="257"/>
      <c r="H828" s="258"/>
      <c r="I828" s="259"/>
      <c r="J828" s="960"/>
      <c r="K828" s="603"/>
      <c r="L828" s="603"/>
      <c r="M828" s="602"/>
      <c r="N828" s="960"/>
      <c r="O828" s="603"/>
      <c r="P828" s="603"/>
      <c r="Q828" s="602"/>
      <c r="R828" s="260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254"/>
    </row>
    <row r="829" spans="1:30" s="4" customFormat="1" x14ac:dyDescent="0.25">
      <c r="A829" s="255"/>
      <c r="B829" s="255"/>
      <c r="E829" s="602"/>
      <c r="F829" s="602"/>
      <c r="G829" s="257"/>
      <c r="H829" s="258"/>
      <c r="I829" s="259"/>
      <c r="J829" s="960"/>
      <c r="K829" s="603"/>
      <c r="L829" s="603"/>
      <c r="M829" s="602"/>
      <c r="N829" s="960"/>
      <c r="O829" s="603"/>
      <c r="P829" s="603"/>
      <c r="Q829" s="602"/>
      <c r="R829" s="260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  <c r="AD829" s="254"/>
    </row>
    <row r="830" spans="1:30" s="4" customFormat="1" x14ac:dyDescent="0.25">
      <c r="A830" s="255"/>
      <c r="B830" s="255"/>
      <c r="E830" s="602"/>
      <c r="F830" s="602"/>
      <c r="G830" s="257"/>
      <c r="H830" s="258"/>
      <c r="I830" s="259"/>
      <c r="J830" s="960"/>
      <c r="K830" s="603"/>
      <c r="L830" s="603"/>
      <c r="M830" s="602"/>
      <c r="N830" s="960"/>
      <c r="O830" s="603"/>
      <c r="P830" s="603"/>
      <c r="Q830" s="602"/>
      <c r="R830" s="260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  <c r="AD830" s="254"/>
    </row>
    <row r="831" spans="1:30" s="4" customFormat="1" x14ac:dyDescent="0.25">
      <c r="A831" s="255"/>
      <c r="B831" s="255"/>
      <c r="E831" s="602"/>
      <c r="F831" s="602"/>
      <c r="G831" s="257"/>
      <c r="H831" s="258"/>
      <c r="I831" s="259"/>
      <c r="J831" s="960"/>
      <c r="K831" s="603"/>
      <c r="L831" s="603"/>
      <c r="M831" s="602"/>
      <c r="N831" s="960"/>
      <c r="O831" s="603"/>
      <c r="P831" s="603"/>
      <c r="Q831" s="602"/>
      <c r="R831" s="260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254"/>
    </row>
    <row r="832" spans="1:30" s="4" customFormat="1" x14ac:dyDescent="0.25">
      <c r="A832" s="255"/>
      <c r="B832" s="255"/>
      <c r="E832" s="602"/>
      <c r="F832" s="602"/>
      <c r="G832" s="257"/>
      <c r="H832" s="258"/>
      <c r="I832" s="259"/>
      <c r="J832" s="960"/>
      <c r="K832" s="603"/>
      <c r="L832" s="603"/>
      <c r="M832" s="602"/>
      <c r="N832" s="960"/>
      <c r="O832" s="603"/>
      <c r="P832" s="603"/>
      <c r="Q832" s="602"/>
      <c r="R832" s="260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254"/>
    </row>
    <row r="833" spans="1:30" s="4" customFormat="1" x14ac:dyDescent="0.25">
      <c r="A833" s="255"/>
      <c r="B833" s="255"/>
      <c r="E833" s="602"/>
      <c r="F833" s="602"/>
      <c r="G833" s="257"/>
      <c r="H833" s="258"/>
      <c r="I833" s="259"/>
      <c r="J833" s="960"/>
      <c r="K833" s="603"/>
      <c r="L833" s="603"/>
      <c r="M833" s="602"/>
      <c r="N833" s="960"/>
      <c r="O833" s="603"/>
      <c r="P833" s="603"/>
      <c r="Q833" s="602"/>
      <c r="R833" s="260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254"/>
    </row>
    <row r="834" spans="1:30" s="4" customFormat="1" x14ac:dyDescent="0.25">
      <c r="A834" s="255"/>
      <c r="B834" s="255"/>
      <c r="E834" s="602"/>
      <c r="F834" s="602"/>
      <c r="G834" s="257"/>
      <c r="H834" s="258"/>
      <c r="I834" s="259"/>
      <c r="J834" s="960"/>
      <c r="K834" s="603"/>
      <c r="L834" s="603"/>
      <c r="M834" s="602"/>
      <c r="N834" s="960"/>
      <c r="O834" s="603"/>
      <c r="P834" s="603"/>
      <c r="Q834" s="602"/>
      <c r="R834" s="260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254"/>
    </row>
    <row r="835" spans="1:30" s="4" customFormat="1" x14ac:dyDescent="0.25">
      <c r="A835" s="255"/>
      <c r="B835" s="255"/>
      <c r="E835" s="602"/>
      <c r="F835" s="602"/>
      <c r="G835" s="257"/>
      <c r="H835" s="258"/>
      <c r="I835" s="259"/>
      <c r="J835" s="960"/>
      <c r="K835" s="603"/>
      <c r="L835" s="603"/>
      <c r="M835" s="602"/>
      <c r="N835" s="960"/>
      <c r="O835" s="603"/>
      <c r="P835" s="603"/>
      <c r="Q835" s="602"/>
      <c r="R835" s="260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254"/>
    </row>
    <row r="836" spans="1:30" s="4" customFormat="1" x14ac:dyDescent="0.25">
      <c r="A836" s="255"/>
      <c r="B836" s="255"/>
      <c r="E836" s="602"/>
      <c r="F836" s="602"/>
      <c r="G836" s="257"/>
      <c r="H836" s="258"/>
      <c r="I836" s="259"/>
      <c r="J836" s="960"/>
      <c r="K836" s="603"/>
      <c r="L836" s="603"/>
      <c r="M836" s="602"/>
      <c r="N836" s="960"/>
      <c r="O836" s="603"/>
      <c r="P836" s="603"/>
      <c r="Q836" s="602"/>
      <c r="R836" s="260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  <c r="AD836" s="254"/>
    </row>
    <row r="837" spans="1:30" s="4" customFormat="1" x14ac:dyDescent="0.25">
      <c r="A837" s="255"/>
      <c r="B837" s="255"/>
      <c r="E837" s="602"/>
      <c r="F837" s="602"/>
      <c r="G837" s="257"/>
      <c r="H837" s="258"/>
      <c r="I837" s="259"/>
      <c r="J837" s="960"/>
      <c r="K837" s="603"/>
      <c r="L837" s="603"/>
      <c r="M837" s="602"/>
      <c r="N837" s="960"/>
      <c r="O837" s="603"/>
      <c r="P837" s="603"/>
      <c r="Q837" s="602"/>
      <c r="R837" s="260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254"/>
    </row>
    <row r="838" spans="1:30" s="4" customFormat="1" x14ac:dyDescent="0.25">
      <c r="A838" s="255"/>
      <c r="B838" s="255"/>
      <c r="E838" s="602"/>
      <c r="F838" s="602"/>
      <c r="G838" s="257"/>
      <c r="H838" s="258"/>
      <c r="I838" s="259"/>
      <c r="J838" s="960"/>
      <c r="K838" s="603"/>
      <c r="L838" s="603"/>
      <c r="M838" s="602"/>
      <c r="N838" s="960"/>
      <c r="O838" s="603"/>
      <c r="P838" s="603"/>
      <c r="Q838" s="602"/>
      <c r="R838" s="260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  <c r="AD838" s="254"/>
    </row>
    <row r="839" spans="1:30" s="4" customFormat="1" x14ac:dyDescent="0.25">
      <c r="A839" s="255"/>
      <c r="B839" s="255"/>
      <c r="E839" s="602"/>
      <c r="F839" s="602"/>
      <c r="G839" s="257"/>
      <c r="H839" s="258"/>
      <c r="I839" s="259"/>
      <c r="J839" s="960"/>
      <c r="K839" s="603"/>
      <c r="L839" s="603"/>
      <c r="M839" s="602"/>
      <c r="N839" s="960"/>
      <c r="O839" s="603"/>
      <c r="P839" s="603"/>
      <c r="Q839" s="602"/>
      <c r="R839" s="260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254"/>
    </row>
    <row r="840" spans="1:30" s="4" customFormat="1" x14ac:dyDescent="0.25">
      <c r="A840" s="255"/>
      <c r="B840" s="255"/>
      <c r="E840" s="602"/>
      <c r="F840" s="602"/>
      <c r="G840" s="257"/>
      <c r="H840" s="258"/>
      <c r="I840" s="259"/>
      <c r="J840" s="960"/>
      <c r="K840" s="603"/>
      <c r="L840" s="603"/>
      <c r="M840" s="602"/>
      <c r="N840" s="960"/>
      <c r="O840" s="603"/>
      <c r="P840" s="603"/>
      <c r="Q840" s="602"/>
      <c r="R840" s="260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254"/>
    </row>
    <row r="841" spans="1:30" s="4" customFormat="1" x14ac:dyDescent="0.25">
      <c r="A841" s="255"/>
      <c r="B841" s="255"/>
      <c r="E841" s="602"/>
      <c r="F841" s="602"/>
      <c r="G841" s="257"/>
      <c r="H841" s="258"/>
      <c r="I841" s="259"/>
      <c r="J841" s="960"/>
      <c r="K841" s="603"/>
      <c r="L841" s="603"/>
      <c r="M841" s="602"/>
      <c r="N841" s="960"/>
      <c r="O841" s="603"/>
      <c r="P841" s="603"/>
      <c r="Q841" s="602"/>
      <c r="R841" s="260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  <c r="AD841" s="254"/>
    </row>
    <row r="842" spans="1:30" s="4" customFormat="1" x14ac:dyDescent="0.25">
      <c r="A842" s="255"/>
      <c r="B842" s="255"/>
      <c r="E842" s="602"/>
      <c r="F842" s="602"/>
      <c r="G842" s="257"/>
      <c r="H842" s="258"/>
      <c r="I842" s="259"/>
      <c r="J842" s="960"/>
      <c r="K842" s="603"/>
      <c r="L842" s="603"/>
      <c r="M842" s="602"/>
      <c r="N842" s="960"/>
      <c r="O842" s="603"/>
      <c r="P842" s="603"/>
      <c r="Q842" s="602"/>
      <c r="R842" s="260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  <c r="AD842" s="254"/>
    </row>
    <row r="843" spans="1:30" s="4" customFormat="1" x14ac:dyDescent="0.25">
      <c r="A843" s="255"/>
      <c r="B843" s="255"/>
      <c r="E843" s="602"/>
      <c r="F843" s="602"/>
      <c r="G843" s="257"/>
      <c r="H843" s="258"/>
      <c r="I843" s="259"/>
      <c r="J843" s="960"/>
      <c r="K843" s="603"/>
      <c r="L843" s="603"/>
      <c r="M843" s="602"/>
      <c r="N843" s="960"/>
      <c r="O843" s="603"/>
      <c r="P843" s="603"/>
      <c r="Q843" s="602"/>
      <c r="R843" s="260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254"/>
    </row>
    <row r="844" spans="1:30" s="4" customFormat="1" x14ac:dyDescent="0.25">
      <c r="A844" s="255"/>
      <c r="B844" s="255"/>
      <c r="E844" s="602"/>
      <c r="F844" s="602"/>
      <c r="G844" s="257"/>
      <c r="H844" s="258"/>
      <c r="I844" s="259"/>
      <c r="J844" s="960"/>
      <c r="K844" s="603"/>
      <c r="L844" s="603"/>
      <c r="M844" s="602"/>
      <c r="N844" s="960"/>
      <c r="O844" s="603"/>
      <c r="P844" s="603"/>
      <c r="Q844" s="602"/>
      <c r="R844" s="260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  <c r="AD844" s="254"/>
    </row>
    <row r="845" spans="1:30" s="4" customFormat="1" x14ac:dyDescent="0.25">
      <c r="A845" s="255"/>
      <c r="B845" s="255"/>
      <c r="E845" s="602"/>
      <c r="F845" s="602"/>
      <c r="G845" s="257"/>
      <c r="H845" s="258"/>
      <c r="I845" s="259"/>
      <c r="J845" s="960"/>
      <c r="K845" s="603"/>
      <c r="L845" s="603"/>
      <c r="M845" s="602"/>
      <c r="N845" s="960"/>
      <c r="O845" s="603"/>
      <c r="P845" s="603"/>
      <c r="Q845" s="602"/>
      <c r="R845" s="260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  <c r="AD845" s="254"/>
    </row>
    <row r="846" spans="1:30" s="4" customFormat="1" x14ac:dyDescent="0.25">
      <c r="A846" s="255"/>
      <c r="B846" s="255"/>
      <c r="E846" s="602"/>
      <c r="F846" s="602"/>
      <c r="G846" s="257"/>
      <c r="H846" s="258"/>
      <c r="I846" s="259"/>
      <c r="J846" s="960"/>
      <c r="K846" s="603"/>
      <c r="L846" s="603"/>
      <c r="M846" s="602"/>
      <c r="N846" s="960"/>
      <c r="O846" s="603"/>
      <c r="P846" s="603"/>
      <c r="Q846" s="602"/>
      <c r="R846" s="260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  <c r="AD846" s="254"/>
    </row>
    <row r="847" spans="1:30" s="4" customFormat="1" x14ac:dyDescent="0.25">
      <c r="A847" s="255"/>
      <c r="B847" s="255"/>
      <c r="E847" s="602"/>
      <c r="F847" s="602"/>
      <c r="G847" s="257"/>
      <c r="H847" s="258"/>
      <c r="I847" s="259"/>
      <c r="J847" s="960"/>
      <c r="K847" s="603"/>
      <c r="L847" s="603"/>
      <c r="M847" s="602"/>
      <c r="N847" s="960"/>
      <c r="O847" s="603"/>
      <c r="P847" s="603"/>
      <c r="Q847" s="602"/>
      <c r="R847" s="260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  <c r="AD847" s="254"/>
    </row>
    <row r="848" spans="1:30" s="4" customFormat="1" x14ac:dyDescent="0.25">
      <c r="A848" s="255"/>
      <c r="B848" s="255"/>
      <c r="E848" s="602"/>
      <c r="F848" s="602"/>
      <c r="G848" s="257"/>
      <c r="H848" s="258"/>
      <c r="I848" s="259"/>
      <c r="J848" s="960"/>
      <c r="K848" s="603"/>
      <c r="L848" s="603"/>
      <c r="M848" s="602"/>
      <c r="N848" s="960"/>
      <c r="O848" s="603"/>
      <c r="P848" s="603"/>
      <c r="Q848" s="602"/>
      <c r="R848" s="260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  <c r="AD848" s="254"/>
    </row>
    <row r="849" spans="1:30" s="4" customFormat="1" x14ac:dyDescent="0.25">
      <c r="A849" s="255"/>
      <c r="B849" s="255"/>
      <c r="E849" s="602"/>
      <c r="F849" s="602"/>
      <c r="G849" s="257"/>
      <c r="H849" s="258"/>
      <c r="I849" s="259"/>
      <c r="J849" s="960"/>
      <c r="K849" s="603"/>
      <c r="L849" s="603"/>
      <c r="M849" s="602"/>
      <c r="N849" s="960"/>
      <c r="O849" s="603"/>
      <c r="P849" s="603"/>
      <c r="Q849" s="602"/>
      <c r="R849" s="260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  <c r="AD849" s="254"/>
    </row>
    <row r="850" spans="1:30" s="4" customFormat="1" x14ac:dyDescent="0.25">
      <c r="A850" s="255"/>
      <c r="B850" s="255"/>
      <c r="E850" s="602"/>
      <c r="F850" s="602"/>
      <c r="G850" s="257"/>
      <c r="H850" s="258"/>
      <c r="I850" s="259"/>
      <c r="J850" s="960"/>
      <c r="K850" s="603"/>
      <c r="L850" s="603"/>
      <c r="M850" s="602"/>
      <c r="N850" s="960"/>
      <c r="O850" s="603"/>
      <c r="P850" s="603"/>
      <c r="Q850" s="602"/>
      <c r="R850" s="260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254"/>
    </row>
    <row r="851" spans="1:30" s="4" customFormat="1" x14ac:dyDescent="0.25">
      <c r="A851" s="255"/>
      <c r="B851" s="255"/>
      <c r="E851" s="602"/>
      <c r="F851" s="602"/>
      <c r="G851" s="257"/>
      <c r="H851" s="258"/>
      <c r="I851" s="259"/>
      <c r="J851" s="960"/>
      <c r="K851" s="603"/>
      <c r="L851" s="603"/>
      <c r="M851" s="602"/>
      <c r="N851" s="960"/>
      <c r="O851" s="603"/>
      <c r="P851" s="603"/>
      <c r="Q851" s="602"/>
      <c r="R851" s="260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  <c r="AD851" s="254"/>
    </row>
    <row r="852" spans="1:30" s="4" customFormat="1" x14ac:dyDescent="0.25">
      <c r="A852" s="255"/>
      <c r="B852" s="255"/>
      <c r="E852" s="602"/>
      <c r="F852" s="602"/>
      <c r="G852" s="257"/>
      <c r="H852" s="258"/>
      <c r="I852" s="259"/>
      <c r="J852" s="960"/>
      <c r="K852" s="603"/>
      <c r="L852" s="603"/>
      <c r="M852" s="602"/>
      <c r="N852" s="960"/>
      <c r="O852" s="603"/>
      <c r="P852" s="603"/>
      <c r="Q852" s="602"/>
      <c r="R852" s="260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  <c r="AD852" s="254"/>
    </row>
    <row r="853" spans="1:30" s="4" customFormat="1" x14ac:dyDescent="0.25">
      <c r="A853" s="255"/>
      <c r="B853" s="255"/>
      <c r="E853" s="602"/>
      <c r="F853" s="602"/>
      <c r="G853" s="257"/>
      <c r="H853" s="258"/>
      <c r="I853" s="259"/>
      <c r="J853" s="960"/>
      <c r="K853" s="603"/>
      <c r="L853" s="603"/>
      <c r="M853" s="602"/>
      <c r="N853" s="960"/>
      <c r="O853" s="603"/>
      <c r="P853" s="603"/>
      <c r="Q853" s="602"/>
      <c r="R853" s="260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  <c r="AD853" s="254"/>
    </row>
    <row r="854" spans="1:30" s="4" customFormat="1" x14ac:dyDescent="0.25">
      <c r="A854" s="255"/>
      <c r="B854" s="255"/>
      <c r="E854" s="602"/>
      <c r="F854" s="602"/>
      <c r="G854" s="257"/>
      <c r="H854" s="258"/>
      <c r="I854" s="259"/>
      <c r="J854" s="960"/>
      <c r="K854" s="603"/>
      <c r="L854" s="603"/>
      <c r="M854" s="602"/>
      <c r="N854" s="960"/>
      <c r="O854" s="603"/>
      <c r="P854" s="603"/>
      <c r="Q854" s="602"/>
      <c r="R854" s="260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  <c r="AD854" s="254"/>
    </row>
    <row r="855" spans="1:30" s="4" customFormat="1" x14ac:dyDescent="0.25">
      <c r="A855" s="255"/>
      <c r="B855" s="255"/>
      <c r="E855" s="602"/>
      <c r="F855" s="602"/>
      <c r="G855" s="257"/>
      <c r="H855" s="258"/>
      <c r="I855" s="259"/>
      <c r="J855" s="960"/>
      <c r="K855" s="603"/>
      <c r="L855" s="603"/>
      <c r="M855" s="602"/>
      <c r="N855" s="960"/>
      <c r="O855" s="603"/>
      <c r="P855" s="603"/>
      <c r="Q855" s="602"/>
      <c r="R855" s="260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  <c r="AD855" s="254"/>
    </row>
    <row r="856" spans="1:30" s="4" customFormat="1" x14ac:dyDescent="0.25">
      <c r="A856" s="255"/>
      <c r="B856" s="255"/>
      <c r="E856" s="602"/>
      <c r="F856" s="602"/>
      <c r="G856" s="257"/>
      <c r="H856" s="258"/>
      <c r="I856" s="259"/>
      <c r="J856" s="960"/>
      <c r="K856" s="603"/>
      <c r="L856" s="603"/>
      <c r="M856" s="602"/>
      <c r="N856" s="960"/>
      <c r="O856" s="603"/>
      <c r="P856" s="603"/>
      <c r="Q856" s="602"/>
      <c r="R856" s="260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  <c r="AD856" s="254"/>
    </row>
    <row r="857" spans="1:30" s="4" customFormat="1" x14ac:dyDescent="0.25">
      <c r="A857" s="255"/>
      <c r="B857" s="255"/>
      <c r="E857" s="602"/>
      <c r="F857" s="602"/>
      <c r="G857" s="257"/>
      <c r="H857" s="258"/>
      <c r="I857" s="259"/>
      <c r="J857" s="960"/>
      <c r="K857" s="603"/>
      <c r="L857" s="603"/>
      <c r="M857" s="602"/>
      <c r="N857" s="960"/>
      <c r="O857" s="603"/>
      <c r="P857" s="603"/>
      <c r="Q857" s="602"/>
      <c r="R857" s="260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  <c r="AD857" s="254"/>
    </row>
    <row r="858" spans="1:30" s="4" customFormat="1" x14ac:dyDescent="0.25">
      <c r="A858" s="255"/>
      <c r="B858" s="255"/>
      <c r="E858" s="602"/>
      <c r="F858" s="602"/>
      <c r="G858" s="257"/>
      <c r="H858" s="258"/>
      <c r="I858" s="259"/>
      <c r="J858" s="960"/>
      <c r="K858" s="603"/>
      <c r="L858" s="603"/>
      <c r="M858" s="602"/>
      <c r="N858" s="960"/>
      <c r="O858" s="603"/>
      <c r="P858" s="603"/>
      <c r="Q858" s="602"/>
      <c r="R858" s="260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  <c r="AD858" s="254"/>
    </row>
    <row r="859" spans="1:30" s="4" customFormat="1" x14ac:dyDescent="0.25">
      <c r="A859" s="255"/>
      <c r="B859" s="255"/>
      <c r="E859" s="602"/>
      <c r="F859" s="602"/>
      <c r="G859" s="257"/>
      <c r="H859" s="258"/>
      <c r="I859" s="259"/>
      <c r="J859" s="960"/>
      <c r="K859" s="603"/>
      <c r="L859" s="603"/>
      <c r="M859" s="602"/>
      <c r="N859" s="960"/>
      <c r="O859" s="603"/>
      <c r="P859" s="603"/>
      <c r="Q859" s="602"/>
      <c r="R859" s="260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  <c r="AD859" s="254"/>
    </row>
    <row r="860" spans="1:30" s="4" customFormat="1" x14ac:dyDescent="0.25">
      <c r="A860" s="255"/>
      <c r="B860" s="255"/>
      <c r="E860" s="602"/>
      <c r="F860" s="602"/>
      <c r="G860" s="257"/>
      <c r="H860" s="258"/>
      <c r="I860" s="259"/>
      <c r="J860" s="960"/>
      <c r="K860" s="603"/>
      <c r="L860" s="603"/>
      <c r="M860" s="602"/>
      <c r="N860" s="960"/>
      <c r="O860" s="603"/>
      <c r="P860" s="603"/>
      <c r="Q860" s="602"/>
      <c r="R860" s="260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  <c r="AD860" s="254"/>
    </row>
    <row r="861" spans="1:30" s="4" customFormat="1" x14ac:dyDescent="0.25">
      <c r="A861" s="255"/>
      <c r="B861" s="255"/>
      <c r="E861" s="602"/>
      <c r="F861" s="602"/>
      <c r="G861" s="257"/>
      <c r="H861" s="258"/>
      <c r="I861" s="259"/>
      <c r="J861" s="960"/>
      <c r="K861" s="603"/>
      <c r="L861" s="603"/>
      <c r="M861" s="602"/>
      <c r="N861" s="960"/>
      <c r="O861" s="603"/>
      <c r="P861" s="603"/>
      <c r="Q861" s="602"/>
      <c r="R861" s="260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254"/>
    </row>
    <row r="862" spans="1:30" s="4" customFormat="1" x14ac:dyDescent="0.25">
      <c r="A862" s="255"/>
      <c r="B862" s="255"/>
      <c r="E862" s="602"/>
      <c r="F862" s="602"/>
      <c r="G862" s="257"/>
      <c r="H862" s="258"/>
      <c r="I862" s="259"/>
      <c r="J862" s="960"/>
      <c r="K862" s="603"/>
      <c r="L862" s="603"/>
      <c r="M862" s="602"/>
      <c r="N862" s="960"/>
      <c r="O862" s="603"/>
      <c r="P862" s="603"/>
      <c r="Q862" s="602"/>
      <c r="R862" s="260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  <c r="AD862" s="254"/>
    </row>
    <row r="863" spans="1:30" s="4" customFormat="1" x14ac:dyDescent="0.25">
      <c r="A863" s="255"/>
      <c r="B863" s="255"/>
      <c r="E863" s="602"/>
      <c r="F863" s="602"/>
      <c r="G863" s="257"/>
      <c r="H863" s="258"/>
      <c r="I863" s="259"/>
      <c r="J863" s="960"/>
      <c r="K863" s="603"/>
      <c r="L863" s="603"/>
      <c r="M863" s="602"/>
      <c r="N863" s="960"/>
      <c r="O863" s="603"/>
      <c r="P863" s="603"/>
      <c r="Q863" s="602"/>
      <c r="R863" s="260"/>
      <c r="S863" s="35"/>
      <c r="T863" s="35"/>
      <c r="U863" s="35"/>
      <c r="V863" s="35"/>
      <c r="W863" s="35"/>
      <c r="X863" s="35"/>
      <c r="Y863" s="35"/>
      <c r="Z863" s="35"/>
      <c r="AA863" s="35"/>
      <c r="AB863" s="35"/>
      <c r="AC863" s="35"/>
      <c r="AD863" s="254"/>
    </row>
    <row r="864" spans="1:30" s="4" customFormat="1" x14ac:dyDescent="0.25">
      <c r="A864" s="255"/>
      <c r="B864" s="255"/>
      <c r="E864" s="602"/>
      <c r="F864" s="602"/>
      <c r="G864" s="257"/>
      <c r="H864" s="258"/>
      <c r="I864" s="259"/>
      <c r="J864" s="960"/>
      <c r="K864" s="603"/>
      <c r="L864" s="603"/>
      <c r="M864" s="602"/>
      <c r="N864" s="960"/>
      <c r="O864" s="603"/>
      <c r="P864" s="603"/>
      <c r="Q864" s="602"/>
      <c r="R864" s="260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  <c r="AD864" s="254"/>
    </row>
    <row r="865" spans="1:30" s="4" customFormat="1" x14ac:dyDescent="0.25">
      <c r="A865" s="255"/>
      <c r="B865" s="255"/>
      <c r="E865" s="602"/>
      <c r="F865" s="602"/>
      <c r="G865" s="257"/>
      <c r="H865" s="258"/>
      <c r="I865" s="259"/>
      <c r="J865" s="960"/>
      <c r="K865" s="603"/>
      <c r="L865" s="603"/>
      <c r="M865" s="602"/>
      <c r="N865" s="960"/>
      <c r="O865" s="603"/>
      <c r="P865" s="603"/>
      <c r="Q865" s="602"/>
      <c r="R865" s="260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  <c r="AD865" s="254"/>
    </row>
    <row r="866" spans="1:30" s="4" customFormat="1" x14ac:dyDescent="0.25">
      <c r="A866" s="255"/>
      <c r="B866" s="255"/>
      <c r="E866" s="602"/>
      <c r="F866" s="602"/>
      <c r="G866" s="257"/>
      <c r="H866" s="258"/>
      <c r="I866" s="259"/>
      <c r="J866" s="960"/>
      <c r="K866" s="603"/>
      <c r="L866" s="603"/>
      <c r="M866" s="602"/>
      <c r="N866" s="960"/>
      <c r="O866" s="603"/>
      <c r="P866" s="603"/>
      <c r="Q866" s="602"/>
      <c r="R866" s="260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  <c r="AD866" s="254"/>
    </row>
    <row r="867" spans="1:30" s="4" customFormat="1" x14ac:dyDescent="0.25">
      <c r="A867" s="255"/>
      <c r="B867" s="255"/>
      <c r="E867" s="602"/>
      <c r="F867" s="602"/>
      <c r="G867" s="257"/>
      <c r="H867" s="258"/>
      <c r="I867" s="259"/>
      <c r="J867" s="960"/>
      <c r="K867" s="603"/>
      <c r="L867" s="603"/>
      <c r="M867" s="602"/>
      <c r="N867" s="960"/>
      <c r="O867" s="603"/>
      <c r="P867" s="603"/>
      <c r="Q867" s="602"/>
      <c r="R867" s="260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  <c r="AD867" s="254"/>
    </row>
    <row r="868" spans="1:30" s="4" customFormat="1" x14ac:dyDescent="0.25">
      <c r="A868" s="255"/>
      <c r="B868" s="255"/>
      <c r="E868" s="602"/>
      <c r="F868" s="602"/>
      <c r="G868" s="257"/>
      <c r="H868" s="258"/>
      <c r="I868" s="259"/>
      <c r="J868" s="960"/>
      <c r="K868" s="603"/>
      <c r="L868" s="603"/>
      <c r="M868" s="602"/>
      <c r="N868" s="960"/>
      <c r="O868" s="603"/>
      <c r="P868" s="603"/>
      <c r="Q868" s="602"/>
      <c r="R868" s="260"/>
      <c r="S868" s="35"/>
      <c r="T868" s="35"/>
      <c r="U868" s="35"/>
      <c r="V868" s="35"/>
      <c r="W868" s="35"/>
      <c r="X868" s="35"/>
      <c r="Y868" s="35"/>
      <c r="Z868" s="35"/>
      <c r="AA868" s="35"/>
      <c r="AB868" s="35"/>
      <c r="AC868" s="35"/>
      <c r="AD868" s="254"/>
    </row>
    <row r="869" spans="1:30" s="4" customFormat="1" x14ac:dyDescent="0.25">
      <c r="A869" s="255"/>
      <c r="B869" s="255"/>
      <c r="E869" s="602"/>
      <c r="F869" s="602"/>
      <c r="G869" s="257"/>
      <c r="H869" s="258"/>
      <c r="I869" s="259"/>
      <c r="J869" s="960"/>
      <c r="K869" s="603"/>
      <c r="L869" s="603"/>
      <c r="M869" s="602"/>
      <c r="N869" s="960"/>
      <c r="O869" s="603"/>
      <c r="P869" s="603"/>
      <c r="Q869" s="602"/>
      <c r="R869" s="260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  <c r="AD869" s="254"/>
    </row>
    <row r="870" spans="1:30" s="4" customFormat="1" x14ac:dyDescent="0.25">
      <c r="A870" s="255"/>
      <c r="B870" s="255"/>
      <c r="E870" s="602"/>
      <c r="F870" s="602"/>
      <c r="G870" s="257"/>
      <c r="H870" s="258"/>
      <c r="I870" s="259"/>
      <c r="J870" s="960"/>
      <c r="K870" s="603"/>
      <c r="L870" s="603"/>
      <c r="M870" s="602"/>
      <c r="N870" s="960"/>
      <c r="O870" s="603"/>
      <c r="P870" s="603"/>
      <c r="Q870" s="602"/>
      <c r="R870" s="260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  <c r="AD870" s="254"/>
    </row>
    <row r="871" spans="1:30" s="4" customFormat="1" x14ac:dyDescent="0.25">
      <c r="A871" s="255"/>
      <c r="B871" s="255"/>
      <c r="E871" s="602"/>
      <c r="F871" s="602"/>
      <c r="G871" s="257"/>
      <c r="H871" s="258"/>
      <c r="I871" s="259"/>
      <c r="J871" s="960"/>
      <c r="K871" s="603"/>
      <c r="L871" s="603"/>
      <c r="M871" s="602"/>
      <c r="N871" s="960"/>
      <c r="O871" s="603"/>
      <c r="P871" s="603"/>
      <c r="Q871" s="602"/>
      <c r="R871" s="260"/>
      <c r="S871" s="35"/>
      <c r="T871" s="35"/>
      <c r="U871" s="35"/>
      <c r="V871" s="35"/>
      <c r="W871" s="35"/>
      <c r="X871" s="35"/>
      <c r="Y871" s="35"/>
      <c r="Z871" s="35"/>
      <c r="AA871" s="35"/>
      <c r="AB871" s="35"/>
      <c r="AC871" s="35"/>
      <c r="AD871" s="254"/>
    </row>
    <row r="872" spans="1:30" s="4" customFormat="1" x14ac:dyDescent="0.25">
      <c r="A872" s="255"/>
      <c r="B872" s="255"/>
      <c r="E872" s="602"/>
      <c r="F872" s="602"/>
      <c r="G872" s="257"/>
      <c r="H872" s="258"/>
      <c r="I872" s="259"/>
      <c r="J872" s="960"/>
      <c r="K872" s="603"/>
      <c r="L872" s="603"/>
      <c r="M872" s="602"/>
      <c r="N872" s="960"/>
      <c r="O872" s="603"/>
      <c r="P872" s="603"/>
      <c r="Q872" s="602"/>
      <c r="R872" s="260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  <c r="AD872" s="254"/>
    </row>
    <row r="873" spans="1:30" s="4" customFormat="1" x14ac:dyDescent="0.25">
      <c r="A873" s="255"/>
      <c r="B873" s="255"/>
      <c r="E873" s="602"/>
      <c r="F873" s="602"/>
      <c r="G873" s="257"/>
      <c r="H873" s="258"/>
      <c r="I873" s="259"/>
      <c r="J873" s="960"/>
      <c r="K873" s="603"/>
      <c r="L873" s="603"/>
      <c r="M873" s="602"/>
      <c r="N873" s="960"/>
      <c r="O873" s="603"/>
      <c r="P873" s="603"/>
      <c r="Q873" s="602"/>
      <c r="R873" s="260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  <c r="AD873" s="254"/>
    </row>
    <row r="874" spans="1:30" s="4" customFormat="1" x14ac:dyDescent="0.25">
      <c r="A874" s="255"/>
      <c r="B874" s="255"/>
      <c r="E874" s="602"/>
      <c r="F874" s="602"/>
      <c r="G874" s="257"/>
      <c r="H874" s="258"/>
      <c r="I874" s="259"/>
      <c r="J874" s="960"/>
      <c r="K874" s="603"/>
      <c r="L874" s="603"/>
      <c r="M874" s="602"/>
      <c r="N874" s="960"/>
      <c r="O874" s="603"/>
      <c r="P874" s="603"/>
      <c r="Q874" s="602"/>
      <c r="R874" s="260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  <c r="AD874" s="254"/>
    </row>
    <row r="875" spans="1:30" s="4" customFormat="1" x14ac:dyDescent="0.25">
      <c r="A875" s="255"/>
      <c r="B875" s="255"/>
      <c r="E875" s="602"/>
      <c r="F875" s="602"/>
      <c r="G875" s="257"/>
      <c r="H875" s="258"/>
      <c r="I875" s="259"/>
      <c r="J875" s="960"/>
      <c r="K875" s="603"/>
      <c r="L875" s="603"/>
      <c r="M875" s="602"/>
      <c r="N875" s="960"/>
      <c r="O875" s="603"/>
      <c r="P875" s="603"/>
      <c r="Q875" s="602"/>
      <c r="R875" s="260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  <c r="AD875" s="254"/>
    </row>
    <row r="876" spans="1:30" s="4" customFormat="1" x14ac:dyDescent="0.25">
      <c r="A876" s="255"/>
      <c r="B876" s="255"/>
      <c r="E876" s="602"/>
      <c r="F876" s="602"/>
      <c r="G876" s="257"/>
      <c r="H876" s="258"/>
      <c r="I876" s="259"/>
      <c r="J876" s="960"/>
      <c r="K876" s="603"/>
      <c r="L876" s="603"/>
      <c r="M876" s="602"/>
      <c r="N876" s="960"/>
      <c r="O876" s="603"/>
      <c r="P876" s="603"/>
      <c r="Q876" s="602"/>
      <c r="R876" s="260"/>
      <c r="S876" s="35"/>
      <c r="T876" s="35"/>
      <c r="U876" s="35"/>
      <c r="V876" s="35"/>
      <c r="W876" s="35"/>
      <c r="X876" s="35"/>
      <c r="Y876" s="35"/>
      <c r="Z876" s="35"/>
      <c r="AA876" s="35"/>
      <c r="AB876" s="35"/>
      <c r="AC876" s="35"/>
      <c r="AD876" s="254"/>
    </row>
    <row r="877" spans="1:30" s="4" customFormat="1" x14ac:dyDescent="0.25">
      <c r="A877" s="255"/>
      <c r="B877" s="255"/>
      <c r="E877" s="602"/>
      <c r="F877" s="602"/>
      <c r="G877" s="257"/>
      <c r="H877" s="258"/>
      <c r="I877" s="259"/>
      <c r="J877" s="960"/>
      <c r="K877" s="603"/>
      <c r="L877" s="603"/>
      <c r="M877" s="602"/>
      <c r="N877" s="960"/>
      <c r="O877" s="603"/>
      <c r="P877" s="603"/>
      <c r="Q877" s="602"/>
      <c r="R877" s="260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  <c r="AD877" s="254"/>
    </row>
    <row r="878" spans="1:30" s="4" customFormat="1" x14ac:dyDescent="0.25">
      <c r="A878" s="255"/>
      <c r="B878" s="255"/>
      <c r="E878" s="602"/>
      <c r="F878" s="602"/>
      <c r="G878" s="257"/>
      <c r="H878" s="258"/>
      <c r="I878" s="259"/>
      <c r="J878" s="960"/>
      <c r="K878" s="603"/>
      <c r="L878" s="603"/>
      <c r="M878" s="602"/>
      <c r="N878" s="960"/>
      <c r="O878" s="603"/>
      <c r="P878" s="603"/>
      <c r="Q878" s="602"/>
      <c r="R878" s="260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  <c r="AD878" s="254"/>
    </row>
    <row r="879" spans="1:30" s="4" customFormat="1" x14ac:dyDescent="0.25">
      <c r="A879" s="255"/>
      <c r="B879" s="255"/>
      <c r="E879" s="602"/>
      <c r="F879" s="602"/>
      <c r="G879" s="257"/>
      <c r="H879" s="258"/>
      <c r="I879" s="259"/>
      <c r="J879" s="960"/>
      <c r="K879" s="603"/>
      <c r="L879" s="603"/>
      <c r="M879" s="602"/>
      <c r="N879" s="960"/>
      <c r="O879" s="603"/>
      <c r="P879" s="603"/>
      <c r="Q879" s="602"/>
      <c r="R879" s="260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  <c r="AD879" s="254"/>
    </row>
    <row r="880" spans="1:30" s="4" customFormat="1" x14ac:dyDescent="0.25">
      <c r="A880" s="255"/>
      <c r="B880" s="255"/>
      <c r="E880" s="602"/>
      <c r="F880" s="602"/>
      <c r="G880" s="257"/>
      <c r="H880" s="258"/>
      <c r="I880" s="259"/>
      <c r="J880" s="960"/>
      <c r="K880" s="603"/>
      <c r="L880" s="603"/>
      <c r="M880" s="602"/>
      <c r="N880" s="960"/>
      <c r="O880" s="603"/>
      <c r="P880" s="603"/>
      <c r="Q880" s="602"/>
      <c r="R880" s="260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  <c r="AD880" s="254"/>
    </row>
    <row r="881" spans="1:30" s="4" customFormat="1" x14ac:dyDescent="0.25">
      <c r="A881" s="255"/>
      <c r="B881" s="255"/>
      <c r="E881" s="602"/>
      <c r="F881" s="602"/>
      <c r="G881" s="257"/>
      <c r="H881" s="258"/>
      <c r="I881" s="259"/>
      <c r="J881" s="960"/>
      <c r="K881" s="603"/>
      <c r="L881" s="603"/>
      <c r="M881" s="602"/>
      <c r="N881" s="960"/>
      <c r="O881" s="603"/>
      <c r="P881" s="603"/>
      <c r="Q881" s="602"/>
      <c r="R881" s="260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  <c r="AD881" s="254"/>
    </row>
    <row r="882" spans="1:30" s="4" customFormat="1" x14ac:dyDescent="0.25">
      <c r="A882" s="255"/>
      <c r="B882" s="255"/>
      <c r="E882" s="602"/>
      <c r="F882" s="602"/>
      <c r="G882" s="257"/>
      <c r="H882" s="258"/>
      <c r="I882" s="259"/>
      <c r="J882" s="960"/>
      <c r="K882" s="603"/>
      <c r="L882" s="603"/>
      <c r="M882" s="602"/>
      <c r="N882" s="960"/>
      <c r="O882" s="603"/>
      <c r="P882" s="603"/>
      <c r="Q882" s="602"/>
      <c r="R882" s="260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  <c r="AD882" s="254"/>
    </row>
    <row r="883" spans="1:30" s="4" customFormat="1" x14ac:dyDescent="0.25">
      <c r="A883" s="255"/>
      <c r="B883" s="255"/>
      <c r="E883" s="602"/>
      <c r="F883" s="602"/>
      <c r="G883" s="257"/>
      <c r="H883" s="258"/>
      <c r="I883" s="259"/>
      <c r="J883" s="960"/>
      <c r="K883" s="603"/>
      <c r="L883" s="603"/>
      <c r="M883" s="602"/>
      <c r="N883" s="960"/>
      <c r="O883" s="603"/>
      <c r="P883" s="603"/>
      <c r="Q883" s="602"/>
      <c r="R883" s="260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  <c r="AD883" s="254"/>
    </row>
    <row r="884" spans="1:30" s="4" customFormat="1" x14ac:dyDescent="0.25">
      <c r="A884" s="255"/>
      <c r="B884" s="255"/>
      <c r="E884" s="602"/>
      <c r="F884" s="602"/>
      <c r="G884" s="257"/>
      <c r="H884" s="258"/>
      <c r="I884" s="259"/>
      <c r="J884" s="960"/>
      <c r="K884" s="603"/>
      <c r="L884" s="603"/>
      <c r="M884" s="602"/>
      <c r="N884" s="960"/>
      <c r="O884" s="603"/>
      <c r="P884" s="603"/>
      <c r="Q884" s="602"/>
      <c r="R884" s="260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  <c r="AD884" s="254"/>
    </row>
    <row r="885" spans="1:30" s="4" customFormat="1" x14ac:dyDescent="0.25">
      <c r="A885" s="255"/>
      <c r="B885" s="255"/>
      <c r="E885" s="602"/>
      <c r="F885" s="602"/>
      <c r="G885" s="257"/>
      <c r="H885" s="258"/>
      <c r="I885" s="259"/>
      <c r="J885" s="960"/>
      <c r="K885" s="603"/>
      <c r="L885" s="603"/>
      <c r="M885" s="602"/>
      <c r="N885" s="960"/>
      <c r="O885" s="603"/>
      <c r="P885" s="603"/>
      <c r="Q885" s="602"/>
      <c r="R885" s="260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  <c r="AD885" s="254"/>
    </row>
    <row r="886" spans="1:30" s="4" customFormat="1" x14ac:dyDescent="0.25">
      <c r="A886" s="255"/>
      <c r="B886" s="255"/>
      <c r="E886" s="602"/>
      <c r="F886" s="602"/>
      <c r="G886" s="257"/>
      <c r="H886" s="258"/>
      <c r="I886" s="259"/>
      <c r="J886" s="960"/>
      <c r="K886" s="603"/>
      <c r="L886" s="603"/>
      <c r="M886" s="602"/>
      <c r="N886" s="960"/>
      <c r="O886" s="603"/>
      <c r="P886" s="603"/>
      <c r="Q886" s="602"/>
      <c r="R886" s="260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  <c r="AD886" s="254"/>
    </row>
    <row r="887" spans="1:30" s="4" customFormat="1" x14ac:dyDescent="0.25">
      <c r="A887" s="255"/>
      <c r="B887" s="255"/>
      <c r="E887" s="602"/>
      <c r="F887" s="602"/>
      <c r="G887" s="257"/>
      <c r="H887" s="258"/>
      <c r="I887" s="259"/>
      <c r="J887" s="960"/>
      <c r="K887" s="603"/>
      <c r="L887" s="603"/>
      <c r="M887" s="602"/>
      <c r="N887" s="960"/>
      <c r="O887" s="603"/>
      <c r="P887" s="603"/>
      <c r="Q887" s="602"/>
      <c r="R887" s="260"/>
      <c r="S887" s="35"/>
      <c r="T887" s="35"/>
      <c r="U887" s="35"/>
      <c r="V887" s="35"/>
      <c r="W887" s="35"/>
      <c r="X887" s="35"/>
      <c r="Y887" s="35"/>
      <c r="Z887" s="35"/>
      <c r="AA887" s="35"/>
      <c r="AB887" s="35"/>
      <c r="AC887" s="35"/>
      <c r="AD887" s="254"/>
    </row>
    <row r="888" spans="1:30" s="4" customFormat="1" x14ac:dyDescent="0.25">
      <c r="A888" s="255"/>
      <c r="B888" s="255"/>
      <c r="E888" s="602"/>
      <c r="F888" s="602"/>
      <c r="G888" s="257"/>
      <c r="H888" s="258"/>
      <c r="I888" s="259"/>
      <c r="J888" s="960"/>
      <c r="K888" s="603"/>
      <c r="L888" s="603"/>
      <c r="M888" s="602"/>
      <c r="N888" s="960"/>
      <c r="O888" s="603"/>
      <c r="P888" s="603"/>
      <c r="Q888" s="602"/>
      <c r="R888" s="260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  <c r="AD888" s="254"/>
    </row>
    <row r="889" spans="1:30" s="4" customFormat="1" x14ac:dyDescent="0.25">
      <c r="A889" s="255"/>
      <c r="B889" s="255"/>
      <c r="E889" s="602"/>
      <c r="F889" s="602"/>
      <c r="G889" s="257"/>
      <c r="H889" s="258"/>
      <c r="I889" s="259"/>
      <c r="J889" s="960"/>
      <c r="K889" s="603"/>
      <c r="L889" s="603"/>
      <c r="M889" s="602"/>
      <c r="N889" s="960"/>
      <c r="O889" s="603"/>
      <c r="P889" s="603"/>
      <c r="Q889" s="602"/>
      <c r="R889" s="260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  <c r="AD889" s="254"/>
    </row>
    <row r="890" spans="1:30" s="4" customFormat="1" x14ac:dyDescent="0.25">
      <c r="A890" s="255"/>
      <c r="B890" s="255"/>
      <c r="E890" s="602"/>
      <c r="F890" s="602"/>
      <c r="G890" s="257"/>
      <c r="H890" s="258"/>
      <c r="I890" s="259"/>
      <c r="J890" s="960"/>
      <c r="K890" s="603"/>
      <c r="L890" s="603"/>
      <c r="M890" s="602"/>
      <c r="N890" s="960"/>
      <c r="O890" s="603"/>
      <c r="P890" s="603"/>
      <c r="Q890" s="602"/>
      <c r="R890" s="260"/>
      <c r="S890" s="35"/>
      <c r="T890" s="35"/>
      <c r="U890" s="35"/>
      <c r="V890" s="35"/>
      <c r="W890" s="35"/>
      <c r="X890" s="35"/>
      <c r="Y890" s="35"/>
      <c r="Z890" s="35"/>
      <c r="AA890" s="35"/>
      <c r="AB890" s="35"/>
      <c r="AC890" s="35"/>
      <c r="AD890" s="254"/>
    </row>
    <row r="891" spans="1:30" s="4" customFormat="1" x14ac:dyDescent="0.25">
      <c r="A891" s="255"/>
      <c r="B891" s="255"/>
      <c r="E891" s="602"/>
      <c r="F891" s="602"/>
      <c r="G891" s="257"/>
      <c r="H891" s="258"/>
      <c r="I891" s="259"/>
      <c r="J891" s="960"/>
      <c r="K891" s="603"/>
      <c r="L891" s="603"/>
      <c r="M891" s="602"/>
      <c r="N891" s="960"/>
      <c r="O891" s="603"/>
      <c r="P891" s="603"/>
      <c r="Q891" s="602"/>
      <c r="R891" s="260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  <c r="AD891" s="254"/>
    </row>
    <row r="892" spans="1:30" s="4" customFormat="1" x14ac:dyDescent="0.25">
      <c r="A892" s="255"/>
      <c r="B892" s="255"/>
      <c r="E892" s="602"/>
      <c r="F892" s="602"/>
      <c r="G892" s="257"/>
      <c r="H892" s="258"/>
      <c r="I892" s="259"/>
      <c r="J892" s="960"/>
      <c r="K892" s="603"/>
      <c r="L892" s="603"/>
      <c r="M892" s="602"/>
      <c r="N892" s="960"/>
      <c r="O892" s="603"/>
      <c r="P892" s="603"/>
      <c r="Q892" s="602"/>
      <c r="R892" s="260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  <c r="AD892" s="254"/>
    </row>
    <row r="893" spans="1:30" s="4" customFormat="1" x14ac:dyDescent="0.25">
      <c r="A893" s="255"/>
      <c r="B893" s="255"/>
      <c r="E893" s="602"/>
      <c r="F893" s="602"/>
      <c r="G893" s="257"/>
      <c r="H893" s="258"/>
      <c r="I893" s="259"/>
      <c r="J893" s="960"/>
      <c r="K893" s="603"/>
      <c r="L893" s="603"/>
      <c r="M893" s="602"/>
      <c r="N893" s="960"/>
      <c r="O893" s="603"/>
      <c r="P893" s="603"/>
      <c r="Q893" s="602"/>
      <c r="R893" s="260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  <c r="AD893" s="254"/>
    </row>
    <row r="894" spans="1:30" s="4" customFormat="1" x14ac:dyDescent="0.25">
      <c r="A894" s="255"/>
      <c r="B894" s="255"/>
      <c r="E894" s="602"/>
      <c r="F894" s="602"/>
      <c r="G894" s="257"/>
      <c r="H894" s="258"/>
      <c r="I894" s="259"/>
      <c r="J894" s="960"/>
      <c r="K894" s="603"/>
      <c r="L894" s="603"/>
      <c r="M894" s="602"/>
      <c r="N894" s="960"/>
      <c r="O894" s="603"/>
      <c r="P894" s="603"/>
      <c r="Q894" s="602"/>
      <c r="R894" s="260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  <c r="AD894" s="254"/>
    </row>
    <row r="895" spans="1:30" s="4" customFormat="1" x14ac:dyDescent="0.25">
      <c r="A895" s="255"/>
      <c r="B895" s="255"/>
      <c r="E895" s="602"/>
      <c r="F895" s="602"/>
      <c r="G895" s="257"/>
      <c r="H895" s="258"/>
      <c r="I895" s="259"/>
      <c r="J895" s="960"/>
      <c r="K895" s="603"/>
      <c r="L895" s="603"/>
      <c r="M895" s="602"/>
      <c r="N895" s="960"/>
      <c r="O895" s="603"/>
      <c r="P895" s="603"/>
      <c r="Q895" s="602"/>
      <c r="R895" s="260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  <c r="AD895" s="254"/>
    </row>
    <row r="896" spans="1:30" s="4" customFormat="1" x14ac:dyDescent="0.25">
      <c r="A896" s="255"/>
      <c r="B896" s="255"/>
      <c r="E896" s="602"/>
      <c r="F896" s="602"/>
      <c r="G896" s="257"/>
      <c r="H896" s="258"/>
      <c r="I896" s="259"/>
      <c r="J896" s="960"/>
      <c r="K896" s="603"/>
      <c r="L896" s="603"/>
      <c r="M896" s="602"/>
      <c r="N896" s="960"/>
      <c r="O896" s="603"/>
      <c r="P896" s="603"/>
      <c r="Q896" s="602"/>
      <c r="R896" s="260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  <c r="AD896" s="254"/>
    </row>
    <row r="897" spans="1:30" s="4" customFormat="1" x14ac:dyDescent="0.25">
      <c r="A897" s="255"/>
      <c r="B897" s="255"/>
      <c r="E897" s="602"/>
      <c r="F897" s="602"/>
      <c r="G897" s="257"/>
      <c r="H897" s="258"/>
      <c r="I897" s="259"/>
      <c r="J897" s="960"/>
      <c r="K897" s="603"/>
      <c r="L897" s="603"/>
      <c r="M897" s="602"/>
      <c r="N897" s="960"/>
      <c r="O897" s="603"/>
      <c r="P897" s="603"/>
      <c r="Q897" s="602"/>
      <c r="R897" s="260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254"/>
    </row>
    <row r="898" spans="1:30" s="4" customFormat="1" x14ac:dyDescent="0.25">
      <c r="A898" s="255"/>
      <c r="B898" s="255"/>
      <c r="E898" s="602"/>
      <c r="F898" s="602"/>
      <c r="G898" s="257"/>
      <c r="H898" s="258"/>
      <c r="I898" s="259"/>
      <c r="J898" s="960"/>
      <c r="K898" s="603"/>
      <c r="L898" s="603"/>
      <c r="M898" s="602"/>
      <c r="N898" s="960"/>
      <c r="O898" s="603"/>
      <c r="P898" s="603"/>
      <c r="Q898" s="602"/>
      <c r="R898" s="260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254"/>
    </row>
    <row r="899" spans="1:30" s="4" customFormat="1" x14ac:dyDescent="0.25">
      <c r="A899" s="255"/>
      <c r="B899" s="255"/>
      <c r="E899" s="602"/>
      <c r="F899" s="602"/>
      <c r="G899" s="257"/>
      <c r="H899" s="258"/>
      <c r="I899" s="259"/>
      <c r="J899" s="960"/>
      <c r="K899" s="603"/>
      <c r="L899" s="603"/>
      <c r="M899" s="602"/>
      <c r="N899" s="960"/>
      <c r="O899" s="603"/>
      <c r="P899" s="603"/>
      <c r="Q899" s="602"/>
      <c r="R899" s="260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  <c r="AD899" s="254"/>
    </row>
    <row r="900" spans="1:30" s="4" customFormat="1" x14ac:dyDescent="0.25">
      <c r="A900" s="255"/>
      <c r="B900" s="255"/>
      <c r="E900" s="602"/>
      <c r="F900" s="602"/>
      <c r="G900" s="257"/>
      <c r="H900" s="258"/>
      <c r="I900" s="259"/>
      <c r="J900" s="960"/>
      <c r="K900" s="603"/>
      <c r="L900" s="603"/>
      <c r="M900" s="602"/>
      <c r="N900" s="960"/>
      <c r="O900" s="603"/>
      <c r="P900" s="603"/>
      <c r="Q900" s="602"/>
      <c r="R900" s="260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  <c r="AD900" s="254"/>
    </row>
    <row r="901" spans="1:30" s="4" customFormat="1" x14ac:dyDescent="0.25">
      <c r="A901" s="255"/>
      <c r="B901" s="255"/>
      <c r="E901" s="602"/>
      <c r="F901" s="602"/>
      <c r="G901" s="257"/>
      <c r="H901" s="258"/>
      <c r="I901" s="259"/>
      <c r="J901" s="960"/>
      <c r="K901" s="603"/>
      <c r="L901" s="603"/>
      <c r="M901" s="602"/>
      <c r="N901" s="960"/>
      <c r="O901" s="603"/>
      <c r="P901" s="603"/>
      <c r="Q901" s="602"/>
      <c r="R901" s="260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  <c r="AD901" s="254"/>
    </row>
    <row r="902" spans="1:30" s="4" customFormat="1" x14ac:dyDescent="0.25">
      <c r="A902" s="255"/>
      <c r="B902" s="255"/>
      <c r="E902" s="602"/>
      <c r="F902" s="602"/>
      <c r="G902" s="257"/>
      <c r="H902" s="258"/>
      <c r="I902" s="259"/>
      <c r="J902" s="960"/>
      <c r="K902" s="603"/>
      <c r="L902" s="603"/>
      <c r="M902" s="602"/>
      <c r="N902" s="960"/>
      <c r="O902" s="603"/>
      <c r="P902" s="603"/>
      <c r="Q902" s="602"/>
      <c r="R902" s="260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  <c r="AD902" s="254"/>
    </row>
    <row r="903" spans="1:30" s="4" customFormat="1" x14ac:dyDescent="0.25">
      <c r="A903" s="255"/>
      <c r="B903" s="255"/>
      <c r="E903" s="602"/>
      <c r="F903" s="602"/>
      <c r="G903" s="257"/>
      <c r="H903" s="258"/>
      <c r="I903" s="259"/>
      <c r="J903" s="960"/>
      <c r="K903" s="603"/>
      <c r="L903" s="603"/>
      <c r="M903" s="602"/>
      <c r="N903" s="960"/>
      <c r="O903" s="603"/>
      <c r="P903" s="603"/>
      <c r="Q903" s="602"/>
      <c r="R903" s="260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  <c r="AD903" s="254"/>
    </row>
    <row r="904" spans="1:30" s="4" customFormat="1" x14ac:dyDescent="0.25">
      <c r="A904" s="255"/>
      <c r="B904" s="255"/>
      <c r="E904" s="602"/>
      <c r="F904" s="602"/>
      <c r="G904" s="257"/>
      <c r="H904" s="258"/>
      <c r="I904" s="259"/>
      <c r="J904" s="960"/>
      <c r="K904" s="603"/>
      <c r="L904" s="603"/>
      <c r="M904" s="602"/>
      <c r="N904" s="960"/>
      <c r="O904" s="603"/>
      <c r="P904" s="603"/>
      <c r="Q904" s="602"/>
      <c r="R904" s="260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  <c r="AD904" s="254"/>
    </row>
    <row r="905" spans="1:30" s="4" customFormat="1" x14ac:dyDescent="0.25">
      <c r="A905" s="255"/>
      <c r="B905" s="255"/>
      <c r="E905" s="602"/>
      <c r="F905" s="602"/>
      <c r="G905" s="257"/>
      <c r="H905" s="258"/>
      <c r="I905" s="259"/>
      <c r="J905" s="960"/>
      <c r="K905" s="603"/>
      <c r="L905" s="603"/>
      <c r="M905" s="602"/>
      <c r="N905" s="960"/>
      <c r="O905" s="603"/>
      <c r="P905" s="603"/>
      <c r="Q905" s="602"/>
      <c r="R905" s="260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  <c r="AD905" s="254"/>
    </row>
    <row r="906" spans="1:30" s="4" customFormat="1" x14ac:dyDescent="0.25">
      <c r="A906" s="255"/>
      <c r="B906" s="255"/>
      <c r="E906" s="602"/>
      <c r="F906" s="602"/>
      <c r="G906" s="257"/>
      <c r="H906" s="258"/>
      <c r="I906" s="259"/>
      <c r="J906" s="960"/>
      <c r="K906" s="603"/>
      <c r="L906" s="603"/>
      <c r="M906" s="602"/>
      <c r="N906" s="960"/>
      <c r="O906" s="603"/>
      <c r="P906" s="603"/>
      <c r="Q906" s="602"/>
      <c r="R906" s="260"/>
      <c r="S906" s="35"/>
      <c r="T906" s="35"/>
      <c r="U906" s="35"/>
      <c r="V906" s="35"/>
      <c r="W906" s="35"/>
      <c r="X906" s="35"/>
      <c r="Y906" s="35"/>
      <c r="Z906" s="35"/>
      <c r="AA906" s="35"/>
      <c r="AB906" s="35"/>
      <c r="AC906" s="35"/>
      <c r="AD906" s="254"/>
    </row>
    <row r="907" spans="1:30" s="4" customFormat="1" x14ac:dyDescent="0.25">
      <c r="A907" s="255"/>
      <c r="B907" s="255"/>
      <c r="E907" s="602"/>
      <c r="F907" s="602"/>
      <c r="G907" s="257"/>
      <c r="H907" s="258"/>
      <c r="I907" s="259"/>
      <c r="J907" s="960"/>
      <c r="K907" s="603"/>
      <c r="L907" s="603"/>
      <c r="M907" s="602"/>
      <c r="N907" s="960"/>
      <c r="O907" s="603"/>
      <c r="P907" s="603"/>
      <c r="Q907" s="602"/>
      <c r="R907" s="260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  <c r="AD907" s="254"/>
    </row>
    <row r="908" spans="1:30" s="4" customFormat="1" x14ac:dyDescent="0.25">
      <c r="A908" s="255"/>
      <c r="B908" s="255"/>
      <c r="E908" s="602"/>
      <c r="F908" s="602"/>
      <c r="G908" s="257"/>
      <c r="H908" s="258"/>
      <c r="I908" s="259"/>
      <c r="J908" s="960"/>
      <c r="K908" s="603"/>
      <c r="L908" s="603"/>
      <c r="M908" s="602"/>
      <c r="N908" s="960"/>
      <c r="O908" s="603"/>
      <c r="P908" s="603"/>
      <c r="Q908" s="602"/>
      <c r="R908" s="260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  <c r="AD908" s="254"/>
    </row>
    <row r="909" spans="1:30" s="4" customFormat="1" x14ac:dyDescent="0.25">
      <c r="A909" s="255"/>
      <c r="B909" s="255"/>
      <c r="E909" s="602"/>
      <c r="F909" s="602"/>
      <c r="G909" s="257"/>
      <c r="H909" s="258"/>
      <c r="I909" s="259"/>
      <c r="J909" s="960"/>
      <c r="K909" s="603"/>
      <c r="L909" s="603"/>
      <c r="M909" s="602"/>
      <c r="N909" s="960"/>
      <c r="O909" s="603"/>
      <c r="P909" s="603"/>
      <c r="Q909" s="602"/>
      <c r="R909" s="260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  <c r="AD909" s="254"/>
    </row>
    <row r="910" spans="1:30" s="4" customFormat="1" x14ac:dyDescent="0.25">
      <c r="A910" s="255"/>
      <c r="B910" s="255"/>
      <c r="E910" s="602"/>
      <c r="F910" s="602"/>
      <c r="G910" s="257"/>
      <c r="H910" s="258"/>
      <c r="I910" s="259"/>
      <c r="J910" s="960"/>
      <c r="K910" s="603"/>
      <c r="L910" s="603"/>
      <c r="M910" s="602"/>
      <c r="N910" s="960"/>
      <c r="O910" s="603"/>
      <c r="P910" s="603"/>
      <c r="Q910" s="602"/>
      <c r="R910" s="260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254"/>
    </row>
    <row r="911" spans="1:30" s="4" customFormat="1" x14ac:dyDescent="0.25">
      <c r="A911" s="255"/>
      <c r="B911" s="255"/>
      <c r="E911" s="602"/>
      <c r="F911" s="602"/>
      <c r="G911" s="257"/>
      <c r="H911" s="258"/>
      <c r="I911" s="259"/>
      <c r="J911" s="960"/>
      <c r="K911" s="603"/>
      <c r="L911" s="603"/>
      <c r="M911" s="602"/>
      <c r="N911" s="960"/>
      <c r="O911" s="603"/>
      <c r="P911" s="603"/>
      <c r="Q911" s="602"/>
      <c r="R911" s="260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  <c r="AD911" s="254"/>
    </row>
    <row r="912" spans="1:30" s="4" customFormat="1" x14ac:dyDescent="0.25">
      <c r="A912" s="255"/>
      <c r="B912" s="255"/>
      <c r="E912" s="602"/>
      <c r="F912" s="602"/>
      <c r="G912" s="257"/>
      <c r="H912" s="258"/>
      <c r="I912" s="259"/>
      <c r="J912" s="960"/>
      <c r="K912" s="603"/>
      <c r="L912" s="603"/>
      <c r="M912" s="602"/>
      <c r="N912" s="960"/>
      <c r="O912" s="603"/>
      <c r="P912" s="603"/>
      <c r="Q912" s="602"/>
      <c r="R912" s="260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  <c r="AD912" s="254"/>
    </row>
    <row r="913" spans="1:30" s="4" customFormat="1" x14ac:dyDescent="0.25">
      <c r="A913" s="255"/>
      <c r="B913" s="255"/>
      <c r="E913" s="602"/>
      <c r="F913" s="602"/>
      <c r="G913" s="257"/>
      <c r="H913" s="258"/>
      <c r="I913" s="259"/>
      <c r="J913" s="960"/>
      <c r="K913" s="603"/>
      <c r="L913" s="603"/>
      <c r="M913" s="602"/>
      <c r="N913" s="960"/>
      <c r="O913" s="603"/>
      <c r="P913" s="603"/>
      <c r="Q913" s="602"/>
      <c r="R913" s="260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  <c r="AD913" s="254"/>
    </row>
    <row r="914" spans="1:30" s="4" customFormat="1" x14ac:dyDescent="0.25">
      <c r="A914" s="255"/>
      <c r="B914" s="255"/>
      <c r="E914" s="602"/>
      <c r="F914" s="602"/>
      <c r="G914" s="257"/>
      <c r="H914" s="258"/>
      <c r="I914" s="259"/>
      <c r="J914" s="960"/>
      <c r="K914" s="603"/>
      <c r="L914" s="603"/>
      <c r="M914" s="602"/>
      <c r="N914" s="960"/>
      <c r="O914" s="603"/>
      <c r="P914" s="603"/>
      <c r="Q914" s="602"/>
      <c r="R914" s="260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254"/>
    </row>
    <row r="915" spans="1:30" s="4" customFormat="1" x14ac:dyDescent="0.25">
      <c r="A915" s="255"/>
      <c r="B915" s="255"/>
      <c r="E915" s="602"/>
      <c r="F915" s="602"/>
      <c r="G915" s="257"/>
      <c r="H915" s="258"/>
      <c r="I915" s="259"/>
      <c r="J915" s="960"/>
      <c r="K915" s="603"/>
      <c r="L915" s="603"/>
      <c r="M915" s="602"/>
      <c r="N915" s="960"/>
      <c r="O915" s="603"/>
      <c r="P915" s="603"/>
      <c r="Q915" s="602"/>
      <c r="R915" s="260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  <c r="AD915" s="254"/>
    </row>
    <row r="916" spans="1:30" s="4" customFormat="1" x14ac:dyDescent="0.25">
      <c r="A916" s="255"/>
      <c r="B916" s="255"/>
      <c r="E916" s="602"/>
      <c r="F916" s="602"/>
      <c r="G916" s="257"/>
      <c r="H916" s="258"/>
      <c r="I916" s="259"/>
      <c r="J916" s="960"/>
      <c r="K916" s="603"/>
      <c r="L916" s="603"/>
      <c r="M916" s="602"/>
      <c r="N916" s="960"/>
      <c r="O916" s="603"/>
      <c r="P916" s="603"/>
      <c r="Q916" s="602"/>
      <c r="R916" s="260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  <c r="AD916" s="254"/>
    </row>
    <row r="917" spans="1:30" s="4" customFormat="1" x14ac:dyDescent="0.25">
      <c r="A917" s="255"/>
      <c r="B917" s="255"/>
      <c r="E917" s="602"/>
      <c r="F917" s="602"/>
      <c r="G917" s="257"/>
      <c r="H917" s="258"/>
      <c r="I917" s="259"/>
      <c r="J917" s="960"/>
      <c r="K917" s="603"/>
      <c r="L917" s="603"/>
      <c r="M917" s="602"/>
      <c r="N917" s="960"/>
      <c r="O917" s="603"/>
      <c r="P917" s="603"/>
      <c r="Q917" s="602"/>
      <c r="R917" s="260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  <c r="AD917" s="254"/>
    </row>
    <row r="918" spans="1:30" s="4" customFormat="1" x14ac:dyDescent="0.25">
      <c r="A918" s="255"/>
      <c r="B918" s="255"/>
      <c r="E918" s="602"/>
      <c r="F918" s="602"/>
      <c r="G918" s="257"/>
      <c r="H918" s="258"/>
      <c r="I918" s="259"/>
      <c r="J918" s="960"/>
      <c r="K918" s="603"/>
      <c r="L918" s="603"/>
      <c r="M918" s="602"/>
      <c r="N918" s="960"/>
      <c r="O918" s="603"/>
      <c r="P918" s="603"/>
      <c r="Q918" s="602"/>
      <c r="R918" s="260"/>
      <c r="S918" s="35"/>
      <c r="T918" s="35"/>
      <c r="U918" s="35"/>
      <c r="V918" s="35"/>
      <c r="W918" s="35"/>
      <c r="X918" s="35"/>
      <c r="Y918" s="35"/>
      <c r="Z918" s="35"/>
      <c r="AA918" s="35"/>
      <c r="AB918" s="35"/>
      <c r="AC918" s="35"/>
      <c r="AD918" s="254"/>
    </row>
    <row r="919" spans="1:30" s="4" customFormat="1" x14ac:dyDescent="0.25">
      <c r="A919" s="255"/>
      <c r="B919" s="255"/>
      <c r="E919" s="602"/>
      <c r="F919" s="602"/>
      <c r="G919" s="257"/>
      <c r="H919" s="258"/>
      <c r="I919" s="259"/>
      <c r="J919" s="960"/>
      <c r="K919" s="603"/>
      <c r="L919" s="603"/>
      <c r="M919" s="602"/>
      <c r="N919" s="960"/>
      <c r="O919" s="603"/>
      <c r="P919" s="603"/>
      <c r="Q919" s="602"/>
      <c r="R919" s="260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  <c r="AD919" s="254"/>
    </row>
    <row r="920" spans="1:30" s="4" customFormat="1" x14ac:dyDescent="0.25">
      <c r="A920" s="255"/>
      <c r="B920" s="255"/>
      <c r="E920" s="602"/>
      <c r="F920" s="602"/>
      <c r="G920" s="257"/>
      <c r="H920" s="258"/>
      <c r="I920" s="259"/>
      <c r="J920" s="960"/>
      <c r="K920" s="603"/>
      <c r="L920" s="603"/>
      <c r="M920" s="602"/>
      <c r="N920" s="960"/>
      <c r="O920" s="603"/>
      <c r="P920" s="603"/>
      <c r="Q920" s="602"/>
      <c r="R920" s="260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  <c r="AD920" s="254"/>
    </row>
    <row r="921" spans="1:30" s="4" customFormat="1" x14ac:dyDescent="0.25">
      <c r="A921" s="255"/>
      <c r="B921" s="255"/>
      <c r="E921" s="602"/>
      <c r="F921" s="602"/>
      <c r="G921" s="257"/>
      <c r="H921" s="258"/>
      <c r="I921" s="259"/>
      <c r="J921" s="960"/>
      <c r="K921" s="603"/>
      <c r="L921" s="603"/>
      <c r="M921" s="602"/>
      <c r="N921" s="960"/>
      <c r="O921" s="603"/>
      <c r="P921" s="603"/>
      <c r="Q921" s="602"/>
      <c r="R921" s="260"/>
      <c r="S921" s="35"/>
      <c r="T921" s="35"/>
      <c r="U921" s="35"/>
      <c r="V921" s="35"/>
      <c r="W921" s="35"/>
      <c r="X921" s="35"/>
      <c r="Y921" s="35"/>
      <c r="Z921" s="35"/>
      <c r="AA921" s="35"/>
      <c r="AB921" s="35"/>
      <c r="AC921" s="35"/>
      <c r="AD921" s="254"/>
    </row>
    <row r="922" spans="1:30" s="4" customFormat="1" x14ac:dyDescent="0.25">
      <c r="A922" s="255"/>
      <c r="B922" s="255"/>
      <c r="E922" s="602"/>
      <c r="F922" s="602"/>
      <c r="G922" s="257"/>
      <c r="H922" s="258"/>
      <c r="I922" s="259"/>
      <c r="J922" s="960"/>
      <c r="K922" s="603"/>
      <c r="L922" s="603"/>
      <c r="M922" s="602"/>
      <c r="N922" s="960"/>
      <c r="O922" s="603"/>
      <c r="P922" s="603"/>
      <c r="Q922" s="602"/>
      <c r="R922" s="260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  <c r="AD922" s="254"/>
    </row>
    <row r="923" spans="1:30" s="4" customFormat="1" x14ac:dyDescent="0.25">
      <c r="A923" s="255"/>
      <c r="B923" s="255"/>
      <c r="E923" s="602"/>
      <c r="F923" s="602"/>
      <c r="G923" s="257"/>
      <c r="H923" s="258"/>
      <c r="I923" s="259"/>
      <c r="J923" s="960"/>
      <c r="K923" s="603"/>
      <c r="L923" s="603"/>
      <c r="M923" s="602"/>
      <c r="N923" s="960"/>
      <c r="O923" s="603"/>
      <c r="P923" s="603"/>
      <c r="Q923" s="602"/>
      <c r="R923" s="260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  <c r="AD923" s="254"/>
    </row>
    <row r="924" spans="1:30" s="4" customFormat="1" x14ac:dyDescent="0.25">
      <c r="A924" s="255"/>
      <c r="B924" s="255"/>
      <c r="E924" s="602"/>
      <c r="F924" s="602"/>
      <c r="G924" s="257"/>
      <c r="H924" s="258"/>
      <c r="I924" s="259"/>
      <c r="J924" s="960"/>
      <c r="K924" s="603"/>
      <c r="L924" s="603"/>
      <c r="M924" s="602"/>
      <c r="N924" s="960"/>
      <c r="O924" s="603"/>
      <c r="P924" s="603"/>
      <c r="Q924" s="602"/>
      <c r="R924" s="260"/>
      <c r="S924" s="35"/>
      <c r="T924" s="35"/>
      <c r="U924" s="35"/>
      <c r="V924" s="35"/>
      <c r="W924" s="35"/>
      <c r="X924" s="35"/>
      <c r="Y924" s="35"/>
      <c r="Z924" s="35"/>
      <c r="AA924" s="35"/>
      <c r="AB924" s="35"/>
      <c r="AC924" s="35"/>
      <c r="AD924" s="254"/>
    </row>
    <row r="925" spans="1:30" s="4" customFormat="1" x14ac:dyDescent="0.25">
      <c r="A925" s="255"/>
      <c r="B925" s="255"/>
      <c r="E925" s="602"/>
      <c r="F925" s="602"/>
      <c r="G925" s="257"/>
      <c r="H925" s="258"/>
      <c r="I925" s="259"/>
      <c r="J925" s="960"/>
      <c r="K925" s="603"/>
      <c r="L925" s="603"/>
      <c r="M925" s="602"/>
      <c r="N925" s="960"/>
      <c r="O925" s="603"/>
      <c r="P925" s="603"/>
      <c r="Q925" s="602"/>
      <c r="R925" s="260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  <c r="AD925" s="254"/>
    </row>
    <row r="926" spans="1:30" s="4" customFormat="1" x14ac:dyDescent="0.25">
      <c r="A926" s="255"/>
      <c r="B926" s="255"/>
      <c r="E926" s="602"/>
      <c r="F926" s="602"/>
      <c r="G926" s="257"/>
      <c r="H926" s="258"/>
      <c r="I926" s="259"/>
      <c r="J926" s="960"/>
      <c r="K926" s="603"/>
      <c r="L926" s="603"/>
      <c r="M926" s="602"/>
      <c r="N926" s="960"/>
      <c r="O926" s="603"/>
      <c r="P926" s="603"/>
      <c r="Q926" s="602"/>
      <c r="R926" s="260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  <c r="AD926" s="254"/>
    </row>
    <row r="927" spans="1:30" s="4" customFormat="1" x14ac:dyDescent="0.25">
      <c r="A927" s="255"/>
      <c r="B927" s="255"/>
      <c r="E927" s="602"/>
      <c r="F927" s="602"/>
      <c r="G927" s="257"/>
      <c r="H927" s="258"/>
      <c r="I927" s="259"/>
      <c r="J927" s="960"/>
      <c r="K927" s="603"/>
      <c r="L927" s="603"/>
      <c r="M927" s="602"/>
      <c r="N927" s="960"/>
      <c r="O927" s="603"/>
      <c r="P927" s="603"/>
      <c r="Q927" s="602"/>
      <c r="R927" s="260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  <c r="AD927" s="254"/>
    </row>
    <row r="928" spans="1:30" s="4" customFormat="1" x14ac:dyDescent="0.25">
      <c r="A928" s="255"/>
      <c r="B928" s="255"/>
      <c r="E928" s="602"/>
      <c r="F928" s="602"/>
      <c r="G928" s="257"/>
      <c r="H928" s="258"/>
      <c r="I928" s="259"/>
      <c r="J928" s="960"/>
      <c r="K928" s="603"/>
      <c r="L928" s="603"/>
      <c r="M928" s="602"/>
      <c r="N928" s="960"/>
      <c r="O928" s="603"/>
      <c r="P928" s="603"/>
      <c r="Q928" s="602"/>
      <c r="R928" s="260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  <c r="AD928" s="254"/>
    </row>
    <row r="929" spans="1:30" s="4" customFormat="1" x14ac:dyDescent="0.25">
      <c r="A929" s="255"/>
      <c r="B929" s="255"/>
      <c r="E929" s="602"/>
      <c r="F929" s="602"/>
      <c r="G929" s="257"/>
      <c r="H929" s="258"/>
      <c r="I929" s="259"/>
      <c r="J929" s="960"/>
      <c r="K929" s="603"/>
      <c r="L929" s="603"/>
      <c r="M929" s="602"/>
      <c r="N929" s="960"/>
      <c r="O929" s="603"/>
      <c r="P929" s="603"/>
      <c r="Q929" s="602"/>
      <c r="R929" s="260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254"/>
    </row>
    <row r="930" spans="1:30" s="4" customFormat="1" x14ac:dyDescent="0.25">
      <c r="A930" s="255"/>
      <c r="B930" s="255"/>
      <c r="E930" s="602"/>
      <c r="F930" s="602"/>
      <c r="G930" s="257"/>
      <c r="H930" s="258"/>
      <c r="I930" s="259"/>
      <c r="J930" s="960"/>
      <c r="K930" s="603"/>
      <c r="L930" s="603"/>
      <c r="M930" s="602"/>
      <c r="N930" s="960"/>
      <c r="O930" s="603"/>
      <c r="P930" s="603"/>
      <c r="Q930" s="602"/>
      <c r="R930" s="260"/>
      <c r="S930" s="35"/>
      <c r="T930" s="35"/>
      <c r="U930" s="35"/>
      <c r="V930" s="35"/>
      <c r="W930" s="35"/>
      <c r="X930" s="35"/>
      <c r="Y930" s="35"/>
      <c r="Z930" s="35"/>
      <c r="AA930" s="35"/>
      <c r="AB930" s="35"/>
      <c r="AC930" s="35"/>
      <c r="AD930" s="254"/>
    </row>
    <row r="931" spans="1:30" s="4" customFormat="1" x14ac:dyDescent="0.25">
      <c r="A931" s="255"/>
      <c r="B931" s="255"/>
      <c r="E931" s="602"/>
      <c r="F931" s="602"/>
      <c r="G931" s="257"/>
      <c r="H931" s="258"/>
      <c r="I931" s="259"/>
      <c r="J931" s="960"/>
      <c r="K931" s="603"/>
      <c r="L931" s="603"/>
      <c r="M931" s="602"/>
      <c r="N931" s="960"/>
      <c r="O931" s="603"/>
      <c r="P931" s="603"/>
      <c r="Q931" s="602"/>
      <c r="R931" s="260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254"/>
    </row>
    <row r="932" spans="1:30" s="4" customFormat="1" x14ac:dyDescent="0.25">
      <c r="A932" s="255"/>
      <c r="B932" s="255"/>
      <c r="E932" s="602"/>
      <c r="F932" s="602"/>
      <c r="G932" s="257"/>
      <c r="H932" s="258"/>
      <c r="I932" s="259"/>
      <c r="J932" s="960"/>
      <c r="K932" s="603"/>
      <c r="L932" s="603"/>
      <c r="M932" s="602"/>
      <c r="N932" s="960"/>
      <c r="O932" s="603"/>
      <c r="P932" s="603"/>
      <c r="Q932" s="602"/>
      <c r="R932" s="260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  <c r="AD932" s="254"/>
    </row>
    <row r="933" spans="1:30" s="4" customFormat="1" x14ac:dyDescent="0.25">
      <c r="A933" s="255"/>
      <c r="B933" s="255"/>
      <c r="E933" s="602"/>
      <c r="F933" s="602"/>
      <c r="G933" s="257"/>
      <c r="H933" s="258"/>
      <c r="I933" s="259"/>
      <c r="J933" s="960"/>
      <c r="K933" s="603"/>
      <c r="L933" s="603"/>
      <c r="M933" s="602"/>
      <c r="N933" s="960"/>
      <c r="O933" s="603"/>
      <c r="P933" s="603"/>
      <c r="Q933" s="602"/>
      <c r="R933" s="260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  <c r="AD933" s="254"/>
    </row>
    <row r="934" spans="1:30" s="4" customFormat="1" x14ac:dyDescent="0.25">
      <c r="A934" s="255"/>
      <c r="B934" s="255"/>
      <c r="E934" s="602"/>
      <c r="F934" s="602"/>
      <c r="G934" s="257"/>
      <c r="H934" s="258"/>
      <c r="I934" s="259"/>
      <c r="J934" s="960"/>
      <c r="K934" s="603"/>
      <c r="L934" s="603"/>
      <c r="M934" s="602"/>
      <c r="N934" s="960"/>
      <c r="O934" s="603"/>
      <c r="P934" s="603"/>
      <c r="Q934" s="602"/>
      <c r="R934" s="260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  <c r="AD934" s="254"/>
    </row>
    <row r="935" spans="1:30" s="4" customFormat="1" x14ac:dyDescent="0.25">
      <c r="A935" s="255"/>
      <c r="B935" s="255"/>
      <c r="E935" s="602"/>
      <c r="F935" s="602"/>
      <c r="G935" s="257"/>
      <c r="H935" s="258"/>
      <c r="I935" s="259"/>
      <c r="J935" s="960"/>
      <c r="K935" s="603"/>
      <c r="L935" s="603"/>
      <c r="M935" s="602"/>
      <c r="N935" s="960"/>
      <c r="O935" s="603"/>
      <c r="P935" s="603"/>
      <c r="Q935" s="602"/>
      <c r="R935" s="260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  <c r="AD935" s="254"/>
    </row>
    <row r="936" spans="1:30" s="4" customFormat="1" x14ac:dyDescent="0.25">
      <c r="A936" s="255"/>
      <c r="B936" s="255"/>
      <c r="E936" s="602"/>
      <c r="F936" s="602"/>
      <c r="G936" s="257"/>
      <c r="H936" s="258"/>
      <c r="I936" s="259"/>
      <c r="J936" s="960"/>
      <c r="K936" s="603"/>
      <c r="L936" s="603"/>
      <c r="M936" s="602"/>
      <c r="N936" s="960"/>
      <c r="O936" s="603"/>
      <c r="P936" s="603"/>
      <c r="Q936" s="602"/>
      <c r="R936" s="260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  <c r="AD936" s="254"/>
    </row>
    <row r="937" spans="1:30" s="4" customFormat="1" x14ac:dyDescent="0.25">
      <c r="A937" s="255"/>
      <c r="B937" s="255"/>
      <c r="E937" s="602"/>
      <c r="F937" s="602"/>
      <c r="G937" s="257"/>
      <c r="H937" s="258"/>
      <c r="I937" s="259"/>
      <c r="J937" s="960"/>
      <c r="K937" s="603"/>
      <c r="L937" s="603"/>
      <c r="M937" s="602"/>
      <c r="N937" s="960"/>
      <c r="O937" s="603"/>
      <c r="P937" s="603"/>
      <c r="Q937" s="602"/>
      <c r="R937" s="260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  <c r="AD937" s="254"/>
    </row>
    <row r="938" spans="1:30" s="4" customFormat="1" x14ac:dyDescent="0.25">
      <c r="A938" s="255"/>
      <c r="B938" s="255"/>
      <c r="E938" s="602"/>
      <c r="F938" s="602"/>
      <c r="G938" s="257"/>
      <c r="H938" s="258"/>
      <c r="I938" s="259"/>
      <c r="J938" s="960"/>
      <c r="K938" s="603"/>
      <c r="L938" s="603"/>
      <c r="M938" s="602"/>
      <c r="N938" s="960"/>
      <c r="O938" s="603"/>
      <c r="P938" s="603"/>
      <c r="Q938" s="602"/>
      <c r="R938" s="260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  <c r="AD938" s="254"/>
    </row>
    <row r="939" spans="1:30" s="4" customFormat="1" x14ac:dyDescent="0.25">
      <c r="A939" s="255"/>
      <c r="B939" s="255"/>
      <c r="E939" s="602"/>
      <c r="F939" s="602"/>
      <c r="G939" s="257"/>
      <c r="H939" s="258"/>
      <c r="I939" s="259"/>
      <c r="J939" s="960"/>
      <c r="K939" s="603"/>
      <c r="L939" s="603"/>
      <c r="M939" s="602"/>
      <c r="N939" s="960"/>
      <c r="O939" s="603"/>
      <c r="P939" s="603"/>
      <c r="Q939" s="602"/>
      <c r="R939" s="260"/>
      <c r="S939" s="3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  <c r="AD939" s="254"/>
    </row>
    <row r="940" spans="1:30" s="4" customFormat="1" x14ac:dyDescent="0.25">
      <c r="A940" s="255"/>
      <c r="B940" s="255"/>
      <c r="E940" s="602"/>
      <c r="F940" s="602"/>
      <c r="G940" s="257"/>
      <c r="H940" s="258"/>
      <c r="I940" s="259"/>
      <c r="J940" s="960"/>
      <c r="K940" s="603"/>
      <c r="L940" s="603"/>
      <c r="M940" s="602"/>
      <c r="N940" s="960"/>
      <c r="O940" s="603"/>
      <c r="P940" s="603"/>
      <c r="Q940" s="602"/>
      <c r="R940" s="260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  <c r="AD940" s="254"/>
    </row>
    <row r="941" spans="1:30" s="4" customFormat="1" x14ac:dyDescent="0.25">
      <c r="A941" s="255"/>
      <c r="B941" s="255"/>
      <c r="E941" s="602"/>
      <c r="F941" s="602"/>
      <c r="G941" s="257"/>
      <c r="H941" s="258"/>
      <c r="I941" s="259"/>
      <c r="J941" s="960"/>
      <c r="K941" s="603"/>
      <c r="L941" s="603"/>
      <c r="M941" s="602"/>
      <c r="N941" s="960"/>
      <c r="O941" s="603"/>
      <c r="P941" s="603"/>
      <c r="Q941" s="602"/>
      <c r="R941" s="260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  <c r="AD941" s="254"/>
    </row>
    <row r="942" spans="1:30" s="4" customFormat="1" x14ac:dyDescent="0.25">
      <c r="A942" s="255"/>
      <c r="B942" s="255"/>
      <c r="E942" s="602"/>
      <c r="F942" s="602"/>
      <c r="G942" s="257"/>
      <c r="H942" s="258"/>
      <c r="I942" s="259"/>
      <c r="J942" s="960"/>
      <c r="K942" s="603"/>
      <c r="L942" s="603"/>
      <c r="M942" s="602"/>
      <c r="N942" s="960"/>
      <c r="O942" s="603"/>
      <c r="P942" s="603"/>
      <c r="Q942" s="602"/>
      <c r="R942" s="260"/>
      <c r="S942" s="35"/>
      <c r="T942" s="35"/>
      <c r="U942" s="35"/>
      <c r="V942" s="35"/>
      <c r="W942" s="35"/>
      <c r="X942" s="35"/>
      <c r="Y942" s="35"/>
      <c r="Z942" s="35"/>
      <c r="AA942" s="35"/>
      <c r="AB942" s="35"/>
      <c r="AC942" s="35"/>
      <c r="AD942" s="254"/>
    </row>
    <row r="943" spans="1:30" s="4" customFormat="1" x14ac:dyDescent="0.25">
      <c r="A943" s="255"/>
      <c r="B943" s="255"/>
      <c r="E943" s="602"/>
      <c r="F943" s="602"/>
      <c r="G943" s="257"/>
      <c r="H943" s="258"/>
      <c r="I943" s="259"/>
      <c r="J943" s="960"/>
      <c r="K943" s="603"/>
      <c r="L943" s="603"/>
      <c r="M943" s="602"/>
      <c r="N943" s="960"/>
      <c r="O943" s="603"/>
      <c r="P943" s="603"/>
      <c r="Q943" s="602"/>
      <c r="R943" s="260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  <c r="AD943" s="254"/>
    </row>
    <row r="944" spans="1:30" s="4" customFormat="1" x14ac:dyDescent="0.25">
      <c r="A944" s="255"/>
      <c r="B944" s="255"/>
      <c r="E944" s="602"/>
      <c r="F944" s="602"/>
      <c r="G944" s="257"/>
      <c r="H944" s="258"/>
      <c r="I944" s="259"/>
      <c r="J944" s="960"/>
      <c r="K944" s="603"/>
      <c r="L944" s="603"/>
      <c r="M944" s="602"/>
      <c r="N944" s="960"/>
      <c r="O944" s="603"/>
      <c r="P944" s="603"/>
      <c r="Q944" s="602"/>
      <c r="R944" s="260"/>
      <c r="S944" s="35"/>
      <c r="T944" s="35"/>
      <c r="U944" s="35"/>
      <c r="V944" s="35"/>
      <c r="W944" s="35"/>
      <c r="X944" s="35"/>
      <c r="Y944" s="35"/>
      <c r="Z944" s="35"/>
      <c r="AA944" s="35"/>
      <c r="AB944" s="35"/>
      <c r="AC944" s="35"/>
      <c r="AD944" s="254"/>
    </row>
    <row r="945" spans="1:30" s="4" customFormat="1" x14ac:dyDescent="0.25">
      <c r="A945" s="255"/>
      <c r="B945" s="255"/>
      <c r="E945" s="602"/>
      <c r="F945" s="602"/>
      <c r="G945" s="257"/>
      <c r="H945" s="258"/>
      <c r="I945" s="259"/>
      <c r="J945" s="960"/>
      <c r="K945" s="603"/>
      <c r="L945" s="603"/>
      <c r="M945" s="602"/>
      <c r="N945" s="960"/>
      <c r="O945" s="603"/>
      <c r="P945" s="603"/>
      <c r="Q945" s="602"/>
      <c r="R945" s="260"/>
      <c r="S945" s="35"/>
      <c r="T945" s="35"/>
      <c r="U945" s="35"/>
      <c r="V945" s="35"/>
      <c r="W945" s="35"/>
      <c r="X945" s="35"/>
      <c r="Y945" s="35"/>
      <c r="Z945" s="35"/>
      <c r="AA945" s="35"/>
      <c r="AB945" s="35"/>
      <c r="AC945" s="35"/>
      <c r="AD945" s="254"/>
    </row>
    <row r="946" spans="1:30" s="4" customFormat="1" x14ac:dyDescent="0.25">
      <c r="A946" s="255"/>
      <c r="B946" s="255"/>
      <c r="E946" s="602"/>
      <c r="F946" s="602"/>
      <c r="G946" s="257"/>
      <c r="H946" s="258"/>
      <c r="I946" s="259"/>
      <c r="J946" s="960"/>
      <c r="K946" s="603"/>
      <c r="L946" s="603"/>
      <c r="M946" s="602"/>
      <c r="N946" s="960"/>
      <c r="O946" s="603"/>
      <c r="P946" s="603"/>
      <c r="Q946" s="602"/>
      <c r="R946" s="260"/>
      <c r="S946" s="35"/>
      <c r="T946" s="35"/>
      <c r="U946" s="35"/>
      <c r="V946" s="35"/>
      <c r="W946" s="35"/>
      <c r="X946" s="35"/>
      <c r="Y946" s="35"/>
      <c r="Z946" s="35"/>
      <c r="AA946" s="35"/>
      <c r="AB946" s="35"/>
      <c r="AC946" s="35"/>
      <c r="AD946" s="254"/>
    </row>
    <row r="947" spans="1:30" s="4" customFormat="1" x14ac:dyDescent="0.25">
      <c r="A947" s="255"/>
      <c r="B947" s="255"/>
      <c r="E947" s="602"/>
      <c r="F947" s="602"/>
      <c r="G947" s="257"/>
      <c r="H947" s="258"/>
      <c r="I947" s="259"/>
      <c r="J947" s="960"/>
      <c r="K947" s="603"/>
      <c r="L947" s="603"/>
      <c r="M947" s="602"/>
      <c r="N947" s="960"/>
      <c r="O947" s="603"/>
      <c r="P947" s="603"/>
      <c r="Q947" s="602"/>
      <c r="R947" s="260"/>
      <c r="S947" s="35"/>
      <c r="T947" s="35"/>
      <c r="U947" s="35"/>
      <c r="V947" s="35"/>
      <c r="W947" s="35"/>
      <c r="X947" s="35"/>
      <c r="Y947" s="35"/>
      <c r="Z947" s="35"/>
      <c r="AA947" s="35"/>
      <c r="AB947" s="35"/>
      <c r="AC947" s="35"/>
      <c r="AD947" s="254"/>
    </row>
    <row r="948" spans="1:30" s="4" customFormat="1" x14ac:dyDescent="0.25">
      <c r="A948" s="255"/>
      <c r="B948" s="255"/>
      <c r="E948" s="602"/>
      <c r="F948" s="602"/>
      <c r="G948" s="257"/>
      <c r="H948" s="258"/>
      <c r="I948" s="259"/>
      <c r="J948" s="960"/>
      <c r="K948" s="603"/>
      <c r="L948" s="603"/>
      <c r="M948" s="602"/>
      <c r="N948" s="960"/>
      <c r="O948" s="603"/>
      <c r="P948" s="603"/>
      <c r="Q948" s="602"/>
      <c r="R948" s="260"/>
      <c r="S948" s="35"/>
      <c r="T948" s="35"/>
      <c r="U948" s="35"/>
      <c r="V948" s="35"/>
      <c r="W948" s="35"/>
      <c r="X948" s="35"/>
      <c r="Y948" s="35"/>
      <c r="Z948" s="35"/>
      <c r="AA948" s="35"/>
      <c r="AB948" s="35"/>
      <c r="AC948" s="35"/>
      <c r="AD948" s="254"/>
    </row>
    <row r="949" spans="1:30" s="4" customFormat="1" x14ac:dyDescent="0.25">
      <c r="A949" s="255"/>
      <c r="B949" s="255"/>
      <c r="E949" s="602"/>
      <c r="F949" s="602"/>
      <c r="G949" s="257"/>
      <c r="H949" s="258"/>
      <c r="I949" s="259"/>
      <c r="J949" s="960"/>
      <c r="K949" s="603"/>
      <c r="L949" s="603"/>
      <c r="M949" s="602"/>
      <c r="N949" s="960"/>
      <c r="O949" s="603"/>
      <c r="P949" s="603"/>
      <c r="Q949" s="602"/>
      <c r="R949" s="260"/>
      <c r="S949" s="35"/>
      <c r="T949" s="35"/>
      <c r="U949" s="35"/>
      <c r="V949" s="35"/>
      <c r="W949" s="35"/>
      <c r="X949" s="35"/>
      <c r="Y949" s="35"/>
      <c r="Z949" s="35"/>
      <c r="AA949" s="35"/>
      <c r="AB949" s="35"/>
      <c r="AC949" s="35"/>
      <c r="AD949" s="254"/>
    </row>
    <row r="950" spans="1:30" s="4" customFormat="1" x14ac:dyDescent="0.25">
      <c r="A950" s="255"/>
      <c r="B950" s="255"/>
      <c r="E950" s="602"/>
      <c r="F950" s="602"/>
      <c r="G950" s="257"/>
      <c r="H950" s="258"/>
      <c r="I950" s="259"/>
      <c r="J950" s="960"/>
      <c r="K950" s="603"/>
      <c r="L950" s="603"/>
      <c r="M950" s="602"/>
      <c r="N950" s="960"/>
      <c r="O950" s="603"/>
      <c r="P950" s="603"/>
      <c r="Q950" s="602"/>
      <c r="R950" s="260"/>
      <c r="S950" s="35"/>
      <c r="T950" s="35"/>
      <c r="U950" s="35"/>
      <c r="V950" s="35"/>
      <c r="W950" s="35"/>
      <c r="X950" s="35"/>
      <c r="Y950" s="35"/>
      <c r="Z950" s="35"/>
      <c r="AA950" s="35"/>
      <c r="AB950" s="35"/>
      <c r="AC950" s="35"/>
      <c r="AD950" s="254"/>
    </row>
    <row r="951" spans="1:30" s="4" customFormat="1" x14ac:dyDescent="0.25">
      <c r="A951" s="255"/>
      <c r="B951" s="255"/>
      <c r="E951" s="602"/>
      <c r="F951" s="602"/>
      <c r="G951" s="257"/>
      <c r="H951" s="258"/>
      <c r="I951" s="259"/>
      <c r="J951" s="960"/>
      <c r="K951" s="603"/>
      <c r="L951" s="603"/>
      <c r="M951" s="602"/>
      <c r="N951" s="960"/>
      <c r="O951" s="603"/>
      <c r="P951" s="603"/>
      <c r="Q951" s="602"/>
      <c r="R951" s="260"/>
      <c r="S951" s="35"/>
      <c r="T951" s="35"/>
      <c r="U951" s="35"/>
      <c r="V951" s="35"/>
      <c r="W951" s="35"/>
      <c r="X951" s="35"/>
      <c r="Y951" s="35"/>
      <c r="Z951" s="35"/>
      <c r="AA951" s="35"/>
      <c r="AB951" s="35"/>
      <c r="AC951" s="35"/>
      <c r="AD951" s="254"/>
    </row>
    <row r="952" spans="1:30" s="4" customFormat="1" x14ac:dyDescent="0.25">
      <c r="A952" s="255"/>
      <c r="B952" s="255"/>
      <c r="E952" s="602"/>
      <c r="F952" s="602"/>
      <c r="G952" s="257"/>
      <c r="H952" s="258"/>
      <c r="I952" s="259"/>
      <c r="J952" s="960"/>
      <c r="K952" s="603"/>
      <c r="L952" s="603"/>
      <c r="M952" s="602"/>
      <c r="N952" s="960"/>
      <c r="O952" s="603"/>
      <c r="P952" s="603"/>
      <c r="Q952" s="602"/>
      <c r="R952" s="260"/>
      <c r="S952" s="35"/>
      <c r="T952" s="35"/>
      <c r="U952" s="35"/>
      <c r="V952" s="35"/>
      <c r="W952" s="35"/>
      <c r="X952" s="35"/>
      <c r="Y952" s="35"/>
      <c r="Z952" s="35"/>
      <c r="AA952" s="35"/>
      <c r="AB952" s="35"/>
      <c r="AC952" s="35"/>
      <c r="AD952" s="254"/>
    </row>
    <row r="953" spans="1:30" s="4" customFormat="1" x14ac:dyDescent="0.25">
      <c r="A953" s="255"/>
      <c r="B953" s="255"/>
      <c r="E953" s="602"/>
      <c r="F953" s="602"/>
      <c r="G953" s="257"/>
      <c r="H953" s="258"/>
      <c r="I953" s="259"/>
      <c r="J953" s="960"/>
      <c r="K953" s="603"/>
      <c r="L953" s="603"/>
      <c r="M953" s="602"/>
      <c r="N953" s="960"/>
      <c r="O953" s="603"/>
      <c r="P953" s="603"/>
      <c r="Q953" s="602"/>
      <c r="R953" s="260"/>
      <c r="S953" s="35"/>
      <c r="T953" s="35"/>
      <c r="U953" s="35"/>
      <c r="V953" s="35"/>
      <c r="W953" s="35"/>
      <c r="X953" s="35"/>
      <c r="Y953" s="35"/>
      <c r="Z953" s="35"/>
      <c r="AA953" s="35"/>
      <c r="AB953" s="35"/>
      <c r="AC953" s="35"/>
      <c r="AD953" s="254"/>
    </row>
    <row r="954" spans="1:30" s="4" customFormat="1" x14ac:dyDescent="0.25">
      <c r="A954" s="255"/>
      <c r="B954" s="255"/>
      <c r="E954" s="602"/>
      <c r="F954" s="602"/>
      <c r="G954" s="257"/>
      <c r="H954" s="258"/>
      <c r="I954" s="259"/>
      <c r="J954" s="960"/>
      <c r="K954" s="603"/>
      <c r="L954" s="603"/>
      <c r="M954" s="602"/>
      <c r="N954" s="960"/>
      <c r="O954" s="603"/>
      <c r="P954" s="603"/>
      <c r="Q954" s="602"/>
      <c r="R954" s="260"/>
      <c r="S954" s="35"/>
      <c r="T954" s="35"/>
      <c r="U954" s="35"/>
      <c r="V954" s="35"/>
      <c r="W954" s="35"/>
      <c r="X954" s="35"/>
      <c r="Y954" s="35"/>
      <c r="Z954" s="35"/>
      <c r="AA954" s="35"/>
      <c r="AB954" s="35"/>
      <c r="AC954" s="35"/>
      <c r="AD954" s="254"/>
    </row>
    <row r="955" spans="1:30" s="4" customFormat="1" x14ac:dyDescent="0.25">
      <c r="A955" s="255"/>
      <c r="B955" s="255"/>
      <c r="E955" s="602"/>
      <c r="F955" s="602"/>
      <c r="G955" s="257"/>
      <c r="H955" s="258"/>
      <c r="I955" s="259"/>
      <c r="J955" s="960"/>
      <c r="K955" s="603"/>
      <c r="L955" s="603"/>
      <c r="M955" s="602"/>
      <c r="N955" s="960"/>
      <c r="O955" s="603"/>
      <c r="P955" s="603"/>
      <c r="Q955" s="602"/>
      <c r="R955" s="260"/>
      <c r="S955" s="35"/>
      <c r="T955" s="35"/>
      <c r="U955" s="35"/>
      <c r="V955" s="35"/>
      <c r="W955" s="35"/>
      <c r="X955" s="35"/>
      <c r="Y955" s="35"/>
      <c r="Z955" s="35"/>
      <c r="AA955" s="35"/>
      <c r="AB955" s="35"/>
      <c r="AC955" s="35"/>
      <c r="AD955" s="254"/>
    </row>
    <row r="956" spans="1:30" s="4" customFormat="1" x14ac:dyDescent="0.25">
      <c r="A956" s="255"/>
      <c r="B956" s="255"/>
      <c r="E956" s="602"/>
      <c r="F956" s="602"/>
      <c r="G956" s="257"/>
      <c r="H956" s="258"/>
      <c r="I956" s="259"/>
      <c r="J956" s="960"/>
      <c r="K956" s="603"/>
      <c r="L956" s="603"/>
      <c r="M956" s="602"/>
      <c r="N956" s="960"/>
      <c r="O956" s="603"/>
      <c r="P956" s="603"/>
      <c r="Q956" s="602"/>
      <c r="R956" s="260"/>
      <c r="S956" s="35"/>
      <c r="T956" s="35"/>
      <c r="U956" s="35"/>
      <c r="V956" s="35"/>
      <c r="W956" s="35"/>
      <c r="X956" s="35"/>
      <c r="Y956" s="35"/>
      <c r="Z956" s="35"/>
      <c r="AA956" s="35"/>
      <c r="AB956" s="35"/>
      <c r="AC956" s="35"/>
      <c r="AD956" s="254"/>
    </row>
    <row r="957" spans="1:30" s="4" customFormat="1" x14ac:dyDescent="0.25">
      <c r="A957" s="255"/>
      <c r="B957" s="255"/>
      <c r="E957" s="602"/>
      <c r="F957" s="602"/>
      <c r="G957" s="257"/>
      <c r="H957" s="258"/>
      <c r="I957" s="259"/>
      <c r="J957" s="960"/>
      <c r="K957" s="603"/>
      <c r="L957" s="603"/>
      <c r="M957" s="602"/>
      <c r="N957" s="960"/>
      <c r="O957" s="603"/>
      <c r="P957" s="603"/>
      <c r="Q957" s="602"/>
      <c r="R957" s="260"/>
      <c r="S957" s="35"/>
      <c r="T957" s="35"/>
      <c r="U957" s="35"/>
      <c r="V957" s="35"/>
      <c r="W957" s="35"/>
      <c r="X957" s="35"/>
      <c r="Y957" s="35"/>
      <c r="Z957" s="35"/>
      <c r="AA957" s="35"/>
      <c r="AB957" s="35"/>
      <c r="AC957" s="35"/>
      <c r="AD957" s="254"/>
    </row>
    <row r="958" spans="1:30" s="4" customFormat="1" x14ac:dyDescent="0.25">
      <c r="A958" s="255"/>
      <c r="B958" s="255"/>
      <c r="E958" s="602"/>
      <c r="F958" s="602"/>
      <c r="G958" s="257"/>
      <c r="H958" s="258"/>
      <c r="I958" s="259"/>
      <c r="J958" s="960"/>
      <c r="K958" s="603"/>
      <c r="L958" s="603"/>
      <c r="M958" s="602"/>
      <c r="N958" s="960"/>
      <c r="O958" s="603"/>
      <c r="P958" s="603"/>
      <c r="Q958" s="602"/>
      <c r="R958" s="260"/>
      <c r="S958" s="35"/>
      <c r="T958" s="35"/>
      <c r="U958" s="35"/>
      <c r="V958" s="35"/>
      <c r="W958" s="35"/>
      <c r="X958" s="35"/>
      <c r="Y958" s="35"/>
      <c r="Z958" s="35"/>
      <c r="AA958" s="35"/>
      <c r="AB958" s="35"/>
      <c r="AC958" s="35"/>
      <c r="AD958" s="254"/>
    </row>
    <row r="959" spans="1:30" s="4" customFormat="1" x14ac:dyDescent="0.25">
      <c r="A959" s="255"/>
      <c r="B959" s="255"/>
      <c r="E959" s="602"/>
      <c r="F959" s="602"/>
      <c r="G959" s="257"/>
      <c r="H959" s="258"/>
      <c r="I959" s="259"/>
      <c r="J959" s="960"/>
      <c r="K959" s="603"/>
      <c r="L959" s="603"/>
      <c r="M959" s="602"/>
      <c r="N959" s="960"/>
      <c r="O959" s="603"/>
      <c r="P959" s="603"/>
      <c r="Q959" s="602"/>
      <c r="R959" s="260"/>
      <c r="S959" s="35"/>
      <c r="T959" s="35"/>
      <c r="U959" s="35"/>
      <c r="V959" s="35"/>
      <c r="W959" s="35"/>
      <c r="X959" s="35"/>
      <c r="Y959" s="35"/>
      <c r="Z959" s="35"/>
      <c r="AA959" s="35"/>
      <c r="AB959" s="35"/>
      <c r="AC959" s="35"/>
      <c r="AD959" s="254"/>
    </row>
    <row r="960" spans="1:30" s="4" customFormat="1" x14ac:dyDescent="0.25">
      <c r="A960" s="255"/>
      <c r="B960" s="255"/>
      <c r="E960" s="602"/>
      <c r="F960" s="602"/>
      <c r="G960" s="257"/>
      <c r="H960" s="258"/>
      <c r="I960" s="259"/>
      <c r="J960" s="960"/>
      <c r="K960" s="603"/>
      <c r="L960" s="603"/>
      <c r="M960" s="602"/>
      <c r="N960" s="960"/>
      <c r="O960" s="603"/>
      <c r="P960" s="603"/>
      <c r="Q960" s="602"/>
      <c r="R960" s="260"/>
      <c r="S960" s="35"/>
      <c r="T960" s="35"/>
      <c r="U960" s="35"/>
      <c r="V960" s="35"/>
      <c r="W960" s="35"/>
      <c r="X960" s="35"/>
      <c r="Y960" s="35"/>
      <c r="Z960" s="35"/>
      <c r="AA960" s="35"/>
      <c r="AB960" s="35"/>
      <c r="AC960" s="35"/>
      <c r="AD960" s="254"/>
    </row>
    <row r="961" spans="1:30" s="4" customFormat="1" x14ac:dyDescent="0.25">
      <c r="A961" s="255"/>
      <c r="B961" s="255"/>
      <c r="E961" s="602"/>
      <c r="F961" s="602"/>
      <c r="G961" s="257"/>
      <c r="H961" s="258"/>
      <c r="I961" s="259"/>
      <c r="J961" s="960"/>
      <c r="K961" s="603"/>
      <c r="L961" s="603"/>
      <c r="M961" s="602"/>
      <c r="N961" s="960"/>
      <c r="O961" s="603"/>
      <c r="P961" s="603"/>
      <c r="Q961" s="602"/>
      <c r="R961" s="260"/>
      <c r="S961" s="35"/>
      <c r="T961" s="35"/>
      <c r="U961" s="35"/>
      <c r="V961" s="35"/>
      <c r="W961" s="35"/>
      <c r="X961" s="35"/>
      <c r="Y961" s="35"/>
      <c r="Z961" s="35"/>
      <c r="AA961" s="35"/>
      <c r="AB961" s="35"/>
      <c r="AC961" s="35"/>
      <c r="AD961" s="254"/>
    </row>
    <row r="962" spans="1:30" s="4" customFormat="1" x14ac:dyDescent="0.25">
      <c r="A962" s="255"/>
      <c r="B962" s="255"/>
      <c r="E962" s="602"/>
      <c r="F962" s="602"/>
      <c r="G962" s="257"/>
      <c r="H962" s="258"/>
      <c r="I962" s="259"/>
      <c r="J962" s="960"/>
      <c r="K962" s="603"/>
      <c r="L962" s="603"/>
      <c r="M962" s="602"/>
      <c r="N962" s="960"/>
      <c r="O962" s="603"/>
      <c r="P962" s="603"/>
      <c r="Q962" s="602"/>
      <c r="R962" s="260"/>
      <c r="S962" s="35"/>
      <c r="T962" s="35"/>
      <c r="U962" s="35"/>
      <c r="V962" s="35"/>
      <c r="W962" s="35"/>
      <c r="X962" s="35"/>
      <c r="Y962" s="35"/>
      <c r="Z962" s="35"/>
      <c r="AA962" s="35"/>
      <c r="AB962" s="35"/>
      <c r="AC962" s="35"/>
      <c r="AD962" s="254"/>
    </row>
    <row r="963" spans="1:30" s="4" customFormat="1" x14ac:dyDescent="0.25">
      <c r="A963" s="255"/>
      <c r="B963" s="255"/>
      <c r="E963" s="602"/>
      <c r="F963" s="602"/>
      <c r="G963" s="257"/>
      <c r="H963" s="258"/>
      <c r="I963" s="259"/>
      <c r="J963" s="960"/>
      <c r="K963" s="603"/>
      <c r="L963" s="603"/>
      <c r="M963" s="602"/>
      <c r="N963" s="960"/>
      <c r="O963" s="603"/>
      <c r="P963" s="603"/>
      <c r="Q963" s="602"/>
      <c r="R963" s="260"/>
      <c r="S963" s="35"/>
      <c r="T963" s="35"/>
      <c r="U963" s="35"/>
      <c r="V963" s="35"/>
      <c r="W963" s="35"/>
      <c r="X963" s="35"/>
      <c r="Y963" s="35"/>
      <c r="Z963" s="35"/>
      <c r="AA963" s="35"/>
      <c r="AB963" s="35"/>
      <c r="AC963" s="35"/>
      <c r="AD963" s="254"/>
    </row>
    <row r="964" spans="1:30" s="4" customFormat="1" x14ac:dyDescent="0.25">
      <c r="A964" s="255"/>
      <c r="B964" s="255"/>
      <c r="E964" s="602"/>
      <c r="F964" s="602"/>
      <c r="G964" s="257"/>
      <c r="H964" s="258"/>
      <c r="I964" s="259"/>
      <c r="J964" s="960"/>
      <c r="K964" s="603"/>
      <c r="L964" s="603"/>
      <c r="M964" s="602"/>
      <c r="N964" s="960"/>
      <c r="O964" s="603"/>
      <c r="P964" s="603"/>
      <c r="Q964" s="602"/>
      <c r="R964" s="260"/>
      <c r="S964" s="35"/>
      <c r="T964" s="35"/>
      <c r="U964" s="35"/>
      <c r="V964" s="35"/>
      <c r="W964" s="35"/>
      <c r="X964" s="35"/>
      <c r="Y964" s="35"/>
      <c r="Z964" s="35"/>
      <c r="AA964" s="35"/>
      <c r="AB964" s="35"/>
      <c r="AC964" s="35"/>
      <c r="AD964" s="254"/>
    </row>
    <row r="965" spans="1:30" s="4" customFormat="1" x14ac:dyDescent="0.25">
      <c r="A965" s="255"/>
      <c r="B965" s="255"/>
      <c r="E965" s="602"/>
      <c r="F965" s="602"/>
      <c r="G965" s="257"/>
      <c r="H965" s="258"/>
      <c r="I965" s="259"/>
      <c r="J965" s="960"/>
      <c r="K965" s="603"/>
      <c r="L965" s="603"/>
      <c r="M965" s="602"/>
      <c r="N965" s="960"/>
      <c r="O965" s="603"/>
      <c r="P965" s="603"/>
      <c r="Q965" s="602"/>
      <c r="R965" s="260"/>
      <c r="S965" s="35"/>
      <c r="T965" s="35"/>
      <c r="U965" s="35"/>
      <c r="V965" s="35"/>
      <c r="W965" s="35"/>
      <c r="X965" s="35"/>
      <c r="Y965" s="35"/>
      <c r="Z965" s="35"/>
      <c r="AA965" s="35"/>
      <c r="AB965" s="35"/>
      <c r="AC965" s="35"/>
      <c r="AD965" s="254"/>
    </row>
    <row r="966" spans="1:30" s="4" customFormat="1" x14ac:dyDescent="0.25">
      <c r="A966" s="255"/>
      <c r="B966" s="255"/>
      <c r="E966" s="602"/>
      <c r="F966" s="602"/>
      <c r="G966" s="257"/>
      <c r="H966" s="258"/>
      <c r="I966" s="259"/>
      <c r="J966" s="960"/>
      <c r="K966" s="603"/>
      <c r="L966" s="603"/>
      <c r="M966" s="602"/>
      <c r="N966" s="960"/>
      <c r="O966" s="603"/>
      <c r="P966" s="603"/>
      <c r="Q966" s="602"/>
      <c r="R966" s="260"/>
      <c r="S966" s="35"/>
      <c r="T966" s="35"/>
      <c r="U966" s="35"/>
      <c r="V966" s="35"/>
      <c r="W966" s="35"/>
      <c r="X966" s="35"/>
      <c r="Y966" s="35"/>
      <c r="Z966" s="35"/>
      <c r="AA966" s="35"/>
      <c r="AB966" s="35"/>
      <c r="AC966" s="35"/>
      <c r="AD966" s="254"/>
    </row>
    <row r="967" spans="1:30" s="4" customFormat="1" x14ac:dyDescent="0.25">
      <c r="A967" s="255"/>
      <c r="B967" s="255"/>
      <c r="E967" s="602"/>
      <c r="F967" s="602"/>
      <c r="G967" s="257"/>
      <c r="H967" s="258"/>
      <c r="I967" s="259"/>
      <c r="J967" s="960"/>
      <c r="K967" s="603"/>
      <c r="L967" s="603"/>
      <c r="M967" s="602"/>
      <c r="N967" s="960"/>
      <c r="O967" s="603"/>
      <c r="P967" s="603"/>
      <c r="Q967" s="602"/>
      <c r="R967" s="260"/>
      <c r="S967" s="35"/>
      <c r="T967" s="35"/>
      <c r="U967" s="35"/>
      <c r="V967" s="35"/>
      <c r="W967" s="35"/>
      <c r="X967" s="35"/>
      <c r="Y967" s="35"/>
      <c r="Z967" s="35"/>
      <c r="AA967" s="35"/>
      <c r="AB967" s="35"/>
      <c r="AC967" s="35"/>
      <c r="AD967" s="254"/>
    </row>
    <row r="968" spans="1:30" s="4" customFormat="1" x14ac:dyDescent="0.25">
      <c r="A968" s="255"/>
      <c r="B968" s="255"/>
      <c r="E968" s="602"/>
      <c r="F968" s="602"/>
      <c r="G968" s="257"/>
      <c r="H968" s="258"/>
      <c r="I968" s="259"/>
      <c r="J968" s="960"/>
      <c r="K968" s="603"/>
      <c r="L968" s="603"/>
      <c r="M968" s="602"/>
      <c r="N968" s="960"/>
      <c r="O968" s="603"/>
      <c r="P968" s="603"/>
      <c r="Q968" s="602"/>
      <c r="R968" s="260"/>
      <c r="S968" s="35"/>
      <c r="T968" s="35"/>
      <c r="U968" s="35"/>
      <c r="V968" s="35"/>
      <c r="W968" s="35"/>
      <c r="X968" s="35"/>
      <c r="Y968" s="35"/>
      <c r="Z968" s="35"/>
      <c r="AA968" s="35"/>
      <c r="AB968" s="35"/>
      <c r="AC968" s="35"/>
      <c r="AD968" s="254"/>
    </row>
    <row r="969" spans="1:30" s="4" customFormat="1" x14ac:dyDescent="0.25">
      <c r="A969" s="255"/>
      <c r="B969" s="255"/>
      <c r="E969" s="602"/>
      <c r="F969" s="602"/>
      <c r="G969" s="257"/>
      <c r="H969" s="258"/>
      <c r="I969" s="259"/>
      <c r="J969" s="960"/>
      <c r="K969" s="603"/>
      <c r="L969" s="603"/>
      <c r="M969" s="602"/>
      <c r="N969" s="960"/>
      <c r="O969" s="603"/>
      <c r="P969" s="603"/>
      <c r="Q969" s="602"/>
      <c r="R969" s="260"/>
      <c r="S969" s="35"/>
      <c r="T969" s="35"/>
      <c r="U969" s="35"/>
      <c r="V969" s="35"/>
      <c r="W969" s="35"/>
      <c r="X969" s="35"/>
      <c r="Y969" s="35"/>
      <c r="Z969" s="35"/>
      <c r="AA969" s="35"/>
      <c r="AB969" s="35"/>
      <c r="AC969" s="35"/>
      <c r="AD969" s="254"/>
    </row>
    <row r="970" spans="1:30" s="4" customFormat="1" x14ac:dyDescent="0.25">
      <c r="A970" s="255"/>
      <c r="B970" s="255"/>
      <c r="E970" s="602"/>
      <c r="F970" s="602"/>
      <c r="G970" s="257"/>
      <c r="H970" s="258"/>
      <c r="I970" s="259"/>
      <c r="J970" s="960"/>
      <c r="K970" s="603"/>
      <c r="L970" s="603"/>
      <c r="M970" s="602"/>
      <c r="N970" s="960"/>
      <c r="O970" s="603"/>
      <c r="P970" s="603"/>
      <c r="Q970" s="602"/>
      <c r="R970" s="260"/>
      <c r="S970" s="35"/>
      <c r="T970" s="35"/>
      <c r="U970" s="35"/>
      <c r="V970" s="35"/>
      <c r="W970" s="35"/>
      <c r="X970" s="35"/>
      <c r="Y970" s="35"/>
      <c r="Z970" s="35"/>
      <c r="AA970" s="35"/>
      <c r="AB970" s="35"/>
      <c r="AC970" s="35"/>
      <c r="AD970" s="254"/>
    </row>
    <row r="971" spans="1:30" s="4" customFormat="1" x14ac:dyDescent="0.25">
      <c r="A971" s="255"/>
      <c r="B971" s="255"/>
      <c r="E971" s="602"/>
      <c r="F971" s="602"/>
      <c r="G971" s="257"/>
      <c r="H971" s="258"/>
      <c r="I971" s="259"/>
      <c r="J971" s="960"/>
      <c r="K971" s="603"/>
      <c r="L971" s="603"/>
      <c r="M971" s="602"/>
      <c r="N971" s="960"/>
      <c r="O971" s="603"/>
      <c r="P971" s="603"/>
      <c r="Q971" s="602"/>
      <c r="R971" s="260"/>
      <c r="S971" s="35"/>
      <c r="T971" s="35"/>
      <c r="U971" s="35"/>
      <c r="V971" s="35"/>
      <c r="W971" s="35"/>
      <c r="X971" s="35"/>
      <c r="Y971" s="35"/>
      <c r="Z971" s="35"/>
      <c r="AA971" s="35"/>
      <c r="AB971" s="35"/>
      <c r="AC971" s="35"/>
      <c r="AD971" s="254"/>
    </row>
    <row r="972" spans="1:30" s="4" customFormat="1" x14ac:dyDescent="0.25">
      <c r="A972" s="255"/>
      <c r="B972" s="255"/>
      <c r="E972" s="602"/>
      <c r="F972" s="602"/>
      <c r="G972" s="257"/>
      <c r="H972" s="258"/>
      <c r="I972" s="259"/>
      <c r="J972" s="960"/>
      <c r="K972" s="603"/>
      <c r="L972" s="603"/>
      <c r="M972" s="602"/>
      <c r="N972" s="960"/>
      <c r="O972" s="603"/>
      <c r="P972" s="603"/>
      <c r="Q972" s="602"/>
      <c r="R972" s="260"/>
      <c r="S972" s="35"/>
      <c r="T972" s="35"/>
      <c r="U972" s="35"/>
      <c r="V972" s="35"/>
      <c r="W972" s="35"/>
      <c r="X972" s="35"/>
      <c r="Y972" s="35"/>
      <c r="Z972" s="35"/>
      <c r="AA972" s="35"/>
      <c r="AB972" s="35"/>
      <c r="AC972" s="35"/>
      <c r="AD972" s="254"/>
    </row>
    <row r="973" spans="1:30" s="4" customFormat="1" x14ac:dyDescent="0.25">
      <c r="A973" s="255"/>
      <c r="B973" s="255"/>
      <c r="E973" s="602"/>
      <c r="F973" s="602"/>
      <c r="G973" s="257"/>
      <c r="H973" s="258"/>
      <c r="I973" s="259"/>
      <c r="J973" s="960"/>
      <c r="K973" s="603"/>
      <c r="L973" s="603"/>
      <c r="M973" s="602"/>
      <c r="N973" s="960"/>
      <c r="O973" s="603"/>
      <c r="P973" s="603"/>
      <c r="Q973" s="602"/>
      <c r="R973" s="260"/>
      <c r="S973" s="35"/>
      <c r="T973" s="35"/>
      <c r="U973" s="35"/>
      <c r="V973" s="35"/>
      <c r="W973" s="35"/>
      <c r="X973" s="35"/>
      <c r="Y973" s="35"/>
      <c r="Z973" s="35"/>
      <c r="AA973" s="35"/>
      <c r="AB973" s="35"/>
      <c r="AC973" s="35"/>
      <c r="AD973" s="254"/>
    </row>
    <row r="974" spans="1:30" s="4" customFormat="1" x14ac:dyDescent="0.25">
      <c r="A974" s="255"/>
      <c r="B974" s="255"/>
      <c r="E974" s="602"/>
      <c r="F974" s="602"/>
      <c r="G974" s="257"/>
      <c r="H974" s="258"/>
      <c r="I974" s="259"/>
      <c r="J974" s="960"/>
      <c r="K974" s="603"/>
      <c r="L974" s="603"/>
      <c r="M974" s="602"/>
      <c r="N974" s="960"/>
      <c r="O974" s="603"/>
      <c r="P974" s="603"/>
      <c r="Q974" s="602"/>
      <c r="R974" s="260"/>
      <c r="S974" s="35"/>
      <c r="T974" s="35"/>
      <c r="U974" s="35"/>
      <c r="V974" s="35"/>
      <c r="W974" s="35"/>
      <c r="X974" s="35"/>
      <c r="Y974" s="35"/>
      <c r="Z974" s="35"/>
      <c r="AA974" s="35"/>
      <c r="AB974" s="35"/>
      <c r="AC974" s="35"/>
      <c r="AD974" s="254"/>
    </row>
    <row r="975" spans="1:30" s="4" customFormat="1" x14ac:dyDescent="0.25">
      <c r="A975" s="255"/>
      <c r="B975" s="255"/>
      <c r="E975" s="602"/>
      <c r="F975" s="602"/>
      <c r="G975" s="257"/>
      <c r="H975" s="258"/>
      <c r="I975" s="259"/>
      <c r="J975" s="960"/>
      <c r="K975" s="603"/>
      <c r="L975" s="603"/>
      <c r="M975" s="602"/>
      <c r="N975" s="960"/>
      <c r="O975" s="603"/>
      <c r="P975" s="603"/>
      <c r="Q975" s="602"/>
      <c r="R975" s="260"/>
      <c r="S975" s="35"/>
      <c r="T975" s="35"/>
      <c r="U975" s="35"/>
      <c r="V975" s="35"/>
      <c r="W975" s="35"/>
      <c r="X975" s="35"/>
      <c r="Y975" s="35"/>
      <c r="Z975" s="35"/>
      <c r="AA975" s="35"/>
      <c r="AB975" s="35"/>
      <c r="AC975" s="35"/>
      <c r="AD975" s="254"/>
    </row>
    <row r="976" spans="1:30" s="4" customFormat="1" x14ac:dyDescent="0.25">
      <c r="A976" s="255"/>
      <c r="B976" s="255"/>
      <c r="E976" s="602"/>
      <c r="F976" s="602"/>
      <c r="G976" s="257"/>
      <c r="H976" s="258"/>
      <c r="I976" s="259"/>
      <c r="J976" s="960"/>
      <c r="K976" s="603"/>
      <c r="L976" s="603"/>
      <c r="M976" s="602"/>
      <c r="N976" s="960"/>
      <c r="O976" s="603"/>
      <c r="P976" s="603"/>
      <c r="Q976" s="602"/>
      <c r="R976" s="260"/>
      <c r="S976" s="35"/>
      <c r="T976" s="35"/>
      <c r="U976" s="35"/>
      <c r="V976" s="35"/>
      <c r="W976" s="35"/>
      <c r="X976" s="35"/>
      <c r="Y976" s="35"/>
      <c r="Z976" s="35"/>
      <c r="AA976" s="35"/>
      <c r="AB976" s="35"/>
      <c r="AC976" s="35"/>
      <c r="AD976" s="254"/>
    </row>
    <row r="977" spans="1:30" s="4" customFormat="1" x14ac:dyDescent="0.25">
      <c r="A977" s="255"/>
      <c r="B977" s="255"/>
      <c r="E977" s="602"/>
      <c r="F977" s="602"/>
      <c r="G977" s="257"/>
      <c r="H977" s="258"/>
      <c r="I977" s="259"/>
      <c r="J977" s="960"/>
      <c r="K977" s="603"/>
      <c r="L977" s="603"/>
      <c r="M977" s="602"/>
      <c r="N977" s="960"/>
      <c r="O977" s="603"/>
      <c r="P977" s="603"/>
      <c r="Q977" s="602"/>
      <c r="R977" s="260"/>
      <c r="S977" s="35"/>
      <c r="T977" s="35"/>
      <c r="U977" s="35"/>
      <c r="V977" s="35"/>
      <c r="W977" s="35"/>
      <c r="X977" s="35"/>
      <c r="Y977" s="35"/>
      <c r="Z977" s="35"/>
      <c r="AA977" s="35"/>
      <c r="AB977" s="35"/>
      <c r="AC977" s="35"/>
      <c r="AD977" s="254"/>
    </row>
    <row r="978" spans="1:30" s="4" customFormat="1" x14ac:dyDescent="0.25">
      <c r="A978" s="255"/>
      <c r="B978" s="255"/>
      <c r="E978" s="602"/>
      <c r="F978" s="602"/>
      <c r="G978" s="257"/>
      <c r="H978" s="258"/>
      <c r="I978" s="259"/>
      <c r="J978" s="960"/>
      <c r="K978" s="603"/>
      <c r="L978" s="603"/>
      <c r="M978" s="602"/>
      <c r="N978" s="960"/>
      <c r="O978" s="603"/>
      <c r="P978" s="603"/>
      <c r="Q978" s="602"/>
      <c r="R978" s="260"/>
      <c r="S978" s="35"/>
      <c r="T978" s="35"/>
      <c r="U978" s="35"/>
      <c r="V978" s="35"/>
      <c r="W978" s="35"/>
      <c r="X978" s="35"/>
      <c r="Y978" s="35"/>
      <c r="Z978" s="35"/>
      <c r="AA978" s="35"/>
      <c r="AB978" s="35"/>
      <c r="AC978" s="35"/>
      <c r="AD978" s="254"/>
    </row>
    <row r="979" spans="1:30" s="4" customFormat="1" x14ac:dyDescent="0.25">
      <c r="A979" s="255"/>
      <c r="B979" s="255"/>
      <c r="E979" s="602"/>
      <c r="F979" s="602"/>
      <c r="G979" s="257"/>
      <c r="H979" s="258"/>
      <c r="I979" s="259"/>
      <c r="J979" s="960"/>
      <c r="K979" s="603"/>
      <c r="L979" s="603"/>
      <c r="M979" s="602"/>
      <c r="N979" s="960"/>
      <c r="O979" s="603"/>
      <c r="P979" s="603"/>
      <c r="Q979" s="602"/>
      <c r="R979" s="260"/>
      <c r="S979" s="35"/>
      <c r="T979" s="35"/>
      <c r="U979" s="35"/>
      <c r="V979" s="35"/>
      <c r="W979" s="35"/>
      <c r="X979" s="35"/>
      <c r="Y979" s="35"/>
      <c r="Z979" s="35"/>
      <c r="AA979" s="35"/>
      <c r="AB979" s="35"/>
      <c r="AC979" s="35"/>
      <c r="AD979" s="254"/>
    </row>
    <row r="980" spans="1:30" s="4" customFormat="1" x14ac:dyDescent="0.25">
      <c r="A980" s="255"/>
      <c r="B980" s="255"/>
      <c r="E980" s="602"/>
      <c r="F980" s="602"/>
      <c r="G980" s="257"/>
      <c r="H980" s="258"/>
      <c r="I980" s="259"/>
      <c r="J980" s="960"/>
      <c r="K980" s="603"/>
      <c r="L980" s="603"/>
      <c r="M980" s="602"/>
      <c r="N980" s="960"/>
      <c r="O980" s="603"/>
      <c r="P980" s="603"/>
      <c r="Q980" s="602"/>
      <c r="R980" s="260"/>
      <c r="S980" s="35"/>
      <c r="T980" s="35"/>
      <c r="U980" s="35"/>
      <c r="V980" s="35"/>
      <c r="W980" s="35"/>
      <c r="X980" s="35"/>
      <c r="Y980" s="35"/>
      <c r="Z980" s="35"/>
      <c r="AA980" s="35"/>
      <c r="AB980" s="35"/>
      <c r="AC980" s="35"/>
      <c r="AD980" s="254"/>
    </row>
    <row r="981" spans="1:30" s="4" customFormat="1" x14ac:dyDescent="0.25">
      <c r="A981" s="255"/>
      <c r="B981" s="255"/>
      <c r="E981" s="602"/>
      <c r="F981" s="602"/>
      <c r="G981" s="257"/>
      <c r="H981" s="258"/>
      <c r="I981" s="259"/>
      <c r="J981" s="960"/>
      <c r="K981" s="603"/>
      <c r="L981" s="603"/>
      <c r="M981" s="602"/>
      <c r="N981" s="960"/>
      <c r="O981" s="603"/>
      <c r="P981" s="603"/>
      <c r="Q981" s="602"/>
      <c r="R981" s="260"/>
      <c r="S981" s="35"/>
      <c r="T981" s="35"/>
      <c r="U981" s="35"/>
      <c r="V981" s="35"/>
      <c r="W981" s="35"/>
      <c r="X981" s="35"/>
      <c r="Y981" s="35"/>
      <c r="Z981" s="35"/>
      <c r="AA981" s="35"/>
      <c r="AB981" s="35"/>
      <c r="AC981" s="35"/>
      <c r="AD981" s="254"/>
    </row>
    <row r="982" spans="1:30" s="4" customFormat="1" x14ac:dyDescent="0.25">
      <c r="A982" s="255"/>
      <c r="B982" s="255"/>
      <c r="E982" s="602"/>
      <c r="F982" s="602"/>
      <c r="G982" s="257"/>
      <c r="H982" s="258"/>
      <c r="I982" s="259"/>
      <c r="J982" s="960"/>
      <c r="K982" s="603"/>
      <c r="L982" s="603"/>
      <c r="M982" s="602"/>
      <c r="N982" s="960"/>
      <c r="O982" s="603"/>
      <c r="P982" s="603"/>
      <c r="Q982" s="602"/>
      <c r="R982" s="260"/>
      <c r="S982" s="35"/>
      <c r="T982" s="35"/>
      <c r="U982" s="35"/>
      <c r="V982" s="35"/>
      <c r="W982" s="35"/>
      <c r="X982" s="35"/>
      <c r="Y982" s="35"/>
      <c r="Z982" s="35"/>
      <c r="AA982" s="35"/>
      <c r="AB982" s="35"/>
      <c r="AC982" s="35"/>
      <c r="AD982" s="254"/>
    </row>
    <row r="983" spans="1:30" s="4" customFormat="1" x14ac:dyDescent="0.25">
      <c r="A983" s="255"/>
      <c r="B983" s="255"/>
      <c r="E983" s="602"/>
      <c r="F983" s="602"/>
      <c r="G983" s="257"/>
      <c r="H983" s="258"/>
      <c r="I983" s="259"/>
      <c r="J983" s="960"/>
      <c r="K983" s="603"/>
      <c r="L983" s="603"/>
      <c r="M983" s="602"/>
      <c r="N983" s="960"/>
      <c r="O983" s="603"/>
      <c r="P983" s="603"/>
      <c r="Q983" s="602"/>
      <c r="R983" s="260"/>
      <c r="S983" s="35"/>
      <c r="T983" s="35"/>
      <c r="U983" s="35"/>
      <c r="V983" s="35"/>
      <c r="W983" s="35"/>
      <c r="X983" s="35"/>
      <c r="Y983" s="35"/>
      <c r="Z983" s="35"/>
      <c r="AA983" s="35"/>
      <c r="AB983" s="35"/>
      <c r="AC983" s="35"/>
      <c r="AD983" s="254"/>
    </row>
    <row r="984" spans="1:30" s="4" customFormat="1" x14ac:dyDescent="0.25">
      <c r="A984" s="255"/>
      <c r="B984" s="255"/>
      <c r="E984" s="602"/>
      <c r="F984" s="602"/>
      <c r="G984" s="257"/>
      <c r="H984" s="258"/>
      <c r="I984" s="259"/>
      <c r="J984" s="960"/>
      <c r="K984" s="603"/>
      <c r="L984" s="603"/>
      <c r="M984" s="602"/>
      <c r="N984" s="960"/>
      <c r="O984" s="603"/>
      <c r="P984" s="603"/>
      <c r="Q984" s="602"/>
      <c r="R984" s="260"/>
      <c r="S984" s="35"/>
      <c r="T984" s="35"/>
      <c r="U984" s="35"/>
      <c r="V984" s="35"/>
      <c r="W984" s="35"/>
      <c r="X984" s="35"/>
      <c r="Y984" s="35"/>
      <c r="Z984" s="35"/>
      <c r="AA984" s="35"/>
      <c r="AB984" s="35"/>
      <c r="AC984" s="35"/>
      <c r="AD984" s="254"/>
    </row>
    <row r="985" spans="1:30" s="4" customFormat="1" x14ac:dyDescent="0.25">
      <c r="A985" s="255"/>
      <c r="B985" s="255"/>
      <c r="E985" s="602"/>
      <c r="F985" s="602"/>
      <c r="G985" s="257"/>
      <c r="H985" s="258"/>
      <c r="I985" s="259"/>
      <c r="J985" s="960"/>
      <c r="K985" s="603"/>
      <c r="L985" s="603"/>
      <c r="M985" s="602"/>
      <c r="N985" s="960"/>
      <c r="O985" s="603"/>
      <c r="P985" s="603"/>
      <c r="Q985" s="602"/>
      <c r="R985" s="260"/>
      <c r="S985" s="35"/>
      <c r="T985" s="35"/>
      <c r="U985" s="35"/>
      <c r="V985" s="35"/>
      <c r="W985" s="35"/>
      <c r="X985" s="35"/>
      <c r="Y985" s="35"/>
      <c r="Z985" s="35"/>
      <c r="AA985" s="35"/>
      <c r="AB985" s="35"/>
      <c r="AC985" s="35"/>
      <c r="AD985" s="254"/>
    </row>
    <row r="986" spans="1:30" s="4" customFormat="1" x14ac:dyDescent="0.25">
      <c r="A986" s="255"/>
      <c r="B986" s="255"/>
      <c r="E986" s="602"/>
      <c r="F986" s="602"/>
      <c r="G986" s="257"/>
      <c r="H986" s="258"/>
      <c r="I986" s="259"/>
      <c r="J986" s="960"/>
      <c r="K986" s="603"/>
      <c r="L986" s="603"/>
      <c r="M986" s="602"/>
      <c r="N986" s="960"/>
      <c r="O986" s="603"/>
      <c r="P986" s="603"/>
      <c r="Q986" s="602"/>
      <c r="R986" s="260"/>
      <c r="S986" s="35"/>
      <c r="T986" s="35"/>
      <c r="U986" s="35"/>
      <c r="V986" s="35"/>
      <c r="W986" s="35"/>
      <c r="X986" s="35"/>
      <c r="Y986" s="35"/>
      <c r="Z986" s="35"/>
      <c r="AA986" s="35"/>
      <c r="AB986" s="35"/>
      <c r="AC986" s="35"/>
      <c r="AD986" s="254"/>
    </row>
    <row r="987" spans="1:30" s="4" customFormat="1" x14ac:dyDescent="0.25">
      <c r="A987" s="255"/>
      <c r="B987" s="255"/>
      <c r="E987" s="602"/>
      <c r="F987" s="602"/>
      <c r="G987" s="257"/>
      <c r="H987" s="258"/>
      <c r="I987" s="259"/>
      <c r="J987" s="960"/>
      <c r="K987" s="603"/>
      <c r="L987" s="603"/>
      <c r="M987" s="602"/>
      <c r="N987" s="960"/>
      <c r="O987" s="603"/>
      <c r="P987" s="603"/>
      <c r="Q987" s="602"/>
      <c r="R987" s="260"/>
      <c r="S987" s="35"/>
      <c r="T987" s="35"/>
      <c r="U987" s="35"/>
      <c r="V987" s="35"/>
      <c r="W987" s="35"/>
      <c r="X987" s="35"/>
      <c r="Y987" s="35"/>
      <c r="Z987" s="35"/>
      <c r="AA987" s="35"/>
      <c r="AB987" s="35"/>
      <c r="AC987" s="35"/>
      <c r="AD987" s="254"/>
    </row>
    <row r="988" spans="1:30" s="4" customFormat="1" x14ac:dyDescent="0.25">
      <c r="A988" s="255"/>
      <c r="B988" s="255"/>
      <c r="E988" s="602"/>
      <c r="F988" s="602"/>
      <c r="G988" s="257"/>
      <c r="H988" s="258"/>
      <c r="I988" s="259"/>
      <c r="J988" s="960"/>
      <c r="K988" s="603"/>
      <c r="L988" s="603"/>
      <c r="M988" s="602"/>
      <c r="N988" s="960"/>
      <c r="O988" s="603"/>
      <c r="P988" s="603"/>
      <c r="Q988" s="602"/>
      <c r="R988" s="260"/>
      <c r="S988" s="35"/>
      <c r="T988" s="35"/>
      <c r="U988" s="35"/>
      <c r="V988" s="35"/>
      <c r="W988" s="35"/>
      <c r="X988" s="35"/>
      <c r="Y988" s="35"/>
      <c r="Z988" s="35"/>
      <c r="AA988" s="35"/>
      <c r="AB988" s="35"/>
      <c r="AC988" s="35"/>
      <c r="AD988" s="254"/>
    </row>
    <row r="989" spans="1:30" s="4" customFormat="1" x14ac:dyDescent="0.25">
      <c r="A989" s="255"/>
      <c r="B989" s="255"/>
      <c r="E989" s="602"/>
      <c r="F989" s="602"/>
      <c r="G989" s="257"/>
      <c r="H989" s="258"/>
      <c r="I989" s="259"/>
      <c r="J989" s="960"/>
      <c r="K989" s="603"/>
      <c r="L989" s="603"/>
      <c r="M989" s="602"/>
      <c r="N989" s="960"/>
      <c r="O989" s="603"/>
      <c r="P989" s="603"/>
      <c r="Q989" s="602"/>
      <c r="R989" s="260"/>
      <c r="S989" s="35"/>
      <c r="T989" s="35"/>
      <c r="U989" s="35"/>
      <c r="V989" s="35"/>
      <c r="W989" s="35"/>
      <c r="X989" s="35"/>
      <c r="Y989" s="35"/>
      <c r="Z989" s="35"/>
      <c r="AA989" s="35"/>
      <c r="AB989" s="35"/>
      <c r="AC989" s="35"/>
      <c r="AD989" s="254"/>
    </row>
    <row r="990" spans="1:30" s="4" customFormat="1" x14ac:dyDescent="0.25">
      <c r="A990" s="255"/>
      <c r="B990" s="255"/>
      <c r="E990" s="602"/>
      <c r="F990" s="602"/>
      <c r="G990" s="257"/>
      <c r="H990" s="258"/>
      <c r="I990" s="259"/>
      <c r="J990" s="960"/>
      <c r="K990" s="603"/>
      <c r="L990" s="603"/>
      <c r="M990" s="602"/>
      <c r="N990" s="960"/>
      <c r="O990" s="603"/>
      <c r="P990" s="603"/>
      <c r="Q990" s="602"/>
      <c r="R990" s="260"/>
      <c r="S990" s="35"/>
      <c r="T990" s="35"/>
      <c r="U990" s="35"/>
      <c r="V990" s="35"/>
      <c r="W990" s="35"/>
      <c r="X990" s="35"/>
      <c r="Y990" s="35"/>
      <c r="Z990" s="35"/>
      <c r="AA990" s="35"/>
      <c r="AB990" s="35"/>
      <c r="AC990" s="35"/>
      <c r="AD990" s="254"/>
    </row>
    <row r="991" spans="1:30" s="4" customFormat="1" x14ac:dyDescent="0.25">
      <c r="A991" s="255"/>
      <c r="B991" s="255"/>
      <c r="E991" s="602"/>
      <c r="F991" s="602"/>
      <c r="G991" s="257"/>
      <c r="H991" s="258"/>
      <c r="I991" s="259"/>
      <c r="J991" s="960"/>
      <c r="K991" s="603"/>
      <c r="L991" s="603"/>
      <c r="M991" s="602"/>
      <c r="N991" s="960"/>
      <c r="O991" s="603"/>
      <c r="P991" s="603"/>
      <c r="Q991" s="602"/>
      <c r="R991" s="260"/>
      <c r="S991" s="35"/>
      <c r="T991" s="35"/>
      <c r="U991" s="35"/>
      <c r="V991" s="35"/>
      <c r="W991" s="35"/>
      <c r="X991" s="35"/>
      <c r="Y991" s="35"/>
      <c r="Z991" s="35"/>
      <c r="AA991" s="35"/>
      <c r="AB991" s="35"/>
      <c r="AC991" s="35"/>
      <c r="AD991" s="254"/>
    </row>
    <row r="992" spans="1:30" s="4" customFormat="1" x14ac:dyDescent="0.25">
      <c r="A992" s="255"/>
      <c r="B992" s="255"/>
      <c r="E992" s="602"/>
      <c r="F992" s="602"/>
      <c r="G992" s="257"/>
      <c r="H992" s="258"/>
      <c r="I992" s="259"/>
      <c r="J992" s="960"/>
      <c r="K992" s="603"/>
      <c r="L992" s="603"/>
      <c r="M992" s="602"/>
      <c r="N992" s="960"/>
      <c r="O992" s="603"/>
      <c r="P992" s="603"/>
      <c r="Q992" s="602"/>
      <c r="R992" s="260"/>
      <c r="S992" s="35"/>
      <c r="T992" s="35"/>
      <c r="U992" s="35"/>
      <c r="V992" s="35"/>
      <c r="W992" s="35"/>
      <c r="X992" s="35"/>
      <c r="Y992" s="35"/>
      <c r="Z992" s="35"/>
      <c r="AA992" s="35"/>
      <c r="AB992" s="35"/>
      <c r="AC992" s="35"/>
      <c r="AD992" s="254"/>
    </row>
    <row r="993" spans="1:30" s="4" customFormat="1" x14ac:dyDescent="0.25">
      <c r="A993" s="255"/>
      <c r="B993" s="255"/>
      <c r="E993" s="602"/>
      <c r="F993" s="602"/>
      <c r="G993" s="257"/>
      <c r="H993" s="258"/>
      <c r="I993" s="259"/>
      <c r="J993" s="960"/>
      <c r="K993" s="603"/>
      <c r="L993" s="603"/>
      <c r="M993" s="602"/>
      <c r="N993" s="960"/>
      <c r="O993" s="603"/>
      <c r="P993" s="603"/>
      <c r="Q993" s="602"/>
      <c r="R993" s="260"/>
      <c r="S993" s="35"/>
      <c r="T993" s="35"/>
      <c r="U993" s="35"/>
      <c r="V993" s="35"/>
      <c r="W993" s="35"/>
      <c r="X993" s="35"/>
      <c r="Y993" s="35"/>
      <c r="Z993" s="35"/>
      <c r="AA993" s="35"/>
      <c r="AB993" s="35"/>
      <c r="AC993" s="35"/>
      <c r="AD993" s="254"/>
    </row>
    <row r="994" spans="1:30" s="4" customFormat="1" x14ac:dyDescent="0.25">
      <c r="A994" s="255"/>
      <c r="B994" s="255"/>
      <c r="E994" s="602"/>
      <c r="F994" s="602"/>
      <c r="G994" s="257"/>
      <c r="H994" s="258"/>
      <c r="I994" s="259"/>
      <c r="J994" s="960"/>
      <c r="K994" s="603"/>
      <c r="L994" s="603"/>
      <c r="M994" s="602"/>
      <c r="N994" s="960"/>
      <c r="O994" s="603"/>
      <c r="P994" s="603"/>
      <c r="Q994" s="602"/>
      <c r="R994" s="260"/>
      <c r="S994" s="35"/>
      <c r="T994" s="35"/>
      <c r="U994" s="35"/>
      <c r="V994" s="35"/>
      <c r="W994" s="35"/>
      <c r="X994" s="35"/>
      <c r="Y994" s="35"/>
      <c r="Z994" s="35"/>
      <c r="AA994" s="35"/>
      <c r="AB994" s="35"/>
      <c r="AC994" s="35"/>
      <c r="AD994" s="254"/>
    </row>
    <row r="995" spans="1:30" s="4" customFormat="1" x14ac:dyDescent="0.25">
      <c r="A995" s="255"/>
      <c r="B995" s="255"/>
      <c r="E995" s="602"/>
      <c r="F995" s="602"/>
      <c r="G995" s="257"/>
      <c r="H995" s="258"/>
      <c r="I995" s="259"/>
      <c r="J995" s="960"/>
      <c r="K995" s="603"/>
      <c r="L995" s="603"/>
      <c r="M995" s="602"/>
      <c r="N995" s="960"/>
      <c r="O995" s="603"/>
      <c r="P995" s="603"/>
      <c r="Q995" s="602"/>
      <c r="R995" s="260"/>
      <c r="S995" s="35"/>
      <c r="T995" s="35"/>
      <c r="U995" s="35"/>
      <c r="V995" s="35"/>
      <c r="W995" s="35"/>
      <c r="X995" s="35"/>
      <c r="Y995" s="35"/>
      <c r="Z995" s="35"/>
      <c r="AA995" s="35"/>
      <c r="AB995" s="35"/>
      <c r="AC995" s="35"/>
      <c r="AD995" s="254"/>
    </row>
    <row r="996" spans="1:30" s="4" customFormat="1" x14ac:dyDescent="0.25">
      <c r="A996" s="255"/>
      <c r="B996" s="255"/>
      <c r="E996" s="602"/>
      <c r="F996" s="602"/>
      <c r="G996" s="257"/>
      <c r="H996" s="258"/>
      <c r="I996" s="259"/>
      <c r="J996" s="960"/>
      <c r="K996" s="603"/>
      <c r="L996" s="603"/>
      <c r="M996" s="602"/>
      <c r="N996" s="960"/>
      <c r="O996" s="603"/>
      <c r="P996" s="603"/>
      <c r="Q996" s="602"/>
      <c r="R996" s="260"/>
      <c r="S996" s="35"/>
      <c r="T996" s="35"/>
      <c r="U996" s="35"/>
      <c r="V996" s="35"/>
      <c r="W996" s="35"/>
      <c r="X996" s="35"/>
      <c r="Y996" s="35"/>
      <c r="Z996" s="35"/>
      <c r="AA996" s="35"/>
      <c r="AB996" s="35"/>
      <c r="AC996" s="35"/>
      <c r="AD996" s="254"/>
    </row>
    <row r="997" spans="1:30" s="4" customFormat="1" x14ac:dyDescent="0.25">
      <c r="A997" s="255"/>
      <c r="B997" s="255"/>
      <c r="E997" s="602"/>
      <c r="F997" s="602"/>
      <c r="G997" s="257"/>
      <c r="H997" s="258"/>
      <c r="I997" s="259"/>
      <c r="J997" s="960"/>
      <c r="K997" s="603"/>
      <c r="L997" s="603"/>
      <c r="M997" s="602"/>
      <c r="N997" s="960"/>
      <c r="O997" s="603"/>
      <c r="P997" s="603"/>
      <c r="Q997" s="602"/>
      <c r="R997" s="260"/>
      <c r="S997" s="35"/>
      <c r="T997" s="35"/>
      <c r="U997" s="35"/>
      <c r="V997" s="35"/>
      <c r="W997" s="35"/>
      <c r="X997" s="35"/>
      <c r="Y997" s="35"/>
      <c r="Z997" s="35"/>
      <c r="AA997" s="35"/>
      <c r="AB997" s="35"/>
      <c r="AC997" s="35"/>
      <c r="AD997" s="254"/>
    </row>
    <row r="998" spans="1:30" s="4" customFormat="1" x14ac:dyDescent="0.25">
      <c r="A998" s="255"/>
      <c r="B998" s="255"/>
      <c r="E998" s="602"/>
      <c r="F998" s="602"/>
      <c r="G998" s="257"/>
      <c r="H998" s="258"/>
      <c r="I998" s="259"/>
      <c r="J998" s="960"/>
      <c r="K998" s="603"/>
      <c r="L998" s="603"/>
      <c r="M998" s="602"/>
      <c r="N998" s="960"/>
      <c r="O998" s="603"/>
      <c r="P998" s="603"/>
      <c r="Q998" s="602"/>
      <c r="R998" s="260"/>
      <c r="S998" s="35"/>
      <c r="T998" s="35"/>
      <c r="U998" s="35"/>
      <c r="V998" s="35"/>
      <c r="W998" s="35"/>
      <c r="X998" s="35"/>
      <c r="Y998" s="35"/>
      <c r="Z998" s="35"/>
      <c r="AA998" s="35"/>
      <c r="AB998" s="35"/>
      <c r="AC998" s="35"/>
      <c r="AD998" s="254"/>
    </row>
    <row r="999" spans="1:30" s="4" customFormat="1" x14ac:dyDescent="0.25">
      <c r="A999" s="255"/>
      <c r="B999" s="255"/>
      <c r="E999" s="602"/>
      <c r="F999" s="602"/>
      <c r="G999" s="257"/>
      <c r="H999" s="258"/>
      <c r="I999" s="259"/>
      <c r="J999" s="960"/>
      <c r="K999" s="603"/>
      <c r="L999" s="603"/>
      <c r="M999" s="602"/>
      <c r="N999" s="960"/>
      <c r="O999" s="603"/>
      <c r="P999" s="603"/>
      <c r="Q999" s="602"/>
      <c r="R999" s="260"/>
      <c r="S999" s="35"/>
      <c r="T999" s="35"/>
      <c r="U999" s="35"/>
      <c r="V999" s="35"/>
      <c r="W999" s="35"/>
      <c r="X999" s="35"/>
      <c r="Y999" s="35"/>
      <c r="Z999" s="35"/>
      <c r="AA999" s="35"/>
      <c r="AB999" s="35"/>
      <c r="AC999" s="35"/>
      <c r="AD999" s="254"/>
    </row>
    <row r="1000" spans="1:30" s="4" customFormat="1" x14ac:dyDescent="0.25">
      <c r="A1000" s="255"/>
      <c r="B1000" s="255"/>
      <c r="E1000" s="602"/>
      <c r="F1000" s="602"/>
      <c r="G1000" s="257"/>
      <c r="H1000" s="258"/>
      <c r="I1000" s="259"/>
      <c r="J1000" s="960"/>
      <c r="K1000" s="603"/>
      <c r="L1000" s="603"/>
      <c r="M1000" s="602"/>
      <c r="N1000" s="960"/>
      <c r="O1000" s="603"/>
      <c r="P1000" s="603"/>
      <c r="Q1000" s="602"/>
      <c r="R1000" s="260"/>
      <c r="S1000" s="35"/>
      <c r="T1000" s="35"/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254"/>
    </row>
    <row r="1001" spans="1:30" s="4" customFormat="1" x14ac:dyDescent="0.25">
      <c r="A1001" s="255"/>
      <c r="B1001" s="255"/>
      <c r="E1001" s="602"/>
      <c r="F1001" s="602"/>
      <c r="G1001" s="257"/>
      <c r="H1001" s="258"/>
      <c r="I1001" s="259"/>
      <c r="J1001" s="960"/>
      <c r="K1001" s="603"/>
      <c r="L1001" s="603"/>
      <c r="M1001" s="602"/>
      <c r="N1001" s="960"/>
      <c r="O1001" s="603"/>
      <c r="P1001" s="603"/>
      <c r="Q1001" s="602"/>
      <c r="R1001" s="260"/>
      <c r="S1001" s="35"/>
      <c r="T1001" s="35"/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254"/>
    </row>
    <row r="1002" spans="1:30" s="4" customFormat="1" x14ac:dyDescent="0.25">
      <c r="A1002" s="255"/>
      <c r="B1002" s="255"/>
      <c r="E1002" s="602"/>
      <c r="F1002" s="602"/>
      <c r="G1002" s="257"/>
      <c r="H1002" s="258"/>
      <c r="I1002" s="259"/>
      <c r="J1002" s="960"/>
      <c r="K1002" s="603"/>
      <c r="L1002" s="603"/>
      <c r="M1002" s="602"/>
      <c r="N1002" s="960"/>
      <c r="O1002" s="603"/>
      <c r="P1002" s="603"/>
      <c r="Q1002" s="602"/>
      <c r="R1002" s="260"/>
      <c r="S1002" s="35"/>
      <c r="T1002" s="35"/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254"/>
    </row>
    <row r="1003" spans="1:30" s="4" customFormat="1" x14ac:dyDescent="0.25">
      <c r="A1003" s="255"/>
      <c r="B1003" s="255"/>
      <c r="E1003" s="602"/>
      <c r="F1003" s="602"/>
      <c r="G1003" s="257"/>
      <c r="H1003" s="258"/>
      <c r="I1003" s="259"/>
      <c r="J1003" s="960"/>
      <c r="K1003" s="603"/>
      <c r="L1003" s="603"/>
      <c r="M1003" s="602"/>
      <c r="N1003" s="960"/>
      <c r="O1003" s="603"/>
      <c r="P1003" s="603"/>
      <c r="Q1003" s="602"/>
      <c r="R1003" s="260"/>
      <c r="S1003" s="35"/>
      <c r="T1003" s="35"/>
      <c r="U1003" s="35"/>
      <c r="V1003" s="35"/>
      <c r="W1003" s="35"/>
      <c r="X1003" s="35"/>
      <c r="Y1003" s="35"/>
      <c r="Z1003" s="35"/>
      <c r="AA1003" s="35"/>
      <c r="AB1003" s="35"/>
      <c r="AC1003" s="35"/>
      <c r="AD1003" s="254"/>
    </row>
    <row r="1004" spans="1:30" s="4" customFormat="1" x14ac:dyDescent="0.25">
      <c r="A1004" s="255"/>
      <c r="B1004" s="255"/>
      <c r="E1004" s="602"/>
      <c r="F1004" s="602"/>
      <c r="G1004" s="257"/>
      <c r="H1004" s="258"/>
      <c r="I1004" s="259"/>
      <c r="J1004" s="960"/>
      <c r="K1004" s="603"/>
      <c r="L1004" s="603"/>
      <c r="M1004" s="602"/>
      <c r="N1004" s="960"/>
      <c r="O1004" s="603"/>
      <c r="P1004" s="603"/>
      <c r="Q1004" s="602"/>
      <c r="R1004" s="260"/>
      <c r="S1004" s="35"/>
      <c r="T1004" s="35"/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254"/>
    </row>
    <row r="1005" spans="1:30" s="4" customFormat="1" x14ac:dyDescent="0.25">
      <c r="A1005" s="255"/>
      <c r="B1005" s="255"/>
      <c r="E1005" s="602"/>
      <c r="F1005" s="602"/>
      <c r="G1005" s="257"/>
      <c r="H1005" s="258"/>
      <c r="I1005" s="259"/>
      <c r="J1005" s="960"/>
      <c r="K1005" s="603"/>
      <c r="L1005" s="603"/>
      <c r="M1005" s="602"/>
      <c r="N1005" s="960"/>
      <c r="O1005" s="603"/>
      <c r="P1005" s="603"/>
      <c r="Q1005" s="602"/>
      <c r="R1005" s="260"/>
      <c r="S1005" s="35"/>
      <c r="T1005" s="35"/>
      <c r="U1005" s="35"/>
      <c r="V1005" s="35"/>
      <c r="W1005" s="35"/>
      <c r="X1005" s="35"/>
      <c r="Y1005" s="35"/>
      <c r="Z1005" s="35"/>
      <c r="AA1005" s="35"/>
      <c r="AB1005" s="35"/>
      <c r="AC1005" s="35"/>
      <c r="AD1005" s="254"/>
    </row>
    <row r="1006" spans="1:30" s="4" customFormat="1" x14ac:dyDescent="0.25">
      <c r="A1006" s="255"/>
      <c r="B1006" s="255"/>
      <c r="E1006" s="602"/>
      <c r="F1006" s="602"/>
      <c r="G1006" s="257"/>
      <c r="H1006" s="258"/>
      <c r="I1006" s="259"/>
      <c r="J1006" s="960"/>
      <c r="K1006" s="603"/>
      <c r="L1006" s="603"/>
      <c r="M1006" s="602"/>
      <c r="N1006" s="960"/>
      <c r="O1006" s="603"/>
      <c r="P1006" s="603"/>
      <c r="Q1006" s="602"/>
      <c r="R1006" s="260"/>
      <c r="S1006" s="35"/>
      <c r="T1006" s="35"/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254"/>
    </row>
    <row r="1007" spans="1:30" s="4" customFormat="1" x14ac:dyDescent="0.25">
      <c r="A1007" s="255"/>
      <c r="B1007" s="255"/>
      <c r="E1007" s="602"/>
      <c r="F1007" s="602"/>
      <c r="G1007" s="257"/>
      <c r="H1007" s="258"/>
      <c r="I1007" s="259"/>
      <c r="J1007" s="960"/>
      <c r="K1007" s="603"/>
      <c r="L1007" s="603"/>
      <c r="M1007" s="602"/>
      <c r="N1007" s="960"/>
      <c r="O1007" s="603"/>
      <c r="P1007" s="603"/>
      <c r="Q1007" s="602"/>
      <c r="R1007" s="260"/>
      <c r="S1007" s="35"/>
      <c r="T1007" s="35"/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254"/>
    </row>
    <row r="1008" spans="1:30" s="4" customFormat="1" x14ac:dyDescent="0.25">
      <c r="A1008" s="255"/>
      <c r="B1008" s="255"/>
      <c r="E1008" s="602"/>
      <c r="F1008" s="602"/>
      <c r="G1008" s="257"/>
      <c r="H1008" s="258"/>
      <c r="I1008" s="259"/>
      <c r="J1008" s="960"/>
      <c r="K1008" s="603"/>
      <c r="L1008" s="603"/>
      <c r="M1008" s="602"/>
      <c r="N1008" s="960"/>
      <c r="O1008" s="603"/>
      <c r="P1008" s="603"/>
      <c r="Q1008" s="602"/>
      <c r="R1008" s="260"/>
      <c r="S1008" s="35"/>
      <c r="T1008" s="35"/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254"/>
    </row>
    <row r="1009" spans="1:30" s="4" customFormat="1" x14ac:dyDescent="0.25">
      <c r="A1009" s="255"/>
      <c r="B1009" s="255"/>
      <c r="E1009" s="602"/>
      <c r="F1009" s="602"/>
      <c r="G1009" s="257"/>
      <c r="H1009" s="258"/>
      <c r="I1009" s="259"/>
      <c r="J1009" s="960"/>
      <c r="K1009" s="603"/>
      <c r="L1009" s="603"/>
      <c r="M1009" s="602"/>
      <c r="N1009" s="960"/>
      <c r="O1009" s="603"/>
      <c r="P1009" s="603"/>
      <c r="Q1009" s="602"/>
      <c r="R1009" s="260"/>
      <c r="S1009" s="35"/>
      <c r="T1009" s="35"/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254"/>
    </row>
    <row r="1010" spans="1:30" s="4" customFormat="1" x14ac:dyDescent="0.25">
      <c r="A1010" s="255"/>
      <c r="B1010" s="255"/>
      <c r="E1010" s="602"/>
      <c r="F1010" s="602"/>
      <c r="G1010" s="257"/>
      <c r="H1010" s="258"/>
      <c r="I1010" s="259"/>
      <c r="J1010" s="960"/>
      <c r="K1010" s="603"/>
      <c r="L1010" s="603"/>
      <c r="M1010" s="602"/>
      <c r="N1010" s="960"/>
      <c r="O1010" s="603"/>
      <c r="P1010" s="603"/>
      <c r="Q1010" s="602"/>
      <c r="R1010" s="260"/>
      <c r="S1010" s="35"/>
      <c r="T1010" s="35"/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254"/>
    </row>
    <row r="1011" spans="1:30" s="4" customFormat="1" x14ac:dyDescent="0.25">
      <c r="A1011" s="255"/>
      <c r="B1011" s="255"/>
      <c r="E1011" s="602"/>
      <c r="F1011" s="602"/>
      <c r="G1011" s="257"/>
      <c r="H1011" s="258"/>
      <c r="I1011" s="259"/>
      <c r="J1011" s="960"/>
      <c r="K1011" s="603"/>
      <c r="L1011" s="603"/>
      <c r="M1011" s="602"/>
      <c r="N1011" s="960"/>
      <c r="O1011" s="603"/>
      <c r="P1011" s="603"/>
      <c r="Q1011" s="602"/>
      <c r="R1011" s="260"/>
      <c r="S1011" s="35"/>
      <c r="T1011" s="35"/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254"/>
    </row>
    <row r="1012" spans="1:30" s="4" customFormat="1" x14ac:dyDescent="0.25">
      <c r="A1012" s="255"/>
      <c r="B1012" s="255"/>
      <c r="E1012" s="602"/>
      <c r="F1012" s="602"/>
      <c r="G1012" s="257"/>
      <c r="H1012" s="258"/>
      <c r="I1012" s="259"/>
      <c r="J1012" s="960"/>
      <c r="K1012" s="603"/>
      <c r="L1012" s="603"/>
      <c r="M1012" s="602"/>
      <c r="N1012" s="960"/>
      <c r="O1012" s="603"/>
      <c r="P1012" s="603"/>
      <c r="Q1012" s="602"/>
      <c r="R1012" s="260"/>
      <c r="S1012" s="35"/>
      <c r="T1012" s="35"/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254"/>
    </row>
    <row r="1013" spans="1:30" s="4" customFormat="1" x14ac:dyDescent="0.25">
      <c r="A1013" s="255"/>
      <c r="B1013" s="255"/>
      <c r="E1013" s="602"/>
      <c r="F1013" s="602"/>
      <c r="G1013" s="257"/>
      <c r="H1013" s="258"/>
      <c r="I1013" s="259"/>
      <c r="J1013" s="960"/>
      <c r="K1013" s="603"/>
      <c r="L1013" s="603"/>
      <c r="M1013" s="602"/>
      <c r="N1013" s="960"/>
      <c r="O1013" s="603"/>
      <c r="P1013" s="603"/>
      <c r="Q1013" s="602"/>
      <c r="R1013" s="260"/>
      <c r="S1013" s="35"/>
      <c r="T1013" s="35"/>
      <c r="U1013" s="35"/>
      <c r="V1013" s="35"/>
      <c r="W1013" s="35"/>
      <c r="X1013" s="35"/>
      <c r="Y1013" s="35"/>
      <c r="Z1013" s="35"/>
      <c r="AA1013" s="35"/>
      <c r="AB1013" s="35"/>
      <c r="AC1013" s="35"/>
      <c r="AD1013" s="254"/>
    </row>
    <row r="1014" spans="1:30" s="4" customFormat="1" x14ac:dyDescent="0.25">
      <c r="A1014" s="255"/>
      <c r="B1014" s="255"/>
      <c r="E1014" s="602"/>
      <c r="F1014" s="602"/>
      <c r="G1014" s="257"/>
      <c r="H1014" s="258"/>
      <c r="I1014" s="259"/>
      <c r="J1014" s="960"/>
      <c r="K1014" s="603"/>
      <c r="L1014" s="603"/>
      <c r="M1014" s="602"/>
      <c r="N1014" s="960"/>
      <c r="O1014" s="603"/>
      <c r="P1014" s="603"/>
      <c r="Q1014" s="602"/>
      <c r="R1014" s="260"/>
      <c r="S1014" s="35"/>
      <c r="T1014" s="35"/>
      <c r="U1014" s="35"/>
      <c r="V1014" s="35"/>
      <c r="W1014" s="35"/>
      <c r="X1014" s="35"/>
      <c r="Y1014" s="35"/>
      <c r="Z1014" s="35"/>
      <c r="AA1014" s="35"/>
      <c r="AB1014" s="35"/>
      <c r="AC1014" s="35"/>
      <c r="AD1014" s="254"/>
    </row>
    <row r="1015" spans="1:30" s="4" customFormat="1" x14ac:dyDescent="0.25">
      <c r="A1015" s="255"/>
      <c r="B1015" s="255"/>
      <c r="E1015" s="602"/>
      <c r="F1015" s="602"/>
      <c r="G1015" s="257"/>
      <c r="H1015" s="258"/>
      <c r="I1015" s="259"/>
      <c r="J1015" s="960"/>
      <c r="K1015" s="603"/>
      <c r="L1015" s="603"/>
      <c r="M1015" s="602"/>
      <c r="N1015" s="960"/>
      <c r="O1015" s="603"/>
      <c r="P1015" s="603"/>
      <c r="Q1015" s="602"/>
      <c r="R1015" s="260"/>
      <c r="S1015" s="35"/>
      <c r="T1015" s="35"/>
      <c r="U1015" s="35"/>
      <c r="V1015" s="35"/>
      <c r="W1015" s="35"/>
      <c r="X1015" s="35"/>
      <c r="Y1015" s="35"/>
      <c r="Z1015" s="35"/>
      <c r="AA1015" s="35"/>
      <c r="AB1015" s="35"/>
      <c r="AC1015" s="35"/>
      <c r="AD1015" s="254"/>
    </row>
    <row r="1016" spans="1:30" s="4" customFormat="1" x14ac:dyDescent="0.25">
      <c r="A1016" s="255"/>
      <c r="B1016" s="255"/>
      <c r="E1016" s="602"/>
      <c r="F1016" s="602"/>
      <c r="G1016" s="257"/>
      <c r="H1016" s="258"/>
      <c r="I1016" s="259"/>
      <c r="J1016" s="960"/>
      <c r="K1016" s="603"/>
      <c r="L1016" s="603"/>
      <c r="M1016" s="602"/>
      <c r="N1016" s="960"/>
      <c r="O1016" s="603"/>
      <c r="P1016" s="603"/>
      <c r="Q1016" s="602"/>
      <c r="R1016" s="260"/>
      <c r="S1016" s="35"/>
      <c r="T1016" s="35"/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254"/>
    </row>
    <row r="1017" spans="1:30" s="4" customFormat="1" x14ac:dyDescent="0.25">
      <c r="A1017" s="255"/>
      <c r="B1017" s="255"/>
      <c r="E1017" s="602"/>
      <c r="F1017" s="602"/>
      <c r="G1017" s="257"/>
      <c r="H1017" s="258"/>
      <c r="I1017" s="259"/>
      <c r="J1017" s="960"/>
      <c r="K1017" s="603"/>
      <c r="L1017" s="603"/>
      <c r="M1017" s="602"/>
      <c r="N1017" s="960"/>
      <c r="O1017" s="603"/>
      <c r="P1017" s="603"/>
      <c r="Q1017" s="602"/>
      <c r="R1017" s="260"/>
      <c r="S1017" s="35"/>
      <c r="T1017" s="35"/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254"/>
    </row>
    <row r="1018" spans="1:30" s="4" customFormat="1" x14ac:dyDescent="0.25">
      <c r="A1018" s="255"/>
      <c r="B1018" s="255"/>
      <c r="E1018" s="602"/>
      <c r="F1018" s="602"/>
      <c r="G1018" s="257"/>
      <c r="H1018" s="258"/>
      <c r="I1018" s="259"/>
      <c r="J1018" s="960"/>
      <c r="K1018" s="603"/>
      <c r="L1018" s="603"/>
      <c r="M1018" s="602"/>
      <c r="N1018" s="960"/>
      <c r="O1018" s="603"/>
      <c r="P1018" s="603"/>
      <c r="Q1018" s="602"/>
      <c r="R1018" s="260"/>
      <c r="S1018" s="35"/>
      <c r="T1018" s="35"/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254"/>
    </row>
    <row r="1019" spans="1:30" s="4" customFormat="1" x14ac:dyDescent="0.25">
      <c r="A1019" s="255"/>
      <c r="B1019" s="255"/>
      <c r="E1019" s="602"/>
      <c r="F1019" s="602"/>
      <c r="G1019" s="257"/>
      <c r="H1019" s="258"/>
      <c r="I1019" s="259"/>
      <c r="J1019" s="960"/>
      <c r="K1019" s="603"/>
      <c r="L1019" s="603"/>
      <c r="M1019" s="602"/>
      <c r="N1019" s="960"/>
      <c r="O1019" s="603"/>
      <c r="P1019" s="603"/>
      <c r="Q1019" s="602"/>
      <c r="R1019" s="260"/>
      <c r="S1019" s="35"/>
      <c r="T1019" s="35"/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254"/>
    </row>
    <row r="1020" spans="1:30" s="4" customFormat="1" x14ac:dyDescent="0.25">
      <c r="A1020" s="255"/>
      <c r="B1020" s="255"/>
      <c r="E1020" s="602"/>
      <c r="F1020" s="602"/>
      <c r="G1020" s="257"/>
      <c r="H1020" s="258"/>
      <c r="I1020" s="259"/>
      <c r="J1020" s="960"/>
      <c r="K1020" s="603"/>
      <c r="L1020" s="603"/>
      <c r="M1020" s="602"/>
      <c r="N1020" s="960"/>
      <c r="O1020" s="603"/>
      <c r="P1020" s="603"/>
      <c r="Q1020" s="602"/>
      <c r="R1020" s="260"/>
      <c r="S1020" s="35"/>
      <c r="T1020" s="35"/>
      <c r="U1020" s="35"/>
      <c r="V1020" s="35"/>
      <c r="W1020" s="35"/>
      <c r="X1020" s="35"/>
      <c r="Y1020" s="35"/>
      <c r="Z1020" s="35"/>
      <c r="AA1020" s="35"/>
      <c r="AB1020" s="35"/>
      <c r="AC1020" s="35"/>
      <c r="AD1020" s="254"/>
    </row>
    <row r="1021" spans="1:30" s="4" customFormat="1" x14ac:dyDescent="0.25">
      <c r="A1021" s="255"/>
      <c r="B1021" s="255"/>
      <c r="E1021" s="602"/>
      <c r="F1021" s="602"/>
      <c r="G1021" s="257"/>
      <c r="H1021" s="258"/>
      <c r="I1021" s="259"/>
      <c r="J1021" s="960"/>
      <c r="K1021" s="603"/>
      <c r="L1021" s="603"/>
      <c r="M1021" s="602"/>
      <c r="N1021" s="960"/>
      <c r="O1021" s="603"/>
      <c r="P1021" s="603"/>
      <c r="Q1021" s="602"/>
      <c r="R1021" s="260"/>
      <c r="S1021" s="35"/>
      <c r="T1021" s="35"/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254"/>
    </row>
    <row r="1022" spans="1:30" s="4" customFormat="1" x14ac:dyDescent="0.25">
      <c r="A1022" s="255"/>
      <c r="B1022" s="255"/>
      <c r="E1022" s="602"/>
      <c r="F1022" s="602"/>
      <c r="G1022" s="257"/>
      <c r="H1022" s="258"/>
      <c r="I1022" s="259"/>
      <c r="J1022" s="960"/>
      <c r="K1022" s="603"/>
      <c r="L1022" s="603"/>
      <c r="M1022" s="602"/>
      <c r="N1022" s="960"/>
      <c r="O1022" s="603"/>
      <c r="P1022" s="603"/>
      <c r="Q1022" s="602"/>
      <c r="R1022" s="260"/>
      <c r="S1022" s="35"/>
      <c r="T1022" s="35"/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254"/>
    </row>
    <row r="1023" spans="1:30" s="4" customFormat="1" x14ac:dyDescent="0.25">
      <c r="A1023" s="255"/>
      <c r="B1023" s="255"/>
      <c r="E1023" s="602"/>
      <c r="F1023" s="602"/>
      <c r="G1023" s="257"/>
      <c r="H1023" s="258"/>
      <c r="I1023" s="259"/>
      <c r="J1023" s="960"/>
      <c r="K1023" s="603"/>
      <c r="L1023" s="603"/>
      <c r="M1023" s="602"/>
      <c r="N1023" s="960"/>
      <c r="O1023" s="603"/>
      <c r="P1023" s="603"/>
      <c r="Q1023" s="602"/>
      <c r="R1023" s="260"/>
      <c r="S1023" s="35"/>
      <c r="T1023" s="35"/>
      <c r="U1023" s="35"/>
      <c r="V1023" s="35"/>
      <c r="W1023" s="35"/>
      <c r="X1023" s="35"/>
      <c r="Y1023" s="35"/>
      <c r="Z1023" s="35"/>
      <c r="AA1023" s="35"/>
      <c r="AB1023" s="35"/>
      <c r="AC1023" s="35"/>
      <c r="AD1023" s="254"/>
    </row>
    <row r="1024" spans="1:30" s="4" customFormat="1" x14ac:dyDescent="0.25">
      <c r="A1024" s="255"/>
      <c r="B1024" s="255"/>
      <c r="E1024" s="602"/>
      <c r="F1024" s="602"/>
      <c r="G1024" s="257"/>
      <c r="H1024" s="258"/>
      <c r="I1024" s="259"/>
      <c r="J1024" s="960"/>
      <c r="K1024" s="603"/>
      <c r="L1024" s="603"/>
      <c r="M1024" s="602"/>
      <c r="N1024" s="960"/>
      <c r="O1024" s="603"/>
      <c r="P1024" s="603"/>
      <c r="Q1024" s="602"/>
      <c r="R1024" s="260"/>
      <c r="S1024" s="35"/>
      <c r="T1024" s="35"/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254"/>
    </row>
    <row r="1025" spans="1:30" s="4" customFormat="1" x14ac:dyDescent="0.25">
      <c r="A1025" s="255"/>
      <c r="B1025" s="255"/>
      <c r="E1025" s="602"/>
      <c r="F1025" s="602"/>
      <c r="G1025" s="257"/>
      <c r="H1025" s="258"/>
      <c r="I1025" s="259"/>
      <c r="J1025" s="960"/>
      <c r="K1025" s="603"/>
      <c r="L1025" s="603"/>
      <c r="M1025" s="602"/>
      <c r="N1025" s="960"/>
      <c r="O1025" s="603"/>
      <c r="P1025" s="603"/>
      <c r="Q1025" s="602"/>
      <c r="R1025" s="260"/>
      <c r="S1025" s="35"/>
      <c r="T1025" s="35"/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254"/>
    </row>
    <row r="1026" spans="1:30" s="4" customFormat="1" x14ac:dyDescent="0.25">
      <c r="A1026" s="255"/>
      <c r="B1026" s="255"/>
      <c r="E1026" s="602"/>
      <c r="F1026" s="602"/>
      <c r="G1026" s="257"/>
      <c r="H1026" s="258"/>
      <c r="I1026" s="259"/>
      <c r="J1026" s="960"/>
      <c r="K1026" s="603"/>
      <c r="L1026" s="603"/>
      <c r="M1026" s="602"/>
      <c r="N1026" s="960"/>
      <c r="O1026" s="603"/>
      <c r="P1026" s="603"/>
      <c r="Q1026" s="602"/>
      <c r="R1026" s="260"/>
      <c r="S1026" s="35"/>
      <c r="T1026" s="35"/>
      <c r="U1026" s="35"/>
      <c r="V1026" s="35"/>
      <c r="W1026" s="35"/>
      <c r="X1026" s="35"/>
      <c r="Y1026" s="35"/>
      <c r="Z1026" s="35"/>
      <c r="AA1026" s="35"/>
      <c r="AB1026" s="35"/>
      <c r="AC1026" s="35"/>
      <c r="AD1026" s="254"/>
    </row>
    <row r="1027" spans="1:30" s="4" customFormat="1" x14ac:dyDescent="0.25">
      <c r="A1027" s="255"/>
      <c r="B1027" s="255"/>
      <c r="E1027" s="602"/>
      <c r="F1027" s="602"/>
      <c r="G1027" s="257"/>
      <c r="H1027" s="258"/>
      <c r="I1027" s="259"/>
      <c r="J1027" s="960"/>
      <c r="K1027" s="603"/>
      <c r="L1027" s="603"/>
      <c r="M1027" s="602"/>
      <c r="N1027" s="960"/>
      <c r="O1027" s="603"/>
      <c r="P1027" s="603"/>
      <c r="Q1027" s="602"/>
      <c r="R1027" s="260"/>
      <c r="S1027" s="35"/>
      <c r="T1027" s="35"/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254"/>
    </row>
    <row r="1028" spans="1:30" s="4" customFormat="1" x14ac:dyDescent="0.25">
      <c r="A1028" s="255"/>
      <c r="B1028" s="255"/>
      <c r="E1028" s="602"/>
      <c r="F1028" s="602"/>
      <c r="G1028" s="257"/>
      <c r="H1028" s="258"/>
      <c r="I1028" s="259"/>
      <c r="J1028" s="960"/>
      <c r="K1028" s="603"/>
      <c r="L1028" s="603"/>
      <c r="M1028" s="602"/>
      <c r="N1028" s="960"/>
      <c r="O1028" s="603"/>
      <c r="P1028" s="603"/>
      <c r="Q1028" s="602"/>
      <c r="R1028" s="260"/>
      <c r="S1028" s="35"/>
      <c r="T1028" s="35"/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254"/>
    </row>
    <row r="1029" spans="1:30" s="4" customFormat="1" x14ac:dyDescent="0.25">
      <c r="A1029" s="255"/>
      <c r="B1029" s="255"/>
      <c r="E1029" s="602"/>
      <c r="F1029" s="602"/>
      <c r="G1029" s="257"/>
      <c r="H1029" s="258"/>
      <c r="I1029" s="259"/>
      <c r="J1029" s="960"/>
      <c r="K1029" s="603"/>
      <c r="L1029" s="603"/>
      <c r="M1029" s="602"/>
      <c r="N1029" s="960"/>
      <c r="O1029" s="603"/>
      <c r="P1029" s="603"/>
      <c r="Q1029" s="602"/>
      <c r="R1029" s="260"/>
      <c r="S1029" s="35"/>
      <c r="T1029" s="35"/>
      <c r="U1029" s="35"/>
      <c r="V1029" s="35"/>
      <c r="W1029" s="35"/>
      <c r="X1029" s="35"/>
      <c r="Y1029" s="35"/>
      <c r="Z1029" s="35"/>
      <c r="AA1029" s="35"/>
      <c r="AB1029" s="35"/>
      <c r="AC1029" s="35"/>
      <c r="AD1029" s="254"/>
    </row>
    <row r="1030" spans="1:30" s="4" customFormat="1" x14ac:dyDescent="0.25">
      <c r="A1030" s="255"/>
      <c r="B1030" s="255"/>
      <c r="E1030" s="602"/>
      <c r="F1030" s="602"/>
      <c r="G1030" s="257"/>
      <c r="H1030" s="258"/>
      <c r="I1030" s="259"/>
      <c r="J1030" s="960"/>
      <c r="K1030" s="603"/>
      <c r="L1030" s="603"/>
      <c r="M1030" s="602"/>
      <c r="N1030" s="960"/>
      <c r="O1030" s="603"/>
      <c r="P1030" s="603"/>
      <c r="Q1030" s="602"/>
      <c r="R1030" s="260"/>
      <c r="S1030" s="35"/>
      <c r="T1030" s="35"/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254"/>
    </row>
    <row r="1031" spans="1:30" s="4" customFormat="1" x14ac:dyDescent="0.25">
      <c r="A1031" s="255"/>
      <c r="B1031" s="255"/>
      <c r="E1031" s="602"/>
      <c r="F1031" s="602"/>
      <c r="G1031" s="257"/>
      <c r="H1031" s="258"/>
      <c r="I1031" s="259"/>
      <c r="J1031" s="960"/>
      <c r="K1031" s="603"/>
      <c r="L1031" s="603"/>
      <c r="M1031" s="602"/>
      <c r="N1031" s="960"/>
      <c r="O1031" s="603"/>
      <c r="P1031" s="603"/>
      <c r="Q1031" s="602"/>
      <c r="R1031" s="260"/>
      <c r="S1031" s="35"/>
      <c r="T1031" s="35"/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254"/>
    </row>
    <row r="1032" spans="1:30" s="4" customFormat="1" x14ac:dyDescent="0.25">
      <c r="A1032" s="255"/>
      <c r="B1032" s="255"/>
      <c r="E1032" s="602"/>
      <c r="F1032" s="602"/>
      <c r="G1032" s="257"/>
      <c r="H1032" s="258"/>
      <c r="I1032" s="259"/>
      <c r="J1032" s="960"/>
      <c r="K1032" s="603"/>
      <c r="L1032" s="603"/>
      <c r="M1032" s="602"/>
      <c r="N1032" s="960"/>
      <c r="O1032" s="603"/>
      <c r="P1032" s="603"/>
      <c r="Q1032" s="602"/>
      <c r="R1032" s="260"/>
      <c r="S1032" s="35"/>
      <c r="T1032" s="35"/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254"/>
    </row>
    <row r="1033" spans="1:30" s="4" customFormat="1" x14ac:dyDescent="0.25">
      <c r="A1033" s="255"/>
      <c r="B1033" s="255"/>
      <c r="E1033" s="602"/>
      <c r="F1033" s="602"/>
      <c r="G1033" s="257"/>
      <c r="H1033" s="258"/>
      <c r="I1033" s="259"/>
      <c r="J1033" s="960"/>
      <c r="K1033" s="603"/>
      <c r="L1033" s="603"/>
      <c r="M1033" s="602"/>
      <c r="N1033" s="960"/>
      <c r="O1033" s="603"/>
      <c r="P1033" s="603"/>
      <c r="Q1033" s="602"/>
      <c r="R1033" s="260"/>
      <c r="S1033" s="35"/>
      <c r="T1033" s="35"/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254"/>
    </row>
    <row r="1034" spans="1:30" s="4" customFormat="1" x14ac:dyDescent="0.25">
      <c r="A1034" s="255"/>
      <c r="B1034" s="255"/>
      <c r="E1034" s="602"/>
      <c r="F1034" s="602"/>
      <c r="G1034" s="257"/>
      <c r="H1034" s="258"/>
      <c r="I1034" s="259"/>
      <c r="J1034" s="960"/>
      <c r="K1034" s="603"/>
      <c r="L1034" s="603"/>
      <c r="M1034" s="602"/>
      <c r="N1034" s="960"/>
      <c r="O1034" s="603"/>
      <c r="P1034" s="603"/>
      <c r="Q1034" s="602"/>
      <c r="R1034" s="260"/>
      <c r="S1034" s="35"/>
      <c r="T1034" s="35"/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254"/>
    </row>
    <row r="1035" spans="1:30" s="4" customFormat="1" x14ac:dyDescent="0.25">
      <c r="A1035" s="255"/>
      <c r="B1035" s="255"/>
      <c r="E1035" s="602"/>
      <c r="F1035" s="602"/>
      <c r="G1035" s="257"/>
      <c r="H1035" s="258"/>
      <c r="I1035" s="259"/>
      <c r="J1035" s="960"/>
      <c r="K1035" s="603"/>
      <c r="L1035" s="603"/>
      <c r="M1035" s="602"/>
      <c r="N1035" s="960"/>
      <c r="O1035" s="603"/>
      <c r="P1035" s="603"/>
      <c r="Q1035" s="602"/>
      <c r="R1035" s="260"/>
      <c r="S1035" s="35"/>
      <c r="T1035" s="35"/>
      <c r="U1035" s="35"/>
      <c r="V1035" s="35"/>
      <c r="W1035" s="35"/>
      <c r="X1035" s="35"/>
      <c r="Y1035" s="35"/>
      <c r="Z1035" s="35"/>
      <c r="AA1035" s="35"/>
      <c r="AB1035" s="35"/>
      <c r="AC1035" s="35"/>
      <c r="AD1035" s="254"/>
    </row>
    <row r="1036" spans="1:30" s="4" customFormat="1" x14ac:dyDescent="0.25">
      <c r="A1036" s="255"/>
      <c r="B1036" s="255"/>
      <c r="E1036" s="602"/>
      <c r="F1036" s="602"/>
      <c r="G1036" s="257"/>
      <c r="H1036" s="258"/>
      <c r="I1036" s="259"/>
      <c r="J1036" s="960"/>
      <c r="K1036" s="603"/>
      <c r="L1036" s="603"/>
      <c r="M1036" s="602"/>
      <c r="N1036" s="960"/>
      <c r="O1036" s="603"/>
      <c r="P1036" s="603"/>
      <c r="Q1036" s="602"/>
      <c r="R1036" s="260"/>
      <c r="S1036" s="35"/>
      <c r="T1036" s="35"/>
      <c r="U1036" s="35"/>
      <c r="V1036" s="35"/>
      <c r="W1036" s="35"/>
      <c r="X1036" s="35"/>
      <c r="Y1036" s="35"/>
      <c r="Z1036" s="35"/>
      <c r="AA1036" s="35"/>
      <c r="AB1036" s="35"/>
      <c r="AC1036" s="35"/>
      <c r="AD1036" s="254"/>
    </row>
    <row r="1037" spans="1:30" s="4" customFormat="1" x14ac:dyDescent="0.25">
      <c r="A1037" s="255"/>
      <c r="B1037" s="255"/>
      <c r="E1037" s="602"/>
      <c r="F1037" s="602"/>
      <c r="G1037" s="257"/>
      <c r="H1037" s="258"/>
      <c r="I1037" s="259"/>
      <c r="J1037" s="960"/>
      <c r="K1037" s="603"/>
      <c r="L1037" s="603"/>
      <c r="M1037" s="602"/>
      <c r="N1037" s="960"/>
      <c r="O1037" s="603"/>
      <c r="P1037" s="603"/>
      <c r="Q1037" s="602"/>
      <c r="R1037" s="260"/>
      <c r="S1037" s="35"/>
      <c r="T1037" s="35"/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254"/>
    </row>
    <row r="1038" spans="1:30" s="4" customFormat="1" x14ac:dyDescent="0.25">
      <c r="A1038" s="255"/>
      <c r="B1038" s="255"/>
      <c r="E1038" s="602"/>
      <c r="F1038" s="602"/>
      <c r="G1038" s="257"/>
      <c r="H1038" s="258"/>
      <c r="I1038" s="259"/>
      <c r="J1038" s="960"/>
      <c r="K1038" s="603"/>
      <c r="L1038" s="603"/>
      <c r="M1038" s="602"/>
      <c r="N1038" s="960"/>
      <c r="O1038" s="603"/>
      <c r="P1038" s="603"/>
      <c r="Q1038" s="602"/>
      <c r="R1038" s="260"/>
      <c r="S1038" s="35"/>
      <c r="T1038" s="35"/>
      <c r="U1038" s="35"/>
      <c r="V1038" s="35"/>
      <c r="W1038" s="35"/>
      <c r="X1038" s="35"/>
      <c r="Y1038" s="35"/>
      <c r="Z1038" s="35"/>
      <c r="AA1038" s="35"/>
      <c r="AB1038" s="35"/>
      <c r="AC1038" s="35"/>
      <c r="AD1038" s="254"/>
    </row>
    <row r="1039" spans="1:30" s="4" customFormat="1" x14ac:dyDescent="0.25">
      <c r="A1039" s="255"/>
      <c r="B1039" s="255"/>
      <c r="E1039" s="602"/>
      <c r="F1039" s="602"/>
      <c r="G1039" s="257"/>
      <c r="H1039" s="258"/>
      <c r="I1039" s="259"/>
      <c r="J1039" s="960"/>
      <c r="K1039" s="603"/>
      <c r="L1039" s="603"/>
      <c r="M1039" s="602"/>
      <c r="N1039" s="960"/>
      <c r="O1039" s="603"/>
      <c r="P1039" s="603"/>
      <c r="Q1039" s="602"/>
      <c r="R1039" s="260"/>
      <c r="S1039" s="35"/>
      <c r="T1039" s="35"/>
      <c r="U1039" s="35"/>
      <c r="V1039" s="35"/>
      <c r="W1039" s="35"/>
      <c r="X1039" s="35"/>
      <c r="Y1039" s="35"/>
      <c r="Z1039" s="35"/>
      <c r="AA1039" s="35"/>
      <c r="AB1039" s="35"/>
      <c r="AC1039" s="35"/>
      <c r="AD1039" s="254"/>
    </row>
    <row r="1040" spans="1:30" s="4" customFormat="1" x14ac:dyDescent="0.25">
      <c r="A1040" s="255"/>
      <c r="B1040" s="255"/>
      <c r="E1040" s="602"/>
      <c r="F1040" s="602"/>
      <c r="G1040" s="257"/>
      <c r="H1040" s="258"/>
      <c r="I1040" s="259"/>
      <c r="J1040" s="960"/>
      <c r="K1040" s="603"/>
      <c r="L1040" s="603"/>
      <c r="M1040" s="602"/>
      <c r="N1040" s="960"/>
      <c r="O1040" s="603"/>
      <c r="P1040" s="603"/>
      <c r="Q1040" s="602"/>
      <c r="R1040" s="260"/>
      <c r="S1040" s="35"/>
      <c r="T1040" s="35"/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254"/>
    </row>
    <row r="1041" spans="1:30" s="4" customFormat="1" x14ac:dyDescent="0.25">
      <c r="A1041" s="255"/>
      <c r="B1041" s="255"/>
      <c r="E1041" s="602"/>
      <c r="F1041" s="602"/>
      <c r="G1041" s="257"/>
      <c r="H1041" s="258"/>
      <c r="I1041" s="259"/>
      <c r="J1041" s="960"/>
      <c r="K1041" s="603"/>
      <c r="L1041" s="603"/>
      <c r="M1041" s="602"/>
      <c r="N1041" s="960"/>
      <c r="O1041" s="603"/>
      <c r="P1041" s="603"/>
      <c r="Q1041" s="602"/>
      <c r="R1041" s="260"/>
      <c r="S1041" s="35"/>
      <c r="T1041" s="35"/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254"/>
    </row>
    <row r="1042" spans="1:30" s="4" customFormat="1" x14ac:dyDescent="0.25">
      <c r="A1042" s="255"/>
      <c r="B1042" s="255"/>
      <c r="E1042" s="602"/>
      <c r="F1042" s="602"/>
      <c r="G1042" s="257"/>
      <c r="H1042" s="258"/>
      <c r="I1042" s="259"/>
      <c r="J1042" s="960"/>
      <c r="K1042" s="603"/>
      <c r="L1042" s="603"/>
      <c r="M1042" s="602"/>
      <c r="N1042" s="960"/>
      <c r="O1042" s="603"/>
      <c r="P1042" s="603"/>
      <c r="Q1042" s="602"/>
      <c r="R1042" s="260"/>
      <c r="S1042" s="35"/>
      <c r="T1042" s="35"/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254"/>
    </row>
    <row r="1043" spans="1:30" s="4" customFormat="1" x14ac:dyDescent="0.25">
      <c r="A1043" s="255"/>
      <c r="B1043" s="255"/>
      <c r="E1043" s="602"/>
      <c r="F1043" s="602"/>
      <c r="G1043" s="257"/>
      <c r="H1043" s="258"/>
      <c r="I1043" s="259"/>
      <c r="J1043" s="960"/>
      <c r="K1043" s="603"/>
      <c r="L1043" s="603"/>
      <c r="M1043" s="602"/>
      <c r="N1043" s="960"/>
      <c r="O1043" s="603"/>
      <c r="P1043" s="603"/>
      <c r="Q1043" s="602"/>
      <c r="R1043" s="260"/>
      <c r="S1043" s="35"/>
      <c r="T1043" s="35"/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254"/>
    </row>
    <row r="1044" spans="1:30" s="4" customFormat="1" x14ac:dyDescent="0.25">
      <c r="A1044" s="255"/>
      <c r="B1044" s="255"/>
      <c r="E1044" s="602"/>
      <c r="F1044" s="602"/>
      <c r="G1044" s="257"/>
      <c r="H1044" s="258"/>
      <c r="I1044" s="259"/>
      <c r="J1044" s="960"/>
      <c r="K1044" s="603"/>
      <c r="L1044" s="603"/>
      <c r="M1044" s="602"/>
      <c r="N1044" s="960"/>
      <c r="O1044" s="603"/>
      <c r="P1044" s="603"/>
      <c r="Q1044" s="602"/>
      <c r="R1044" s="260"/>
      <c r="S1044" s="35"/>
      <c r="T1044" s="35"/>
      <c r="U1044" s="35"/>
      <c r="V1044" s="35"/>
      <c r="W1044" s="35"/>
      <c r="X1044" s="35"/>
      <c r="Y1044" s="35"/>
      <c r="Z1044" s="35"/>
      <c r="AA1044" s="35"/>
      <c r="AB1044" s="35"/>
      <c r="AC1044" s="35"/>
      <c r="AD1044" s="254"/>
    </row>
    <row r="1045" spans="1:30" s="4" customFormat="1" x14ac:dyDescent="0.25">
      <c r="A1045" s="255"/>
      <c r="B1045" s="255"/>
      <c r="E1045" s="602"/>
      <c r="F1045" s="602"/>
      <c r="G1045" s="257"/>
      <c r="H1045" s="258"/>
      <c r="I1045" s="259"/>
      <c r="J1045" s="960"/>
      <c r="K1045" s="603"/>
      <c r="L1045" s="603"/>
      <c r="M1045" s="602"/>
      <c r="N1045" s="960"/>
      <c r="O1045" s="603"/>
      <c r="P1045" s="603"/>
      <c r="Q1045" s="602"/>
      <c r="R1045" s="260"/>
      <c r="S1045" s="35"/>
      <c r="T1045" s="35"/>
      <c r="U1045" s="35"/>
      <c r="V1045" s="35"/>
      <c r="W1045" s="35"/>
      <c r="X1045" s="35"/>
      <c r="Y1045" s="35"/>
      <c r="Z1045" s="35"/>
      <c r="AA1045" s="35"/>
      <c r="AB1045" s="35"/>
      <c r="AC1045" s="35"/>
      <c r="AD1045" s="254"/>
    </row>
    <row r="1046" spans="1:30" s="4" customFormat="1" x14ac:dyDescent="0.25">
      <c r="A1046" s="255"/>
      <c r="B1046" s="255"/>
      <c r="E1046" s="602"/>
      <c r="F1046" s="602"/>
      <c r="G1046" s="257"/>
      <c r="H1046" s="258"/>
      <c r="I1046" s="259"/>
      <c r="J1046" s="960"/>
      <c r="K1046" s="603"/>
      <c r="L1046" s="603"/>
      <c r="M1046" s="602"/>
      <c r="N1046" s="960"/>
      <c r="O1046" s="603"/>
      <c r="P1046" s="603"/>
      <c r="Q1046" s="602"/>
      <c r="R1046" s="260"/>
      <c r="S1046" s="35"/>
      <c r="T1046" s="35"/>
      <c r="U1046" s="35"/>
      <c r="V1046" s="35"/>
      <c r="W1046" s="35"/>
      <c r="X1046" s="35"/>
      <c r="Y1046" s="35"/>
      <c r="Z1046" s="35"/>
      <c r="AA1046" s="35"/>
      <c r="AB1046" s="35"/>
      <c r="AC1046" s="35"/>
      <c r="AD1046" s="254"/>
    </row>
    <row r="1047" spans="1:30" s="4" customFormat="1" x14ac:dyDescent="0.25">
      <c r="A1047" s="255"/>
      <c r="B1047" s="255"/>
      <c r="E1047" s="602"/>
      <c r="F1047" s="602"/>
      <c r="G1047" s="257"/>
      <c r="H1047" s="258"/>
      <c r="I1047" s="259"/>
      <c r="J1047" s="960"/>
      <c r="K1047" s="603"/>
      <c r="L1047" s="603"/>
      <c r="M1047" s="602"/>
      <c r="N1047" s="960"/>
      <c r="O1047" s="603"/>
      <c r="P1047" s="603"/>
      <c r="Q1047" s="602"/>
      <c r="R1047" s="260"/>
      <c r="S1047" s="35"/>
      <c r="T1047" s="35"/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254"/>
    </row>
    <row r="1048" spans="1:30" s="4" customFormat="1" x14ac:dyDescent="0.25">
      <c r="A1048" s="255"/>
      <c r="B1048" s="255"/>
      <c r="E1048" s="602"/>
      <c r="F1048" s="602"/>
      <c r="G1048" s="257"/>
      <c r="H1048" s="258"/>
      <c r="I1048" s="259"/>
      <c r="J1048" s="960"/>
      <c r="K1048" s="603"/>
      <c r="L1048" s="603"/>
      <c r="M1048" s="602"/>
      <c r="N1048" s="960"/>
      <c r="O1048" s="603"/>
      <c r="P1048" s="603"/>
      <c r="Q1048" s="602"/>
      <c r="R1048" s="260"/>
      <c r="S1048" s="35"/>
      <c r="T1048" s="35"/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254"/>
    </row>
    <row r="1049" spans="1:30" s="4" customFormat="1" x14ac:dyDescent="0.25">
      <c r="A1049" s="255"/>
      <c r="B1049" s="255"/>
      <c r="E1049" s="602"/>
      <c r="F1049" s="602"/>
      <c r="G1049" s="257"/>
      <c r="H1049" s="258"/>
      <c r="I1049" s="259"/>
      <c r="J1049" s="960"/>
      <c r="K1049" s="603"/>
      <c r="L1049" s="603"/>
      <c r="M1049" s="602"/>
      <c r="N1049" s="960"/>
      <c r="O1049" s="603"/>
      <c r="P1049" s="603"/>
      <c r="Q1049" s="602"/>
      <c r="R1049" s="260"/>
      <c r="S1049" s="35"/>
      <c r="T1049" s="35"/>
      <c r="U1049" s="35"/>
      <c r="V1049" s="35"/>
      <c r="W1049" s="35"/>
      <c r="X1049" s="35"/>
      <c r="Y1049" s="35"/>
      <c r="Z1049" s="35"/>
      <c r="AA1049" s="35"/>
      <c r="AB1049" s="35"/>
      <c r="AC1049" s="35"/>
      <c r="AD1049" s="254"/>
    </row>
    <row r="1050" spans="1:30" s="4" customFormat="1" x14ac:dyDescent="0.25">
      <c r="A1050" s="255"/>
      <c r="B1050" s="255"/>
      <c r="E1050" s="602"/>
      <c r="F1050" s="602"/>
      <c r="G1050" s="257"/>
      <c r="H1050" s="258"/>
      <c r="I1050" s="259"/>
      <c r="J1050" s="960"/>
      <c r="K1050" s="603"/>
      <c r="L1050" s="603"/>
      <c r="M1050" s="602"/>
      <c r="N1050" s="960"/>
      <c r="O1050" s="603"/>
      <c r="P1050" s="603"/>
      <c r="Q1050" s="602"/>
      <c r="R1050" s="260"/>
      <c r="S1050" s="35"/>
      <c r="T1050" s="35"/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254"/>
    </row>
    <row r="1051" spans="1:30" s="4" customFormat="1" x14ac:dyDescent="0.25">
      <c r="A1051" s="255"/>
      <c r="B1051" s="255"/>
      <c r="E1051" s="602"/>
      <c r="F1051" s="602"/>
      <c r="G1051" s="257"/>
      <c r="H1051" s="258"/>
      <c r="I1051" s="259"/>
      <c r="J1051" s="960"/>
      <c r="K1051" s="603"/>
      <c r="L1051" s="603"/>
      <c r="M1051" s="602"/>
      <c r="N1051" s="960"/>
      <c r="O1051" s="603"/>
      <c r="P1051" s="603"/>
      <c r="Q1051" s="602"/>
      <c r="R1051" s="260"/>
      <c r="S1051" s="35"/>
      <c r="T1051" s="35"/>
      <c r="U1051" s="35"/>
      <c r="V1051" s="35"/>
      <c r="W1051" s="35"/>
      <c r="X1051" s="35"/>
      <c r="Y1051" s="35"/>
      <c r="Z1051" s="35"/>
      <c r="AA1051" s="35"/>
      <c r="AB1051" s="35"/>
      <c r="AC1051" s="35"/>
      <c r="AD1051" s="254"/>
    </row>
    <row r="1052" spans="1:30" s="4" customFormat="1" x14ac:dyDescent="0.25">
      <c r="A1052" s="255"/>
      <c r="B1052" s="255"/>
      <c r="E1052" s="602"/>
      <c r="F1052" s="602"/>
      <c r="G1052" s="257"/>
      <c r="H1052" s="258"/>
      <c r="I1052" s="259"/>
      <c r="J1052" s="960"/>
      <c r="K1052" s="603"/>
      <c r="L1052" s="603"/>
      <c r="M1052" s="602"/>
      <c r="N1052" s="960"/>
      <c r="O1052" s="603"/>
      <c r="P1052" s="603"/>
      <c r="Q1052" s="602"/>
      <c r="R1052" s="260"/>
      <c r="S1052" s="35"/>
      <c r="T1052" s="35"/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254"/>
    </row>
    <row r="1053" spans="1:30" s="4" customFormat="1" x14ac:dyDescent="0.25">
      <c r="A1053" s="255"/>
      <c r="B1053" s="255"/>
      <c r="E1053" s="602"/>
      <c r="F1053" s="602"/>
      <c r="G1053" s="257"/>
      <c r="H1053" s="258"/>
      <c r="I1053" s="259"/>
      <c r="J1053" s="960"/>
      <c r="K1053" s="603"/>
      <c r="L1053" s="603"/>
      <c r="M1053" s="602"/>
      <c r="N1053" s="960"/>
      <c r="O1053" s="603"/>
      <c r="P1053" s="603"/>
      <c r="Q1053" s="602"/>
      <c r="R1053" s="260"/>
      <c r="S1053" s="35"/>
      <c r="T1053" s="35"/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254"/>
    </row>
    <row r="1054" spans="1:30" s="4" customFormat="1" x14ac:dyDescent="0.25">
      <c r="A1054" s="255"/>
      <c r="B1054" s="255"/>
      <c r="E1054" s="602"/>
      <c r="F1054" s="602"/>
      <c r="G1054" s="257"/>
      <c r="H1054" s="258"/>
      <c r="I1054" s="259"/>
      <c r="J1054" s="960"/>
      <c r="K1054" s="603"/>
      <c r="L1054" s="603"/>
      <c r="M1054" s="602"/>
      <c r="N1054" s="960"/>
      <c r="O1054" s="603"/>
      <c r="P1054" s="603"/>
      <c r="Q1054" s="602"/>
      <c r="R1054" s="260"/>
      <c r="S1054" s="35"/>
      <c r="T1054" s="35"/>
      <c r="U1054" s="35"/>
      <c r="V1054" s="35"/>
      <c r="W1054" s="35"/>
      <c r="X1054" s="35"/>
      <c r="Y1054" s="35"/>
      <c r="Z1054" s="35"/>
      <c r="AA1054" s="35"/>
      <c r="AB1054" s="35"/>
      <c r="AC1054" s="35"/>
      <c r="AD1054" s="254"/>
    </row>
    <row r="1055" spans="1:30" s="4" customFormat="1" x14ac:dyDescent="0.25">
      <c r="A1055" s="255"/>
      <c r="B1055" s="255"/>
      <c r="E1055" s="602"/>
      <c r="F1055" s="602"/>
      <c r="G1055" s="257"/>
      <c r="H1055" s="258"/>
      <c r="I1055" s="259"/>
      <c r="J1055" s="960"/>
      <c r="K1055" s="603"/>
      <c r="L1055" s="603"/>
      <c r="M1055" s="602"/>
      <c r="N1055" s="960"/>
      <c r="O1055" s="603"/>
      <c r="P1055" s="603"/>
      <c r="Q1055" s="602"/>
      <c r="R1055" s="260"/>
      <c r="S1055" s="35"/>
      <c r="T1055" s="35"/>
      <c r="U1055" s="35"/>
      <c r="V1055" s="35"/>
      <c r="W1055" s="35"/>
      <c r="X1055" s="35"/>
      <c r="Y1055" s="35"/>
      <c r="Z1055" s="35"/>
      <c r="AA1055" s="35"/>
      <c r="AB1055" s="35"/>
      <c r="AC1055" s="35"/>
      <c r="AD1055" s="254"/>
    </row>
    <row r="1056" spans="1:30" s="4" customFormat="1" x14ac:dyDescent="0.25">
      <c r="A1056" s="255"/>
      <c r="B1056" s="255"/>
      <c r="E1056" s="602"/>
      <c r="F1056" s="602"/>
      <c r="G1056" s="257"/>
      <c r="H1056" s="258"/>
      <c r="I1056" s="259"/>
      <c r="J1056" s="960"/>
      <c r="K1056" s="603"/>
      <c r="L1056" s="603"/>
      <c r="M1056" s="602"/>
      <c r="N1056" s="960"/>
      <c r="O1056" s="603"/>
      <c r="P1056" s="603"/>
      <c r="Q1056" s="602"/>
      <c r="R1056" s="260"/>
      <c r="S1056" s="35"/>
      <c r="T1056" s="35"/>
      <c r="U1056" s="35"/>
      <c r="V1056" s="35"/>
      <c r="W1056" s="35"/>
      <c r="X1056" s="35"/>
      <c r="Y1056" s="35"/>
      <c r="Z1056" s="35"/>
      <c r="AA1056" s="35"/>
      <c r="AB1056" s="35"/>
      <c r="AC1056" s="35"/>
      <c r="AD1056" s="254"/>
    </row>
    <row r="1057" spans="1:30" s="4" customFormat="1" x14ac:dyDescent="0.25">
      <c r="A1057" s="255"/>
      <c r="B1057" s="255"/>
      <c r="E1057" s="602"/>
      <c r="F1057" s="602"/>
      <c r="G1057" s="257"/>
      <c r="H1057" s="258"/>
      <c r="I1057" s="259"/>
      <c r="J1057" s="960"/>
      <c r="K1057" s="603"/>
      <c r="L1057" s="603"/>
      <c r="M1057" s="602"/>
      <c r="N1057" s="960"/>
      <c r="O1057" s="603"/>
      <c r="P1057" s="603"/>
      <c r="Q1057" s="602"/>
      <c r="R1057" s="260"/>
      <c r="S1057" s="35"/>
      <c r="T1057" s="35"/>
      <c r="U1057" s="35"/>
      <c r="V1057" s="35"/>
      <c r="W1057" s="35"/>
      <c r="X1057" s="35"/>
      <c r="Y1057" s="35"/>
      <c r="Z1057" s="35"/>
      <c r="AA1057" s="35"/>
      <c r="AB1057" s="35"/>
      <c r="AC1057" s="35"/>
      <c r="AD1057" s="254"/>
    </row>
    <row r="1058" spans="1:30" s="4" customFormat="1" x14ac:dyDescent="0.25">
      <c r="A1058" s="255"/>
      <c r="B1058" s="255"/>
      <c r="E1058" s="602"/>
      <c r="F1058" s="602"/>
      <c r="G1058" s="257"/>
      <c r="H1058" s="258"/>
      <c r="I1058" s="259"/>
      <c r="J1058" s="960"/>
      <c r="K1058" s="603"/>
      <c r="L1058" s="603"/>
      <c r="M1058" s="602"/>
      <c r="N1058" s="960"/>
      <c r="O1058" s="603"/>
      <c r="P1058" s="603"/>
      <c r="Q1058" s="602"/>
      <c r="R1058" s="260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254"/>
    </row>
    <row r="1059" spans="1:30" s="4" customFormat="1" x14ac:dyDescent="0.25">
      <c r="A1059" s="255"/>
      <c r="B1059" s="255"/>
      <c r="E1059" s="602"/>
      <c r="F1059" s="602"/>
      <c r="G1059" s="257"/>
      <c r="H1059" s="258"/>
      <c r="I1059" s="259"/>
      <c r="J1059" s="960"/>
      <c r="K1059" s="603"/>
      <c r="L1059" s="603"/>
      <c r="M1059" s="602"/>
      <c r="N1059" s="960"/>
      <c r="O1059" s="603"/>
      <c r="P1059" s="603"/>
      <c r="Q1059" s="602"/>
      <c r="R1059" s="260"/>
      <c r="S1059" s="35"/>
      <c r="T1059" s="35"/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254"/>
    </row>
    <row r="1060" spans="1:30" s="4" customFormat="1" x14ac:dyDescent="0.25">
      <c r="A1060" s="255"/>
      <c r="B1060" s="255"/>
      <c r="E1060" s="602"/>
      <c r="F1060" s="602"/>
      <c r="G1060" s="257"/>
      <c r="H1060" s="258"/>
      <c r="I1060" s="259"/>
      <c r="J1060" s="960"/>
      <c r="K1060" s="603"/>
      <c r="L1060" s="603"/>
      <c r="M1060" s="602"/>
      <c r="N1060" s="960"/>
      <c r="O1060" s="603"/>
      <c r="P1060" s="603"/>
      <c r="Q1060" s="602"/>
      <c r="R1060" s="260"/>
      <c r="S1060" s="35"/>
      <c r="T1060" s="35"/>
      <c r="U1060" s="35"/>
      <c r="V1060" s="35"/>
      <c r="W1060" s="35"/>
      <c r="X1060" s="35"/>
      <c r="Y1060" s="35"/>
      <c r="Z1060" s="35"/>
      <c r="AA1060" s="35"/>
      <c r="AB1060" s="35"/>
      <c r="AC1060" s="35"/>
      <c r="AD1060" s="254"/>
    </row>
    <row r="1061" spans="1:30" s="4" customFormat="1" x14ac:dyDescent="0.25">
      <c r="A1061" s="255"/>
      <c r="B1061" s="255"/>
      <c r="E1061" s="602"/>
      <c r="F1061" s="602"/>
      <c r="G1061" s="257"/>
      <c r="H1061" s="258"/>
      <c r="I1061" s="259"/>
      <c r="J1061" s="960"/>
      <c r="K1061" s="603"/>
      <c r="L1061" s="603"/>
      <c r="M1061" s="602"/>
      <c r="N1061" s="960"/>
      <c r="O1061" s="603"/>
      <c r="P1061" s="603"/>
      <c r="Q1061" s="602"/>
      <c r="R1061" s="260"/>
      <c r="S1061" s="35"/>
      <c r="T1061" s="35"/>
      <c r="U1061" s="35"/>
      <c r="V1061" s="35"/>
      <c r="W1061" s="35"/>
      <c r="X1061" s="35"/>
      <c r="Y1061" s="35"/>
      <c r="Z1061" s="35"/>
      <c r="AA1061" s="35"/>
      <c r="AB1061" s="35"/>
      <c r="AC1061" s="35"/>
      <c r="AD1061" s="254"/>
    </row>
    <row r="1062" spans="1:30" s="4" customFormat="1" x14ac:dyDescent="0.25">
      <c r="A1062" s="255"/>
      <c r="B1062" s="255"/>
      <c r="E1062" s="602"/>
      <c r="F1062" s="602"/>
      <c r="G1062" s="257"/>
      <c r="H1062" s="258"/>
      <c r="I1062" s="259"/>
      <c r="J1062" s="960"/>
      <c r="K1062" s="603"/>
      <c r="L1062" s="603"/>
      <c r="M1062" s="602"/>
      <c r="N1062" s="960"/>
      <c r="O1062" s="603"/>
      <c r="P1062" s="603"/>
      <c r="Q1062" s="602"/>
      <c r="R1062" s="260"/>
      <c r="S1062" s="35"/>
      <c r="T1062" s="35"/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254"/>
    </row>
    <row r="1063" spans="1:30" s="4" customFormat="1" x14ac:dyDescent="0.25">
      <c r="A1063" s="255"/>
      <c r="B1063" s="255"/>
      <c r="E1063" s="602"/>
      <c r="F1063" s="602"/>
      <c r="G1063" s="257"/>
      <c r="H1063" s="258"/>
      <c r="I1063" s="259"/>
      <c r="J1063" s="960"/>
      <c r="K1063" s="603"/>
      <c r="L1063" s="603"/>
      <c r="M1063" s="602"/>
      <c r="N1063" s="960"/>
      <c r="O1063" s="603"/>
      <c r="P1063" s="603"/>
      <c r="Q1063" s="602"/>
      <c r="R1063" s="260"/>
      <c r="S1063" s="35"/>
      <c r="T1063" s="35"/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254"/>
    </row>
    <row r="1064" spans="1:30" s="4" customFormat="1" x14ac:dyDescent="0.25">
      <c r="A1064" s="255"/>
      <c r="B1064" s="255"/>
      <c r="E1064" s="602"/>
      <c r="F1064" s="602"/>
      <c r="G1064" s="257"/>
      <c r="H1064" s="258"/>
      <c r="I1064" s="259"/>
      <c r="J1064" s="960"/>
      <c r="K1064" s="603"/>
      <c r="L1064" s="603"/>
      <c r="M1064" s="602"/>
      <c r="N1064" s="960"/>
      <c r="O1064" s="603"/>
      <c r="P1064" s="603"/>
      <c r="Q1064" s="602"/>
      <c r="R1064" s="260"/>
      <c r="S1064" s="35"/>
      <c r="T1064" s="35"/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254"/>
    </row>
    <row r="1065" spans="1:30" s="4" customFormat="1" x14ac:dyDescent="0.25">
      <c r="A1065" s="255"/>
      <c r="B1065" s="255"/>
      <c r="E1065" s="602"/>
      <c r="F1065" s="602"/>
      <c r="G1065" s="257"/>
      <c r="H1065" s="258"/>
      <c r="I1065" s="259"/>
      <c r="J1065" s="960"/>
      <c r="K1065" s="603"/>
      <c r="L1065" s="603"/>
      <c r="M1065" s="602"/>
      <c r="N1065" s="960"/>
      <c r="O1065" s="603"/>
      <c r="P1065" s="603"/>
      <c r="Q1065" s="602"/>
      <c r="R1065" s="260"/>
      <c r="S1065" s="35"/>
      <c r="T1065" s="35"/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254"/>
    </row>
    <row r="1066" spans="1:30" s="4" customFormat="1" x14ac:dyDescent="0.25">
      <c r="A1066" s="255"/>
      <c r="B1066" s="255"/>
      <c r="E1066" s="602"/>
      <c r="F1066" s="602"/>
      <c r="G1066" s="257"/>
      <c r="H1066" s="258"/>
      <c r="I1066" s="259"/>
      <c r="J1066" s="960"/>
      <c r="K1066" s="603"/>
      <c r="L1066" s="603"/>
      <c r="M1066" s="602"/>
      <c r="N1066" s="960"/>
      <c r="O1066" s="603"/>
      <c r="P1066" s="603"/>
      <c r="Q1066" s="602"/>
      <c r="R1066" s="260"/>
      <c r="S1066" s="35"/>
      <c r="T1066" s="35"/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254"/>
    </row>
    <row r="1067" spans="1:30" s="4" customFormat="1" x14ac:dyDescent="0.25">
      <c r="A1067" s="255"/>
      <c r="B1067" s="255"/>
      <c r="E1067" s="602"/>
      <c r="F1067" s="602"/>
      <c r="G1067" s="257"/>
      <c r="H1067" s="258"/>
      <c r="I1067" s="259"/>
      <c r="J1067" s="960"/>
      <c r="K1067" s="603"/>
      <c r="L1067" s="603"/>
      <c r="M1067" s="602"/>
      <c r="N1067" s="960"/>
      <c r="O1067" s="603"/>
      <c r="P1067" s="603"/>
      <c r="Q1067" s="602"/>
      <c r="R1067" s="260"/>
      <c r="S1067" s="35"/>
      <c r="T1067" s="35"/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254"/>
    </row>
    <row r="1068" spans="1:30" s="4" customFormat="1" x14ac:dyDescent="0.25">
      <c r="A1068" s="255"/>
      <c r="B1068" s="255"/>
      <c r="E1068" s="602"/>
      <c r="F1068" s="602"/>
      <c r="G1068" s="257"/>
      <c r="H1068" s="258"/>
      <c r="I1068" s="259"/>
      <c r="J1068" s="960"/>
      <c r="K1068" s="603"/>
      <c r="L1068" s="603"/>
      <c r="M1068" s="602"/>
      <c r="N1068" s="960"/>
      <c r="O1068" s="603"/>
      <c r="P1068" s="603"/>
      <c r="Q1068" s="602"/>
      <c r="R1068" s="260"/>
      <c r="S1068" s="35"/>
      <c r="T1068" s="35"/>
      <c r="U1068" s="35"/>
      <c r="V1068" s="35"/>
      <c r="W1068" s="35"/>
      <c r="X1068" s="35"/>
      <c r="Y1068" s="35"/>
      <c r="Z1068" s="35"/>
      <c r="AA1068" s="35"/>
      <c r="AB1068" s="35"/>
      <c r="AC1068" s="35"/>
      <c r="AD1068" s="254"/>
    </row>
    <row r="1069" spans="1:30" s="4" customFormat="1" x14ac:dyDescent="0.25">
      <c r="A1069" s="255"/>
      <c r="B1069" s="255"/>
      <c r="E1069" s="602"/>
      <c r="F1069" s="602"/>
      <c r="G1069" s="257"/>
      <c r="H1069" s="258"/>
      <c r="I1069" s="259"/>
      <c r="J1069" s="960"/>
      <c r="K1069" s="603"/>
      <c r="L1069" s="603"/>
      <c r="M1069" s="602"/>
      <c r="N1069" s="960"/>
      <c r="O1069" s="603"/>
      <c r="P1069" s="603"/>
      <c r="Q1069" s="602"/>
      <c r="R1069" s="260"/>
      <c r="S1069" s="35"/>
      <c r="T1069" s="35"/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254"/>
    </row>
    <row r="1070" spans="1:30" s="4" customFormat="1" x14ac:dyDescent="0.25">
      <c r="A1070" s="255"/>
      <c r="B1070" s="255"/>
      <c r="E1070" s="602"/>
      <c r="F1070" s="602"/>
      <c r="G1070" s="257"/>
      <c r="H1070" s="258"/>
      <c r="I1070" s="259"/>
      <c r="J1070" s="960"/>
      <c r="K1070" s="603"/>
      <c r="L1070" s="603"/>
      <c r="M1070" s="602"/>
      <c r="N1070" s="960"/>
      <c r="O1070" s="603"/>
      <c r="P1070" s="603"/>
      <c r="Q1070" s="602"/>
      <c r="R1070" s="260"/>
      <c r="S1070" s="35"/>
      <c r="T1070" s="35"/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254"/>
    </row>
    <row r="1071" spans="1:30" s="4" customFormat="1" x14ac:dyDescent="0.25">
      <c r="A1071" s="255"/>
      <c r="B1071" s="255"/>
      <c r="E1071" s="602"/>
      <c r="F1071" s="602"/>
      <c r="G1071" s="257"/>
      <c r="H1071" s="258"/>
      <c r="I1071" s="259"/>
      <c r="J1071" s="960"/>
      <c r="K1071" s="603"/>
      <c r="L1071" s="603"/>
      <c r="M1071" s="602"/>
      <c r="N1071" s="960"/>
      <c r="O1071" s="603"/>
      <c r="P1071" s="603"/>
      <c r="Q1071" s="602"/>
      <c r="R1071" s="260"/>
      <c r="S1071" s="35"/>
      <c r="T1071" s="35"/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254"/>
    </row>
    <row r="1072" spans="1:30" s="4" customFormat="1" x14ac:dyDescent="0.25">
      <c r="A1072" s="255"/>
      <c r="B1072" s="255"/>
      <c r="E1072" s="602"/>
      <c r="F1072" s="602"/>
      <c r="G1072" s="257"/>
      <c r="H1072" s="258"/>
      <c r="I1072" s="259"/>
      <c r="J1072" s="960"/>
      <c r="K1072" s="603"/>
      <c r="L1072" s="603"/>
      <c r="M1072" s="602"/>
      <c r="N1072" s="960"/>
      <c r="O1072" s="603"/>
      <c r="P1072" s="603"/>
      <c r="Q1072" s="602"/>
      <c r="R1072" s="260"/>
      <c r="S1072" s="35"/>
      <c r="T1072" s="35"/>
      <c r="U1072" s="35"/>
      <c r="V1072" s="35"/>
      <c r="W1072" s="35"/>
      <c r="X1072" s="35"/>
      <c r="Y1072" s="35"/>
      <c r="Z1072" s="35"/>
      <c r="AA1072" s="35"/>
      <c r="AB1072" s="35"/>
      <c r="AC1072" s="35"/>
      <c r="AD1072" s="254"/>
    </row>
    <row r="1073" spans="1:30" s="4" customFormat="1" x14ac:dyDescent="0.25">
      <c r="A1073" s="255"/>
      <c r="B1073" s="255"/>
      <c r="E1073" s="602"/>
      <c r="F1073" s="602"/>
      <c r="G1073" s="257"/>
      <c r="H1073" s="258"/>
      <c r="I1073" s="259"/>
      <c r="J1073" s="960"/>
      <c r="K1073" s="603"/>
      <c r="L1073" s="603"/>
      <c r="M1073" s="602"/>
      <c r="N1073" s="960"/>
      <c r="O1073" s="603"/>
      <c r="P1073" s="603"/>
      <c r="Q1073" s="602"/>
      <c r="R1073" s="260"/>
      <c r="S1073" s="35"/>
      <c r="T1073" s="35"/>
      <c r="U1073" s="35"/>
      <c r="V1073" s="35"/>
      <c r="W1073" s="35"/>
      <c r="X1073" s="35"/>
      <c r="Y1073" s="35"/>
      <c r="Z1073" s="35"/>
      <c r="AA1073" s="35"/>
      <c r="AB1073" s="35"/>
      <c r="AC1073" s="35"/>
      <c r="AD1073" s="254"/>
    </row>
    <row r="1074" spans="1:30" s="4" customFormat="1" x14ac:dyDescent="0.25">
      <c r="A1074" s="255"/>
      <c r="B1074" s="255"/>
      <c r="E1074" s="602"/>
      <c r="F1074" s="602"/>
      <c r="G1074" s="257"/>
      <c r="H1074" s="258"/>
      <c r="I1074" s="259"/>
      <c r="J1074" s="960"/>
      <c r="K1074" s="603"/>
      <c r="L1074" s="603"/>
      <c r="M1074" s="602"/>
      <c r="N1074" s="960"/>
      <c r="O1074" s="603"/>
      <c r="P1074" s="603"/>
      <c r="Q1074" s="602"/>
      <c r="R1074" s="260"/>
      <c r="S1074" s="35"/>
      <c r="T1074" s="35"/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254"/>
    </row>
    <row r="1075" spans="1:30" s="4" customFormat="1" x14ac:dyDescent="0.25">
      <c r="A1075" s="255"/>
      <c r="B1075" s="255"/>
      <c r="E1075" s="602"/>
      <c r="F1075" s="602"/>
      <c r="G1075" s="257"/>
      <c r="H1075" s="258"/>
      <c r="I1075" s="259"/>
      <c r="J1075" s="960"/>
      <c r="K1075" s="603"/>
      <c r="L1075" s="603"/>
      <c r="M1075" s="602"/>
      <c r="N1075" s="960"/>
      <c r="O1075" s="603"/>
      <c r="P1075" s="603"/>
      <c r="Q1075" s="602"/>
      <c r="R1075" s="260"/>
      <c r="S1075" s="35"/>
      <c r="T1075" s="35"/>
      <c r="U1075" s="35"/>
      <c r="V1075" s="35"/>
      <c r="W1075" s="35"/>
      <c r="X1075" s="35"/>
      <c r="Y1075" s="35"/>
      <c r="Z1075" s="35"/>
      <c r="AA1075" s="35"/>
      <c r="AB1075" s="35"/>
      <c r="AC1075" s="35"/>
      <c r="AD1075" s="254"/>
    </row>
    <row r="1076" spans="1:30" s="4" customFormat="1" x14ac:dyDescent="0.25">
      <c r="A1076" s="255"/>
      <c r="B1076" s="255"/>
      <c r="E1076" s="602"/>
      <c r="F1076" s="602"/>
      <c r="G1076" s="257"/>
      <c r="H1076" s="258"/>
      <c r="I1076" s="259"/>
      <c r="J1076" s="960"/>
      <c r="K1076" s="603"/>
      <c r="L1076" s="603"/>
      <c r="M1076" s="602"/>
      <c r="N1076" s="960"/>
      <c r="O1076" s="603"/>
      <c r="P1076" s="603"/>
      <c r="Q1076" s="602"/>
      <c r="R1076" s="260"/>
      <c r="S1076" s="35"/>
      <c r="T1076" s="35"/>
      <c r="U1076" s="35"/>
      <c r="V1076" s="35"/>
      <c r="W1076" s="35"/>
      <c r="X1076" s="35"/>
      <c r="Y1076" s="35"/>
      <c r="Z1076" s="35"/>
      <c r="AA1076" s="35"/>
      <c r="AB1076" s="35"/>
      <c r="AC1076" s="35"/>
      <c r="AD1076" s="254"/>
    </row>
    <row r="1077" spans="1:30" s="4" customFormat="1" x14ac:dyDescent="0.25">
      <c r="A1077" s="255"/>
      <c r="B1077" s="255"/>
      <c r="E1077" s="602"/>
      <c r="F1077" s="602"/>
      <c r="G1077" s="257"/>
      <c r="H1077" s="258"/>
      <c r="I1077" s="259"/>
      <c r="J1077" s="960"/>
      <c r="K1077" s="603"/>
      <c r="L1077" s="603"/>
      <c r="M1077" s="602"/>
      <c r="N1077" s="960"/>
      <c r="O1077" s="603"/>
      <c r="P1077" s="603"/>
      <c r="Q1077" s="602"/>
      <c r="R1077" s="260"/>
      <c r="S1077" s="35"/>
      <c r="T1077" s="35"/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254"/>
    </row>
    <row r="1078" spans="1:30" s="4" customFormat="1" x14ac:dyDescent="0.25">
      <c r="A1078" s="255"/>
      <c r="B1078" s="255"/>
      <c r="E1078" s="602"/>
      <c r="F1078" s="602"/>
      <c r="G1078" s="257"/>
      <c r="H1078" s="258"/>
      <c r="I1078" s="259"/>
      <c r="J1078" s="960"/>
      <c r="K1078" s="603"/>
      <c r="L1078" s="603"/>
      <c r="M1078" s="602"/>
      <c r="N1078" s="960"/>
      <c r="O1078" s="603"/>
      <c r="P1078" s="603"/>
      <c r="Q1078" s="602"/>
      <c r="R1078" s="260"/>
      <c r="S1078" s="35"/>
      <c r="T1078" s="35"/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254"/>
    </row>
    <row r="1079" spans="1:30" s="4" customFormat="1" x14ac:dyDescent="0.25">
      <c r="A1079" s="255"/>
      <c r="B1079" s="255"/>
      <c r="E1079" s="602"/>
      <c r="F1079" s="602"/>
      <c r="G1079" s="257"/>
      <c r="H1079" s="258"/>
      <c r="I1079" s="259"/>
      <c r="J1079" s="960"/>
      <c r="K1079" s="603"/>
      <c r="L1079" s="603"/>
      <c r="M1079" s="602"/>
      <c r="N1079" s="960"/>
      <c r="O1079" s="603"/>
      <c r="P1079" s="603"/>
      <c r="Q1079" s="602"/>
      <c r="R1079" s="260"/>
      <c r="S1079" s="35"/>
      <c r="T1079" s="35"/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254"/>
    </row>
    <row r="1080" spans="1:30" s="4" customFormat="1" x14ac:dyDescent="0.25">
      <c r="A1080" s="255"/>
      <c r="B1080" s="255"/>
      <c r="E1080" s="602"/>
      <c r="F1080" s="602"/>
      <c r="G1080" s="257"/>
      <c r="H1080" s="258"/>
      <c r="I1080" s="259"/>
      <c r="J1080" s="960"/>
      <c r="K1080" s="603"/>
      <c r="L1080" s="603"/>
      <c r="M1080" s="602"/>
      <c r="N1080" s="960"/>
      <c r="O1080" s="603"/>
      <c r="P1080" s="603"/>
      <c r="Q1080" s="602"/>
      <c r="R1080" s="260"/>
      <c r="S1080" s="35"/>
      <c r="T1080" s="35"/>
      <c r="U1080" s="35"/>
      <c r="V1080" s="35"/>
      <c r="W1080" s="35"/>
      <c r="X1080" s="35"/>
      <c r="Y1080" s="35"/>
      <c r="Z1080" s="35"/>
      <c r="AA1080" s="35"/>
      <c r="AB1080" s="35"/>
      <c r="AC1080" s="35"/>
      <c r="AD1080" s="254"/>
    </row>
    <row r="1081" spans="1:30" s="4" customFormat="1" x14ac:dyDescent="0.25">
      <c r="A1081" s="255"/>
      <c r="B1081" s="255"/>
      <c r="E1081" s="602"/>
      <c r="F1081" s="602"/>
      <c r="G1081" s="257"/>
      <c r="H1081" s="258"/>
      <c r="I1081" s="259"/>
      <c r="J1081" s="960"/>
      <c r="K1081" s="603"/>
      <c r="L1081" s="603"/>
      <c r="M1081" s="602"/>
      <c r="N1081" s="960"/>
      <c r="O1081" s="603"/>
      <c r="P1081" s="603"/>
      <c r="Q1081" s="602"/>
      <c r="R1081" s="260"/>
      <c r="S1081" s="35"/>
      <c r="T1081" s="35"/>
      <c r="U1081" s="35"/>
      <c r="V1081" s="35"/>
      <c r="W1081" s="35"/>
      <c r="X1081" s="35"/>
      <c r="Y1081" s="35"/>
      <c r="Z1081" s="35"/>
      <c r="AA1081" s="35"/>
      <c r="AB1081" s="35"/>
      <c r="AC1081" s="35"/>
      <c r="AD1081" s="254"/>
    </row>
    <row r="1082" spans="1:30" s="4" customFormat="1" x14ac:dyDescent="0.25">
      <c r="A1082" s="255"/>
      <c r="B1082" s="255"/>
      <c r="E1082" s="602"/>
      <c r="F1082" s="602"/>
      <c r="G1082" s="257"/>
      <c r="H1082" s="258"/>
      <c r="I1082" s="259"/>
      <c r="J1082" s="960"/>
      <c r="K1082" s="603"/>
      <c r="L1082" s="603"/>
      <c r="M1082" s="602"/>
      <c r="N1082" s="960"/>
      <c r="O1082" s="603"/>
      <c r="P1082" s="603"/>
      <c r="Q1082" s="602"/>
      <c r="R1082" s="260"/>
      <c r="S1082" s="35"/>
      <c r="T1082" s="35"/>
      <c r="U1082" s="35"/>
      <c r="V1082" s="35"/>
      <c r="W1082" s="35"/>
      <c r="X1082" s="35"/>
      <c r="Y1082" s="35"/>
      <c r="Z1082" s="35"/>
      <c r="AA1082" s="35"/>
      <c r="AB1082" s="35"/>
      <c r="AC1082" s="35"/>
      <c r="AD1082" s="254"/>
    </row>
    <row r="1083" spans="1:30" s="4" customFormat="1" x14ac:dyDescent="0.25">
      <c r="A1083" s="255"/>
      <c r="B1083" s="255"/>
      <c r="E1083" s="602"/>
      <c r="F1083" s="602"/>
      <c r="G1083" s="257"/>
      <c r="H1083" s="258"/>
      <c r="I1083" s="259"/>
      <c r="J1083" s="960"/>
      <c r="K1083" s="603"/>
      <c r="L1083" s="603"/>
      <c r="M1083" s="602"/>
      <c r="N1083" s="960"/>
      <c r="O1083" s="603"/>
      <c r="P1083" s="603"/>
      <c r="Q1083" s="602"/>
      <c r="R1083" s="260"/>
      <c r="S1083" s="35"/>
      <c r="T1083" s="35"/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254"/>
    </row>
    <row r="1084" spans="1:30" s="4" customFormat="1" x14ac:dyDescent="0.25">
      <c r="A1084" s="255"/>
      <c r="B1084" s="255"/>
      <c r="E1084" s="602"/>
      <c r="F1084" s="602"/>
      <c r="G1084" s="257"/>
      <c r="H1084" s="258"/>
      <c r="I1084" s="259"/>
      <c r="J1084" s="960"/>
      <c r="K1084" s="603"/>
      <c r="L1084" s="603"/>
      <c r="M1084" s="602"/>
      <c r="N1084" s="960"/>
      <c r="O1084" s="603"/>
      <c r="P1084" s="603"/>
      <c r="Q1084" s="602"/>
      <c r="R1084" s="260"/>
      <c r="S1084" s="35"/>
      <c r="T1084" s="35"/>
      <c r="U1084" s="35"/>
      <c r="V1084" s="35"/>
      <c r="W1084" s="35"/>
      <c r="X1084" s="35"/>
      <c r="Y1084" s="35"/>
      <c r="Z1084" s="35"/>
      <c r="AA1084" s="35"/>
      <c r="AB1084" s="35"/>
      <c r="AC1084" s="35"/>
      <c r="AD1084" s="254"/>
    </row>
    <row r="1085" spans="1:30" s="4" customFormat="1" x14ac:dyDescent="0.25">
      <c r="A1085" s="255"/>
      <c r="B1085" s="255"/>
      <c r="E1085" s="602"/>
      <c r="F1085" s="602"/>
      <c r="G1085" s="257"/>
      <c r="H1085" s="258"/>
      <c r="I1085" s="259"/>
      <c r="J1085" s="960"/>
      <c r="K1085" s="603"/>
      <c r="L1085" s="603"/>
      <c r="M1085" s="602"/>
      <c r="N1085" s="960"/>
      <c r="O1085" s="603"/>
      <c r="P1085" s="603"/>
      <c r="Q1085" s="602"/>
      <c r="R1085" s="260"/>
      <c r="S1085" s="35"/>
      <c r="T1085" s="35"/>
      <c r="U1085" s="35"/>
      <c r="V1085" s="35"/>
      <c r="W1085" s="35"/>
      <c r="X1085" s="35"/>
      <c r="Y1085" s="35"/>
      <c r="Z1085" s="35"/>
      <c r="AA1085" s="35"/>
      <c r="AB1085" s="35"/>
      <c r="AC1085" s="35"/>
      <c r="AD1085" s="254"/>
    </row>
    <row r="1086" spans="1:30" s="4" customFormat="1" x14ac:dyDescent="0.25">
      <c r="A1086" s="255"/>
      <c r="B1086" s="255"/>
      <c r="E1086" s="602"/>
      <c r="F1086" s="602"/>
      <c r="G1086" s="257"/>
      <c r="H1086" s="258"/>
      <c r="I1086" s="259"/>
      <c r="J1086" s="960"/>
      <c r="K1086" s="603"/>
      <c r="L1086" s="603"/>
      <c r="M1086" s="602"/>
      <c r="N1086" s="960"/>
      <c r="O1086" s="603"/>
      <c r="P1086" s="603"/>
      <c r="Q1086" s="602"/>
      <c r="R1086" s="260"/>
      <c r="S1086" s="35"/>
      <c r="T1086" s="35"/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254"/>
    </row>
    <row r="1087" spans="1:30" s="4" customFormat="1" x14ac:dyDescent="0.25">
      <c r="A1087" s="255"/>
      <c r="B1087" s="255"/>
      <c r="E1087" s="602"/>
      <c r="F1087" s="602"/>
      <c r="G1087" s="257"/>
      <c r="H1087" s="258"/>
      <c r="I1087" s="259"/>
      <c r="J1087" s="960"/>
      <c r="K1087" s="603"/>
      <c r="L1087" s="603"/>
      <c r="M1087" s="602"/>
      <c r="N1087" s="960"/>
      <c r="O1087" s="603"/>
      <c r="P1087" s="603"/>
      <c r="Q1087" s="602"/>
      <c r="R1087" s="260"/>
      <c r="S1087" s="35"/>
      <c r="T1087" s="35"/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254"/>
    </row>
    <row r="1088" spans="1:30" s="4" customFormat="1" x14ac:dyDescent="0.25">
      <c r="A1088" s="255"/>
      <c r="B1088" s="255"/>
      <c r="E1088" s="602"/>
      <c r="F1088" s="602"/>
      <c r="G1088" s="257"/>
      <c r="H1088" s="258"/>
      <c r="I1088" s="259"/>
      <c r="J1088" s="960"/>
      <c r="K1088" s="603"/>
      <c r="L1088" s="603"/>
      <c r="M1088" s="602"/>
      <c r="N1088" s="960"/>
      <c r="O1088" s="603"/>
      <c r="P1088" s="603"/>
      <c r="Q1088" s="602"/>
      <c r="R1088" s="260"/>
      <c r="S1088" s="35"/>
      <c r="T1088" s="35"/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254"/>
    </row>
    <row r="1089" spans="1:30" s="4" customFormat="1" x14ac:dyDescent="0.25">
      <c r="A1089" s="255"/>
      <c r="B1089" s="255"/>
      <c r="E1089" s="602"/>
      <c r="F1089" s="602"/>
      <c r="G1089" s="257"/>
      <c r="H1089" s="258"/>
      <c r="I1089" s="259"/>
      <c r="J1089" s="960"/>
      <c r="K1089" s="603"/>
      <c r="L1089" s="603"/>
      <c r="M1089" s="602"/>
      <c r="N1089" s="960"/>
      <c r="O1089" s="603"/>
      <c r="P1089" s="603"/>
      <c r="Q1089" s="602"/>
      <c r="R1089" s="260"/>
      <c r="S1089" s="35"/>
      <c r="T1089" s="35"/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254"/>
    </row>
    <row r="1090" spans="1:30" s="4" customFormat="1" x14ac:dyDescent="0.25">
      <c r="A1090" s="255"/>
      <c r="B1090" s="255"/>
      <c r="E1090" s="602"/>
      <c r="F1090" s="602"/>
      <c r="G1090" s="257"/>
      <c r="H1090" s="258"/>
      <c r="I1090" s="259"/>
      <c r="J1090" s="960"/>
      <c r="K1090" s="603"/>
      <c r="L1090" s="603"/>
      <c r="M1090" s="602"/>
      <c r="N1090" s="960"/>
      <c r="O1090" s="603"/>
      <c r="P1090" s="603"/>
      <c r="Q1090" s="602"/>
      <c r="R1090" s="260"/>
      <c r="S1090" s="35"/>
      <c r="T1090" s="35"/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254"/>
    </row>
    <row r="1091" spans="1:30" s="4" customFormat="1" x14ac:dyDescent="0.25">
      <c r="A1091" s="255"/>
      <c r="B1091" s="255"/>
      <c r="E1091" s="602"/>
      <c r="F1091" s="602"/>
      <c r="G1091" s="257"/>
      <c r="H1091" s="258"/>
      <c r="I1091" s="259"/>
      <c r="J1091" s="960"/>
      <c r="K1091" s="603"/>
      <c r="L1091" s="603"/>
      <c r="M1091" s="602"/>
      <c r="N1091" s="960"/>
      <c r="O1091" s="603"/>
      <c r="P1091" s="603"/>
      <c r="Q1091" s="602"/>
      <c r="R1091" s="260"/>
      <c r="S1091" s="35"/>
      <c r="T1091" s="35"/>
      <c r="U1091" s="35"/>
      <c r="V1091" s="35"/>
      <c r="W1091" s="35"/>
      <c r="X1091" s="35"/>
      <c r="Y1091" s="35"/>
      <c r="Z1091" s="35"/>
      <c r="AA1091" s="35"/>
      <c r="AB1091" s="35"/>
      <c r="AC1091" s="35"/>
      <c r="AD1091" s="254"/>
    </row>
    <row r="1092" spans="1:30" s="4" customFormat="1" x14ac:dyDescent="0.25">
      <c r="A1092" s="255"/>
      <c r="B1092" s="255"/>
      <c r="E1092" s="602"/>
      <c r="F1092" s="602"/>
      <c r="G1092" s="257"/>
      <c r="H1092" s="258"/>
      <c r="I1092" s="259"/>
      <c r="J1092" s="960"/>
      <c r="K1092" s="603"/>
      <c r="L1092" s="603"/>
      <c r="M1092" s="602"/>
      <c r="N1092" s="960"/>
      <c r="O1092" s="603"/>
      <c r="P1092" s="603"/>
      <c r="Q1092" s="602"/>
      <c r="R1092" s="260"/>
      <c r="S1092" s="35"/>
      <c r="T1092" s="35"/>
      <c r="U1092" s="35"/>
      <c r="V1092" s="35"/>
      <c r="W1092" s="35"/>
      <c r="X1092" s="35"/>
      <c r="Y1092" s="35"/>
      <c r="Z1092" s="35"/>
      <c r="AA1092" s="35"/>
      <c r="AB1092" s="35"/>
      <c r="AC1092" s="35"/>
      <c r="AD1092" s="254"/>
    </row>
    <row r="1093" spans="1:30" s="4" customFormat="1" x14ac:dyDescent="0.25">
      <c r="A1093" s="255"/>
      <c r="B1093" s="255"/>
      <c r="E1093" s="602"/>
      <c r="F1093" s="602"/>
      <c r="G1093" s="257"/>
      <c r="H1093" s="258"/>
      <c r="I1093" s="259"/>
      <c r="J1093" s="960"/>
      <c r="K1093" s="603"/>
      <c r="L1093" s="603"/>
      <c r="M1093" s="602"/>
      <c r="N1093" s="960"/>
      <c r="O1093" s="603"/>
      <c r="P1093" s="603"/>
      <c r="Q1093" s="602"/>
      <c r="R1093" s="260"/>
      <c r="S1093" s="35"/>
      <c r="T1093" s="35"/>
      <c r="U1093" s="35"/>
      <c r="V1093" s="35"/>
      <c r="W1093" s="35"/>
      <c r="X1093" s="35"/>
      <c r="Y1093" s="35"/>
      <c r="Z1093" s="35"/>
      <c r="AA1093" s="35"/>
      <c r="AB1093" s="35"/>
      <c r="AC1093" s="35"/>
      <c r="AD1093" s="254"/>
    </row>
    <row r="1094" spans="1:30" s="4" customFormat="1" x14ac:dyDescent="0.25">
      <c r="A1094" s="255"/>
      <c r="B1094" s="255"/>
      <c r="E1094" s="602"/>
      <c r="F1094" s="602"/>
      <c r="G1094" s="257"/>
      <c r="H1094" s="258"/>
      <c r="I1094" s="259"/>
      <c r="J1094" s="960"/>
      <c r="K1094" s="603"/>
      <c r="L1094" s="603"/>
      <c r="M1094" s="602"/>
      <c r="N1094" s="960"/>
      <c r="O1094" s="603"/>
      <c r="P1094" s="603"/>
      <c r="Q1094" s="602"/>
      <c r="R1094" s="260"/>
      <c r="S1094" s="35"/>
      <c r="T1094" s="35"/>
      <c r="U1094" s="35"/>
      <c r="V1094" s="35"/>
      <c r="W1094" s="35"/>
      <c r="X1094" s="35"/>
      <c r="Y1094" s="35"/>
      <c r="Z1094" s="35"/>
      <c r="AA1094" s="35"/>
      <c r="AB1094" s="35"/>
      <c r="AC1094" s="35"/>
      <c r="AD1094" s="254"/>
    </row>
    <row r="1095" spans="1:30" s="4" customFormat="1" x14ac:dyDescent="0.25">
      <c r="A1095" s="255"/>
      <c r="B1095" s="255"/>
      <c r="E1095" s="602"/>
      <c r="F1095" s="602"/>
      <c r="G1095" s="257"/>
      <c r="H1095" s="258"/>
      <c r="I1095" s="259"/>
      <c r="J1095" s="960"/>
      <c r="K1095" s="603"/>
      <c r="L1095" s="603"/>
      <c r="M1095" s="602"/>
      <c r="N1095" s="960"/>
      <c r="O1095" s="603"/>
      <c r="P1095" s="603"/>
      <c r="Q1095" s="602"/>
      <c r="R1095" s="260"/>
      <c r="S1095" s="35"/>
      <c r="T1095" s="35"/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254"/>
    </row>
    <row r="1096" spans="1:30" s="4" customFormat="1" x14ac:dyDescent="0.25">
      <c r="A1096" s="255"/>
      <c r="B1096" s="255"/>
      <c r="E1096" s="602"/>
      <c r="F1096" s="602"/>
      <c r="G1096" s="257"/>
      <c r="H1096" s="258"/>
      <c r="I1096" s="259"/>
      <c r="J1096" s="960"/>
      <c r="K1096" s="603"/>
      <c r="L1096" s="603"/>
      <c r="M1096" s="602"/>
      <c r="N1096" s="960"/>
      <c r="O1096" s="603"/>
      <c r="P1096" s="603"/>
      <c r="Q1096" s="602"/>
      <c r="R1096" s="260"/>
      <c r="S1096" s="35"/>
      <c r="T1096" s="35"/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254"/>
    </row>
    <row r="1097" spans="1:30" s="4" customFormat="1" x14ac:dyDescent="0.25">
      <c r="A1097" s="255"/>
      <c r="B1097" s="255"/>
      <c r="E1097" s="602"/>
      <c r="F1097" s="602"/>
      <c r="G1097" s="257"/>
      <c r="H1097" s="258"/>
      <c r="I1097" s="259"/>
      <c r="J1097" s="960"/>
      <c r="K1097" s="603"/>
      <c r="L1097" s="603"/>
      <c r="M1097" s="602"/>
      <c r="N1097" s="960"/>
      <c r="O1097" s="603"/>
      <c r="P1097" s="603"/>
      <c r="Q1097" s="602"/>
      <c r="R1097" s="260"/>
      <c r="S1097" s="35"/>
      <c r="T1097" s="35"/>
      <c r="U1097" s="35"/>
      <c r="V1097" s="35"/>
      <c r="W1097" s="35"/>
      <c r="X1097" s="35"/>
      <c r="Y1097" s="35"/>
      <c r="Z1097" s="35"/>
      <c r="AA1097" s="35"/>
      <c r="AB1097" s="35"/>
      <c r="AC1097" s="35"/>
      <c r="AD1097" s="254"/>
    </row>
    <row r="1098" spans="1:30" s="4" customFormat="1" x14ac:dyDescent="0.25">
      <c r="A1098" s="255"/>
      <c r="B1098" s="255"/>
      <c r="E1098" s="602"/>
      <c r="F1098" s="602"/>
      <c r="G1098" s="257"/>
      <c r="H1098" s="258"/>
      <c r="I1098" s="259"/>
      <c r="J1098" s="960"/>
      <c r="K1098" s="603"/>
      <c r="L1098" s="603"/>
      <c r="M1098" s="602"/>
      <c r="N1098" s="960"/>
      <c r="O1098" s="603"/>
      <c r="P1098" s="603"/>
      <c r="Q1098" s="602"/>
      <c r="R1098" s="260"/>
      <c r="S1098" s="35"/>
      <c r="T1098" s="35"/>
      <c r="U1098" s="35"/>
      <c r="V1098" s="35"/>
      <c r="W1098" s="35"/>
      <c r="X1098" s="35"/>
      <c r="Y1098" s="35"/>
      <c r="Z1098" s="35"/>
      <c r="AA1098" s="35"/>
      <c r="AB1098" s="35"/>
      <c r="AC1098" s="35"/>
      <c r="AD1098" s="254"/>
    </row>
    <row r="1099" spans="1:30" s="4" customFormat="1" x14ac:dyDescent="0.25">
      <c r="A1099" s="255"/>
      <c r="B1099" s="255"/>
      <c r="E1099" s="602"/>
      <c r="F1099" s="602"/>
      <c r="G1099" s="257"/>
      <c r="H1099" s="258"/>
      <c r="I1099" s="259"/>
      <c r="J1099" s="960"/>
      <c r="K1099" s="603"/>
      <c r="L1099" s="603"/>
      <c r="M1099" s="602"/>
      <c r="N1099" s="960"/>
      <c r="O1099" s="603"/>
      <c r="P1099" s="603"/>
      <c r="Q1099" s="602"/>
      <c r="R1099" s="260"/>
      <c r="S1099" s="35"/>
      <c r="T1099" s="35"/>
      <c r="U1099" s="35"/>
      <c r="V1099" s="35"/>
      <c r="W1099" s="35"/>
      <c r="X1099" s="35"/>
      <c r="Y1099" s="35"/>
      <c r="Z1099" s="35"/>
      <c r="AA1099" s="35"/>
      <c r="AB1099" s="35"/>
      <c r="AC1099" s="35"/>
      <c r="AD1099" s="254"/>
    </row>
    <row r="1100" spans="1:30" s="4" customFormat="1" x14ac:dyDescent="0.25">
      <c r="A1100" s="255"/>
      <c r="B1100" s="255"/>
      <c r="E1100" s="602"/>
      <c r="F1100" s="602"/>
      <c r="G1100" s="257"/>
      <c r="H1100" s="258"/>
      <c r="I1100" s="259"/>
      <c r="J1100" s="960"/>
      <c r="K1100" s="603"/>
      <c r="L1100" s="603"/>
      <c r="M1100" s="602"/>
      <c r="N1100" s="960"/>
      <c r="O1100" s="603"/>
      <c r="P1100" s="603"/>
      <c r="Q1100" s="602"/>
      <c r="R1100" s="260"/>
      <c r="S1100" s="35"/>
      <c r="T1100" s="35"/>
      <c r="U1100" s="35"/>
      <c r="V1100" s="35"/>
      <c r="W1100" s="35"/>
      <c r="X1100" s="35"/>
      <c r="Y1100" s="35"/>
      <c r="Z1100" s="35"/>
      <c r="AA1100" s="35"/>
      <c r="AB1100" s="35"/>
      <c r="AC1100" s="35"/>
      <c r="AD1100" s="254"/>
    </row>
    <row r="1101" spans="1:30" s="4" customFormat="1" x14ac:dyDescent="0.25">
      <c r="A1101" s="255"/>
      <c r="B1101" s="255"/>
      <c r="E1101" s="602"/>
      <c r="F1101" s="602"/>
      <c r="G1101" s="257"/>
      <c r="H1101" s="258"/>
      <c r="I1101" s="259"/>
      <c r="J1101" s="960"/>
      <c r="K1101" s="603"/>
      <c r="L1101" s="603"/>
      <c r="M1101" s="602"/>
      <c r="N1101" s="960"/>
      <c r="O1101" s="603"/>
      <c r="P1101" s="603"/>
      <c r="Q1101" s="602"/>
      <c r="R1101" s="260"/>
      <c r="S1101" s="35"/>
      <c r="T1101" s="35"/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254"/>
    </row>
    <row r="1102" spans="1:30" s="4" customFormat="1" x14ac:dyDescent="0.25">
      <c r="A1102" s="255"/>
      <c r="B1102" s="255"/>
      <c r="E1102" s="602"/>
      <c r="F1102" s="602"/>
      <c r="G1102" s="257"/>
      <c r="H1102" s="258"/>
      <c r="I1102" s="259"/>
      <c r="J1102" s="960"/>
      <c r="K1102" s="603"/>
      <c r="L1102" s="603"/>
      <c r="M1102" s="602"/>
      <c r="N1102" s="960"/>
      <c r="O1102" s="603"/>
      <c r="P1102" s="603"/>
      <c r="Q1102" s="602"/>
      <c r="R1102" s="260"/>
      <c r="S1102" s="35"/>
      <c r="T1102" s="35"/>
      <c r="U1102" s="35"/>
      <c r="V1102" s="35"/>
      <c r="W1102" s="35"/>
      <c r="X1102" s="35"/>
      <c r="Y1102" s="35"/>
      <c r="Z1102" s="35"/>
      <c r="AA1102" s="35"/>
      <c r="AB1102" s="35"/>
      <c r="AC1102" s="35"/>
      <c r="AD1102" s="254"/>
    </row>
    <row r="1103" spans="1:30" s="4" customFormat="1" x14ac:dyDescent="0.25">
      <c r="A1103" s="255"/>
      <c r="B1103" s="255"/>
      <c r="E1103" s="602"/>
      <c r="F1103" s="602"/>
      <c r="G1103" s="257"/>
      <c r="H1103" s="258"/>
      <c r="I1103" s="259"/>
      <c r="J1103" s="960"/>
      <c r="K1103" s="603"/>
      <c r="L1103" s="603"/>
      <c r="M1103" s="602"/>
      <c r="N1103" s="960"/>
      <c r="O1103" s="603"/>
      <c r="P1103" s="603"/>
      <c r="Q1103" s="602"/>
      <c r="R1103" s="260"/>
      <c r="S1103" s="35"/>
      <c r="T1103" s="35"/>
      <c r="U1103" s="35"/>
      <c r="V1103" s="35"/>
      <c r="W1103" s="35"/>
      <c r="X1103" s="35"/>
      <c r="Y1103" s="35"/>
      <c r="Z1103" s="35"/>
      <c r="AA1103" s="35"/>
      <c r="AB1103" s="35"/>
      <c r="AC1103" s="35"/>
      <c r="AD1103" s="254"/>
    </row>
    <row r="1104" spans="1:30" s="4" customFormat="1" x14ac:dyDescent="0.25">
      <c r="A1104" s="255"/>
      <c r="B1104" s="255"/>
      <c r="E1104" s="602"/>
      <c r="F1104" s="602"/>
      <c r="G1104" s="257"/>
      <c r="H1104" s="258"/>
      <c r="I1104" s="259"/>
      <c r="J1104" s="960"/>
      <c r="K1104" s="603"/>
      <c r="L1104" s="603"/>
      <c r="M1104" s="602"/>
      <c r="N1104" s="960"/>
      <c r="O1104" s="603"/>
      <c r="P1104" s="603"/>
      <c r="Q1104" s="602"/>
      <c r="R1104" s="260"/>
      <c r="S1104" s="35"/>
      <c r="T1104" s="35"/>
      <c r="U1104" s="35"/>
      <c r="V1104" s="35"/>
      <c r="W1104" s="35"/>
      <c r="X1104" s="35"/>
      <c r="Y1104" s="35"/>
      <c r="Z1104" s="35"/>
      <c r="AA1104" s="35"/>
      <c r="AB1104" s="35"/>
      <c r="AC1104" s="35"/>
      <c r="AD1104" s="254"/>
    </row>
    <row r="1105" spans="1:30" s="4" customFormat="1" x14ac:dyDescent="0.25">
      <c r="A1105" s="255"/>
      <c r="B1105" s="255"/>
      <c r="E1105" s="602"/>
      <c r="F1105" s="602"/>
      <c r="G1105" s="257"/>
      <c r="H1105" s="258"/>
      <c r="I1105" s="259"/>
      <c r="J1105" s="960"/>
      <c r="K1105" s="603"/>
      <c r="L1105" s="603"/>
      <c r="M1105" s="602"/>
      <c r="N1105" s="960"/>
      <c r="O1105" s="603"/>
      <c r="P1105" s="603"/>
      <c r="Q1105" s="602"/>
      <c r="R1105" s="260"/>
      <c r="S1105" s="35"/>
      <c r="T1105" s="35"/>
      <c r="U1105" s="35"/>
      <c r="V1105" s="35"/>
      <c r="W1105" s="35"/>
      <c r="X1105" s="35"/>
      <c r="Y1105" s="35"/>
      <c r="Z1105" s="35"/>
      <c r="AA1105" s="35"/>
      <c r="AB1105" s="35"/>
      <c r="AC1105" s="35"/>
      <c r="AD1105" s="254"/>
    </row>
    <row r="1106" spans="1:30" s="4" customFormat="1" x14ac:dyDescent="0.25">
      <c r="A1106" s="255"/>
      <c r="B1106" s="255"/>
      <c r="E1106" s="602"/>
      <c r="F1106" s="602"/>
      <c r="G1106" s="257"/>
      <c r="H1106" s="258"/>
      <c r="I1106" s="259"/>
      <c r="J1106" s="960"/>
      <c r="K1106" s="603"/>
      <c r="L1106" s="603"/>
      <c r="M1106" s="602"/>
      <c r="N1106" s="960"/>
      <c r="O1106" s="603"/>
      <c r="P1106" s="603"/>
      <c r="Q1106" s="602"/>
      <c r="R1106" s="260"/>
      <c r="S1106" s="35"/>
      <c r="T1106" s="35"/>
      <c r="U1106" s="35"/>
      <c r="V1106" s="35"/>
      <c r="W1106" s="35"/>
      <c r="X1106" s="35"/>
      <c r="Y1106" s="35"/>
      <c r="Z1106" s="35"/>
      <c r="AA1106" s="35"/>
      <c r="AB1106" s="35"/>
      <c r="AC1106" s="35"/>
      <c r="AD1106" s="254"/>
    </row>
    <row r="1107" spans="1:30" s="4" customFormat="1" x14ac:dyDescent="0.25">
      <c r="A1107" s="255"/>
      <c r="B1107" s="255"/>
      <c r="E1107" s="602"/>
      <c r="F1107" s="602"/>
      <c r="G1107" s="257"/>
      <c r="H1107" s="258"/>
      <c r="I1107" s="259"/>
      <c r="J1107" s="960"/>
      <c r="K1107" s="603"/>
      <c r="L1107" s="603"/>
      <c r="M1107" s="602"/>
      <c r="N1107" s="960"/>
      <c r="O1107" s="603"/>
      <c r="P1107" s="603"/>
      <c r="Q1107" s="602"/>
      <c r="R1107" s="260"/>
      <c r="S1107" s="35"/>
      <c r="T1107" s="35"/>
      <c r="U1107" s="35"/>
      <c r="V1107" s="35"/>
      <c r="W1107" s="35"/>
      <c r="X1107" s="35"/>
      <c r="Y1107" s="35"/>
      <c r="Z1107" s="35"/>
      <c r="AA1107" s="35"/>
      <c r="AB1107" s="35"/>
      <c r="AC1107" s="35"/>
      <c r="AD1107" s="254"/>
    </row>
    <row r="1108" spans="1:30" s="4" customFormat="1" x14ac:dyDescent="0.25">
      <c r="A1108" s="255"/>
      <c r="B1108" s="255"/>
      <c r="E1108" s="602"/>
      <c r="F1108" s="602"/>
      <c r="G1108" s="257"/>
      <c r="H1108" s="258"/>
      <c r="I1108" s="259"/>
      <c r="J1108" s="960"/>
      <c r="K1108" s="603"/>
      <c r="L1108" s="603"/>
      <c r="M1108" s="602"/>
      <c r="N1108" s="960"/>
      <c r="O1108" s="603"/>
      <c r="P1108" s="603"/>
      <c r="Q1108" s="602"/>
      <c r="R1108" s="260"/>
      <c r="S1108" s="35"/>
      <c r="T1108" s="35"/>
      <c r="U1108" s="35"/>
      <c r="V1108" s="35"/>
      <c r="W1108" s="35"/>
      <c r="X1108" s="35"/>
      <c r="Y1108" s="35"/>
      <c r="Z1108" s="35"/>
      <c r="AA1108" s="35"/>
      <c r="AB1108" s="35"/>
      <c r="AC1108" s="35"/>
      <c r="AD1108" s="254"/>
    </row>
    <row r="1109" spans="1:30" s="4" customFormat="1" x14ac:dyDescent="0.25">
      <c r="A1109" s="255"/>
      <c r="B1109" s="255"/>
      <c r="E1109" s="602"/>
      <c r="F1109" s="602"/>
      <c r="G1109" s="257"/>
      <c r="H1109" s="258"/>
      <c r="I1109" s="259"/>
      <c r="J1109" s="960"/>
      <c r="K1109" s="603"/>
      <c r="L1109" s="603"/>
      <c r="M1109" s="602"/>
      <c r="N1109" s="960"/>
      <c r="O1109" s="603"/>
      <c r="P1109" s="603"/>
      <c r="Q1109" s="602"/>
      <c r="R1109" s="260"/>
      <c r="S1109" s="35"/>
      <c r="T1109" s="35"/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254"/>
    </row>
    <row r="1110" spans="1:30" s="4" customFormat="1" x14ac:dyDescent="0.25">
      <c r="A1110" s="255"/>
      <c r="B1110" s="255"/>
      <c r="E1110" s="602"/>
      <c r="F1110" s="602"/>
      <c r="G1110" s="257"/>
      <c r="H1110" s="258"/>
      <c r="I1110" s="259"/>
      <c r="J1110" s="960"/>
      <c r="K1110" s="603"/>
      <c r="L1110" s="603"/>
      <c r="M1110" s="602"/>
      <c r="N1110" s="960"/>
      <c r="O1110" s="603"/>
      <c r="P1110" s="603"/>
      <c r="Q1110" s="602"/>
      <c r="R1110" s="260"/>
      <c r="S1110" s="35"/>
      <c r="T1110" s="35"/>
      <c r="U1110" s="35"/>
      <c r="V1110" s="35"/>
      <c r="W1110" s="35"/>
      <c r="X1110" s="35"/>
      <c r="Y1110" s="35"/>
      <c r="Z1110" s="35"/>
      <c r="AA1110" s="35"/>
      <c r="AB1110" s="35"/>
      <c r="AC1110" s="35"/>
      <c r="AD1110" s="254"/>
    </row>
    <row r="1111" spans="1:30" s="4" customFormat="1" x14ac:dyDescent="0.25">
      <c r="A1111" s="255"/>
      <c r="B1111" s="255"/>
      <c r="E1111" s="602"/>
      <c r="F1111" s="602"/>
      <c r="G1111" s="257"/>
      <c r="H1111" s="258"/>
      <c r="I1111" s="259"/>
      <c r="J1111" s="960"/>
      <c r="K1111" s="603"/>
      <c r="L1111" s="603"/>
      <c r="M1111" s="602"/>
      <c r="N1111" s="960"/>
      <c r="O1111" s="603"/>
      <c r="P1111" s="603"/>
      <c r="Q1111" s="602"/>
      <c r="R1111" s="260"/>
      <c r="S1111" s="35"/>
      <c r="T1111" s="35"/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254"/>
    </row>
    <row r="1112" spans="1:30" s="4" customFormat="1" x14ac:dyDescent="0.25">
      <c r="A1112" s="255"/>
      <c r="B1112" s="255"/>
      <c r="E1112" s="602"/>
      <c r="F1112" s="602"/>
      <c r="G1112" s="257"/>
      <c r="H1112" s="258"/>
      <c r="I1112" s="259"/>
      <c r="J1112" s="960"/>
      <c r="K1112" s="603"/>
      <c r="L1112" s="603"/>
      <c r="M1112" s="602"/>
      <c r="N1112" s="960"/>
      <c r="O1112" s="603"/>
      <c r="P1112" s="603"/>
      <c r="Q1112" s="602"/>
      <c r="R1112" s="260"/>
      <c r="S1112" s="35"/>
      <c r="T1112" s="35"/>
      <c r="U1112" s="35"/>
      <c r="V1112" s="35"/>
      <c r="W1112" s="35"/>
      <c r="X1112" s="35"/>
      <c r="Y1112" s="35"/>
      <c r="Z1112" s="35"/>
      <c r="AA1112" s="35"/>
      <c r="AB1112" s="35"/>
      <c r="AC1112" s="35"/>
      <c r="AD1112" s="254"/>
    </row>
    <row r="1113" spans="1:30" s="4" customFormat="1" x14ac:dyDescent="0.25">
      <c r="A1113" s="255"/>
      <c r="B1113" s="255"/>
      <c r="E1113" s="602"/>
      <c r="F1113" s="602"/>
      <c r="G1113" s="257"/>
      <c r="H1113" s="258"/>
      <c r="I1113" s="259"/>
      <c r="J1113" s="960"/>
      <c r="K1113" s="603"/>
      <c r="L1113" s="603"/>
      <c r="M1113" s="602"/>
      <c r="N1113" s="960"/>
      <c r="O1113" s="603"/>
      <c r="P1113" s="603"/>
      <c r="Q1113" s="602"/>
      <c r="R1113" s="260"/>
      <c r="S1113" s="35"/>
      <c r="T1113" s="35"/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254"/>
    </row>
    <row r="1114" spans="1:30" s="4" customFormat="1" x14ac:dyDescent="0.25">
      <c r="A1114" s="255"/>
      <c r="B1114" s="255"/>
      <c r="E1114" s="602"/>
      <c r="F1114" s="602"/>
      <c r="G1114" s="257"/>
      <c r="H1114" s="258"/>
      <c r="I1114" s="259"/>
      <c r="J1114" s="960"/>
      <c r="K1114" s="603"/>
      <c r="L1114" s="603"/>
      <c r="M1114" s="602"/>
      <c r="N1114" s="960"/>
      <c r="O1114" s="603"/>
      <c r="P1114" s="603"/>
      <c r="Q1114" s="602"/>
      <c r="R1114" s="260"/>
      <c r="S1114" s="35"/>
      <c r="T1114" s="35"/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254"/>
    </row>
    <row r="1115" spans="1:30" s="4" customFormat="1" x14ac:dyDescent="0.25">
      <c r="A1115" s="255"/>
      <c r="B1115" s="255"/>
      <c r="E1115" s="602"/>
      <c r="F1115" s="602"/>
      <c r="G1115" s="257"/>
      <c r="H1115" s="258"/>
      <c r="I1115" s="259"/>
      <c r="J1115" s="960"/>
      <c r="K1115" s="603"/>
      <c r="L1115" s="603"/>
      <c r="M1115" s="602"/>
      <c r="N1115" s="960"/>
      <c r="O1115" s="603"/>
      <c r="P1115" s="603"/>
      <c r="Q1115" s="602"/>
      <c r="R1115" s="260"/>
      <c r="S1115" s="35"/>
      <c r="T1115" s="35"/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254"/>
    </row>
    <row r="1116" spans="1:30" s="4" customFormat="1" x14ac:dyDescent="0.25">
      <c r="A1116" s="255"/>
      <c r="B1116" s="255"/>
      <c r="E1116" s="602"/>
      <c r="F1116" s="602"/>
      <c r="G1116" s="257"/>
      <c r="H1116" s="258"/>
      <c r="I1116" s="259"/>
      <c r="J1116" s="960"/>
      <c r="K1116" s="603"/>
      <c r="L1116" s="603"/>
      <c r="M1116" s="602"/>
      <c r="N1116" s="960"/>
      <c r="O1116" s="603"/>
      <c r="P1116" s="603"/>
      <c r="Q1116" s="602"/>
      <c r="R1116" s="260"/>
      <c r="S1116" s="35"/>
      <c r="T1116" s="35"/>
      <c r="U1116" s="35"/>
      <c r="V1116" s="35"/>
      <c r="W1116" s="35"/>
      <c r="X1116" s="35"/>
      <c r="Y1116" s="35"/>
      <c r="Z1116" s="35"/>
      <c r="AA1116" s="35"/>
      <c r="AB1116" s="35"/>
      <c r="AC1116" s="35"/>
      <c r="AD1116" s="254"/>
    </row>
    <row r="1117" spans="1:30" s="4" customFormat="1" x14ac:dyDescent="0.25">
      <c r="A1117" s="255"/>
      <c r="B1117" s="255"/>
      <c r="E1117" s="602"/>
      <c r="F1117" s="602"/>
      <c r="G1117" s="257"/>
      <c r="H1117" s="258"/>
      <c r="I1117" s="259"/>
      <c r="J1117" s="960"/>
      <c r="K1117" s="603"/>
      <c r="L1117" s="603"/>
      <c r="M1117" s="602"/>
      <c r="N1117" s="960"/>
      <c r="O1117" s="603"/>
      <c r="P1117" s="603"/>
      <c r="Q1117" s="602"/>
      <c r="R1117" s="260"/>
      <c r="S1117" s="35"/>
      <c r="T1117" s="35"/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254"/>
    </row>
    <row r="1118" spans="1:30" s="4" customFormat="1" x14ac:dyDescent="0.25">
      <c r="A1118" s="255"/>
      <c r="B1118" s="255"/>
      <c r="E1118" s="602"/>
      <c r="F1118" s="602"/>
      <c r="G1118" s="257"/>
      <c r="H1118" s="258"/>
      <c r="I1118" s="259"/>
      <c r="J1118" s="960"/>
      <c r="K1118" s="603"/>
      <c r="L1118" s="603"/>
      <c r="M1118" s="602"/>
      <c r="N1118" s="960"/>
      <c r="O1118" s="603"/>
      <c r="P1118" s="603"/>
      <c r="Q1118" s="602"/>
      <c r="R1118" s="260"/>
      <c r="S1118" s="35"/>
      <c r="T1118" s="35"/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254"/>
    </row>
    <row r="1119" spans="1:30" s="4" customFormat="1" x14ac:dyDescent="0.25">
      <c r="A1119" s="255"/>
      <c r="B1119" s="255"/>
      <c r="E1119" s="602"/>
      <c r="F1119" s="602"/>
      <c r="G1119" s="257"/>
      <c r="H1119" s="258"/>
      <c r="I1119" s="259"/>
      <c r="J1119" s="960"/>
      <c r="K1119" s="603"/>
      <c r="L1119" s="603"/>
      <c r="M1119" s="602"/>
      <c r="N1119" s="960"/>
      <c r="O1119" s="603"/>
      <c r="P1119" s="603"/>
      <c r="Q1119" s="602"/>
      <c r="R1119" s="260"/>
      <c r="S1119" s="35"/>
      <c r="T1119" s="35"/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254"/>
    </row>
    <row r="1120" spans="1:30" s="4" customFormat="1" x14ac:dyDescent="0.25">
      <c r="A1120" s="255"/>
      <c r="B1120" s="255"/>
      <c r="E1120" s="602"/>
      <c r="F1120" s="602"/>
      <c r="G1120" s="257"/>
      <c r="H1120" s="258"/>
      <c r="I1120" s="259"/>
      <c r="J1120" s="960"/>
      <c r="K1120" s="603"/>
      <c r="L1120" s="603"/>
      <c r="M1120" s="602"/>
      <c r="N1120" s="960"/>
      <c r="O1120" s="603"/>
      <c r="P1120" s="603"/>
      <c r="Q1120" s="602"/>
      <c r="R1120" s="260"/>
      <c r="S1120" s="35"/>
      <c r="T1120" s="35"/>
      <c r="U1120" s="35"/>
      <c r="V1120" s="35"/>
      <c r="W1120" s="35"/>
      <c r="X1120" s="35"/>
      <c r="Y1120" s="35"/>
      <c r="Z1120" s="35"/>
      <c r="AA1120" s="35"/>
      <c r="AB1120" s="35"/>
      <c r="AC1120" s="35"/>
      <c r="AD1120" s="254"/>
    </row>
    <row r="1121" spans="1:30" s="4" customFormat="1" x14ac:dyDescent="0.25">
      <c r="A1121" s="255"/>
      <c r="B1121" s="255"/>
      <c r="E1121" s="602"/>
      <c r="F1121" s="602"/>
      <c r="G1121" s="257"/>
      <c r="H1121" s="258"/>
      <c r="I1121" s="259"/>
      <c r="J1121" s="960"/>
      <c r="K1121" s="603"/>
      <c r="L1121" s="603"/>
      <c r="M1121" s="602"/>
      <c r="N1121" s="960"/>
      <c r="O1121" s="603"/>
      <c r="P1121" s="603"/>
      <c r="Q1121" s="602"/>
      <c r="R1121" s="260"/>
      <c r="S1121" s="35"/>
      <c r="T1121" s="35"/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254"/>
    </row>
    <row r="1122" spans="1:30" s="4" customFormat="1" x14ac:dyDescent="0.25">
      <c r="A1122" s="255"/>
      <c r="B1122" s="255"/>
      <c r="E1122" s="602"/>
      <c r="F1122" s="602"/>
      <c r="G1122" s="257"/>
      <c r="H1122" s="258"/>
      <c r="I1122" s="259"/>
      <c r="J1122" s="960"/>
      <c r="K1122" s="603"/>
      <c r="L1122" s="603"/>
      <c r="M1122" s="602"/>
      <c r="N1122" s="960"/>
      <c r="O1122" s="603"/>
      <c r="P1122" s="603"/>
      <c r="Q1122" s="602"/>
      <c r="R1122" s="260"/>
      <c r="S1122" s="35"/>
      <c r="T1122" s="35"/>
      <c r="U1122" s="35"/>
      <c r="V1122" s="35"/>
      <c r="W1122" s="35"/>
      <c r="X1122" s="35"/>
      <c r="Y1122" s="35"/>
      <c r="Z1122" s="35"/>
      <c r="AA1122" s="35"/>
      <c r="AB1122" s="35"/>
      <c r="AC1122" s="35"/>
      <c r="AD1122" s="254"/>
    </row>
    <row r="1123" spans="1:30" s="4" customFormat="1" x14ac:dyDescent="0.25">
      <c r="A1123" s="255"/>
      <c r="B1123" s="255"/>
      <c r="E1123" s="602"/>
      <c r="F1123" s="602"/>
      <c r="G1123" s="257"/>
      <c r="H1123" s="258"/>
      <c r="I1123" s="259"/>
      <c r="J1123" s="960"/>
      <c r="K1123" s="603"/>
      <c r="L1123" s="603"/>
      <c r="M1123" s="602"/>
      <c r="N1123" s="960"/>
      <c r="O1123" s="603"/>
      <c r="P1123" s="603"/>
      <c r="Q1123" s="602"/>
      <c r="R1123" s="260"/>
      <c r="S1123" s="35"/>
      <c r="T1123" s="35"/>
      <c r="U1123" s="35"/>
      <c r="V1123" s="35"/>
      <c r="W1123" s="35"/>
      <c r="X1123" s="35"/>
      <c r="Y1123" s="35"/>
      <c r="Z1123" s="35"/>
      <c r="AA1123" s="35"/>
      <c r="AB1123" s="35"/>
      <c r="AC1123" s="35"/>
      <c r="AD1123" s="254"/>
    </row>
    <row r="1124" spans="1:30" s="4" customFormat="1" x14ac:dyDescent="0.25">
      <c r="A1124" s="255"/>
      <c r="B1124" s="255"/>
      <c r="E1124" s="602"/>
      <c r="F1124" s="602"/>
      <c r="G1124" s="257"/>
      <c r="H1124" s="258"/>
      <c r="I1124" s="259"/>
      <c r="J1124" s="960"/>
      <c r="K1124" s="603"/>
      <c r="L1124" s="603"/>
      <c r="M1124" s="602"/>
      <c r="N1124" s="960"/>
      <c r="O1124" s="603"/>
      <c r="P1124" s="603"/>
      <c r="Q1124" s="602"/>
      <c r="R1124" s="260"/>
      <c r="S1124" s="35"/>
      <c r="T1124" s="35"/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254"/>
    </row>
    <row r="1125" spans="1:30" s="4" customFormat="1" x14ac:dyDescent="0.25">
      <c r="A1125" s="255"/>
      <c r="B1125" s="255"/>
      <c r="E1125" s="602"/>
      <c r="F1125" s="602"/>
      <c r="G1125" s="257"/>
      <c r="H1125" s="258"/>
      <c r="I1125" s="259"/>
      <c r="J1125" s="960"/>
      <c r="K1125" s="603"/>
      <c r="L1125" s="603"/>
      <c r="M1125" s="602"/>
      <c r="N1125" s="960"/>
      <c r="O1125" s="603"/>
      <c r="P1125" s="603"/>
      <c r="Q1125" s="602"/>
      <c r="R1125" s="260"/>
      <c r="S1125" s="35"/>
      <c r="T1125" s="35"/>
      <c r="U1125" s="35"/>
      <c r="V1125" s="35"/>
      <c r="W1125" s="35"/>
      <c r="X1125" s="35"/>
      <c r="Y1125" s="35"/>
      <c r="Z1125" s="35"/>
      <c r="AA1125" s="35"/>
      <c r="AB1125" s="35"/>
      <c r="AC1125" s="35"/>
      <c r="AD1125" s="254"/>
    </row>
    <row r="1126" spans="1:30" s="4" customFormat="1" x14ac:dyDescent="0.25">
      <c r="A1126" s="255"/>
      <c r="B1126" s="255"/>
      <c r="E1126" s="602"/>
      <c r="F1126" s="602"/>
      <c r="G1126" s="257"/>
      <c r="H1126" s="258"/>
      <c r="I1126" s="259"/>
      <c r="J1126" s="960"/>
      <c r="K1126" s="603"/>
      <c r="L1126" s="603"/>
      <c r="M1126" s="602"/>
      <c r="N1126" s="960"/>
      <c r="O1126" s="603"/>
      <c r="P1126" s="603"/>
      <c r="Q1126" s="602"/>
      <c r="R1126" s="260"/>
      <c r="S1126" s="35"/>
      <c r="T1126" s="35"/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254"/>
    </row>
    <row r="1127" spans="1:30" s="4" customFormat="1" x14ac:dyDescent="0.25">
      <c r="A1127" s="255"/>
      <c r="B1127" s="255"/>
      <c r="E1127" s="602"/>
      <c r="F1127" s="602"/>
      <c r="G1127" s="257"/>
      <c r="H1127" s="258"/>
      <c r="I1127" s="259"/>
      <c r="J1127" s="960"/>
      <c r="K1127" s="603"/>
      <c r="L1127" s="603"/>
      <c r="M1127" s="602"/>
      <c r="N1127" s="960"/>
      <c r="O1127" s="603"/>
      <c r="P1127" s="603"/>
      <c r="Q1127" s="602"/>
      <c r="R1127" s="260"/>
      <c r="S1127" s="35"/>
      <c r="T1127" s="35"/>
      <c r="U1127" s="35"/>
      <c r="V1127" s="35"/>
      <c r="W1127" s="35"/>
      <c r="X1127" s="35"/>
      <c r="Y1127" s="35"/>
      <c r="Z1127" s="35"/>
      <c r="AA1127" s="35"/>
      <c r="AB1127" s="35"/>
      <c r="AC1127" s="35"/>
      <c r="AD1127" s="254"/>
    </row>
    <row r="1128" spans="1:30" s="4" customFormat="1" x14ac:dyDescent="0.25">
      <c r="A1128" s="255"/>
      <c r="B1128" s="255"/>
      <c r="E1128" s="602"/>
      <c r="F1128" s="602"/>
      <c r="G1128" s="257"/>
      <c r="H1128" s="258"/>
      <c r="I1128" s="259"/>
      <c r="J1128" s="960"/>
      <c r="K1128" s="603"/>
      <c r="L1128" s="603"/>
      <c r="M1128" s="602"/>
      <c r="N1128" s="960"/>
      <c r="O1128" s="603"/>
      <c r="P1128" s="603"/>
      <c r="Q1128" s="602"/>
      <c r="R1128" s="260"/>
      <c r="S1128" s="35"/>
      <c r="T1128" s="35"/>
      <c r="U1128" s="35"/>
      <c r="V1128" s="35"/>
      <c r="W1128" s="35"/>
      <c r="X1128" s="35"/>
      <c r="Y1128" s="35"/>
      <c r="Z1128" s="35"/>
      <c r="AA1128" s="35"/>
      <c r="AB1128" s="35"/>
      <c r="AC1128" s="35"/>
      <c r="AD1128" s="254"/>
    </row>
    <row r="1129" spans="1:30" s="4" customFormat="1" x14ac:dyDescent="0.25">
      <c r="A1129" s="255"/>
      <c r="B1129" s="255"/>
      <c r="E1129" s="602"/>
      <c r="F1129" s="602"/>
      <c r="G1129" s="257"/>
      <c r="H1129" s="258"/>
      <c r="I1129" s="259"/>
      <c r="J1129" s="960"/>
      <c r="K1129" s="603"/>
      <c r="L1129" s="603"/>
      <c r="M1129" s="602"/>
      <c r="N1129" s="960"/>
      <c r="O1129" s="603"/>
      <c r="P1129" s="603"/>
      <c r="Q1129" s="602"/>
      <c r="R1129" s="260"/>
      <c r="S1129" s="35"/>
      <c r="T1129" s="35"/>
      <c r="U1129" s="35"/>
      <c r="V1129" s="35"/>
      <c r="W1129" s="35"/>
      <c r="X1129" s="35"/>
      <c r="Y1129" s="35"/>
      <c r="Z1129" s="35"/>
      <c r="AA1129" s="35"/>
      <c r="AB1129" s="35"/>
      <c r="AC1129" s="35"/>
      <c r="AD1129" s="254"/>
    </row>
    <row r="1130" spans="1:30" s="4" customFormat="1" x14ac:dyDescent="0.25">
      <c r="A1130" s="255"/>
      <c r="B1130" s="255"/>
      <c r="E1130" s="602"/>
      <c r="F1130" s="602"/>
      <c r="G1130" s="257"/>
      <c r="H1130" s="258"/>
      <c r="I1130" s="259"/>
      <c r="J1130" s="960"/>
      <c r="K1130" s="603"/>
      <c r="L1130" s="603"/>
      <c r="M1130" s="602"/>
      <c r="N1130" s="960"/>
      <c r="O1130" s="603"/>
      <c r="P1130" s="603"/>
      <c r="Q1130" s="602"/>
      <c r="R1130" s="260"/>
      <c r="S1130" s="35"/>
      <c r="T1130" s="35"/>
      <c r="U1130" s="35"/>
      <c r="V1130" s="35"/>
      <c r="W1130" s="35"/>
      <c r="X1130" s="35"/>
      <c r="Y1130" s="35"/>
      <c r="Z1130" s="35"/>
      <c r="AA1130" s="35"/>
      <c r="AB1130" s="35"/>
      <c r="AC1130" s="35"/>
      <c r="AD1130" s="254"/>
    </row>
    <row r="1131" spans="1:30" s="4" customFormat="1" x14ac:dyDescent="0.25">
      <c r="A1131" s="255"/>
      <c r="B1131" s="255"/>
      <c r="E1131" s="602"/>
      <c r="F1131" s="602"/>
      <c r="G1131" s="257"/>
      <c r="H1131" s="258"/>
      <c r="I1131" s="259"/>
      <c r="J1131" s="960"/>
      <c r="K1131" s="603"/>
      <c r="L1131" s="603"/>
      <c r="M1131" s="602"/>
      <c r="N1131" s="960"/>
      <c r="O1131" s="603"/>
      <c r="P1131" s="603"/>
      <c r="Q1131" s="602"/>
      <c r="R1131" s="260"/>
      <c r="S1131" s="35"/>
      <c r="T1131" s="35"/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254"/>
    </row>
    <row r="1132" spans="1:30" s="4" customFormat="1" x14ac:dyDescent="0.25">
      <c r="A1132" s="255"/>
      <c r="B1132" s="255"/>
      <c r="E1132" s="602"/>
      <c r="F1132" s="602"/>
      <c r="G1132" s="257"/>
      <c r="H1132" s="258"/>
      <c r="I1132" s="259"/>
      <c r="J1132" s="960"/>
      <c r="K1132" s="603"/>
      <c r="L1132" s="603"/>
      <c r="M1132" s="602"/>
      <c r="N1132" s="960"/>
      <c r="O1132" s="603"/>
      <c r="P1132" s="603"/>
      <c r="Q1132" s="602"/>
      <c r="R1132" s="260"/>
      <c r="S1132" s="35"/>
      <c r="T1132" s="35"/>
      <c r="U1132" s="35"/>
      <c r="V1132" s="35"/>
      <c r="W1132" s="35"/>
      <c r="X1132" s="35"/>
      <c r="Y1132" s="35"/>
      <c r="Z1132" s="35"/>
      <c r="AA1132" s="35"/>
      <c r="AB1132" s="35"/>
      <c r="AC1132" s="35"/>
      <c r="AD1132" s="254"/>
    </row>
    <row r="1133" spans="1:30" s="4" customFormat="1" x14ac:dyDescent="0.25">
      <c r="A1133" s="255"/>
      <c r="B1133" s="255"/>
      <c r="E1133" s="602"/>
      <c r="F1133" s="602"/>
      <c r="G1133" s="257"/>
      <c r="H1133" s="258"/>
      <c r="I1133" s="259"/>
      <c r="J1133" s="960"/>
      <c r="K1133" s="603"/>
      <c r="L1133" s="603"/>
      <c r="M1133" s="602"/>
      <c r="N1133" s="960"/>
      <c r="O1133" s="603"/>
      <c r="P1133" s="603"/>
      <c r="Q1133" s="602"/>
      <c r="R1133" s="260"/>
      <c r="S1133" s="35"/>
      <c r="T1133" s="35"/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254"/>
    </row>
    <row r="1134" spans="1:30" s="4" customFormat="1" x14ac:dyDescent="0.25">
      <c r="A1134" s="255"/>
      <c r="B1134" s="255"/>
      <c r="E1134" s="602"/>
      <c r="F1134" s="602"/>
      <c r="G1134" s="257"/>
      <c r="H1134" s="258"/>
      <c r="I1134" s="259"/>
      <c r="J1134" s="960"/>
      <c r="K1134" s="603"/>
      <c r="L1134" s="603"/>
      <c r="M1134" s="602"/>
      <c r="N1134" s="960"/>
      <c r="O1134" s="603"/>
      <c r="P1134" s="603"/>
      <c r="Q1134" s="602"/>
      <c r="R1134" s="260"/>
      <c r="S1134" s="35"/>
      <c r="T1134" s="35"/>
      <c r="U1134" s="35"/>
      <c r="V1134" s="35"/>
      <c r="W1134" s="35"/>
      <c r="X1134" s="35"/>
      <c r="Y1134" s="35"/>
      <c r="Z1134" s="35"/>
      <c r="AA1134" s="35"/>
      <c r="AB1134" s="35"/>
      <c r="AC1134" s="35"/>
      <c r="AD1134" s="254"/>
    </row>
    <row r="1135" spans="1:30" s="4" customFormat="1" x14ac:dyDescent="0.25">
      <c r="A1135" s="255"/>
      <c r="B1135" s="255"/>
      <c r="E1135" s="602"/>
      <c r="F1135" s="602"/>
      <c r="G1135" s="257"/>
      <c r="H1135" s="258"/>
      <c r="I1135" s="259"/>
      <c r="J1135" s="960"/>
      <c r="K1135" s="603"/>
      <c r="L1135" s="603"/>
      <c r="M1135" s="602"/>
      <c r="N1135" s="960"/>
      <c r="O1135" s="603"/>
      <c r="P1135" s="603"/>
      <c r="Q1135" s="602"/>
      <c r="R1135" s="260"/>
      <c r="S1135" s="35"/>
      <c r="T1135" s="35"/>
      <c r="U1135" s="35"/>
      <c r="V1135" s="35"/>
      <c r="W1135" s="35"/>
      <c r="X1135" s="35"/>
      <c r="Y1135" s="35"/>
      <c r="Z1135" s="35"/>
      <c r="AA1135" s="35"/>
      <c r="AB1135" s="35"/>
      <c r="AC1135" s="35"/>
      <c r="AD1135" s="254"/>
    </row>
    <row r="1136" spans="1:30" s="4" customFormat="1" x14ac:dyDescent="0.25">
      <c r="A1136" s="255"/>
      <c r="B1136" s="255"/>
      <c r="E1136" s="602"/>
      <c r="F1136" s="602"/>
      <c r="G1136" s="257"/>
      <c r="H1136" s="258"/>
      <c r="I1136" s="259"/>
      <c r="J1136" s="960"/>
      <c r="K1136" s="603"/>
      <c r="L1136" s="603"/>
      <c r="M1136" s="602"/>
      <c r="N1136" s="960"/>
      <c r="O1136" s="603"/>
      <c r="P1136" s="603"/>
      <c r="Q1136" s="602"/>
      <c r="R1136" s="260"/>
      <c r="S1136" s="35"/>
      <c r="T1136" s="35"/>
      <c r="U1136" s="35"/>
      <c r="V1136" s="35"/>
      <c r="W1136" s="35"/>
      <c r="X1136" s="35"/>
      <c r="Y1136" s="35"/>
      <c r="Z1136" s="35"/>
      <c r="AA1136" s="35"/>
      <c r="AB1136" s="35"/>
      <c r="AC1136" s="35"/>
      <c r="AD1136" s="254"/>
    </row>
    <row r="1137" spans="1:30" s="4" customFormat="1" x14ac:dyDescent="0.25">
      <c r="A1137" s="255"/>
      <c r="B1137" s="255"/>
      <c r="E1137" s="602"/>
      <c r="F1137" s="602"/>
      <c r="G1137" s="257"/>
      <c r="H1137" s="258"/>
      <c r="I1137" s="259"/>
      <c r="J1137" s="960"/>
      <c r="K1137" s="603"/>
      <c r="L1137" s="603"/>
      <c r="M1137" s="602"/>
      <c r="N1137" s="960"/>
      <c r="O1137" s="603"/>
      <c r="P1137" s="603"/>
      <c r="Q1137" s="602"/>
      <c r="R1137" s="260"/>
      <c r="S1137" s="35"/>
      <c r="T1137" s="35"/>
      <c r="U1137" s="35"/>
      <c r="V1137" s="35"/>
      <c r="W1137" s="35"/>
      <c r="X1137" s="35"/>
      <c r="Y1137" s="35"/>
      <c r="Z1137" s="35"/>
      <c r="AA1137" s="35"/>
      <c r="AB1137" s="35"/>
      <c r="AC1137" s="35"/>
      <c r="AD1137" s="254"/>
    </row>
    <row r="1138" spans="1:30" s="4" customFormat="1" x14ac:dyDescent="0.25">
      <c r="A1138" s="255"/>
      <c r="B1138" s="255"/>
      <c r="E1138" s="602"/>
      <c r="F1138" s="602"/>
      <c r="G1138" s="257"/>
      <c r="H1138" s="258"/>
      <c r="I1138" s="259"/>
      <c r="J1138" s="960"/>
      <c r="K1138" s="603"/>
      <c r="L1138" s="603"/>
      <c r="M1138" s="602"/>
      <c r="N1138" s="960"/>
      <c r="O1138" s="603"/>
      <c r="P1138" s="603"/>
      <c r="Q1138" s="602"/>
      <c r="R1138" s="260"/>
      <c r="S1138" s="35"/>
      <c r="T1138" s="35"/>
      <c r="U1138" s="35"/>
      <c r="V1138" s="35"/>
      <c r="W1138" s="35"/>
      <c r="X1138" s="35"/>
      <c r="Y1138" s="35"/>
      <c r="Z1138" s="35"/>
      <c r="AA1138" s="35"/>
      <c r="AB1138" s="35"/>
      <c r="AC1138" s="35"/>
      <c r="AD1138" s="254"/>
    </row>
    <row r="1139" spans="1:30" s="4" customFormat="1" x14ac:dyDescent="0.25">
      <c r="A1139" s="255"/>
      <c r="B1139" s="255"/>
      <c r="E1139" s="602"/>
      <c r="F1139" s="602"/>
      <c r="G1139" s="257"/>
      <c r="H1139" s="258"/>
      <c r="I1139" s="259"/>
      <c r="J1139" s="960"/>
      <c r="K1139" s="603"/>
      <c r="L1139" s="603"/>
      <c r="M1139" s="602"/>
      <c r="N1139" s="960"/>
      <c r="O1139" s="603"/>
      <c r="P1139" s="603"/>
      <c r="Q1139" s="602"/>
      <c r="R1139" s="260"/>
      <c r="S1139" s="35"/>
      <c r="T1139" s="35"/>
      <c r="U1139" s="35"/>
      <c r="V1139" s="35"/>
      <c r="W1139" s="35"/>
      <c r="X1139" s="35"/>
      <c r="Y1139" s="35"/>
      <c r="Z1139" s="35"/>
      <c r="AA1139" s="35"/>
      <c r="AB1139" s="35"/>
      <c r="AC1139" s="35"/>
      <c r="AD1139" s="254"/>
    </row>
    <row r="1140" spans="1:30" s="4" customFormat="1" x14ac:dyDescent="0.25">
      <c r="A1140" s="255"/>
      <c r="B1140" s="255"/>
      <c r="E1140" s="602"/>
      <c r="F1140" s="602"/>
      <c r="G1140" s="257"/>
      <c r="H1140" s="258"/>
      <c r="I1140" s="259"/>
      <c r="J1140" s="960"/>
      <c r="K1140" s="603"/>
      <c r="L1140" s="603"/>
      <c r="M1140" s="602"/>
      <c r="N1140" s="960"/>
      <c r="O1140" s="603"/>
      <c r="P1140" s="603"/>
      <c r="Q1140" s="602"/>
      <c r="R1140" s="260"/>
      <c r="S1140" s="35"/>
      <c r="T1140" s="35"/>
      <c r="U1140" s="35"/>
      <c r="V1140" s="35"/>
      <c r="W1140" s="35"/>
      <c r="X1140" s="35"/>
      <c r="Y1140" s="35"/>
      <c r="Z1140" s="35"/>
      <c r="AA1140" s="35"/>
      <c r="AB1140" s="35"/>
      <c r="AC1140" s="35"/>
      <c r="AD1140" s="254"/>
    </row>
    <row r="1141" spans="1:30" s="4" customFormat="1" x14ac:dyDescent="0.25">
      <c r="A1141" s="255"/>
      <c r="B1141" s="255"/>
      <c r="E1141" s="602"/>
      <c r="F1141" s="602"/>
      <c r="G1141" s="257"/>
      <c r="H1141" s="258"/>
      <c r="I1141" s="259"/>
      <c r="J1141" s="960"/>
      <c r="K1141" s="603"/>
      <c r="L1141" s="603"/>
      <c r="M1141" s="602"/>
      <c r="N1141" s="960"/>
      <c r="O1141" s="603"/>
      <c r="P1141" s="603"/>
      <c r="Q1141" s="602"/>
      <c r="R1141" s="260"/>
      <c r="S1141" s="35"/>
      <c r="T1141" s="35"/>
      <c r="U1141" s="35"/>
      <c r="V1141" s="35"/>
      <c r="W1141" s="35"/>
      <c r="X1141" s="35"/>
      <c r="Y1141" s="35"/>
      <c r="Z1141" s="35"/>
      <c r="AA1141" s="35"/>
      <c r="AB1141" s="35"/>
      <c r="AC1141" s="35"/>
      <c r="AD1141" s="254"/>
    </row>
    <row r="1142" spans="1:30" s="4" customFormat="1" x14ac:dyDescent="0.25">
      <c r="A1142" s="255"/>
      <c r="B1142" s="255"/>
      <c r="E1142" s="602"/>
      <c r="F1142" s="602"/>
      <c r="G1142" s="257"/>
      <c r="H1142" s="258"/>
      <c r="I1142" s="259"/>
      <c r="J1142" s="960"/>
      <c r="K1142" s="603"/>
      <c r="L1142" s="603"/>
      <c r="M1142" s="602"/>
      <c r="N1142" s="960"/>
      <c r="O1142" s="603"/>
      <c r="P1142" s="603"/>
      <c r="Q1142" s="602"/>
      <c r="R1142" s="260"/>
      <c r="S1142" s="35"/>
      <c r="T1142" s="35"/>
      <c r="U1142" s="35"/>
      <c r="V1142" s="35"/>
      <c r="W1142" s="35"/>
      <c r="X1142" s="35"/>
      <c r="Y1142" s="35"/>
      <c r="Z1142" s="35"/>
      <c r="AA1142" s="35"/>
      <c r="AB1142" s="35"/>
      <c r="AC1142" s="35"/>
      <c r="AD1142" s="254"/>
    </row>
    <row r="1143" spans="1:30" s="4" customFormat="1" x14ac:dyDescent="0.25">
      <c r="A1143" s="255"/>
      <c r="B1143" s="255"/>
      <c r="E1143" s="602"/>
      <c r="F1143" s="602"/>
      <c r="G1143" s="257"/>
      <c r="H1143" s="258"/>
      <c r="I1143" s="259"/>
      <c r="J1143" s="960"/>
      <c r="K1143" s="603"/>
      <c r="L1143" s="603"/>
      <c r="M1143" s="602"/>
      <c r="N1143" s="960"/>
      <c r="O1143" s="603"/>
      <c r="P1143" s="603"/>
      <c r="Q1143" s="602"/>
      <c r="R1143" s="260"/>
      <c r="S1143" s="35"/>
      <c r="T1143" s="35"/>
      <c r="U1143" s="35"/>
      <c r="V1143" s="35"/>
      <c r="W1143" s="35"/>
      <c r="X1143" s="35"/>
      <c r="Y1143" s="35"/>
      <c r="Z1143" s="35"/>
      <c r="AA1143" s="35"/>
      <c r="AB1143" s="35"/>
      <c r="AC1143" s="35"/>
      <c r="AD1143" s="254"/>
    </row>
    <row r="1144" spans="1:30" s="4" customFormat="1" x14ac:dyDescent="0.25">
      <c r="A1144" s="255"/>
      <c r="B1144" s="255"/>
      <c r="E1144" s="602"/>
      <c r="F1144" s="602"/>
      <c r="G1144" s="257"/>
      <c r="H1144" s="258"/>
      <c r="I1144" s="259"/>
      <c r="J1144" s="960"/>
      <c r="K1144" s="603"/>
      <c r="L1144" s="603"/>
      <c r="M1144" s="602"/>
      <c r="N1144" s="960"/>
      <c r="O1144" s="603"/>
      <c r="P1144" s="603"/>
      <c r="Q1144" s="602"/>
      <c r="R1144" s="260"/>
      <c r="S1144" s="35"/>
      <c r="T1144" s="35"/>
      <c r="U1144" s="35"/>
      <c r="V1144" s="35"/>
      <c r="W1144" s="35"/>
      <c r="X1144" s="35"/>
      <c r="Y1144" s="35"/>
      <c r="Z1144" s="35"/>
      <c r="AA1144" s="35"/>
      <c r="AB1144" s="35"/>
      <c r="AC1144" s="35"/>
      <c r="AD1144" s="254"/>
    </row>
    <row r="1145" spans="1:30" s="4" customFormat="1" x14ac:dyDescent="0.25">
      <c r="A1145" s="255"/>
      <c r="B1145" s="255"/>
      <c r="E1145" s="602"/>
      <c r="F1145" s="602"/>
      <c r="G1145" s="257"/>
      <c r="H1145" s="258"/>
      <c r="I1145" s="259"/>
      <c r="J1145" s="960"/>
      <c r="K1145" s="603"/>
      <c r="L1145" s="603"/>
      <c r="M1145" s="602"/>
      <c r="N1145" s="960"/>
      <c r="O1145" s="603"/>
      <c r="P1145" s="603"/>
      <c r="Q1145" s="602"/>
      <c r="R1145" s="260"/>
      <c r="S1145" s="35"/>
      <c r="T1145" s="35"/>
      <c r="U1145" s="35"/>
      <c r="V1145" s="35"/>
      <c r="W1145" s="35"/>
      <c r="X1145" s="35"/>
      <c r="Y1145" s="35"/>
      <c r="Z1145" s="35"/>
      <c r="AA1145" s="35"/>
      <c r="AB1145" s="35"/>
      <c r="AC1145" s="35"/>
      <c r="AD1145" s="254"/>
    </row>
    <row r="1146" spans="1:30" s="4" customFormat="1" x14ac:dyDescent="0.25">
      <c r="A1146" s="255"/>
      <c r="B1146" s="255"/>
      <c r="E1146" s="602"/>
      <c r="F1146" s="602"/>
      <c r="G1146" s="257"/>
      <c r="H1146" s="258"/>
      <c r="I1146" s="259"/>
      <c r="J1146" s="960"/>
      <c r="K1146" s="603"/>
      <c r="L1146" s="603"/>
      <c r="M1146" s="602"/>
      <c r="N1146" s="960"/>
      <c r="O1146" s="603"/>
      <c r="P1146" s="603"/>
      <c r="Q1146" s="602"/>
      <c r="R1146" s="260"/>
      <c r="S1146" s="35"/>
      <c r="T1146" s="35"/>
      <c r="U1146" s="35"/>
      <c r="V1146" s="35"/>
      <c r="W1146" s="35"/>
      <c r="X1146" s="35"/>
      <c r="Y1146" s="35"/>
      <c r="Z1146" s="35"/>
      <c r="AA1146" s="35"/>
      <c r="AB1146" s="35"/>
      <c r="AC1146" s="35"/>
      <c r="AD1146" s="254"/>
    </row>
    <row r="1147" spans="1:30" s="4" customFormat="1" x14ac:dyDescent="0.25">
      <c r="A1147" s="255"/>
      <c r="B1147" s="255"/>
      <c r="E1147" s="602"/>
      <c r="F1147" s="602"/>
      <c r="G1147" s="257"/>
      <c r="H1147" s="258"/>
      <c r="I1147" s="259"/>
      <c r="J1147" s="960"/>
      <c r="K1147" s="603"/>
      <c r="L1147" s="603"/>
      <c r="M1147" s="602"/>
      <c r="N1147" s="960"/>
      <c r="O1147" s="603"/>
      <c r="P1147" s="603"/>
      <c r="Q1147" s="602"/>
      <c r="R1147" s="260"/>
      <c r="S1147" s="35"/>
      <c r="T1147" s="35"/>
      <c r="U1147" s="35"/>
      <c r="V1147" s="35"/>
      <c r="W1147" s="35"/>
      <c r="X1147" s="35"/>
      <c r="Y1147" s="35"/>
      <c r="Z1147" s="35"/>
      <c r="AA1147" s="35"/>
      <c r="AB1147" s="35"/>
      <c r="AC1147" s="35"/>
      <c r="AD1147" s="254"/>
    </row>
    <row r="1148" spans="1:30" s="4" customFormat="1" x14ac:dyDescent="0.25">
      <c r="A1148" s="255"/>
      <c r="B1148" s="255"/>
      <c r="E1148" s="602"/>
      <c r="F1148" s="602"/>
      <c r="G1148" s="257"/>
      <c r="H1148" s="258"/>
      <c r="I1148" s="259"/>
      <c r="J1148" s="960"/>
      <c r="K1148" s="603"/>
      <c r="L1148" s="603"/>
      <c r="M1148" s="602"/>
      <c r="N1148" s="960"/>
      <c r="O1148" s="603"/>
      <c r="P1148" s="603"/>
      <c r="Q1148" s="602"/>
      <c r="R1148" s="260"/>
      <c r="S1148" s="35"/>
      <c r="T1148" s="35"/>
      <c r="U1148" s="35"/>
      <c r="V1148" s="35"/>
      <c r="W1148" s="35"/>
      <c r="X1148" s="35"/>
      <c r="Y1148" s="35"/>
      <c r="Z1148" s="35"/>
      <c r="AA1148" s="35"/>
      <c r="AB1148" s="35"/>
      <c r="AC1148" s="35"/>
      <c r="AD1148" s="254"/>
    </row>
    <row r="1149" spans="1:30" s="4" customFormat="1" x14ac:dyDescent="0.25">
      <c r="A1149" s="255"/>
      <c r="B1149" s="255"/>
      <c r="E1149" s="602"/>
      <c r="F1149" s="602"/>
      <c r="G1149" s="257"/>
      <c r="H1149" s="258"/>
      <c r="I1149" s="259"/>
      <c r="J1149" s="960"/>
      <c r="K1149" s="603"/>
      <c r="L1149" s="603"/>
      <c r="M1149" s="602"/>
      <c r="N1149" s="960"/>
      <c r="O1149" s="603"/>
      <c r="P1149" s="603"/>
      <c r="Q1149" s="602"/>
      <c r="R1149" s="260"/>
      <c r="S1149" s="35"/>
      <c r="T1149" s="35"/>
      <c r="U1149" s="35"/>
      <c r="V1149" s="35"/>
      <c r="W1149" s="35"/>
      <c r="X1149" s="35"/>
      <c r="Y1149" s="35"/>
      <c r="Z1149" s="35"/>
      <c r="AA1149" s="35"/>
      <c r="AB1149" s="35"/>
      <c r="AC1149" s="35"/>
      <c r="AD1149" s="254"/>
    </row>
    <row r="1150" spans="1:30" s="4" customFormat="1" x14ac:dyDescent="0.25">
      <c r="A1150" s="255"/>
      <c r="B1150" s="255"/>
      <c r="E1150" s="602"/>
      <c r="F1150" s="602"/>
      <c r="G1150" s="257"/>
      <c r="H1150" s="258"/>
      <c r="I1150" s="259"/>
      <c r="J1150" s="960"/>
      <c r="K1150" s="603"/>
      <c r="L1150" s="603"/>
      <c r="M1150" s="602"/>
      <c r="N1150" s="960"/>
      <c r="O1150" s="603"/>
      <c r="P1150" s="603"/>
      <c r="Q1150" s="602"/>
      <c r="R1150" s="260"/>
      <c r="S1150" s="35"/>
      <c r="T1150" s="35"/>
      <c r="U1150" s="35"/>
      <c r="V1150" s="35"/>
      <c r="W1150" s="35"/>
      <c r="X1150" s="35"/>
      <c r="Y1150" s="35"/>
      <c r="Z1150" s="35"/>
      <c r="AA1150" s="35"/>
      <c r="AB1150" s="35"/>
      <c r="AC1150" s="35"/>
      <c r="AD1150" s="254"/>
    </row>
    <row r="1151" spans="1:30" s="4" customFormat="1" x14ac:dyDescent="0.25">
      <c r="A1151" s="255"/>
      <c r="B1151" s="255"/>
      <c r="E1151" s="602"/>
      <c r="F1151" s="602"/>
      <c r="G1151" s="257"/>
      <c r="H1151" s="258"/>
      <c r="I1151" s="259"/>
      <c r="J1151" s="960"/>
      <c r="K1151" s="603"/>
      <c r="L1151" s="603"/>
      <c r="M1151" s="602"/>
      <c r="N1151" s="960"/>
      <c r="O1151" s="603"/>
      <c r="P1151" s="603"/>
      <c r="Q1151" s="602"/>
      <c r="R1151" s="260"/>
      <c r="S1151" s="35"/>
      <c r="T1151" s="35"/>
      <c r="U1151" s="35"/>
      <c r="V1151" s="35"/>
      <c r="W1151" s="35"/>
      <c r="X1151" s="35"/>
      <c r="Y1151" s="35"/>
      <c r="Z1151" s="35"/>
      <c r="AA1151" s="35"/>
      <c r="AB1151" s="35"/>
      <c r="AC1151" s="35"/>
      <c r="AD1151" s="254"/>
    </row>
    <row r="1152" spans="1:30" s="4" customFormat="1" x14ac:dyDescent="0.25">
      <c r="A1152" s="255"/>
      <c r="B1152" s="255"/>
      <c r="E1152" s="602"/>
      <c r="F1152" s="602"/>
      <c r="G1152" s="257"/>
      <c r="H1152" s="258"/>
      <c r="I1152" s="259"/>
      <c r="J1152" s="960"/>
      <c r="K1152" s="603"/>
      <c r="L1152" s="603"/>
      <c r="M1152" s="602"/>
      <c r="N1152" s="960"/>
      <c r="O1152" s="603"/>
      <c r="P1152" s="603"/>
      <c r="Q1152" s="602"/>
      <c r="R1152" s="260"/>
      <c r="S1152" s="35"/>
      <c r="T1152" s="35"/>
      <c r="U1152" s="35"/>
      <c r="V1152" s="35"/>
      <c r="W1152" s="35"/>
      <c r="X1152" s="35"/>
      <c r="Y1152" s="35"/>
      <c r="Z1152" s="35"/>
      <c r="AA1152" s="35"/>
      <c r="AB1152" s="35"/>
      <c r="AC1152" s="35"/>
      <c r="AD1152" s="254"/>
    </row>
    <row r="1153" spans="1:30" s="4" customFormat="1" x14ac:dyDescent="0.25">
      <c r="A1153" s="255"/>
      <c r="B1153" s="255"/>
      <c r="E1153" s="602"/>
      <c r="F1153" s="602"/>
      <c r="G1153" s="257"/>
      <c r="H1153" s="258"/>
      <c r="I1153" s="259"/>
      <c r="J1153" s="960"/>
      <c r="K1153" s="603"/>
      <c r="L1153" s="603"/>
      <c r="M1153" s="602"/>
      <c r="N1153" s="960"/>
      <c r="O1153" s="603"/>
      <c r="P1153" s="603"/>
      <c r="Q1153" s="602"/>
      <c r="R1153" s="260"/>
      <c r="S1153" s="35"/>
      <c r="T1153" s="35"/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254"/>
    </row>
    <row r="1154" spans="1:30" s="4" customFormat="1" x14ac:dyDescent="0.25">
      <c r="A1154" s="255"/>
      <c r="B1154" s="255"/>
      <c r="E1154" s="602"/>
      <c r="F1154" s="602"/>
      <c r="G1154" s="257"/>
      <c r="H1154" s="258"/>
      <c r="I1154" s="259"/>
      <c r="J1154" s="960"/>
      <c r="K1154" s="603"/>
      <c r="L1154" s="603"/>
      <c r="M1154" s="602"/>
      <c r="N1154" s="960"/>
      <c r="O1154" s="603"/>
      <c r="P1154" s="603"/>
      <c r="Q1154" s="602"/>
      <c r="R1154" s="260"/>
      <c r="S1154" s="35"/>
      <c r="T1154" s="35"/>
      <c r="U1154" s="35"/>
      <c r="V1154" s="35"/>
      <c r="W1154" s="35"/>
      <c r="X1154" s="35"/>
      <c r="Y1154" s="35"/>
      <c r="Z1154" s="35"/>
      <c r="AA1154" s="35"/>
      <c r="AB1154" s="35"/>
      <c r="AC1154" s="35"/>
      <c r="AD1154" s="254"/>
    </row>
    <row r="1155" spans="1:30" s="4" customFormat="1" x14ac:dyDescent="0.25">
      <c r="A1155" s="255"/>
      <c r="B1155" s="255"/>
      <c r="E1155" s="602"/>
      <c r="F1155" s="602"/>
      <c r="G1155" s="257"/>
      <c r="H1155" s="258"/>
      <c r="I1155" s="259"/>
      <c r="J1155" s="960"/>
      <c r="K1155" s="603"/>
      <c r="L1155" s="603"/>
      <c r="M1155" s="602"/>
      <c r="N1155" s="960"/>
      <c r="O1155" s="603"/>
      <c r="P1155" s="603"/>
      <c r="Q1155" s="602"/>
      <c r="R1155" s="260"/>
      <c r="S1155" s="35"/>
      <c r="T1155" s="35"/>
      <c r="U1155" s="35"/>
      <c r="V1155" s="35"/>
      <c r="W1155" s="35"/>
      <c r="X1155" s="35"/>
      <c r="Y1155" s="35"/>
      <c r="Z1155" s="35"/>
      <c r="AA1155" s="35"/>
      <c r="AB1155" s="35"/>
      <c r="AC1155" s="35"/>
      <c r="AD1155" s="254"/>
    </row>
    <row r="1156" spans="1:30" s="4" customFormat="1" x14ac:dyDescent="0.25">
      <c r="A1156" s="255"/>
      <c r="B1156" s="255"/>
      <c r="E1156" s="602"/>
      <c r="F1156" s="602"/>
      <c r="G1156" s="257"/>
      <c r="H1156" s="258"/>
      <c r="I1156" s="259"/>
      <c r="J1156" s="960"/>
      <c r="K1156" s="603"/>
      <c r="L1156" s="603"/>
      <c r="M1156" s="602"/>
      <c r="N1156" s="960"/>
      <c r="O1156" s="603"/>
      <c r="P1156" s="603"/>
      <c r="Q1156" s="602"/>
      <c r="R1156" s="260"/>
      <c r="S1156" s="35"/>
      <c r="T1156" s="35"/>
      <c r="U1156" s="35"/>
      <c r="V1156" s="35"/>
      <c r="W1156" s="35"/>
      <c r="X1156" s="35"/>
      <c r="Y1156" s="35"/>
      <c r="Z1156" s="35"/>
      <c r="AA1156" s="35"/>
      <c r="AB1156" s="35"/>
      <c r="AC1156" s="35"/>
      <c r="AD1156" s="254"/>
    </row>
    <row r="1157" spans="1:30" s="4" customFormat="1" x14ac:dyDescent="0.25">
      <c r="A1157" s="255"/>
      <c r="B1157" s="255"/>
      <c r="E1157" s="602"/>
      <c r="F1157" s="602"/>
      <c r="G1157" s="257"/>
      <c r="H1157" s="258"/>
      <c r="I1157" s="259"/>
      <c r="J1157" s="960"/>
      <c r="K1157" s="603"/>
      <c r="L1157" s="603"/>
      <c r="M1157" s="602"/>
      <c r="N1157" s="960"/>
      <c r="O1157" s="603"/>
      <c r="P1157" s="603"/>
      <c r="Q1157" s="602"/>
      <c r="R1157" s="260"/>
      <c r="S1157" s="35"/>
      <c r="T1157" s="35"/>
      <c r="U1157" s="35"/>
      <c r="V1157" s="35"/>
      <c r="W1157" s="35"/>
      <c r="X1157" s="35"/>
      <c r="Y1157" s="35"/>
      <c r="Z1157" s="35"/>
      <c r="AA1157" s="35"/>
      <c r="AB1157" s="35"/>
      <c r="AC1157" s="35"/>
      <c r="AD1157" s="254"/>
    </row>
    <row r="1158" spans="1:30" s="4" customFormat="1" x14ac:dyDescent="0.25">
      <c r="A1158" s="255"/>
      <c r="B1158" s="255"/>
      <c r="E1158" s="602"/>
      <c r="F1158" s="602"/>
      <c r="G1158" s="257"/>
      <c r="H1158" s="258"/>
      <c r="I1158" s="259"/>
      <c r="J1158" s="960"/>
      <c r="K1158" s="603"/>
      <c r="L1158" s="603"/>
      <c r="M1158" s="602"/>
      <c r="N1158" s="960"/>
      <c r="O1158" s="603"/>
      <c r="P1158" s="603"/>
      <c r="Q1158" s="602"/>
      <c r="R1158" s="260"/>
      <c r="S1158" s="35"/>
      <c r="T1158" s="35"/>
      <c r="U1158" s="35"/>
      <c r="V1158" s="35"/>
      <c r="W1158" s="35"/>
      <c r="X1158" s="35"/>
      <c r="Y1158" s="35"/>
      <c r="Z1158" s="35"/>
      <c r="AA1158" s="35"/>
      <c r="AB1158" s="35"/>
      <c r="AC1158" s="35"/>
      <c r="AD1158" s="254"/>
    </row>
    <row r="1159" spans="1:30" s="4" customFormat="1" x14ac:dyDescent="0.25">
      <c r="A1159" s="255"/>
      <c r="B1159" s="255"/>
      <c r="E1159" s="602"/>
      <c r="F1159" s="602"/>
      <c r="G1159" s="257"/>
      <c r="H1159" s="258"/>
      <c r="I1159" s="259"/>
      <c r="J1159" s="960"/>
      <c r="K1159" s="603"/>
      <c r="L1159" s="603"/>
      <c r="M1159" s="602"/>
      <c r="N1159" s="960"/>
      <c r="O1159" s="603"/>
      <c r="P1159" s="603"/>
      <c r="Q1159" s="602"/>
      <c r="R1159" s="260"/>
      <c r="S1159" s="35"/>
      <c r="T1159" s="35"/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254"/>
    </row>
    <row r="1160" spans="1:30" s="4" customFormat="1" x14ac:dyDescent="0.25">
      <c r="A1160" s="255"/>
      <c r="B1160" s="255"/>
      <c r="E1160" s="602"/>
      <c r="F1160" s="602"/>
      <c r="G1160" s="257"/>
      <c r="H1160" s="258"/>
      <c r="I1160" s="259"/>
      <c r="J1160" s="960"/>
      <c r="K1160" s="603"/>
      <c r="L1160" s="603"/>
      <c r="M1160" s="602"/>
      <c r="N1160" s="960"/>
      <c r="O1160" s="603"/>
      <c r="P1160" s="603"/>
      <c r="Q1160" s="602"/>
      <c r="R1160" s="260"/>
      <c r="S1160" s="35"/>
      <c r="T1160" s="35"/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254"/>
    </row>
    <row r="1161" spans="1:30" s="4" customFormat="1" x14ac:dyDescent="0.25">
      <c r="A1161" s="255"/>
      <c r="B1161" s="255"/>
      <c r="E1161" s="602"/>
      <c r="F1161" s="602"/>
      <c r="G1161" s="257"/>
      <c r="H1161" s="258"/>
      <c r="I1161" s="259"/>
      <c r="J1161" s="960"/>
      <c r="K1161" s="603"/>
      <c r="L1161" s="603"/>
      <c r="M1161" s="602"/>
      <c r="N1161" s="960"/>
      <c r="O1161" s="603"/>
      <c r="P1161" s="603"/>
      <c r="Q1161" s="602"/>
      <c r="R1161" s="260"/>
      <c r="S1161" s="35"/>
      <c r="T1161" s="35"/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254"/>
    </row>
    <row r="1162" spans="1:30" s="4" customFormat="1" x14ac:dyDescent="0.25">
      <c r="A1162" s="255"/>
      <c r="B1162" s="255"/>
      <c r="E1162" s="602"/>
      <c r="F1162" s="602"/>
      <c r="G1162" s="257"/>
      <c r="H1162" s="258"/>
      <c r="I1162" s="259"/>
      <c r="J1162" s="960"/>
      <c r="K1162" s="603"/>
      <c r="L1162" s="603"/>
      <c r="M1162" s="602"/>
      <c r="N1162" s="960"/>
      <c r="O1162" s="603"/>
      <c r="P1162" s="603"/>
      <c r="Q1162" s="602"/>
      <c r="R1162" s="260"/>
      <c r="S1162" s="35"/>
      <c r="T1162" s="35"/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254"/>
    </row>
    <row r="1163" spans="1:30" s="4" customFormat="1" x14ac:dyDescent="0.25">
      <c r="A1163" s="255"/>
      <c r="B1163" s="255"/>
      <c r="E1163" s="602"/>
      <c r="F1163" s="602"/>
      <c r="G1163" s="257"/>
      <c r="H1163" s="258"/>
      <c r="I1163" s="259"/>
      <c r="J1163" s="960"/>
      <c r="K1163" s="603"/>
      <c r="L1163" s="603"/>
      <c r="M1163" s="602"/>
      <c r="N1163" s="960"/>
      <c r="O1163" s="603"/>
      <c r="P1163" s="603"/>
      <c r="Q1163" s="602"/>
      <c r="R1163" s="260"/>
      <c r="S1163" s="35"/>
      <c r="T1163" s="35"/>
      <c r="U1163" s="35"/>
      <c r="V1163" s="35"/>
      <c r="W1163" s="35"/>
      <c r="X1163" s="35"/>
      <c r="Y1163" s="35"/>
      <c r="Z1163" s="35"/>
      <c r="AA1163" s="35"/>
      <c r="AB1163" s="35"/>
      <c r="AC1163" s="35"/>
      <c r="AD1163" s="254"/>
    </row>
    <row r="1164" spans="1:30" s="4" customFormat="1" x14ac:dyDescent="0.25">
      <c r="A1164" s="255"/>
      <c r="B1164" s="255"/>
      <c r="E1164" s="602"/>
      <c r="F1164" s="602"/>
      <c r="G1164" s="257"/>
      <c r="H1164" s="258"/>
      <c r="I1164" s="259"/>
      <c r="J1164" s="960"/>
      <c r="K1164" s="603"/>
      <c r="L1164" s="603"/>
      <c r="M1164" s="602"/>
      <c r="N1164" s="960"/>
      <c r="O1164" s="603"/>
      <c r="P1164" s="603"/>
      <c r="Q1164" s="602"/>
      <c r="R1164" s="260"/>
      <c r="S1164" s="35"/>
      <c r="T1164" s="35"/>
      <c r="U1164" s="35"/>
      <c r="V1164" s="35"/>
      <c r="W1164" s="35"/>
      <c r="X1164" s="35"/>
      <c r="Y1164" s="35"/>
      <c r="Z1164" s="35"/>
      <c r="AA1164" s="35"/>
      <c r="AB1164" s="35"/>
      <c r="AC1164" s="35"/>
      <c r="AD1164" s="254"/>
    </row>
    <row r="1165" spans="1:30" s="4" customFormat="1" x14ac:dyDescent="0.25">
      <c r="A1165" s="255"/>
      <c r="B1165" s="255"/>
      <c r="E1165" s="602"/>
      <c r="F1165" s="602"/>
      <c r="G1165" s="257"/>
      <c r="H1165" s="258"/>
      <c r="I1165" s="259"/>
      <c r="J1165" s="960"/>
      <c r="K1165" s="603"/>
      <c r="L1165" s="603"/>
      <c r="M1165" s="602"/>
      <c r="N1165" s="960"/>
      <c r="O1165" s="603"/>
      <c r="P1165" s="603"/>
      <c r="Q1165" s="602"/>
      <c r="R1165" s="260"/>
      <c r="S1165" s="35"/>
      <c r="T1165" s="35"/>
      <c r="U1165" s="35"/>
      <c r="V1165" s="35"/>
      <c r="W1165" s="35"/>
      <c r="X1165" s="35"/>
      <c r="Y1165" s="35"/>
      <c r="Z1165" s="35"/>
      <c r="AA1165" s="35"/>
      <c r="AB1165" s="35"/>
      <c r="AC1165" s="35"/>
      <c r="AD1165" s="254"/>
    </row>
    <row r="1166" spans="1:30" s="4" customFormat="1" x14ac:dyDescent="0.25">
      <c r="A1166" s="255"/>
      <c r="B1166" s="255"/>
      <c r="E1166" s="602"/>
      <c r="F1166" s="602"/>
      <c r="G1166" s="257"/>
      <c r="H1166" s="258"/>
      <c r="I1166" s="259"/>
      <c r="J1166" s="960"/>
      <c r="K1166" s="603"/>
      <c r="L1166" s="603"/>
      <c r="M1166" s="602"/>
      <c r="N1166" s="960"/>
      <c r="O1166" s="603"/>
      <c r="P1166" s="603"/>
      <c r="Q1166" s="602"/>
      <c r="R1166" s="260"/>
      <c r="S1166" s="35"/>
      <c r="T1166" s="35"/>
      <c r="U1166" s="35"/>
      <c r="V1166" s="35"/>
      <c r="W1166" s="35"/>
      <c r="X1166" s="35"/>
      <c r="Y1166" s="35"/>
      <c r="Z1166" s="35"/>
      <c r="AA1166" s="35"/>
      <c r="AB1166" s="35"/>
      <c r="AC1166" s="35"/>
      <c r="AD1166" s="254"/>
    </row>
    <row r="1167" spans="1:30" s="4" customFormat="1" x14ac:dyDescent="0.25">
      <c r="A1167" s="255"/>
      <c r="B1167" s="255"/>
      <c r="E1167" s="602"/>
      <c r="F1167" s="602"/>
      <c r="G1167" s="257"/>
      <c r="H1167" s="258"/>
      <c r="I1167" s="259"/>
      <c r="J1167" s="960"/>
      <c r="K1167" s="603"/>
      <c r="L1167" s="603"/>
      <c r="M1167" s="602"/>
      <c r="N1167" s="960"/>
      <c r="O1167" s="603"/>
      <c r="P1167" s="603"/>
      <c r="Q1167" s="602"/>
      <c r="R1167" s="260"/>
      <c r="S1167" s="35"/>
      <c r="T1167" s="35"/>
      <c r="U1167" s="35"/>
      <c r="V1167" s="35"/>
      <c r="W1167" s="35"/>
      <c r="X1167" s="35"/>
      <c r="Y1167" s="35"/>
      <c r="Z1167" s="35"/>
      <c r="AA1167" s="35"/>
      <c r="AB1167" s="35"/>
      <c r="AC1167" s="35"/>
      <c r="AD1167" s="254"/>
    </row>
    <row r="1168" spans="1:30" s="4" customFormat="1" x14ac:dyDescent="0.25">
      <c r="A1168" s="255"/>
      <c r="B1168" s="255"/>
      <c r="E1168" s="602"/>
      <c r="F1168" s="602"/>
      <c r="G1168" s="257"/>
      <c r="H1168" s="258"/>
      <c r="I1168" s="259"/>
      <c r="J1168" s="960"/>
      <c r="K1168" s="603"/>
      <c r="L1168" s="603"/>
      <c r="M1168" s="602"/>
      <c r="N1168" s="960"/>
      <c r="O1168" s="603"/>
      <c r="P1168" s="603"/>
      <c r="Q1168" s="602"/>
      <c r="R1168" s="260"/>
      <c r="S1168" s="35"/>
      <c r="T1168" s="35"/>
      <c r="U1168" s="35"/>
      <c r="V1168" s="35"/>
      <c r="W1168" s="35"/>
      <c r="X1168" s="35"/>
      <c r="Y1168" s="35"/>
      <c r="Z1168" s="35"/>
      <c r="AA1168" s="35"/>
      <c r="AB1168" s="35"/>
      <c r="AC1168" s="35"/>
      <c r="AD1168" s="254"/>
    </row>
    <row r="1169" spans="1:30" s="4" customFormat="1" x14ac:dyDescent="0.25">
      <c r="A1169" s="255"/>
      <c r="B1169" s="255"/>
      <c r="E1169" s="602"/>
      <c r="F1169" s="602"/>
      <c r="G1169" s="257"/>
      <c r="H1169" s="258"/>
      <c r="I1169" s="259"/>
      <c r="J1169" s="960"/>
      <c r="K1169" s="603"/>
      <c r="L1169" s="603"/>
      <c r="M1169" s="602"/>
      <c r="N1169" s="960"/>
      <c r="O1169" s="603"/>
      <c r="P1169" s="603"/>
      <c r="Q1169" s="602"/>
      <c r="R1169" s="260"/>
      <c r="S1169" s="35"/>
      <c r="T1169" s="35"/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254"/>
    </row>
    <row r="1170" spans="1:30" s="4" customFormat="1" x14ac:dyDescent="0.25">
      <c r="A1170" s="255"/>
      <c r="B1170" s="255"/>
      <c r="E1170" s="602"/>
      <c r="F1170" s="602"/>
      <c r="G1170" s="257"/>
      <c r="H1170" s="258"/>
      <c r="I1170" s="259"/>
      <c r="J1170" s="960"/>
      <c r="K1170" s="603"/>
      <c r="L1170" s="603"/>
      <c r="M1170" s="602"/>
      <c r="N1170" s="960"/>
      <c r="O1170" s="603"/>
      <c r="P1170" s="603"/>
      <c r="Q1170" s="602"/>
      <c r="R1170" s="260"/>
      <c r="S1170" s="35"/>
      <c r="T1170" s="35"/>
      <c r="U1170" s="35"/>
      <c r="V1170" s="35"/>
      <c r="W1170" s="35"/>
      <c r="X1170" s="35"/>
      <c r="Y1170" s="35"/>
      <c r="Z1170" s="35"/>
      <c r="AA1170" s="35"/>
      <c r="AB1170" s="35"/>
      <c r="AC1170" s="35"/>
      <c r="AD1170" s="254"/>
    </row>
    <row r="1171" spans="1:30" s="4" customFormat="1" x14ac:dyDescent="0.25">
      <c r="A1171" s="255"/>
      <c r="B1171" s="255"/>
      <c r="E1171" s="602"/>
      <c r="F1171" s="602"/>
      <c r="G1171" s="257"/>
      <c r="H1171" s="258"/>
      <c r="I1171" s="259"/>
      <c r="J1171" s="960"/>
      <c r="K1171" s="603"/>
      <c r="L1171" s="603"/>
      <c r="M1171" s="602"/>
      <c r="N1171" s="960"/>
      <c r="O1171" s="603"/>
      <c r="P1171" s="603"/>
      <c r="Q1171" s="602"/>
      <c r="R1171" s="260"/>
      <c r="S1171" s="35"/>
      <c r="T1171" s="35"/>
      <c r="U1171" s="35"/>
      <c r="V1171" s="35"/>
      <c r="W1171" s="35"/>
      <c r="X1171" s="35"/>
      <c r="Y1171" s="35"/>
      <c r="Z1171" s="35"/>
      <c r="AA1171" s="35"/>
      <c r="AB1171" s="35"/>
      <c r="AC1171" s="35"/>
      <c r="AD1171" s="254"/>
    </row>
    <row r="1172" spans="1:30" s="4" customFormat="1" x14ac:dyDescent="0.25">
      <c r="A1172" s="255"/>
      <c r="B1172" s="255"/>
      <c r="E1172" s="602"/>
      <c r="F1172" s="602"/>
      <c r="G1172" s="257"/>
      <c r="H1172" s="258"/>
      <c r="I1172" s="259"/>
      <c r="J1172" s="960"/>
      <c r="K1172" s="603"/>
      <c r="L1172" s="603"/>
      <c r="M1172" s="602"/>
      <c r="N1172" s="960"/>
      <c r="O1172" s="603"/>
      <c r="P1172" s="603"/>
      <c r="Q1172" s="602"/>
      <c r="R1172" s="260"/>
      <c r="S1172" s="35"/>
      <c r="T1172" s="35"/>
      <c r="U1172" s="35"/>
      <c r="V1172" s="35"/>
      <c r="W1172" s="35"/>
      <c r="X1172" s="35"/>
      <c r="Y1172" s="35"/>
      <c r="Z1172" s="35"/>
      <c r="AA1172" s="35"/>
      <c r="AB1172" s="35"/>
      <c r="AC1172" s="35"/>
      <c r="AD1172" s="254"/>
    </row>
    <row r="1173" spans="1:30" s="4" customFormat="1" x14ac:dyDescent="0.25">
      <c r="A1173" s="255"/>
      <c r="B1173" s="255"/>
      <c r="E1173" s="602"/>
      <c r="F1173" s="602"/>
      <c r="G1173" s="257"/>
      <c r="H1173" s="258"/>
      <c r="I1173" s="259"/>
      <c r="J1173" s="960"/>
      <c r="K1173" s="603"/>
      <c r="L1173" s="604"/>
      <c r="M1173" s="602"/>
      <c r="N1173" s="960"/>
      <c r="O1173" s="603"/>
      <c r="P1173" s="603"/>
      <c r="Q1173" s="602"/>
      <c r="R1173" s="260"/>
      <c r="S1173" s="35"/>
      <c r="T1173" s="35"/>
      <c r="U1173" s="35"/>
      <c r="V1173" s="35"/>
      <c r="W1173" s="35"/>
      <c r="X1173" s="35"/>
      <c r="Y1173" s="35"/>
      <c r="Z1173" s="35"/>
      <c r="AA1173" s="35"/>
      <c r="AB1173" s="35"/>
      <c r="AC1173" s="35"/>
      <c r="AD1173" s="254"/>
    </row>
    <row r="1174" spans="1:30" s="4" customFormat="1" x14ac:dyDescent="0.25">
      <c r="A1174" s="255"/>
      <c r="B1174" s="255"/>
      <c r="E1174" s="602"/>
      <c r="F1174" s="602"/>
      <c r="G1174" s="257"/>
      <c r="H1174" s="258"/>
      <c r="I1174" s="259"/>
      <c r="J1174" s="960"/>
      <c r="K1174" s="603"/>
      <c r="L1174" s="604"/>
      <c r="M1174" s="602"/>
      <c r="N1174" s="960"/>
      <c r="O1174" s="603"/>
      <c r="P1174" s="603"/>
      <c r="Q1174" s="602"/>
      <c r="R1174" s="260"/>
      <c r="S1174" s="35"/>
      <c r="T1174" s="35"/>
      <c r="U1174" s="35"/>
      <c r="V1174" s="35"/>
      <c r="W1174" s="35"/>
      <c r="X1174" s="35"/>
      <c r="Y1174" s="35"/>
      <c r="Z1174" s="35"/>
      <c r="AA1174" s="35"/>
      <c r="AB1174" s="35"/>
      <c r="AC1174" s="35"/>
      <c r="AD1174" s="254"/>
    </row>
    <row r="1175" spans="1:30" s="4" customFormat="1" x14ac:dyDescent="0.25">
      <c r="A1175" s="255"/>
      <c r="B1175" s="255"/>
      <c r="E1175" s="602"/>
      <c r="F1175" s="602"/>
      <c r="G1175" s="257"/>
      <c r="H1175" s="258"/>
      <c r="I1175" s="259"/>
      <c r="J1175" s="960"/>
      <c r="K1175" s="603"/>
      <c r="L1175" s="604"/>
      <c r="M1175" s="602"/>
      <c r="N1175" s="960"/>
      <c r="O1175" s="603"/>
      <c r="P1175" s="604"/>
      <c r="Q1175" s="602"/>
      <c r="R1175" s="260"/>
      <c r="S1175" s="35"/>
      <c r="T1175" s="35"/>
      <c r="U1175" s="35"/>
      <c r="V1175" s="35"/>
      <c r="W1175" s="35"/>
      <c r="X1175" s="35"/>
      <c r="Y1175" s="35"/>
      <c r="Z1175" s="35"/>
      <c r="AA1175" s="35"/>
      <c r="AB1175" s="35"/>
      <c r="AC1175" s="35"/>
      <c r="AD1175" s="254"/>
    </row>
    <row r="1176" spans="1:30" s="4" customFormat="1" x14ac:dyDescent="0.25">
      <c r="A1176" s="255"/>
      <c r="B1176" s="255"/>
      <c r="E1176" s="602"/>
      <c r="F1176" s="602"/>
      <c r="G1176" s="257"/>
      <c r="H1176" s="258"/>
      <c r="I1176" s="259"/>
      <c r="J1176" s="960"/>
      <c r="K1176" s="603"/>
      <c r="L1176" s="604"/>
      <c r="M1176" s="602"/>
      <c r="N1176" s="960"/>
      <c r="O1176" s="603"/>
      <c r="P1176" s="604"/>
      <c r="Q1176" s="602"/>
      <c r="R1176" s="260"/>
      <c r="S1176" s="35"/>
      <c r="T1176" s="35"/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254"/>
    </row>
  </sheetData>
  <mergeCells count="23">
    <mergeCell ref="Y2:AA2"/>
    <mergeCell ref="S1:AA1"/>
    <mergeCell ref="AB1:AB3"/>
    <mergeCell ref="J2:J3"/>
    <mergeCell ref="K2:L3"/>
    <mergeCell ref="M2:M3"/>
    <mergeCell ref="N2:N3"/>
    <mergeCell ref="O2:P3"/>
    <mergeCell ref="Q2:Q3"/>
    <mergeCell ref="S2:U2"/>
    <mergeCell ref="V2:X2"/>
    <mergeCell ref="R1:R3"/>
    <mergeCell ref="G1:G3"/>
    <mergeCell ref="H1:H3"/>
    <mergeCell ref="I1:I3"/>
    <mergeCell ref="J1:M1"/>
    <mergeCell ref="N1:Q1"/>
    <mergeCell ref="F1:F3"/>
    <mergeCell ref="A1:A3"/>
    <mergeCell ref="B1:B3"/>
    <mergeCell ref="C1:C3"/>
    <mergeCell ref="D1:D3"/>
    <mergeCell ref="E1:E3"/>
  </mergeCells>
  <printOptions horizontalCentered="1"/>
  <pageMargins left="0.35433070866141736" right="0.35433070866141736" top="1.1811023622047245" bottom="0.78740157480314965" header="0.51181102362204722" footer="0.51181102362204722"/>
  <pageSetup paperSize="9" scale="83" fitToHeight="0" orientation="landscape" r:id="rId1"/>
  <headerFooter alignWithMargins="0">
    <oddHeader>&amp;LSveučilište u Splitu
EKONOMSKI FAKULTET
KATEDRA ZA FINANCIJE&amp;CPLAN NASTAVNOG OPTEREĆENJA 
za akademsku godinu 2021./2022.</oddHeader>
    <oddFooter>&amp;LQF02-1&amp;Cstr. &amp;P od &amp;N&amp;R2019-05-20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'C:\Users\sumic\AppData\Local\Microsoft\Windows\INetCache\Content.Outlook\6FRO8LKB\[Prilog_točka_2_PLAN NASTAVNOG OPTERECENJA PO KATEDRAMA_2019_2020_rujan 2019-1_Katedra_za_financije.xlsx]x'!#REF!</xm:f>
          </x14:formula1>
          <xm:sqref>C100 C64:C71 C56:C58 C27 C14 C42:C54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81"/>
  <sheetViews>
    <sheetView zoomScale="80" zoomScaleNormal="80" workbookViewId="0">
      <selection activeCell="J64" sqref="J64"/>
    </sheetView>
  </sheetViews>
  <sheetFormatPr defaultColWidth="8.85546875" defaultRowHeight="12.75" x14ac:dyDescent="0.2"/>
  <cols>
    <col min="1" max="1" width="41.42578125" customWidth="1"/>
    <col min="2" max="2" width="13.42578125" customWidth="1"/>
    <col min="3" max="3" width="16" customWidth="1"/>
    <col min="4" max="4" width="0" hidden="1" customWidth="1"/>
    <col min="5" max="5" width="7.140625" customWidth="1"/>
    <col min="6" max="6" width="7.28515625" customWidth="1"/>
    <col min="7" max="7" width="8.42578125" customWidth="1"/>
    <col min="8" max="8" width="33.28515625" customWidth="1"/>
    <col min="9" max="9" width="0" hidden="1" customWidth="1"/>
    <col min="10" max="10" width="9.7109375" style="965" customWidth="1"/>
    <col min="11" max="12" width="0" hidden="1" customWidth="1"/>
    <col min="13" max="13" width="9.7109375" customWidth="1"/>
    <col min="14" max="14" width="9.7109375" style="965" customWidth="1"/>
    <col min="15" max="16" width="0" hidden="1" customWidth="1"/>
    <col min="17" max="18" width="9.7109375" customWidth="1"/>
    <col min="19" max="28" width="0" hidden="1" customWidth="1"/>
    <col min="29" max="29" width="0.7109375" customWidth="1"/>
    <col min="30" max="30" width="6.7109375" style="655" customWidth="1"/>
    <col min="31" max="31" width="0.28515625" customWidth="1"/>
    <col min="32" max="32" width="1.140625" customWidth="1"/>
    <col min="33" max="33" width="31.7109375" hidden="1" customWidth="1"/>
  </cols>
  <sheetData>
    <row r="1" spans="1:44" ht="38.25" x14ac:dyDescent="0.2">
      <c r="A1" s="3" t="s">
        <v>0</v>
      </c>
      <c r="B1" s="3" t="s">
        <v>1</v>
      </c>
      <c r="C1" s="3" t="s">
        <v>2</v>
      </c>
      <c r="D1" s="3"/>
      <c r="E1" s="3" t="s">
        <v>3</v>
      </c>
      <c r="F1" s="3" t="s">
        <v>4</v>
      </c>
      <c r="G1" s="3" t="s">
        <v>5</v>
      </c>
      <c r="H1" s="3" t="s">
        <v>6</v>
      </c>
      <c r="I1" s="273" t="s">
        <v>7</v>
      </c>
      <c r="J1" s="963" t="s">
        <v>8</v>
      </c>
      <c r="K1" s="274"/>
      <c r="L1" s="274"/>
      <c r="M1" s="274"/>
      <c r="N1" s="963" t="s">
        <v>9</v>
      </c>
      <c r="O1" s="274"/>
      <c r="P1" s="274"/>
      <c r="Q1" s="275"/>
      <c r="R1" s="608" t="s">
        <v>10</v>
      </c>
      <c r="S1" s="442" t="s">
        <v>11</v>
      </c>
      <c r="T1" s="303"/>
      <c r="U1" s="303"/>
      <c r="V1" s="303"/>
      <c r="W1" s="303"/>
      <c r="X1" s="303"/>
      <c r="Y1" s="303"/>
      <c r="Z1" s="303"/>
      <c r="AA1" s="303"/>
      <c r="AB1" s="276"/>
      <c r="AC1" s="25"/>
      <c r="AD1" s="2" t="s">
        <v>12</v>
      </c>
      <c r="AE1" s="35"/>
      <c r="AF1" s="35"/>
      <c r="AG1" s="3" t="s">
        <v>13</v>
      </c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</row>
    <row r="2" spans="1:44" ht="51" x14ac:dyDescent="0.2">
      <c r="A2" s="7"/>
      <c r="B2" s="7"/>
      <c r="C2" s="7"/>
      <c r="D2" s="7" t="s">
        <v>14</v>
      </c>
      <c r="E2" s="7"/>
      <c r="F2" s="7"/>
      <c r="G2" s="7"/>
      <c r="H2" s="7"/>
      <c r="I2" s="278"/>
      <c r="J2" s="951" t="s">
        <v>15</v>
      </c>
      <c r="K2" s="280" t="s">
        <v>16</v>
      </c>
      <c r="L2" s="281"/>
      <c r="M2" s="279" t="s">
        <v>17</v>
      </c>
      <c r="N2" s="951" t="s">
        <v>15</v>
      </c>
      <c r="O2" s="280" t="s">
        <v>16</v>
      </c>
      <c r="P2" s="281"/>
      <c r="Q2" s="282" t="s">
        <v>17</v>
      </c>
      <c r="R2" s="608"/>
      <c r="S2" s="284" t="s">
        <v>18</v>
      </c>
      <c r="T2" s="284"/>
      <c r="U2" s="285"/>
      <c r="V2" s="283" t="s">
        <v>19</v>
      </c>
      <c r="W2" s="284"/>
      <c r="X2" s="285"/>
      <c r="Y2" s="283" t="s">
        <v>20</v>
      </c>
      <c r="Z2" s="284"/>
      <c r="AA2" s="285"/>
      <c r="AB2" s="276"/>
      <c r="AC2" s="25" t="s">
        <v>21</v>
      </c>
      <c r="AD2" s="6"/>
      <c r="AE2" s="35"/>
      <c r="AF2" s="35"/>
      <c r="AG2" s="7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</row>
    <row r="3" spans="1:44" x14ac:dyDescent="0.2">
      <c r="A3" s="10"/>
      <c r="B3" s="10"/>
      <c r="C3" s="10"/>
      <c r="D3" s="10"/>
      <c r="E3" s="10"/>
      <c r="F3" s="10"/>
      <c r="G3" s="10"/>
      <c r="H3" s="10"/>
      <c r="I3" s="287"/>
      <c r="J3" s="952"/>
      <c r="K3" s="289"/>
      <c r="L3" s="290"/>
      <c r="M3" s="288"/>
      <c r="N3" s="952"/>
      <c r="O3" s="289"/>
      <c r="P3" s="290"/>
      <c r="Q3" s="291"/>
      <c r="R3" s="608"/>
      <c r="S3" s="440" t="s">
        <v>22</v>
      </c>
      <c r="T3" s="292" t="s">
        <v>23</v>
      </c>
      <c r="U3" s="292" t="s">
        <v>24</v>
      </c>
      <c r="V3" s="292" t="s">
        <v>22</v>
      </c>
      <c r="W3" s="292" t="s">
        <v>23</v>
      </c>
      <c r="X3" s="292" t="s">
        <v>24</v>
      </c>
      <c r="Y3" s="292" t="s">
        <v>22</v>
      </c>
      <c r="Z3" s="292" t="s">
        <v>23</v>
      </c>
      <c r="AA3" s="292" t="s">
        <v>24</v>
      </c>
      <c r="AB3" s="276"/>
      <c r="AC3" s="25"/>
      <c r="AD3" s="6"/>
      <c r="AE3" s="35"/>
      <c r="AF3" s="35"/>
      <c r="AG3" s="10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1:44" x14ac:dyDescent="0.2">
      <c r="A4" s="293"/>
      <c r="B4" s="293"/>
      <c r="C4" s="294"/>
      <c r="D4" s="293"/>
      <c r="E4" s="295"/>
      <c r="F4" s="295"/>
      <c r="G4" s="294"/>
      <c r="H4" s="294"/>
      <c r="I4" s="296"/>
      <c r="J4" s="297"/>
      <c r="K4" s="968"/>
      <c r="L4" s="969"/>
      <c r="M4" s="300"/>
      <c r="N4" s="301"/>
      <c r="O4" s="298"/>
      <c r="P4" s="299"/>
      <c r="Q4" s="302" t="s">
        <v>25</v>
      </c>
      <c r="R4" s="441">
        <v>3.2</v>
      </c>
      <c r="S4" s="442">
        <v>1</v>
      </c>
      <c r="T4" s="303">
        <v>1</v>
      </c>
      <c r="U4" s="303">
        <v>1.2</v>
      </c>
      <c r="V4" s="304"/>
      <c r="W4" s="304"/>
      <c r="X4" s="304"/>
      <c r="Y4" s="304"/>
      <c r="Z4" s="304"/>
      <c r="AA4" s="304"/>
      <c r="AB4" s="305"/>
      <c r="AC4" s="25"/>
      <c r="AD4" s="6"/>
      <c r="AE4" s="35"/>
      <c r="AF4" s="35"/>
      <c r="AG4" s="2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</row>
    <row r="5" spans="1:44" x14ac:dyDescent="0.2">
      <c r="A5" s="306"/>
      <c r="B5" s="306"/>
      <c r="C5" s="294"/>
      <c r="D5" s="306"/>
      <c r="E5" s="307"/>
      <c r="F5" s="307"/>
      <c r="G5" s="308"/>
      <c r="H5" s="308"/>
      <c r="I5" s="309"/>
      <c r="J5" s="310"/>
      <c r="K5" s="968"/>
      <c r="L5" s="969"/>
      <c r="M5" s="311"/>
      <c r="N5" s="312"/>
      <c r="O5" s="298"/>
      <c r="P5" s="299"/>
      <c r="Q5" s="313" t="s">
        <v>26</v>
      </c>
      <c r="R5" s="441">
        <v>2.2000000000000002</v>
      </c>
      <c r="S5" s="442">
        <v>1</v>
      </c>
      <c r="T5" s="303">
        <v>0</v>
      </c>
      <c r="U5" s="303">
        <v>1.2</v>
      </c>
      <c r="V5" s="304"/>
      <c r="W5" s="304"/>
      <c r="X5" s="304"/>
      <c r="Y5" s="304"/>
      <c r="Z5" s="304"/>
      <c r="AA5" s="304"/>
      <c r="AB5" s="305"/>
      <c r="AC5" s="25"/>
      <c r="AD5" s="6"/>
      <c r="AE5" s="35"/>
      <c r="AF5" s="35"/>
      <c r="AG5" s="2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</row>
    <row r="6" spans="1:44" x14ac:dyDescent="0.2">
      <c r="A6" s="306"/>
      <c r="B6" s="306"/>
      <c r="C6" s="294"/>
      <c r="D6" s="306"/>
      <c r="E6" s="307"/>
      <c r="F6" s="307"/>
      <c r="G6" s="308"/>
      <c r="H6" s="308"/>
      <c r="I6" s="309"/>
      <c r="J6" s="310"/>
      <c r="K6" s="968"/>
      <c r="L6" s="969"/>
      <c r="M6" s="311"/>
      <c r="N6" s="312"/>
      <c r="O6" s="298"/>
      <c r="P6" s="299"/>
      <c r="Q6" s="302" t="s">
        <v>27</v>
      </c>
      <c r="R6" s="441">
        <v>1.6</v>
      </c>
      <c r="S6" s="443"/>
      <c r="T6" s="304"/>
      <c r="U6" s="304"/>
      <c r="V6" s="303">
        <v>1</v>
      </c>
      <c r="W6" s="303">
        <v>0.3</v>
      </c>
      <c r="X6" s="303">
        <v>0.3</v>
      </c>
      <c r="Y6" s="304"/>
      <c r="Z6" s="304"/>
      <c r="AA6" s="304"/>
      <c r="AB6" s="305"/>
      <c r="AC6" s="25"/>
      <c r="AD6" s="6"/>
      <c r="AE6" s="35"/>
      <c r="AF6" s="35"/>
      <c r="AG6" s="2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</row>
    <row r="7" spans="1:44" ht="13.5" thickBot="1" x14ac:dyDescent="0.25">
      <c r="A7" s="314"/>
      <c r="B7" s="314"/>
      <c r="C7" s="315"/>
      <c r="D7" s="314"/>
      <c r="E7" s="316"/>
      <c r="F7" s="316"/>
      <c r="G7" s="315"/>
      <c r="H7" s="315"/>
      <c r="I7" s="317"/>
      <c r="J7" s="318"/>
      <c r="K7" s="968"/>
      <c r="L7" s="969"/>
      <c r="M7" s="319"/>
      <c r="N7" s="320"/>
      <c r="O7" s="298"/>
      <c r="P7" s="299"/>
      <c r="Q7" s="313" t="s">
        <v>28</v>
      </c>
      <c r="R7" s="444">
        <v>1.3</v>
      </c>
      <c r="S7" s="443"/>
      <c r="T7" s="304"/>
      <c r="U7" s="304"/>
      <c r="V7" s="303">
        <v>1</v>
      </c>
      <c r="W7" s="303">
        <v>0</v>
      </c>
      <c r="X7" s="303">
        <v>0.3</v>
      </c>
      <c r="Y7" s="304"/>
      <c r="Z7" s="304"/>
      <c r="AA7" s="304"/>
      <c r="AB7" s="305"/>
      <c r="AC7" s="25"/>
      <c r="AD7" s="6"/>
      <c r="AE7" s="35"/>
      <c r="AF7" s="35"/>
      <c r="AG7" s="2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</row>
    <row r="8" spans="1:44" x14ac:dyDescent="0.2">
      <c r="A8" s="322"/>
      <c r="B8" s="322"/>
      <c r="C8" s="323"/>
      <c r="D8" s="322"/>
      <c r="E8" s="324"/>
      <c r="F8" s="324"/>
      <c r="G8" s="325"/>
      <c r="H8" s="325"/>
      <c r="I8" s="326"/>
      <c r="J8" s="327"/>
      <c r="K8" s="968"/>
      <c r="L8" s="969"/>
      <c r="M8" s="328"/>
      <c r="N8" s="329"/>
      <c r="O8" s="298"/>
      <c r="P8" s="299"/>
      <c r="Q8" s="302" t="s">
        <v>29</v>
      </c>
      <c r="R8" s="445">
        <v>4.9000000000000004</v>
      </c>
      <c r="S8" s="442">
        <v>1</v>
      </c>
      <c r="T8" s="303">
        <v>1.5</v>
      </c>
      <c r="U8" s="303">
        <v>2.4</v>
      </c>
      <c r="V8" s="304"/>
      <c r="W8" s="304"/>
      <c r="X8" s="304"/>
      <c r="Y8" s="304"/>
      <c r="Z8" s="304"/>
      <c r="AA8" s="304"/>
      <c r="AB8" s="305"/>
      <c r="AC8" s="25"/>
      <c r="AD8" s="6"/>
      <c r="AE8" s="35"/>
      <c r="AF8" s="35"/>
      <c r="AG8" s="2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</row>
    <row r="9" spans="1:44" ht="30" customHeight="1" x14ac:dyDescent="0.25">
      <c r="A9" s="53" t="s">
        <v>64</v>
      </c>
      <c r="B9" s="53" t="s">
        <v>65</v>
      </c>
      <c r="C9" s="54" t="s">
        <v>32</v>
      </c>
      <c r="D9" s="55"/>
      <c r="E9" s="330" t="s">
        <v>33</v>
      </c>
      <c r="F9" s="78">
        <v>3</v>
      </c>
      <c r="G9" s="79" t="s">
        <v>220</v>
      </c>
      <c r="H9" s="80" t="s">
        <v>221</v>
      </c>
      <c r="I9" s="609"/>
      <c r="J9" s="447">
        <v>2</v>
      </c>
      <c r="K9" s="388">
        <f t="shared" ref="K9:K19" si="0">IF(J9&gt;0, 1, 0)</f>
        <v>1</v>
      </c>
      <c r="L9" s="388">
        <f t="shared" ref="L9:L19" si="1">J9-K9</f>
        <v>1</v>
      </c>
      <c r="M9" s="63">
        <v>26</v>
      </c>
      <c r="N9" s="449"/>
      <c r="O9" s="388">
        <f t="shared" ref="O9:O21" si="2">IF(N9&gt;0, 1, 0)</f>
        <v>0</v>
      </c>
      <c r="P9" s="388">
        <f t="shared" ref="P9:P21" si="3">N9-O9</f>
        <v>0</v>
      </c>
      <c r="Q9" s="610"/>
      <c r="R9" s="451">
        <f t="shared" ref="R9:R19" si="4">(K9*M9*$R$4)+(L9*M9*$R$5)+(O9*Q9*$R$6)+(P9*Q9*$R$7)</f>
        <v>140.4</v>
      </c>
      <c r="S9" s="452">
        <f t="shared" ref="S9:S19" si="5">J9*M9*$S$4</f>
        <v>52</v>
      </c>
      <c r="T9" s="67">
        <f t="shared" ref="T9:T19" si="6">K9*M9*$T$4</f>
        <v>26</v>
      </c>
      <c r="U9" s="67">
        <f t="shared" ref="U9:U19" si="7">J9*M9*$U$4</f>
        <v>62.4</v>
      </c>
      <c r="V9" s="67">
        <f t="shared" ref="V9:V19" si="8">N9*Q9*$V$6</f>
        <v>0</v>
      </c>
      <c r="W9" s="67">
        <f t="shared" ref="W9:W19" si="9">O9*Q9*$W$6</f>
        <v>0</v>
      </c>
      <c r="X9" s="67">
        <f t="shared" ref="X9:X19" si="10">N9*Q9*$X$6</f>
        <v>0</v>
      </c>
      <c r="Y9" s="331">
        <f t="shared" ref="Y9:AA19" si="11">S9+V9</f>
        <v>52</v>
      </c>
      <c r="Z9" s="331">
        <f t="shared" si="11"/>
        <v>26</v>
      </c>
      <c r="AA9" s="331">
        <f t="shared" si="11"/>
        <v>62.4</v>
      </c>
      <c r="AB9" s="332"/>
      <c r="AC9" s="331">
        <f t="shared" ref="AC9:AC19" si="12">R9-Y9-Z9-AA9</f>
        <v>0</v>
      </c>
      <c r="AD9" s="69"/>
      <c r="AE9" s="335"/>
      <c r="AF9" s="335"/>
      <c r="AG9" s="331"/>
      <c r="AH9" s="335"/>
      <c r="AI9" s="335"/>
      <c r="AJ9" s="335"/>
      <c r="AK9" s="335"/>
      <c r="AL9" s="335"/>
      <c r="AM9" s="335"/>
      <c r="AN9" s="335"/>
      <c r="AO9" s="335"/>
      <c r="AP9" s="335"/>
      <c r="AQ9" s="335"/>
      <c r="AR9" s="335"/>
    </row>
    <row r="10" spans="1:44" ht="30" customHeight="1" x14ac:dyDescent="0.25">
      <c r="A10" s="53" t="s">
        <v>64</v>
      </c>
      <c r="B10" s="53" t="s">
        <v>65</v>
      </c>
      <c r="C10" s="54" t="s">
        <v>32</v>
      </c>
      <c r="D10" s="54"/>
      <c r="E10" s="330" t="s">
        <v>33</v>
      </c>
      <c r="F10" s="78">
        <v>4</v>
      </c>
      <c r="G10" s="79" t="s">
        <v>371</v>
      </c>
      <c r="H10" s="80" t="s">
        <v>372</v>
      </c>
      <c r="I10" s="148"/>
      <c r="J10" s="981">
        <v>1</v>
      </c>
      <c r="K10" s="128">
        <f t="shared" si="0"/>
        <v>1</v>
      </c>
      <c r="L10" s="128">
        <f t="shared" si="1"/>
        <v>0</v>
      </c>
      <c r="M10" s="73">
        <v>2</v>
      </c>
      <c r="N10" s="131"/>
      <c r="O10" s="128">
        <f t="shared" si="2"/>
        <v>0</v>
      </c>
      <c r="P10" s="128">
        <f t="shared" si="3"/>
        <v>0</v>
      </c>
      <c r="Q10" s="73"/>
      <c r="R10" s="451">
        <f t="shared" si="4"/>
        <v>6.4</v>
      </c>
      <c r="S10" s="452">
        <f t="shared" si="5"/>
        <v>2</v>
      </c>
      <c r="T10" s="67">
        <f t="shared" si="6"/>
        <v>2</v>
      </c>
      <c r="U10" s="67">
        <f t="shared" si="7"/>
        <v>2.4</v>
      </c>
      <c r="V10" s="67">
        <f t="shared" si="8"/>
        <v>0</v>
      </c>
      <c r="W10" s="67">
        <f t="shared" si="9"/>
        <v>0</v>
      </c>
      <c r="X10" s="67">
        <f t="shared" si="10"/>
        <v>0</v>
      </c>
      <c r="Y10" s="331">
        <f t="shared" si="11"/>
        <v>2</v>
      </c>
      <c r="Z10" s="331">
        <f t="shared" si="11"/>
        <v>2</v>
      </c>
      <c r="AA10" s="331">
        <f t="shared" si="11"/>
        <v>2.4</v>
      </c>
      <c r="AB10" s="332"/>
      <c r="AC10" s="331">
        <f t="shared" si="12"/>
        <v>0</v>
      </c>
      <c r="AD10" s="69"/>
      <c r="AE10" s="335"/>
      <c r="AF10" s="335"/>
      <c r="AG10" s="331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</row>
    <row r="11" spans="1:44" ht="30" customHeight="1" x14ac:dyDescent="0.25">
      <c r="A11" s="379" t="s">
        <v>64</v>
      </c>
      <c r="B11" s="379" t="s">
        <v>65</v>
      </c>
      <c r="C11" s="165" t="s">
        <v>32</v>
      </c>
      <c r="D11" s="165"/>
      <c r="E11" s="330" t="s">
        <v>33</v>
      </c>
      <c r="F11" s="78">
        <v>6</v>
      </c>
      <c r="G11" s="79" t="s">
        <v>62</v>
      </c>
      <c r="H11" s="80" t="s">
        <v>63</v>
      </c>
      <c r="I11" s="148"/>
      <c r="J11" s="129">
        <v>1</v>
      </c>
      <c r="K11" s="128">
        <f t="shared" si="0"/>
        <v>1</v>
      </c>
      <c r="L11" s="128">
        <f t="shared" si="1"/>
        <v>0</v>
      </c>
      <c r="M11" s="73">
        <v>26</v>
      </c>
      <c r="N11" s="131"/>
      <c r="O11" s="128">
        <f t="shared" si="2"/>
        <v>0</v>
      </c>
      <c r="P11" s="128">
        <f t="shared" si="3"/>
        <v>0</v>
      </c>
      <c r="Q11" s="73"/>
      <c r="R11" s="451">
        <f t="shared" si="4"/>
        <v>83.2</v>
      </c>
      <c r="S11" s="452">
        <f t="shared" si="5"/>
        <v>26</v>
      </c>
      <c r="T11" s="67">
        <f t="shared" si="6"/>
        <v>26</v>
      </c>
      <c r="U11" s="67">
        <f t="shared" si="7"/>
        <v>31.2</v>
      </c>
      <c r="V11" s="67">
        <f t="shared" si="8"/>
        <v>0</v>
      </c>
      <c r="W11" s="67">
        <f t="shared" si="9"/>
        <v>0</v>
      </c>
      <c r="X11" s="67">
        <f t="shared" si="10"/>
        <v>0</v>
      </c>
      <c r="Y11" s="331">
        <f t="shared" si="11"/>
        <v>26</v>
      </c>
      <c r="Z11" s="331">
        <f t="shared" si="11"/>
        <v>26</v>
      </c>
      <c r="AA11" s="331">
        <f t="shared" si="11"/>
        <v>31.2</v>
      </c>
      <c r="AB11" s="332"/>
      <c r="AC11" s="331">
        <f t="shared" si="12"/>
        <v>0</v>
      </c>
      <c r="AD11" s="69"/>
      <c r="AE11" s="335"/>
      <c r="AF11" s="335"/>
      <c r="AG11" s="331"/>
      <c r="AH11" s="335"/>
      <c r="AI11" s="335"/>
      <c r="AJ11" s="335"/>
      <c r="AK11" s="335"/>
      <c r="AL11" s="335"/>
      <c r="AM11" s="335"/>
      <c r="AN11" s="335"/>
      <c r="AO11" s="335"/>
      <c r="AP11" s="335"/>
      <c r="AQ11" s="335"/>
      <c r="AR11" s="335"/>
    </row>
    <row r="12" spans="1:44" ht="30" customHeight="1" x14ac:dyDescent="0.25">
      <c r="A12" s="53" t="s">
        <v>64</v>
      </c>
      <c r="B12" s="53" t="s">
        <v>65</v>
      </c>
      <c r="C12" s="54" t="s">
        <v>32</v>
      </c>
      <c r="D12" s="54"/>
      <c r="E12" s="77" t="s">
        <v>437</v>
      </c>
      <c r="F12" s="78">
        <v>3</v>
      </c>
      <c r="G12" s="79" t="s">
        <v>220</v>
      </c>
      <c r="H12" s="80" t="s">
        <v>454</v>
      </c>
      <c r="I12" s="148"/>
      <c r="J12" s="129">
        <v>1</v>
      </c>
      <c r="K12" s="128">
        <f t="shared" si="0"/>
        <v>1</v>
      </c>
      <c r="L12" s="128">
        <f t="shared" si="1"/>
        <v>0</v>
      </c>
      <c r="M12" s="73">
        <v>13</v>
      </c>
      <c r="N12" s="131"/>
      <c r="O12" s="128">
        <f t="shared" si="2"/>
        <v>0</v>
      </c>
      <c r="P12" s="128">
        <f t="shared" si="3"/>
        <v>0</v>
      </c>
      <c r="Q12" s="73"/>
      <c r="R12" s="451">
        <f t="shared" si="4"/>
        <v>41.6</v>
      </c>
      <c r="S12" s="452">
        <f t="shared" si="5"/>
        <v>13</v>
      </c>
      <c r="T12" s="67">
        <f t="shared" si="6"/>
        <v>13</v>
      </c>
      <c r="U12" s="67">
        <f t="shared" si="7"/>
        <v>15.6</v>
      </c>
      <c r="V12" s="67">
        <f t="shared" si="8"/>
        <v>0</v>
      </c>
      <c r="W12" s="67">
        <f t="shared" si="9"/>
        <v>0</v>
      </c>
      <c r="X12" s="67">
        <f t="shared" si="10"/>
        <v>0</v>
      </c>
      <c r="Y12" s="331">
        <f t="shared" si="11"/>
        <v>13</v>
      </c>
      <c r="Z12" s="331">
        <f t="shared" si="11"/>
        <v>13</v>
      </c>
      <c r="AA12" s="331">
        <f t="shared" si="11"/>
        <v>15.6</v>
      </c>
      <c r="AB12" s="332"/>
      <c r="AC12" s="331">
        <f t="shared" si="12"/>
        <v>0</v>
      </c>
      <c r="AD12" s="69"/>
      <c r="AE12" s="335"/>
      <c r="AF12" s="335"/>
      <c r="AG12" s="331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</row>
    <row r="13" spans="1:44" ht="30" customHeight="1" x14ac:dyDescent="0.25">
      <c r="A13" s="53" t="s">
        <v>64</v>
      </c>
      <c r="B13" s="53" t="s">
        <v>65</v>
      </c>
      <c r="C13" s="54" t="s">
        <v>32</v>
      </c>
      <c r="D13" s="54"/>
      <c r="E13" s="77" t="s">
        <v>437</v>
      </c>
      <c r="F13" s="78">
        <v>6</v>
      </c>
      <c r="G13" s="79" t="s">
        <v>62</v>
      </c>
      <c r="H13" s="80" t="s">
        <v>444</v>
      </c>
      <c r="I13" s="148"/>
      <c r="J13" s="129">
        <v>1</v>
      </c>
      <c r="K13" s="128">
        <f t="shared" si="0"/>
        <v>1</v>
      </c>
      <c r="L13" s="128">
        <f t="shared" si="1"/>
        <v>0</v>
      </c>
      <c r="M13" s="73">
        <v>26</v>
      </c>
      <c r="N13" s="131"/>
      <c r="O13" s="128">
        <f t="shared" si="2"/>
        <v>0</v>
      </c>
      <c r="P13" s="128">
        <f t="shared" si="3"/>
        <v>0</v>
      </c>
      <c r="Q13" s="73"/>
      <c r="R13" s="451">
        <f t="shared" si="4"/>
        <v>83.2</v>
      </c>
      <c r="S13" s="452">
        <f t="shared" si="5"/>
        <v>26</v>
      </c>
      <c r="T13" s="67">
        <f t="shared" si="6"/>
        <v>26</v>
      </c>
      <c r="U13" s="67">
        <f t="shared" si="7"/>
        <v>31.2</v>
      </c>
      <c r="V13" s="67">
        <f t="shared" si="8"/>
        <v>0</v>
      </c>
      <c r="W13" s="67">
        <f t="shared" si="9"/>
        <v>0</v>
      </c>
      <c r="X13" s="67">
        <f t="shared" si="10"/>
        <v>0</v>
      </c>
      <c r="Y13" s="331">
        <f t="shared" si="11"/>
        <v>26</v>
      </c>
      <c r="Z13" s="331">
        <f t="shared" si="11"/>
        <v>26</v>
      </c>
      <c r="AA13" s="331">
        <f t="shared" si="11"/>
        <v>31.2</v>
      </c>
      <c r="AB13" s="332"/>
      <c r="AC13" s="331">
        <f t="shared" si="12"/>
        <v>0</v>
      </c>
      <c r="AD13" s="69"/>
      <c r="AE13" s="335"/>
      <c r="AF13" s="335"/>
      <c r="AG13" s="331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</row>
    <row r="14" spans="1:44" ht="30" customHeight="1" x14ac:dyDescent="0.25">
      <c r="A14" s="53" t="s">
        <v>64</v>
      </c>
      <c r="B14" s="53" t="s">
        <v>65</v>
      </c>
      <c r="C14" s="54" t="s">
        <v>32</v>
      </c>
      <c r="D14" s="54"/>
      <c r="E14" s="337" t="s">
        <v>465</v>
      </c>
      <c r="F14" s="86">
        <v>2</v>
      </c>
      <c r="G14" s="124" t="s">
        <v>579</v>
      </c>
      <c r="H14" s="80" t="s">
        <v>316</v>
      </c>
      <c r="I14" s="148"/>
      <c r="J14" s="129">
        <v>1</v>
      </c>
      <c r="K14" s="128">
        <f t="shared" si="0"/>
        <v>1</v>
      </c>
      <c r="L14" s="128">
        <f t="shared" si="1"/>
        <v>0</v>
      </c>
      <c r="M14" s="73">
        <v>26</v>
      </c>
      <c r="N14" s="131"/>
      <c r="O14" s="128">
        <f t="shared" si="2"/>
        <v>0</v>
      </c>
      <c r="P14" s="128">
        <f t="shared" si="3"/>
        <v>0</v>
      </c>
      <c r="Q14" s="73"/>
      <c r="R14" s="451">
        <f t="shared" si="4"/>
        <v>83.2</v>
      </c>
      <c r="S14" s="452">
        <f t="shared" si="5"/>
        <v>26</v>
      </c>
      <c r="T14" s="67">
        <f t="shared" si="6"/>
        <v>26</v>
      </c>
      <c r="U14" s="67">
        <f t="shared" si="7"/>
        <v>31.2</v>
      </c>
      <c r="V14" s="67">
        <f t="shared" si="8"/>
        <v>0</v>
      </c>
      <c r="W14" s="67">
        <f t="shared" si="9"/>
        <v>0</v>
      </c>
      <c r="X14" s="67">
        <f t="shared" si="10"/>
        <v>0</v>
      </c>
      <c r="Y14" s="331">
        <f t="shared" si="11"/>
        <v>26</v>
      </c>
      <c r="Z14" s="331">
        <f t="shared" si="11"/>
        <v>26</v>
      </c>
      <c r="AA14" s="331">
        <f t="shared" si="11"/>
        <v>31.2</v>
      </c>
      <c r="AB14" s="332"/>
      <c r="AC14" s="331">
        <f t="shared" si="12"/>
        <v>0</v>
      </c>
      <c r="AD14" s="69"/>
      <c r="AE14" s="335"/>
      <c r="AF14" s="335"/>
      <c r="AG14" s="331"/>
      <c r="AH14" s="335"/>
      <c r="AI14" s="335"/>
      <c r="AJ14" s="335"/>
      <c r="AK14" s="335"/>
      <c r="AL14" s="335"/>
      <c r="AM14" s="335"/>
      <c r="AN14" s="335"/>
      <c r="AO14" s="335"/>
      <c r="AP14" s="335"/>
      <c r="AQ14" s="335"/>
      <c r="AR14" s="335"/>
    </row>
    <row r="15" spans="1:44" ht="30" customHeight="1" x14ac:dyDescent="0.25">
      <c r="A15" s="53" t="s">
        <v>64</v>
      </c>
      <c r="B15" s="53" t="s">
        <v>65</v>
      </c>
      <c r="C15" s="54" t="s">
        <v>32</v>
      </c>
      <c r="D15" s="54"/>
      <c r="E15" s="337" t="s">
        <v>465</v>
      </c>
      <c r="F15" s="86">
        <v>3</v>
      </c>
      <c r="G15" s="524" t="s">
        <v>637</v>
      </c>
      <c r="H15" s="80" t="s">
        <v>638</v>
      </c>
      <c r="I15" s="148"/>
      <c r="J15" s="129">
        <v>0</v>
      </c>
      <c r="K15" s="168">
        <f t="shared" si="0"/>
        <v>0</v>
      </c>
      <c r="L15" s="168">
        <f t="shared" si="1"/>
        <v>0</v>
      </c>
      <c r="M15" s="73">
        <v>16</v>
      </c>
      <c r="N15" s="131"/>
      <c r="O15" s="168">
        <f t="shared" si="2"/>
        <v>0</v>
      </c>
      <c r="P15" s="168">
        <f t="shared" si="3"/>
        <v>0</v>
      </c>
      <c r="Q15" s="73"/>
      <c r="R15" s="451">
        <f t="shared" si="4"/>
        <v>0</v>
      </c>
      <c r="S15" s="452">
        <f t="shared" si="5"/>
        <v>0</v>
      </c>
      <c r="T15" s="67">
        <f t="shared" si="6"/>
        <v>0</v>
      </c>
      <c r="U15" s="67">
        <f t="shared" si="7"/>
        <v>0</v>
      </c>
      <c r="V15" s="67">
        <f t="shared" si="8"/>
        <v>0</v>
      </c>
      <c r="W15" s="67">
        <f t="shared" si="9"/>
        <v>0</v>
      </c>
      <c r="X15" s="67">
        <f t="shared" si="10"/>
        <v>0</v>
      </c>
      <c r="Y15" s="331">
        <f t="shared" si="11"/>
        <v>0</v>
      </c>
      <c r="Z15" s="331">
        <f t="shared" si="11"/>
        <v>0</v>
      </c>
      <c r="AA15" s="331">
        <f t="shared" si="11"/>
        <v>0</v>
      </c>
      <c r="AB15" s="332"/>
      <c r="AC15" s="331">
        <f t="shared" si="12"/>
        <v>0</v>
      </c>
      <c r="AD15" s="69"/>
      <c r="AE15" s="335"/>
      <c r="AF15" s="335"/>
      <c r="AG15" s="331"/>
      <c r="AH15" s="335"/>
      <c r="AI15" s="335"/>
      <c r="AJ15" s="335"/>
      <c r="AK15" s="335"/>
      <c r="AL15" s="335"/>
      <c r="AM15" s="335"/>
      <c r="AN15" s="335"/>
      <c r="AO15" s="335"/>
      <c r="AP15" s="335"/>
      <c r="AQ15" s="335"/>
      <c r="AR15" s="335"/>
    </row>
    <row r="16" spans="1:44" ht="30" customHeight="1" x14ac:dyDescent="0.25">
      <c r="A16" s="53" t="s">
        <v>64</v>
      </c>
      <c r="B16" s="53" t="s">
        <v>65</v>
      </c>
      <c r="C16" s="54" t="s">
        <v>32</v>
      </c>
      <c r="D16" s="54"/>
      <c r="E16" s="77" t="s">
        <v>645</v>
      </c>
      <c r="F16" s="78">
        <v>3</v>
      </c>
      <c r="G16" s="79" t="s">
        <v>637</v>
      </c>
      <c r="H16" s="80" t="s">
        <v>648</v>
      </c>
      <c r="I16" s="148"/>
      <c r="J16" s="129">
        <v>1</v>
      </c>
      <c r="K16" s="128">
        <f t="shared" si="0"/>
        <v>1</v>
      </c>
      <c r="L16" s="128">
        <f t="shared" si="1"/>
        <v>0</v>
      </c>
      <c r="M16" s="73">
        <v>24</v>
      </c>
      <c r="N16" s="131"/>
      <c r="O16" s="128">
        <f t="shared" si="2"/>
        <v>0</v>
      </c>
      <c r="P16" s="128">
        <f t="shared" si="3"/>
        <v>0</v>
      </c>
      <c r="Q16" s="73"/>
      <c r="R16" s="451">
        <f t="shared" si="4"/>
        <v>76.800000000000011</v>
      </c>
      <c r="S16" s="452">
        <f t="shared" si="5"/>
        <v>24</v>
      </c>
      <c r="T16" s="67">
        <f t="shared" si="6"/>
        <v>24</v>
      </c>
      <c r="U16" s="67">
        <f t="shared" si="7"/>
        <v>28.799999999999997</v>
      </c>
      <c r="V16" s="67">
        <f t="shared" si="8"/>
        <v>0</v>
      </c>
      <c r="W16" s="67">
        <f t="shared" si="9"/>
        <v>0</v>
      </c>
      <c r="X16" s="67">
        <f t="shared" si="10"/>
        <v>0</v>
      </c>
      <c r="Y16" s="331">
        <f t="shared" si="11"/>
        <v>24</v>
      </c>
      <c r="Z16" s="331">
        <f t="shared" si="11"/>
        <v>24</v>
      </c>
      <c r="AA16" s="331">
        <f t="shared" si="11"/>
        <v>28.799999999999997</v>
      </c>
      <c r="AB16" s="332"/>
      <c r="AC16" s="331">
        <f t="shared" si="12"/>
        <v>0</v>
      </c>
      <c r="AD16" s="69"/>
      <c r="AE16" s="335"/>
      <c r="AF16" s="335"/>
      <c r="AG16" s="331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</row>
    <row r="17" spans="1:44" ht="30" customHeight="1" x14ac:dyDescent="0.25">
      <c r="A17" s="53" t="s">
        <v>64</v>
      </c>
      <c r="B17" s="53" t="s">
        <v>65</v>
      </c>
      <c r="C17" s="54" t="s">
        <v>32</v>
      </c>
      <c r="D17" s="54"/>
      <c r="E17" s="339" t="s">
        <v>678</v>
      </c>
      <c r="F17" s="86">
        <v>3</v>
      </c>
      <c r="G17" s="124" t="s">
        <v>706</v>
      </c>
      <c r="H17" s="80" t="s">
        <v>221</v>
      </c>
      <c r="I17" s="148"/>
      <c r="J17" s="129"/>
      <c r="K17" s="128">
        <f t="shared" si="0"/>
        <v>0</v>
      </c>
      <c r="L17" s="128">
        <f t="shared" si="1"/>
        <v>0</v>
      </c>
      <c r="M17" s="73"/>
      <c r="N17" s="131"/>
      <c r="O17" s="128">
        <f t="shared" si="2"/>
        <v>0</v>
      </c>
      <c r="P17" s="128">
        <f t="shared" si="3"/>
        <v>0</v>
      </c>
      <c r="Q17" s="73"/>
      <c r="R17" s="451">
        <f t="shared" si="4"/>
        <v>0</v>
      </c>
      <c r="S17" s="452">
        <f t="shared" si="5"/>
        <v>0</v>
      </c>
      <c r="T17" s="67">
        <f t="shared" si="6"/>
        <v>0</v>
      </c>
      <c r="U17" s="67">
        <f t="shared" si="7"/>
        <v>0</v>
      </c>
      <c r="V17" s="67">
        <f t="shared" si="8"/>
        <v>0</v>
      </c>
      <c r="W17" s="67">
        <f t="shared" si="9"/>
        <v>0</v>
      </c>
      <c r="X17" s="67">
        <f t="shared" si="10"/>
        <v>0</v>
      </c>
      <c r="Y17" s="331">
        <f t="shared" si="11"/>
        <v>0</v>
      </c>
      <c r="Z17" s="331">
        <f t="shared" si="11"/>
        <v>0</v>
      </c>
      <c r="AA17" s="331">
        <f t="shared" si="11"/>
        <v>0</v>
      </c>
      <c r="AB17" s="332"/>
      <c r="AC17" s="331">
        <f t="shared" si="12"/>
        <v>0</v>
      </c>
      <c r="AD17" s="69"/>
      <c r="AE17" s="335"/>
      <c r="AF17" s="335"/>
      <c r="AG17" s="331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</row>
    <row r="18" spans="1:44" ht="30" customHeight="1" x14ac:dyDescent="0.25">
      <c r="A18" s="53" t="s">
        <v>64</v>
      </c>
      <c r="B18" s="53" t="s">
        <v>65</v>
      </c>
      <c r="C18" s="54" t="s">
        <v>32</v>
      </c>
      <c r="D18" s="54"/>
      <c r="E18" s="502" t="s">
        <v>645</v>
      </c>
      <c r="F18" s="87">
        <v>2</v>
      </c>
      <c r="G18" s="88" t="s">
        <v>651</v>
      </c>
      <c r="H18" s="80" t="s">
        <v>652</v>
      </c>
      <c r="I18" s="148"/>
      <c r="J18" s="129"/>
      <c r="K18" s="128">
        <f t="shared" si="0"/>
        <v>0</v>
      </c>
      <c r="L18" s="128">
        <f t="shared" si="1"/>
        <v>0</v>
      </c>
      <c r="M18" s="73"/>
      <c r="N18" s="131"/>
      <c r="O18" s="128">
        <f t="shared" si="2"/>
        <v>0</v>
      </c>
      <c r="P18" s="128">
        <f t="shared" si="3"/>
        <v>0</v>
      </c>
      <c r="Q18" s="73"/>
      <c r="R18" s="451">
        <f t="shared" si="4"/>
        <v>0</v>
      </c>
      <c r="S18" s="452">
        <f t="shared" si="5"/>
        <v>0</v>
      </c>
      <c r="T18" s="67">
        <f t="shared" si="6"/>
        <v>0</v>
      </c>
      <c r="U18" s="67">
        <f t="shared" si="7"/>
        <v>0</v>
      </c>
      <c r="V18" s="67">
        <f t="shared" si="8"/>
        <v>0</v>
      </c>
      <c r="W18" s="67">
        <f t="shared" si="9"/>
        <v>0</v>
      </c>
      <c r="X18" s="67">
        <f t="shared" si="10"/>
        <v>0</v>
      </c>
      <c r="Y18" s="331">
        <f t="shared" si="11"/>
        <v>0</v>
      </c>
      <c r="Z18" s="331">
        <f t="shared" si="11"/>
        <v>0</v>
      </c>
      <c r="AA18" s="331">
        <f t="shared" si="11"/>
        <v>0</v>
      </c>
      <c r="AB18" s="332"/>
      <c r="AC18" s="331">
        <f t="shared" si="12"/>
        <v>0</v>
      </c>
      <c r="AD18" s="69"/>
      <c r="AE18" s="335"/>
      <c r="AF18" s="335"/>
      <c r="AG18" s="331"/>
      <c r="AH18" s="335"/>
      <c r="AI18" s="335"/>
      <c r="AJ18" s="335"/>
      <c r="AK18" s="335"/>
      <c r="AL18" s="335"/>
      <c r="AM18" s="335"/>
      <c r="AN18" s="335"/>
      <c r="AO18" s="335"/>
      <c r="AP18" s="335"/>
      <c r="AQ18" s="335"/>
      <c r="AR18" s="335"/>
    </row>
    <row r="19" spans="1:44" ht="30" hidden="1" customHeight="1" x14ac:dyDescent="0.25">
      <c r="A19" s="53" t="s">
        <v>64</v>
      </c>
      <c r="B19" s="53" t="s">
        <v>65</v>
      </c>
      <c r="C19" s="54" t="s">
        <v>32</v>
      </c>
      <c r="D19" s="54"/>
      <c r="E19" s="87"/>
      <c r="F19" s="87"/>
      <c r="G19" s="88"/>
      <c r="H19" s="80"/>
      <c r="I19" s="148"/>
      <c r="J19" s="129"/>
      <c r="K19" s="128">
        <f t="shared" si="0"/>
        <v>0</v>
      </c>
      <c r="L19" s="128">
        <f t="shared" si="1"/>
        <v>0</v>
      </c>
      <c r="M19" s="73"/>
      <c r="N19" s="131"/>
      <c r="O19" s="128">
        <f t="shared" si="2"/>
        <v>0</v>
      </c>
      <c r="P19" s="128">
        <f t="shared" si="3"/>
        <v>0</v>
      </c>
      <c r="Q19" s="73"/>
      <c r="R19" s="451">
        <f t="shared" si="4"/>
        <v>0</v>
      </c>
      <c r="S19" s="452">
        <f t="shared" si="5"/>
        <v>0</v>
      </c>
      <c r="T19" s="67">
        <f t="shared" si="6"/>
        <v>0</v>
      </c>
      <c r="U19" s="67">
        <f t="shared" si="7"/>
        <v>0</v>
      </c>
      <c r="V19" s="67">
        <f t="shared" si="8"/>
        <v>0</v>
      </c>
      <c r="W19" s="67">
        <f t="shared" si="9"/>
        <v>0</v>
      </c>
      <c r="X19" s="67">
        <f t="shared" si="10"/>
        <v>0</v>
      </c>
      <c r="Y19" s="331">
        <f t="shared" si="11"/>
        <v>0</v>
      </c>
      <c r="Z19" s="331">
        <f t="shared" si="11"/>
        <v>0</v>
      </c>
      <c r="AA19" s="331">
        <f t="shared" si="11"/>
        <v>0</v>
      </c>
      <c r="AB19" s="332"/>
      <c r="AC19" s="331">
        <f t="shared" si="12"/>
        <v>0</v>
      </c>
      <c r="AD19" s="439"/>
      <c r="AE19" s="92"/>
      <c r="AF19" s="92"/>
      <c r="AG19" s="271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</row>
    <row r="20" spans="1:44" ht="30" customHeight="1" x14ac:dyDescent="0.25">
      <c r="A20" s="94" t="s">
        <v>64</v>
      </c>
      <c r="B20" s="94" t="s">
        <v>65</v>
      </c>
      <c r="C20" s="95" t="s">
        <v>32</v>
      </c>
      <c r="D20" s="95"/>
      <c r="E20" s="96" t="s">
        <v>858</v>
      </c>
      <c r="F20" s="96"/>
      <c r="G20" s="97"/>
      <c r="H20" s="160" t="s">
        <v>870</v>
      </c>
      <c r="I20" s="148"/>
      <c r="J20" s="964">
        <v>1</v>
      </c>
      <c r="K20" s="611"/>
      <c r="L20" s="611"/>
      <c r="M20" s="612">
        <v>6</v>
      </c>
      <c r="N20" s="131"/>
      <c r="O20" s="128">
        <f t="shared" si="2"/>
        <v>0</v>
      </c>
      <c r="P20" s="128">
        <f t="shared" si="3"/>
        <v>0</v>
      </c>
      <c r="Q20" s="73"/>
      <c r="R20" s="613">
        <f>J20*M20*$R$8</f>
        <v>29.400000000000002</v>
      </c>
      <c r="S20" s="452"/>
      <c r="T20" s="67"/>
      <c r="U20" s="67"/>
      <c r="V20" s="67"/>
      <c r="W20" s="67"/>
      <c r="X20" s="67"/>
      <c r="Y20" s="331"/>
      <c r="Z20" s="331"/>
      <c r="AA20" s="331"/>
      <c r="AB20" s="332"/>
      <c r="AC20" s="331"/>
      <c r="AD20" s="439"/>
      <c r="AE20" s="92"/>
      <c r="AF20" s="92"/>
      <c r="AG20" s="271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</row>
    <row r="21" spans="1:44" ht="30" customHeight="1" x14ac:dyDescent="0.25">
      <c r="A21" s="94" t="s">
        <v>64</v>
      </c>
      <c r="B21" s="94" t="s">
        <v>65</v>
      </c>
      <c r="C21" s="95" t="s">
        <v>32</v>
      </c>
      <c r="D21" s="95"/>
      <c r="E21" s="96" t="s">
        <v>879</v>
      </c>
      <c r="F21" s="96"/>
      <c r="G21" s="97"/>
      <c r="H21" s="160" t="s">
        <v>901</v>
      </c>
      <c r="I21" s="161"/>
      <c r="J21" s="134"/>
      <c r="K21" s="101"/>
      <c r="L21" s="101"/>
      <c r="M21" s="102"/>
      <c r="N21" s="136"/>
      <c r="O21" s="101">
        <f t="shared" si="2"/>
        <v>0</v>
      </c>
      <c r="P21" s="101">
        <f t="shared" si="3"/>
        <v>0</v>
      </c>
      <c r="Q21" s="102"/>
      <c r="R21" s="412">
        <f>J21*M21*$R$8</f>
        <v>0</v>
      </c>
      <c r="S21" s="614">
        <f>J21*M21*$S$8</f>
        <v>0</v>
      </c>
      <c r="T21" s="105">
        <f>K21*M21*$T$8</f>
        <v>0</v>
      </c>
      <c r="U21" s="105">
        <f>J21*M21*$U$8</f>
        <v>0</v>
      </c>
      <c r="V21" s="105">
        <f>N21*Q21*$V$6</f>
        <v>0</v>
      </c>
      <c r="W21" s="105">
        <f>O21*Q21*$W$6</f>
        <v>0</v>
      </c>
      <c r="X21" s="105">
        <f>N21*Q21*$X$6</f>
        <v>0</v>
      </c>
      <c r="Y21" s="105">
        <f>S21+V21</f>
        <v>0</v>
      </c>
      <c r="Z21" s="105">
        <f>T21+W21</f>
        <v>0</v>
      </c>
      <c r="AA21" s="105">
        <f>U21+X21</f>
        <v>0</v>
      </c>
      <c r="AB21" s="106"/>
      <c r="AC21" s="105">
        <f>R21-Y21-Z21-AA21</f>
        <v>0</v>
      </c>
      <c r="AD21" s="438"/>
      <c r="AE21" s="174"/>
      <c r="AF21" s="174"/>
      <c r="AG21" s="381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</row>
    <row r="22" spans="1:44" ht="30" customHeight="1" thickBot="1" x14ac:dyDescent="0.3">
      <c r="A22" s="108" t="s">
        <v>64</v>
      </c>
      <c r="B22" s="108" t="s">
        <v>65</v>
      </c>
      <c r="C22" s="109" t="s">
        <v>32</v>
      </c>
      <c r="D22" s="109"/>
      <c r="E22" s="110"/>
      <c r="F22" s="110"/>
      <c r="G22" s="111"/>
      <c r="H22" s="112" t="s">
        <v>906</v>
      </c>
      <c r="I22" s="113"/>
      <c r="J22" s="114"/>
      <c r="K22" s="115"/>
      <c r="L22" s="115"/>
      <c r="M22" s="116"/>
      <c r="N22" s="117"/>
      <c r="O22" s="115"/>
      <c r="P22" s="115"/>
      <c r="Q22" s="116"/>
      <c r="R22" s="453">
        <f t="shared" ref="R22:AA22" si="13">SUM(R9:R21)</f>
        <v>544.19999999999993</v>
      </c>
      <c r="S22" s="454">
        <f t="shared" si="13"/>
        <v>169</v>
      </c>
      <c r="T22" s="119">
        <f t="shared" si="13"/>
        <v>143</v>
      </c>
      <c r="U22" s="119">
        <f t="shared" si="13"/>
        <v>202.79999999999995</v>
      </c>
      <c r="V22" s="119">
        <f t="shared" si="13"/>
        <v>0</v>
      </c>
      <c r="W22" s="119">
        <f t="shared" si="13"/>
        <v>0</v>
      </c>
      <c r="X22" s="119">
        <f t="shared" si="13"/>
        <v>0</v>
      </c>
      <c r="Y22" s="119">
        <f t="shared" si="13"/>
        <v>169</v>
      </c>
      <c r="Z22" s="119">
        <f t="shared" si="13"/>
        <v>143</v>
      </c>
      <c r="AA22" s="119">
        <f t="shared" si="13"/>
        <v>202.79999999999995</v>
      </c>
      <c r="AB22" s="344"/>
      <c r="AC22" s="331"/>
      <c r="AD22" s="615">
        <f>R22/1800/0.6</f>
        <v>0.50388888888888883</v>
      </c>
      <c r="AE22" s="335"/>
      <c r="AF22" s="335"/>
      <c r="AG22" s="331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</row>
    <row r="23" spans="1:44" ht="30" customHeight="1" thickTop="1" x14ac:dyDescent="0.25">
      <c r="A23" s="123" t="s">
        <v>223</v>
      </c>
      <c r="B23" s="123" t="s">
        <v>224</v>
      </c>
      <c r="C23" s="54"/>
      <c r="D23" s="54"/>
      <c r="E23" s="330" t="s">
        <v>33</v>
      </c>
      <c r="F23" s="78">
        <v>2</v>
      </c>
      <c r="G23" s="79" t="s">
        <v>369</v>
      </c>
      <c r="H23" s="80" t="s">
        <v>370</v>
      </c>
      <c r="I23" s="616"/>
      <c r="J23" s="981">
        <v>2</v>
      </c>
      <c r="K23" s="128">
        <f t="shared" ref="K23:K34" si="14">IF(J23&gt;0, 1, 0)</f>
        <v>1</v>
      </c>
      <c r="L23" s="128">
        <f t="shared" ref="L23:L34" si="15">J23-K23</f>
        <v>1</v>
      </c>
      <c r="M23" s="73">
        <v>12</v>
      </c>
      <c r="N23" s="131"/>
      <c r="O23" s="128">
        <f t="shared" ref="O23:O34" si="16">IF(N23&gt;0, 1, 0)</f>
        <v>0</v>
      </c>
      <c r="P23" s="128">
        <f t="shared" ref="P23:P34" si="17">N23-O23</f>
        <v>0</v>
      </c>
      <c r="Q23" s="617"/>
      <c r="R23" s="451">
        <f t="shared" ref="R23:R33" si="18">(K23*M23*$R$4)+(L23*M23*$R$5)+(O23*Q23*$R$6)+(P23*Q23*$R$7)</f>
        <v>64.800000000000011</v>
      </c>
      <c r="S23" s="452">
        <f t="shared" ref="S23:S33" si="19">J23*M23*$S$4</f>
        <v>24</v>
      </c>
      <c r="T23" s="67">
        <f t="shared" ref="T23:T33" si="20">K23*M23*$T$4</f>
        <v>12</v>
      </c>
      <c r="U23" s="67">
        <f t="shared" ref="U23:U33" si="21">J23*M23*$U$4</f>
        <v>28.799999999999997</v>
      </c>
      <c r="V23" s="67">
        <f t="shared" ref="V23:V34" si="22">N23*Q23*$V$6</f>
        <v>0</v>
      </c>
      <c r="W23" s="67">
        <f t="shared" ref="W23:W34" si="23">O23*Q23*$W$6</f>
        <v>0</v>
      </c>
      <c r="X23" s="67">
        <f t="shared" ref="X23:X34" si="24">N23*Q23*$X$6</f>
        <v>0</v>
      </c>
      <c r="Y23" s="331">
        <f t="shared" ref="Y23:AA34" si="25">S23+V23</f>
        <v>24</v>
      </c>
      <c r="Z23" s="331">
        <f t="shared" si="25"/>
        <v>12</v>
      </c>
      <c r="AA23" s="331">
        <f t="shared" si="25"/>
        <v>28.799999999999997</v>
      </c>
      <c r="AB23" s="332"/>
      <c r="AC23" s="331">
        <f t="shared" ref="AC23:AC34" si="26">R23-Y23-Z23-AA23</f>
        <v>0</v>
      </c>
      <c r="AD23" s="69"/>
      <c r="AE23" s="335"/>
      <c r="AF23" s="335"/>
      <c r="AG23" s="193"/>
      <c r="AH23" s="335"/>
      <c r="AI23" s="335"/>
      <c r="AJ23" s="335"/>
      <c r="AK23" s="335"/>
      <c r="AL23" s="335"/>
      <c r="AM23" s="335"/>
      <c r="AN23" s="335"/>
      <c r="AO23" s="335"/>
      <c r="AP23" s="335"/>
      <c r="AQ23" s="335"/>
      <c r="AR23" s="335"/>
    </row>
    <row r="24" spans="1:44" ht="30" customHeight="1" x14ac:dyDescent="0.25">
      <c r="A24" s="123" t="s">
        <v>223</v>
      </c>
      <c r="B24" s="123" t="s">
        <v>224</v>
      </c>
      <c r="C24" s="54"/>
      <c r="D24" s="54"/>
      <c r="E24" s="330" t="s">
        <v>33</v>
      </c>
      <c r="F24" s="86">
        <v>5</v>
      </c>
      <c r="G24" s="79" t="s">
        <v>225</v>
      </c>
      <c r="H24" s="80" t="s">
        <v>226</v>
      </c>
      <c r="I24" s="148"/>
      <c r="J24" s="981">
        <v>2</v>
      </c>
      <c r="K24" s="128">
        <f t="shared" si="14"/>
        <v>1</v>
      </c>
      <c r="L24" s="128">
        <f t="shared" si="15"/>
        <v>1</v>
      </c>
      <c r="M24" s="73">
        <v>26</v>
      </c>
      <c r="N24" s="131"/>
      <c r="O24" s="128">
        <f t="shared" si="16"/>
        <v>0</v>
      </c>
      <c r="P24" s="128">
        <f t="shared" si="17"/>
        <v>0</v>
      </c>
      <c r="Q24" s="73"/>
      <c r="R24" s="451">
        <f t="shared" si="18"/>
        <v>140.4</v>
      </c>
      <c r="S24" s="452">
        <f t="shared" si="19"/>
        <v>52</v>
      </c>
      <c r="T24" s="67">
        <f t="shared" si="20"/>
        <v>26</v>
      </c>
      <c r="U24" s="67">
        <f t="shared" si="21"/>
        <v>62.4</v>
      </c>
      <c r="V24" s="67">
        <f t="shared" si="22"/>
        <v>0</v>
      </c>
      <c r="W24" s="67">
        <f t="shared" si="23"/>
        <v>0</v>
      </c>
      <c r="X24" s="67">
        <f t="shared" si="24"/>
        <v>0</v>
      </c>
      <c r="Y24" s="331">
        <f t="shared" si="25"/>
        <v>52</v>
      </c>
      <c r="Z24" s="331">
        <f t="shared" si="25"/>
        <v>26</v>
      </c>
      <c r="AA24" s="331">
        <f t="shared" si="25"/>
        <v>62.4</v>
      </c>
      <c r="AB24" s="332"/>
      <c r="AC24" s="331">
        <f t="shared" si="26"/>
        <v>0</v>
      </c>
      <c r="AD24" s="69"/>
      <c r="AE24" s="335"/>
      <c r="AF24" s="335"/>
      <c r="AG24" s="331"/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</row>
    <row r="25" spans="1:44" ht="30" customHeight="1" x14ac:dyDescent="0.25">
      <c r="A25" s="123" t="s">
        <v>223</v>
      </c>
      <c r="B25" s="123" t="s">
        <v>224</v>
      </c>
      <c r="C25" s="54"/>
      <c r="D25" s="54"/>
      <c r="E25" s="337" t="s">
        <v>465</v>
      </c>
      <c r="F25" s="86">
        <v>1</v>
      </c>
      <c r="G25" s="79" t="s">
        <v>617</v>
      </c>
      <c r="H25" s="80" t="s">
        <v>618</v>
      </c>
      <c r="I25" s="148"/>
      <c r="J25" s="981">
        <v>1</v>
      </c>
      <c r="K25" s="128">
        <f t="shared" si="14"/>
        <v>1</v>
      </c>
      <c r="L25" s="128">
        <f t="shared" si="15"/>
        <v>0</v>
      </c>
      <c r="M25" s="73">
        <v>26</v>
      </c>
      <c r="N25" s="131">
        <v>2</v>
      </c>
      <c r="O25" s="128">
        <f t="shared" si="16"/>
        <v>1</v>
      </c>
      <c r="P25" s="128">
        <f t="shared" si="17"/>
        <v>1</v>
      </c>
      <c r="Q25" s="73">
        <v>26</v>
      </c>
      <c r="R25" s="451">
        <f t="shared" si="18"/>
        <v>158.60000000000002</v>
      </c>
      <c r="S25" s="452">
        <f t="shared" si="19"/>
        <v>26</v>
      </c>
      <c r="T25" s="67">
        <f t="shared" si="20"/>
        <v>26</v>
      </c>
      <c r="U25" s="67">
        <f t="shared" si="21"/>
        <v>31.2</v>
      </c>
      <c r="V25" s="67">
        <f t="shared" si="22"/>
        <v>52</v>
      </c>
      <c r="W25" s="67">
        <f t="shared" si="23"/>
        <v>7.8</v>
      </c>
      <c r="X25" s="67">
        <f t="shared" si="24"/>
        <v>15.6</v>
      </c>
      <c r="Y25" s="331">
        <f t="shared" si="25"/>
        <v>78</v>
      </c>
      <c r="Z25" s="331">
        <f t="shared" si="25"/>
        <v>33.799999999999997</v>
      </c>
      <c r="AA25" s="331">
        <f t="shared" si="25"/>
        <v>46.8</v>
      </c>
      <c r="AB25" s="332"/>
      <c r="AC25" s="331">
        <f t="shared" si="26"/>
        <v>0</v>
      </c>
      <c r="AD25" s="69"/>
      <c r="AE25" s="335"/>
      <c r="AF25" s="335"/>
      <c r="AG25" s="331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</row>
    <row r="26" spans="1:44" ht="30" customHeight="1" x14ac:dyDescent="0.25">
      <c r="A26" s="123" t="s">
        <v>223</v>
      </c>
      <c r="B26" s="123" t="s">
        <v>224</v>
      </c>
      <c r="C26" s="54"/>
      <c r="D26" s="54"/>
      <c r="E26" s="337" t="s">
        <v>465</v>
      </c>
      <c r="F26" s="78">
        <v>2</v>
      </c>
      <c r="G26" s="79" t="s">
        <v>517</v>
      </c>
      <c r="H26" s="80" t="s">
        <v>518</v>
      </c>
      <c r="I26" s="148"/>
      <c r="J26" s="981">
        <v>1</v>
      </c>
      <c r="K26" s="128">
        <f t="shared" si="14"/>
        <v>1</v>
      </c>
      <c r="L26" s="128">
        <f t="shared" si="15"/>
        <v>0</v>
      </c>
      <c r="M26" s="73">
        <v>26</v>
      </c>
      <c r="N26" s="131">
        <v>1</v>
      </c>
      <c r="O26" s="128">
        <f t="shared" si="16"/>
        <v>1</v>
      </c>
      <c r="P26" s="128">
        <f t="shared" si="17"/>
        <v>0</v>
      </c>
      <c r="Q26" s="73">
        <v>26</v>
      </c>
      <c r="R26" s="451">
        <f t="shared" si="18"/>
        <v>124.80000000000001</v>
      </c>
      <c r="S26" s="452">
        <f t="shared" si="19"/>
        <v>26</v>
      </c>
      <c r="T26" s="67">
        <f t="shared" si="20"/>
        <v>26</v>
      </c>
      <c r="U26" s="67">
        <f t="shared" si="21"/>
        <v>31.2</v>
      </c>
      <c r="V26" s="67">
        <f t="shared" si="22"/>
        <v>26</v>
      </c>
      <c r="W26" s="67">
        <f t="shared" si="23"/>
        <v>7.8</v>
      </c>
      <c r="X26" s="67">
        <f t="shared" si="24"/>
        <v>7.8</v>
      </c>
      <c r="Y26" s="331">
        <f t="shared" si="25"/>
        <v>52</v>
      </c>
      <c r="Z26" s="331">
        <f t="shared" si="25"/>
        <v>33.799999999999997</v>
      </c>
      <c r="AA26" s="331">
        <f t="shared" si="25"/>
        <v>39</v>
      </c>
      <c r="AB26" s="332"/>
      <c r="AC26" s="331">
        <f t="shared" si="26"/>
        <v>0</v>
      </c>
      <c r="AD26" s="69"/>
      <c r="AE26" s="335"/>
      <c r="AF26" s="335"/>
      <c r="AG26" s="331"/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</row>
    <row r="27" spans="1:44" ht="30" customHeight="1" x14ac:dyDescent="0.25">
      <c r="A27" s="123" t="s">
        <v>223</v>
      </c>
      <c r="B27" s="123" t="s">
        <v>224</v>
      </c>
      <c r="C27" s="54"/>
      <c r="D27" s="54"/>
      <c r="E27" s="489" t="s">
        <v>678</v>
      </c>
      <c r="F27" s="86">
        <v>2</v>
      </c>
      <c r="G27" s="79" t="s">
        <v>725</v>
      </c>
      <c r="H27" s="80" t="s">
        <v>726</v>
      </c>
      <c r="I27" s="148"/>
      <c r="J27" s="981">
        <v>1</v>
      </c>
      <c r="K27" s="128">
        <f t="shared" si="14"/>
        <v>1</v>
      </c>
      <c r="L27" s="128">
        <f t="shared" si="15"/>
        <v>0</v>
      </c>
      <c r="M27" s="73">
        <v>6</v>
      </c>
      <c r="N27" s="131"/>
      <c r="O27" s="128">
        <f t="shared" si="16"/>
        <v>0</v>
      </c>
      <c r="P27" s="128">
        <f t="shared" si="17"/>
        <v>0</v>
      </c>
      <c r="Q27" s="73"/>
      <c r="R27" s="451">
        <f t="shared" si="18"/>
        <v>19.200000000000003</v>
      </c>
      <c r="S27" s="452">
        <f t="shared" si="19"/>
        <v>6</v>
      </c>
      <c r="T27" s="67">
        <f t="shared" si="20"/>
        <v>6</v>
      </c>
      <c r="U27" s="67">
        <f t="shared" si="21"/>
        <v>7.1999999999999993</v>
      </c>
      <c r="V27" s="67">
        <f t="shared" si="22"/>
        <v>0</v>
      </c>
      <c r="W27" s="67">
        <f t="shared" si="23"/>
        <v>0</v>
      </c>
      <c r="X27" s="67">
        <f t="shared" si="24"/>
        <v>0</v>
      </c>
      <c r="Y27" s="331">
        <f t="shared" si="25"/>
        <v>6</v>
      </c>
      <c r="Z27" s="331">
        <f t="shared" si="25"/>
        <v>6</v>
      </c>
      <c r="AA27" s="331">
        <f t="shared" si="25"/>
        <v>7.1999999999999993</v>
      </c>
      <c r="AB27" s="332"/>
      <c r="AC27" s="331">
        <f t="shared" si="26"/>
        <v>0</v>
      </c>
      <c r="AD27" s="69"/>
      <c r="AE27" s="335"/>
      <c r="AF27" s="335"/>
      <c r="AG27" s="331"/>
      <c r="AH27" s="335"/>
      <c r="AI27" s="335"/>
      <c r="AJ27" s="335"/>
      <c r="AK27" s="335"/>
      <c r="AL27" s="335"/>
      <c r="AM27" s="335"/>
      <c r="AN27" s="335"/>
      <c r="AO27" s="335"/>
      <c r="AP27" s="335"/>
      <c r="AQ27" s="335"/>
      <c r="AR27" s="335"/>
    </row>
    <row r="28" spans="1:44" ht="30" customHeight="1" x14ac:dyDescent="0.25">
      <c r="A28" s="123" t="s">
        <v>223</v>
      </c>
      <c r="B28" s="123" t="s">
        <v>224</v>
      </c>
      <c r="C28" s="54"/>
      <c r="D28" s="54"/>
      <c r="E28" s="489" t="s">
        <v>678</v>
      </c>
      <c r="F28" s="86">
        <v>4</v>
      </c>
      <c r="G28" s="79" t="s">
        <v>707</v>
      </c>
      <c r="H28" s="80" t="s">
        <v>226</v>
      </c>
      <c r="I28" s="148"/>
      <c r="J28" s="129"/>
      <c r="K28" s="128">
        <f t="shared" si="14"/>
        <v>0</v>
      </c>
      <c r="L28" s="128">
        <f t="shared" si="15"/>
        <v>0</v>
      </c>
      <c r="M28" s="73"/>
      <c r="N28" s="131"/>
      <c r="O28" s="128">
        <f t="shared" si="16"/>
        <v>0</v>
      </c>
      <c r="P28" s="128">
        <f t="shared" si="17"/>
        <v>0</v>
      </c>
      <c r="Q28" s="73"/>
      <c r="R28" s="451">
        <f t="shared" si="18"/>
        <v>0</v>
      </c>
      <c r="S28" s="452">
        <f t="shared" si="19"/>
        <v>0</v>
      </c>
      <c r="T28" s="67">
        <f t="shared" si="20"/>
        <v>0</v>
      </c>
      <c r="U28" s="67">
        <f t="shared" si="21"/>
        <v>0</v>
      </c>
      <c r="V28" s="67">
        <f t="shared" si="22"/>
        <v>0</v>
      </c>
      <c r="W28" s="67">
        <f t="shared" si="23"/>
        <v>0</v>
      </c>
      <c r="X28" s="67">
        <f t="shared" si="24"/>
        <v>0</v>
      </c>
      <c r="Y28" s="331">
        <f t="shared" si="25"/>
        <v>0</v>
      </c>
      <c r="Z28" s="331">
        <f t="shared" si="25"/>
        <v>0</v>
      </c>
      <c r="AA28" s="331">
        <f t="shared" si="25"/>
        <v>0</v>
      </c>
      <c r="AB28" s="332"/>
      <c r="AC28" s="331">
        <f t="shared" si="26"/>
        <v>0</v>
      </c>
      <c r="AD28" s="69"/>
      <c r="AE28" s="335"/>
      <c r="AF28" s="335"/>
      <c r="AG28" s="331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</row>
    <row r="29" spans="1:44" ht="30" customHeight="1" x14ac:dyDescent="0.25">
      <c r="A29" s="123" t="s">
        <v>223</v>
      </c>
      <c r="B29" s="123" t="s">
        <v>224</v>
      </c>
      <c r="C29" s="54"/>
      <c r="D29" s="54"/>
      <c r="E29" s="489" t="s">
        <v>678</v>
      </c>
      <c r="F29" s="86">
        <v>4</v>
      </c>
      <c r="G29" s="79" t="s">
        <v>697</v>
      </c>
      <c r="H29" s="80" t="s">
        <v>518</v>
      </c>
      <c r="I29" s="148"/>
      <c r="J29" s="129"/>
      <c r="K29" s="128">
        <f t="shared" si="14"/>
        <v>0</v>
      </c>
      <c r="L29" s="128">
        <f t="shared" si="15"/>
        <v>0</v>
      </c>
      <c r="M29" s="73"/>
      <c r="N29" s="944">
        <v>1</v>
      </c>
      <c r="O29" s="128">
        <f t="shared" si="16"/>
        <v>1</v>
      </c>
      <c r="P29" s="128">
        <f t="shared" si="17"/>
        <v>0</v>
      </c>
      <c r="Q29" s="73">
        <v>13</v>
      </c>
      <c r="R29" s="451">
        <f t="shared" si="18"/>
        <v>20.8</v>
      </c>
      <c r="S29" s="452">
        <f t="shared" si="19"/>
        <v>0</v>
      </c>
      <c r="T29" s="67">
        <f t="shared" si="20"/>
        <v>0</v>
      </c>
      <c r="U29" s="67">
        <f t="shared" si="21"/>
        <v>0</v>
      </c>
      <c r="V29" s="67">
        <f t="shared" si="22"/>
        <v>13</v>
      </c>
      <c r="W29" s="67">
        <f t="shared" si="23"/>
        <v>3.9</v>
      </c>
      <c r="X29" s="67">
        <f t="shared" si="24"/>
        <v>3.9</v>
      </c>
      <c r="Y29" s="331">
        <f t="shared" si="25"/>
        <v>13</v>
      </c>
      <c r="Z29" s="331">
        <f t="shared" si="25"/>
        <v>3.9</v>
      </c>
      <c r="AA29" s="331">
        <f t="shared" si="25"/>
        <v>3.9</v>
      </c>
      <c r="AB29" s="332"/>
      <c r="AC29" s="331">
        <f t="shared" si="26"/>
        <v>0</v>
      </c>
      <c r="AD29" s="69"/>
      <c r="AE29" s="335"/>
      <c r="AF29" s="335"/>
      <c r="AG29" s="331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</row>
    <row r="30" spans="1:44" ht="30" customHeight="1" x14ac:dyDescent="0.25">
      <c r="A30" s="123" t="s">
        <v>223</v>
      </c>
      <c r="B30" s="123" t="s">
        <v>224</v>
      </c>
      <c r="C30" s="54"/>
      <c r="D30" s="54"/>
      <c r="E30" s="489" t="s">
        <v>773</v>
      </c>
      <c r="F30" s="78">
        <v>2</v>
      </c>
      <c r="G30" s="79" t="s">
        <v>806</v>
      </c>
      <c r="H30" s="80" t="s">
        <v>807</v>
      </c>
      <c r="I30" s="155"/>
      <c r="J30" s="129">
        <v>1</v>
      </c>
      <c r="K30" s="128">
        <f t="shared" si="14"/>
        <v>1</v>
      </c>
      <c r="L30" s="128">
        <f t="shared" si="15"/>
        <v>0</v>
      </c>
      <c r="M30" s="73">
        <v>26</v>
      </c>
      <c r="N30" s="131">
        <v>1</v>
      </c>
      <c r="O30" s="128">
        <f t="shared" si="16"/>
        <v>1</v>
      </c>
      <c r="P30" s="128">
        <f t="shared" si="17"/>
        <v>0</v>
      </c>
      <c r="Q30" s="73">
        <v>26</v>
      </c>
      <c r="R30" s="451">
        <f t="shared" si="18"/>
        <v>124.80000000000001</v>
      </c>
      <c r="S30" s="452">
        <f t="shared" si="19"/>
        <v>26</v>
      </c>
      <c r="T30" s="67">
        <f t="shared" si="20"/>
        <v>26</v>
      </c>
      <c r="U30" s="67">
        <f t="shared" si="21"/>
        <v>31.2</v>
      </c>
      <c r="V30" s="67">
        <f t="shared" si="22"/>
        <v>26</v>
      </c>
      <c r="W30" s="67">
        <f t="shared" si="23"/>
        <v>7.8</v>
      </c>
      <c r="X30" s="67">
        <f t="shared" si="24"/>
        <v>7.8</v>
      </c>
      <c r="Y30" s="331">
        <f t="shared" si="25"/>
        <v>52</v>
      </c>
      <c r="Z30" s="331">
        <f t="shared" si="25"/>
        <v>33.799999999999997</v>
      </c>
      <c r="AA30" s="331">
        <f t="shared" si="25"/>
        <v>39</v>
      </c>
      <c r="AB30" s="332"/>
      <c r="AC30" s="331">
        <f t="shared" si="26"/>
        <v>0</v>
      </c>
      <c r="AD30" s="69"/>
      <c r="AE30" s="335"/>
      <c r="AF30" s="335"/>
      <c r="AG30" s="331"/>
      <c r="AH30" s="335"/>
      <c r="AI30" s="335"/>
      <c r="AJ30" s="335"/>
      <c r="AK30" s="335"/>
      <c r="AL30" s="335"/>
      <c r="AM30" s="335"/>
      <c r="AN30" s="335"/>
      <c r="AO30" s="335"/>
      <c r="AP30" s="335"/>
      <c r="AQ30" s="335"/>
      <c r="AR30" s="335"/>
    </row>
    <row r="31" spans="1:44" ht="30" hidden="1" customHeight="1" x14ac:dyDescent="0.25">
      <c r="A31" s="123" t="s">
        <v>223</v>
      </c>
      <c r="B31" s="123" t="s">
        <v>224</v>
      </c>
      <c r="C31" s="54"/>
      <c r="D31" s="54"/>
      <c r="E31" s="87"/>
      <c r="F31" s="87"/>
      <c r="G31" s="88"/>
      <c r="H31" s="59"/>
      <c r="I31" s="70"/>
      <c r="J31" s="129"/>
      <c r="K31" s="128">
        <f t="shared" si="14"/>
        <v>0</v>
      </c>
      <c r="L31" s="128">
        <f t="shared" si="15"/>
        <v>0</v>
      </c>
      <c r="M31" s="130"/>
      <c r="N31" s="131"/>
      <c r="O31" s="171">
        <f t="shared" si="16"/>
        <v>0</v>
      </c>
      <c r="P31" s="171">
        <f t="shared" si="17"/>
        <v>0</v>
      </c>
      <c r="Q31" s="130"/>
      <c r="R31" s="451">
        <f t="shared" si="18"/>
        <v>0</v>
      </c>
      <c r="S31" s="452">
        <f t="shared" si="19"/>
        <v>0</v>
      </c>
      <c r="T31" s="67">
        <f t="shared" si="20"/>
        <v>0</v>
      </c>
      <c r="U31" s="67">
        <f t="shared" si="21"/>
        <v>0</v>
      </c>
      <c r="V31" s="67">
        <f t="shared" si="22"/>
        <v>0</v>
      </c>
      <c r="W31" s="67">
        <f t="shared" si="23"/>
        <v>0</v>
      </c>
      <c r="X31" s="67">
        <f t="shared" si="24"/>
        <v>0</v>
      </c>
      <c r="Y31" s="331">
        <f t="shared" si="25"/>
        <v>0</v>
      </c>
      <c r="Z31" s="331">
        <f t="shared" si="25"/>
        <v>0</v>
      </c>
      <c r="AA31" s="331">
        <f t="shared" si="25"/>
        <v>0</v>
      </c>
      <c r="AB31" s="332"/>
      <c r="AC31" s="331">
        <f t="shared" si="26"/>
        <v>0</v>
      </c>
      <c r="AD31" s="69"/>
      <c r="AE31" s="335"/>
      <c r="AF31" s="335"/>
      <c r="AG31" s="331"/>
      <c r="AH31" s="335"/>
      <c r="AI31" s="335"/>
      <c r="AJ31" s="335"/>
      <c r="AK31" s="335"/>
      <c r="AL31" s="335"/>
      <c r="AM31" s="335"/>
      <c r="AN31" s="335"/>
      <c r="AO31" s="335"/>
      <c r="AP31" s="335"/>
      <c r="AQ31" s="335"/>
      <c r="AR31" s="335"/>
    </row>
    <row r="32" spans="1:44" ht="30" hidden="1" customHeight="1" x14ac:dyDescent="0.25">
      <c r="A32" s="123" t="s">
        <v>223</v>
      </c>
      <c r="B32" s="123" t="s">
        <v>224</v>
      </c>
      <c r="C32" s="54"/>
      <c r="D32" s="54"/>
      <c r="E32" s="87"/>
      <c r="F32" s="87"/>
      <c r="G32" s="88"/>
      <c r="H32" s="59"/>
      <c r="I32" s="70"/>
      <c r="J32" s="129"/>
      <c r="K32" s="128">
        <f t="shared" si="14"/>
        <v>0</v>
      </c>
      <c r="L32" s="128">
        <f t="shared" si="15"/>
        <v>0</v>
      </c>
      <c r="M32" s="130"/>
      <c r="N32" s="131"/>
      <c r="O32" s="171">
        <f t="shared" si="16"/>
        <v>0</v>
      </c>
      <c r="P32" s="171">
        <f t="shared" si="17"/>
        <v>0</v>
      </c>
      <c r="Q32" s="130"/>
      <c r="R32" s="451">
        <f t="shared" si="18"/>
        <v>0</v>
      </c>
      <c r="S32" s="452">
        <f t="shared" si="19"/>
        <v>0</v>
      </c>
      <c r="T32" s="67">
        <f t="shared" si="20"/>
        <v>0</v>
      </c>
      <c r="U32" s="67">
        <f t="shared" si="21"/>
        <v>0</v>
      </c>
      <c r="V32" s="67">
        <f t="shared" si="22"/>
        <v>0</v>
      </c>
      <c r="W32" s="67">
        <f t="shared" si="23"/>
        <v>0</v>
      </c>
      <c r="X32" s="67">
        <f t="shared" si="24"/>
        <v>0</v>
      </c>
      <c r="Y32" s="331">
        <f t="shared" si="25"/>
        <v>0</v>
      </c>
      <c r="Z32" s="331">
        <f t="shared" si="25"/>
        <v>0</v>
      </c>
      <c r="AA32" s="331">
        <f t="shared" si="25"/>
        <v>0</v>
      </c>
      <c r="AB32" s="332"/>
      <c r="AC32" s="331">
        <f t="shared" si="26"/>
        <v>0</v>
      </c>
      <c r="AD32" s="69"/>
      <c r="AE32" s="335"/>
      <c r="AF32" s="335"/>
      <c r="AG32" s="331"/>
      <c r="AH32" s="335"/>
      <c r="AI32" s="335"/>
      <c r="AJ32" s="335"/>
      <c r="AK32" s="335"/>
      <c r="AL32" s="335"/>
      <c r="AM32" s="335"/>
      <c r="AN32" s="335"/>
      <c r="AO32" s="335"/>
      <c r="AP32" s="335"/>
      <c r="AQ32" s="335"/>
      <c r="AR32" s="335"/>
    </row>
    <row r="33" spans="1:44" ht="30" hidden="1" customHeight="1" x14ac:dyDescent="0.25">
      <c r="A33" s="123" t="s">
        <v>223</v>
      </c>
      <c r="B33" s="123" t="s">
        <v>224</v>
      </c>
      <c r="C33" s="54"/>
      <c r="D33" s="54"/>
      <c r="E33" s="87"/>
      <c r="F33" s="87"/>
      <c r="G33" s="88"/>
      <c r="H33" s="59"/>
      <c r="I33" s="70"/>
      <c r="J33" s="129"/>
      <c r="K33" s="128">
        <f t="shared" si="14"/>
        <v>0</v>
      </c>
      <c r="L33" s="128">
        <f t="shared" si="15"/>
        <v>0</v>
      </c>
      <c r="M33" s="130"/>
      <c r="N33" s="131"/>
      <c r="O33" s="171">
        <f t="shared" si="16"/>
        <v>0</v>
      </c>
      <c r="P33" s="171">
        <f t="shared" si="17"/>
        <v>0</v>
      </c>
      <c r="Q33" s="130"/>
      <c r="R33" s="451">
        <f t="shared" si="18"/>
        <v>0</v>
      </c>
      <c r="S33" s="452">
        <f t="shared" si="19"/>
        <v>0</v>
      </c>
      <c r="T33" s="67">
        <f t="shared" si="20"/>
        <v>0</v>
      </c>
      <c r="U33" s="67">
        <f t="shared" si="21"/>
        <v>0</v>
      </c>
      <c r="V33" s="67">
        <f t="shared" si="22"/>
        <v>0</v>
      </c>
      <c r="W33" s="67">
        <f t="shared" si="23"/>
        <v>0</v>
      </c>
      <c r="X33" s="67">
        <f t="shared" si="24"/>
        <v>0</v>
      </c>
      <c r="Y33" s="331">
        <f t="shared" si="25"/>
        <v>0</v>
      </c>
      <c r="Z33" s="331">
        <f t="shared" si="25"/>
        <v>0</v>
      </c>
      <c r="AA33" s="331">
        <f t="shared" si="25"/>
        <v>0</v>
      </c>
      <c r="AB33" s="332"/>
      <c r="AC33" s="331">
        <f t="shared" si="26"/>
        <v>0</v>
      </c>
      <c r="AD33" s="439"/>
      <c r="AE33" s="92"/>
      <c r="AF33" s="92"/>
      <c r="AG33" s="271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</row>
    <row r="34" spans="1:44" ht="30" hidden="1" customHeight="1" x14ac:dyDescent="0.25">
      <c r="A34" s="94" t="s">
        <v>223</v>
      </c>
      <c r="B34" s="94" t="s">
        <v>224</v>
      </c>
      <c r="C34" s="95"/>
      <c r="D34" s="95"/>
      <c r="E34" s="96" t="s">
        <v>29</v>
      </c>
      <c r="F34" s="96"/>
      <c r="G34" s="97"/>
      <c r="H34" s="98"/>
      <c r="I34" s="99"/>
      <c r="J34" s="134"/>
      <c r="K34" s="101">
        <f t="shared" si="14"/>
        <v>0</v>
      </c>
      <c r="L34" s="101">
        <f t="shared" si="15"/>
        <v>0</v>
      </c>
      <c r="M34" s="135"/>
      <c r="N34" s="136"/>
      <c r="O34" s="137">
        <f t="shared" si="16"/>
        <v>0</v>
      </c>
      <c r="P34" s="137">
        <f t="shared" si="17"/>
        <v>0</v>
      </c>
      <c r="Q34" s="135"/>
      <c r="R34" s="412">
        <f>J34*M34*$R$8</f>
        <v>0</v>
      </c>
      <c r="S34" s="614">
        <f>J34*M34*$S$8</f>
        <v>0</v>
      </c>
      <c r="T34" s="105">
        <f>K34*M34*$T$8</f>
        <v>0</v>
      </c>
      <c r="U34" s="105">
        <f>J34*M34*$U$8</f>
        <v>0</v>
      </c>
      <c r="V34" s="105">
        <f t="shared" si="22"/>
        <v>0</v>
      </c>
      <c r="W34" s="105">
        <f t="shared" si="23"/>
        <v>0</v>
      </c>
      <c r="X34" s="105">
        <f t="shared" si="24"/>
        <v>0</v>
      </c>
      <c r="Y34" s="105">
        <f t="shared" si="25"/>
        <v>0</v>
      </c>
      <c r="Z34" s="105">
        <f t="shared" si="25"/>
        <v>0</v>
      </c>
      <c r="AA34" s="105">
        <f t="shared" si="25"/>
        <v>0</v>
      </c>
      <c r="AB34" s="106"/>
      <c r="AC34" s="105">
        <f t="shared" si="26"/>
        <v>0</v>
      </c>
      <c r="AD34" s="439"/>
      <c r="AE34" s="92"/>
      <c r="AF34" s="92"/>
      <c r="AG34" s="271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</row>
    <row r="35" spans="1:44" ht="30" customHeight="1" thickBot="1" x14ac:dyDescent="0.3">
      <c r="A35" s="108" t="s">
        <v>223</v>
      </c>
      <c r="B35" s="108" t="s">
        <v>224</v>
      </c>
      <c r="C35" s="109"/>
      <c r="D35" s="109"/>
      <c r="E35" s="110"/>
      <c r="F35" s="110"/>
      <c r="G35" s="111"/>
      <c r="H35" s="112" t="s">
        <v>906</v>
      </c>
      <c r="I35" s="113"/>
      <c r="J35" s="114"/>
      <c r="K35" s="115"/>
      <c r="L35" s="115"/>
      <c r="M35" s="116"/>
      <c r="N35" s="117"/>
      <c r="O35" s="115"/>
      <c r="P35" s="115"/>
      <c r="Q35" s="116"/>
      <c r="R35" s="453">
        <f t="shared" ref="R35:AA35" si="27">SUM(R23:R34)</f>
        <v>653.40000000000009</v>
      </c>
      <c r="S35" s="454">
        <f t="shared" si="27"/>
        <v>160</v>
      </c>
      <c r="T35" s="119">
        <f t="shared" si="27"/>
        <v>122</v>
      </c>
      <c r="U35" s="119">
        <f t="shared" si="27"/>
        <v>191.99999999999997</v>
      </c>
      <c r="V35" s="119">
        <f t="shared" si="27"/>
        <v>117</v>
      </c>
      <c r="W35" s="119">
        <f t="shared" si="27"/>
        <v>27.3</v>
      </c>
      <c r="X35" s="119">
        <f t="shared" si="27"/>
        <v>35.099999999999994</v>
      </c>
      <c r="Y35" s="119">
        <f t="shared" si="27"/>
        <v>277</v>
      </c>
      <c r="Z35" s="119">
        <f t="shared" si="27"/>
        <v>149.30000000000001</v>
      </c>
      <c r="AA35" s="119">
        <f t="shared" si="27"/>
        <v>227.1</v>
      </c>
      <c r="AB35" s="344"/>
      <c r="AC35" s="331"/>
      <c r="AD35" s="615">
        <f>R35/1800/0.6</f>
        <v>0.60500000000000009</v>
      </c>
      <c r="AE35" s="335"/>
      <c r="AF35" s="335"/>
      <c r="AG35" s="331"/>
      <c r="AH35" s="335"/>
      <c r="AI35" s="335"/>
      <c r="AJ35" s="335"/>
      <c r="AK35" s="335"/>
      <c r="AL35" s="335"/>
      <c r="AM35" s="335"/>
      <c r="AN35" s="335"/>
      <c r="AO35" s="335"/>
      <c r="AP35" s="335"/>
      <c r="AQ35" s="335"/>
      <c r="AR35" s="335"/>
    </row>
    <row r="36" spans="1:44" ht="30" customHeight="1" thickTop="1" x14ac:dyDescent="0.25">
      <c r="A36" s="123" t="s">
        <v>341</v>
      </c>
      <c r="B36" s="123" t="s">
        <v>61</v>
      </c>
      <c r="C36" s="54"/>
      <c r="D36" s="54"/>
      <c r="E36" s="330" t="s">
        <v>33</v>
      </c>
      <c r="F36" s="86">
        <v>5</v>
      </c>
      <c r="G36" s="124" t="s">
        <v>339</v>
      </c>
      <c r="H36" s="80" t="s">
        <v>340</v>
      </c>
      <c r="I36" s="616"/>
      <c r="J36" s="129"/>
      <c r="K36" s="128">
        <f t="shared" ref="K36:K45" si="28">IF(J36&gt;0, 1, 0)</f>
        <v>0</v>
      </c>
      <c r="L36" s="128">
        <f t="shared" ref="L36:L45" si="29">J36-K36</f>
        <v>0</v>
      </c>
      <c r="M36" s="73"/>
      <c r="N36" s="131"/>
      <c r="O36" s="128">
        <f t="shared" ref="O36:O47" si="30">IF(N36&gt;0, 1, 0)</f>
        <v>0</v>
      </c>
      <c r="P36" s="128">
        <f t="shared" ref="P36:P47" si="31">N36-O36</f>
        <v>0</v>
      </c>
      <c r="Q36" s="617"/>
      <c r="R36" s="451">
        <f t="shared" ref="R36:R45" si="32">(K36*M36*$R$4)+(L36*M36*$R$5)+(O36*Q36*$R$6)+(P36*Q36*$R$7)</f>
        <v>0</v>
      </c>
      <c r="S36" s="452">
        <f t="shared" ref="S36:S45" si="33">J36*M36*$S$4</f>
        <v>0</v>
      </c>
      <c r="T36" s="67">
        <f t="shared" ref="T36:T45" si="34">K36*M36*$T$4</f>
        <v>0</v>
      </c>
      <c r="U36" s="67">
        <f t="shared" ref="U36:U45" si="35">J36*M36*$U$4</f>
        <v>0</v>
      </c>
      <c r="V36" s="67">
        <f t="shared" ref="V36:V47" si="36">N36*Q36*$V$6</f>
        <v>0</v>
      </c>
      <c r="W36" s="67">
        <f t="shared" ref="W36:W47" si="37">O36*Q36*$W$6</f>
        <v>0</v>
      </c>
      <c r="X36" s="67">
        <f t="shared" ref="X36:X47" si="38">N36*Q36*$X$6</f>
        <v>0</v>
      </c>
      <c r="Y36" s="331">
        <f t="shared" ref="Y36:AA47" si="39">S36+V36</f>
        <v>0</v>
      </c>
      <c r="Z36" s="331">
        <f t="shared" si="39"/>
        <v>0</v>
      </c>
      <c r="AA36" s="331">
        <f t="shared" si="39"/>
        <v>0</v>
      </c>
      <c r="AB36" s="332"/>
      <c r="AC36" s="331">
        <f t="shared" ref="AC36:AC47" si="40">R36-Y36-Z36-AA36</f>
        <v>0</v>
      </c>
      <c r="AD36" s="69"/>
      <c r="AE36" s="335"/>
      <c r="AF36" s="335"/>
      <c r="AG36" s="331"/>
      <c r="AH36" s="335"/>
      <c r="AI36" s="335"/>
      <c r="AJ36" s="335"/>
      <c r="AK36" s="335"/>
      <c r="AL36" s="335"/>
      <c r="AM36" s="335"/>
      <c r="AN36" s="335"/>
      <c r="AO36" s="335"/>
      <c r="AP36" s="335"/>
      <c r="AQ36" s="335"/>
      <c r="AR36" s="335"/>
    </row>
    <row r="37" spans="1:44" ht="30" customHeight="1" x14ac:dyDescent="0.25">
      <c r="A37" s="123" t="s">
        <v>341</v>
      </c>
      <c r="B37" s="123" t="s">
        <v>61</v>
      </c>
      <c r="C37" s="54"/>
      <c r="D37" s="54"/>
      <c r="E37" s="337" t="s">
        <v>465</v>
      </c>
      <c r="F37" s="86">
        <v>3</v>
      </c>
      <c r="G37" s="524" t="s">
        <v>525</v>
      </c>
      <c r="H37" s="80" t="s">
        <v>526</v>
      </c>
      <c r="I37" s="148"/>
      <c r="J37" s="129">
        <v>0</v>
      </c>
      <c r="K37" s="168">
        <f t="shared" si="28"/>
        <v>0</v>
      </c>
      <c r="L37" s="168">
        <f t="shared" si="29"/>
        <v>0</v>
      </c>
      <c r="M37" s="73">
        <v>18</v>
      </c>
      <c r="N37" s="131">
        <v>0</v>
      </c>
      <c r="O37" s="168">
        <f t="shared" si="30"/>
        <v>0</v>
      </c>
      <c r="P37" s="168">
        <f t="shared" si="31"/>
        <v>0</v>
      </c>
      <c r="Q37" s="73">
        <v>26</v>
      </c>
      <c r="R37" s="618">
        <f t="shared" si="32"/>
        <v>0</v>
      </c>
      <c r="S37" s="452">
        <f t="shared" si="33"/>
        <v>0</v>
      </c>
      <c r="T37" s="67">
        <f t="shared" si="34"/>
        <v>0</v>
      </c>
      <c r="U37" s="67">
        <f t="shared" si="35"/>
        <v>0</v>
      </c>
      <c r="V37" s="67">
        <f t="shared" si="36"/>
        <v>0</v>
      </c>
      <c r="W37" s="67">
        <f t="shared" si="37"/>
        <v>0</v>
      </c>
      <c r="X37" s="67">
        <f t="shared" si="38"/>
        <v>0</v>
      </c>
      <c r="Y37" s="331">
        <f t="shared" si="39"/>
        <v>0</v>
      </c>
      <c r="Z37" s="331">
        <f t="shared" si="39"/>
        <v>0</v>
      </c>
      <c r="AA37" s="331">
        <f t="shared" si="39"/>
        <v>0</v>
      </c>
      <c r="AB37" s="332"/>
      <c r="AC37" s="331">
        <f t="shared" si="40"/>
        <v>0</v>
      </c>
      <c r="AD37" s="69"/>
      <c r="AE37" s="335"/>
      <c r="AF37" s="335"/>
      <c r="AG37" s="331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</row>
    <row r="38" spans="1:44" ht="30" customHeight="1" x14ac:dyDescent="0.25">
      <c r="A38" s="123" t="s">
        <v>341</v>
      </c>
      <c r="B38" s="123" t="s">
        <v>61</v>
      </c>
      <c r="C38" s="54"/>
      <c r="D38" s="54"/>
      <c r="E38" s="77" t="s">
        <v>645</v>
      </c>
      <c r="F38" s="78">
        <v>3</v>
      </c>
      <c r="G38" s="79" t="s">
        <v>525</v>
      </c>
      <c r="H38" s="80" t="s">
        <v>650</v>
      </c>
      <c r="I38" s="148"/>
      <c r="J38" s="129">
        <v>1</v>
      </c>
      <c r="K38" s="128">
        <f t="shared" si="28"/>
        <v>1</v>
      </c>
      <c r="L38" s="128">
        <f t="shared" si="29"/>
        <v>0</v>
      </c>
      <c r="M38" s="73">
        <v>26</v>
      </c>
      <c r="N38" s="131">
        <v>1</v>
      </c>
      <c r="O38" s="128">
        <f t="shared" si="30"/>
        <v>1</v>
      </c>
      <c r="P38" s="128">
        <f t="shared" si="31"/>
        <v>0</v>
      </c>
      <c r="Q38" s="73">
        <v>26</v>
      </c>
      <c r="R38" s="451">
        <f t="shared" si="32"/>
        <v>124.80000000000001</v>
      </c>
      <c r="S38" s="452">
        <f t="shared" si="33"/>
        <v>26</v>
      </c>
      <c r="T38" s="67">
        <f t="shared" si="34"/>
        <v>26</v>
      </c>
      <c r="U38" s="67">
        <f t="shared" si="35"/>
        <v>31.2</v>
      </c>
      <c r="V38" s="67">
        <f t="shared" si="36"/>
        <v>26</v>
      </c>
      <c r="W38" s="67">
        <f t="shared" si="37"/>
        <v>7.8</v>
      </c>
      <c r="X38" s="67">
        <f t="shared" si="38"/>
        <v>7.8</v>
      </c>
      <c r="Y38" s="331">
        <f t="shared" si="39"/>
        <v>52</v>
      </c>
      <c r="Z38" s="331">
        <f t="shared" si="39"/>
        <v>33.799999999999997</v>
      </c>
      <c r="AA38" s="331">
        <f t="shared" si="39"/>
        <v>39</v>
      </c>
      <c r="AB38" s="332"/>
      <c r="AC38" s="331">
        <f t="shared" si="40"/>
        <v>0</v>
      </c>
      <c r="AD38" s="69"/>
      <c r="AE38" s="335"/>
      <c r="AF38" s="335"/>
      <c r="AG38" s="331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</row>
    <row r="39" spans="1:44" ht="30" customHeight="1" x14ac:dyDescent="0.25">
      <c r="A39" s="123" t="s">
        <v>341</v>
      </c>
      <c r="B39" s="123" t="s">
        <v>61</v>
      </c>
      <c r="C39" s="54"/>
      <c r="D39" s="54"/>
      <c r="E39" s="489" t="s">
        <v>678</v>
      </c>
      <c r="F39" s="86">
        <v>3</v>
      </c>
      <c r="G39" s="124" t="s">
        <v>753</v>
      </c>
      <c r="H39" s="80" t="s">
        <v>340</v>
      </c>
      <c r="I39" s="148"/>
      <c r="J39" s="129">
        <v>2</v>
      </c>
      <c r="K39" s="128">
        <f t="shared" si="28"/>
        <v>1</v>
      </c>
      <c r="L39" s="128">
        <f t="shared" si="29"/>
        <v>1</v>
      </c>
      <c r="M39" s="73">
        <v>26</v>
      </c>
      <c r="N39" s="131">
        <v>2</v>
      </c>
      <c r="O39" s="128">
        <f t="shared" si="30"/>
        <v>1</v>
      </c>
      <c r="P39" s="128">
        <f t="shared" si="31"/>
        <v>1</v>
      </c>
      <c r="Q39" s="73">
        <v>26</v>
      </c>
      <c r="R39" s="451">
        <f t="shared" si="32"/>
        <v>215.8</v>
      </c>
      <c r="S39" s="452">
        <f t="shared" si="33"/>
        <v>52</v>
      </c>
      <c r="T39" s="67">
        <f t="shared" si="34"/>
        <v>26</v>
      </c>
      <c r="U39" s="67">
        <f t="shared" si="35"/>
        <v>62.4</v>
      </c>
      <c r="V39" s="67">
        <f t="shared" si="36"/>
        <v>52</v>
      </c>
      <c r="W39" s="67">
        <f t="shared" si="37"/>
        <v>7.8</v>
      </c>
      <c r="X39" s="67">
        <f t="shared" si="38"/>
        <v>15.6</v>
      </c>
      <c r="Y39" s="331">
        <f t="shared" si="39"/>
        <v>104</v>
      </c>
      <c r="Z39" s="331">
        <f t="shared" si="39"/>
        <v>33.799999999999997</v>
      </c>
      <c r="AA39" s="331">
        <f t="shared" si="39"/>
        <v>78</v>
      </c>
      <c r="AB39" s="332"/>
      <c r="AC39" s="331">
        <f t="shared" si="40"/>
        <v>0</v>
      </c>
      <c r="AD39" s="69"/>
      <c r="AE39" s="335"/>
      <c r="AF39" s="335"/>
      <c r="AG39" s="331"/>
      <c r="AH39" s="335"/>
      <c r="AI39" s="335"/>
      <c r="AJ39" s="335"/>
      <c r="AK39" s="335"/>
      <c r="AL39" s="335"/>
      <c r="AM39" s="335"/>
      <c r="AN39" s="335"/>
      <c r="AO39" s="335"/>
      <c r="AP39" s="335"/>
      <c r="AQ39" s="335"/>
      <c r="AR39" s="335"/>
    </row>
    <row r="40" spans="1:44" ht="30" customHeight="1" x14ac:dyDescent="0.25">
      <c r="A40" s="123" t="s">
        <v>341</v>
      </c>
      <c r="B40" s="123" t="s">
        <v>61</v>
      </c>
      <c r="C40" s="54"/>
      <c r="D40" s="54"/>
      <c r="E40" s="489" t="s">
        <v>678</v>
      </c>
      <c r="F40" s="86">
        <v>4</v>
      </c>
      <c r="G40" s="124" t="s">
        <v>727</v>
      </c>
      <c r="H40" s="80" t="s">
        <v>728</v>
      </c>
      <c r="I40" s="148"/>
      <c r="J40" s="981">
        <v>1</v>
      </c>
      <c r="K40" s="128">
        <f t="shared" si="28"/>
        <v>1</v>
      </c>
      <c r="L40" s="128">
        <f t="shared" si="29"/>
        <v>0</v>
      </c>
      <c r="M40" s="73">
        <v>16</v>
      </c>
      <c r="N40" s="131">
        <v>2</v>
      </c>
      <c r="O40" s="128">
        <f t="shared" si="30"/>
        <v>1</v>
      </c>
      <c r="P40" s="128">
        <f t="shared" si="31"/>
        <v>1</v>
      </c>
      <c r="Q40" s="73">
        <v>24</v>
      </c>
      <c r="R40" s="451">
        <f t="shared" si="32"/>
        <v>120.80000000000001</v>
      </c>
      <c r="S40" s="452">
        <f t="shared" si="33"/>
        <v>16</v>
      </c>
      <c r="T40" s="67">
        <f t="shared" si="34"/>
        <v>16</v>
      </c>
      <c r="U40" s="67">
        <f t="shared" si="35"/>
        <v>19.2</v>
      </c>
      <c r="V40" s="67">
        <f t="shared" si="36"/>
        <v>48</v>
      </c>
      <c r="W40" s="67">
        <f t="shared" si="37"/>
        <v>7.1999999999999993</v>
      </c>
      <c r="X40" s="67">
        <f t="shared" si="38"/>
        <v>14.399999999999999</v>
      </c>
      <c r="Y40" s="331">
        <f t="shared" si="39"/>
        <v>64</v>
      </c>
      <c r="Z40" s="331">
        <f t="shared" si="39"/>
        <v>23.2</v>
      </c>
      <c r="AA40" s="331">
        <f t="shared" si="39"/>
        <v>33.599999999999994</v>
      </c>
      <c r="AB40" s="332"/>
      <c r="AC40" s="331">
        <f t="shared" si="40"/>
        <v>0</v>
      </c>
      <c r="AD40" s="69"/>
      <c r="AE40" s="335"/>
      <c r="AF40" s="335"/>
      <c r="AG40" s="331"/>
      <c r="AH40" s="335"/>
      <c r="AI40" s="335"/>
      <c r="AJ40" s="335"/>
      <c r="AK40" s="335"/>
      <c r="AL40" s="335"/>
      <c r="AM40" s="335"/>
      <c r="AN40" s="335"/>
      <c r="AO40" s="335"/>
      <c r="AP40" s="335"/>
      <c r="AQ40" s="335"/>
      <c r="AR40" s="335"/>
    </row>
    <row r="41" spans="1:44" ht="30" customHeight="1" x14ac:dyDescent="0.25">
      <c r="A41" s="123" t="s">
        <v>341</v>
      </c>
      <c r="B41" s="123" t="s">
        <v>61</v>
      </c>
      <c r="C41" s="54"/>
      <c r="D41" s="54"/>
      <c r="E41" s="489" t="s">
        <v>773</v>
      </c>
      <c r="F41" s="86">
        <v>3</v>
      </c>
      <c r="G41" s="124" t="s">
        <v>791</v>
      </c>
      <c r="H41" s="80" t="s">
        <v>526</v>
      </c>
      <c r="I41" s="148"/>
      <c r="J41" s="129">
        <v>1</v>
      </c>
      <c r="K41" s="128">
        <f t="shared" si="28"/>
        <v>1</v>
      </c>
      <c r="L41" s="128">
        <f t="shared" si="29"/>
        <v>0</v>
      </c>
      <c r="M41" s="73">
        <v>10</v>
      </c>
      <c r="N41" s="131">
        <v>1</v>
      </c>
      <c r="O41" s="128">
        <f t="shared" si="30"/>
        <v>1</v>
      </c>
      <c r="P41" s="128">
        <f t="shared" si="31"/>
        <v>0</v>
      </c>
      <c r="Q41" s="73">
        <v>26</v>
      </c>
      <c r="R41" s="451">
        <f t="shared" si="32"/>
        <v>73.599999999999994</v>
      </c>
      <c r="S41" s="452">
        <f t="shared" si="33"/>
        <v>10</v>
      </c>
      <c r="T41" s="67">
        <f t="shared" si="34"/>
        <v>10</v>
      </c>
      <c r="U41" s="67">
        <f t="shared" si="35"/>
        <v>12</v>
      </c>
      <c r="V41" s="67">
        <f t="shared" si="36"/>
        <v>26</v>
      </c>
      <c r="W41" s="67">
        <f t="shared" si="37"/>
        <v>7.8</v>
      </c>
      <c r="X41" s="67">
        <f t="shared" si="38"/>
        <v>7.8</v>
      </c>
      <c r="Y41" s="331">
        <f t="shared" si="39"/>
        <v>36</v>
      </c>
      <c r="Z41" s="331">
        <f t="shared" si="39"/>
        <v>17.8</v>
      </c>
      <c r="AA41" s="331">
        <f t="shared" si="39"/>
        <v>19.8</v>
      </c>
      <c r="AB41" s="332"/>
      <c r="AC41" s="331">
        <f t="shared" si="40"/>
        <v>0</v>
      </c>
      <c r="AD41" s="69"/>
      <c r="AE41" s="335"/>
      <c r="AF41" s="335"/>
      <c r="AG41" s="331"/>
      <c r="AH41" s="335"/>
      <c r="AI41" s="335"/>
      <c r="AJ41" s="335"/>
      <c r="AK41" s="335"/>
      <c r="AL41" s="335"/>
      <c r="AM41" s="335"/>
      <c r="AN41" s="335"/>
      <c r="AO41" s="335"/>
      <c r="AP41" s="335"/>
      <c r="AQ41" s="335"/>
      <c r="AR41" s="335"/>
    </row>
    <row r="42" spans="1:44" ht="30" customHeight="1" x14ac:dyDescent="0.25">
      <c r="A42" s="123" t="s">
        <v>341</v>
      </c>
      <c r="B42" s="123" t="s">
        <v>61</v>
      </c>
      <c r="C42" s="54"/>
      <c r="D42" s="54"/>
      <c r="E42" s="502" t="s">
        <v>645</v>
      </c>
      <c r="F42" s="87">
        <v>2</v>
      </c>
      <c r="G42" s="88" t="s">
        <v>651</v>
      </c>
      <c r="H42" s="80" t="s">
        <v>652</v>
      </c>
      <c r="I42" s="148"/>
      <c r="J42" s="129"/>
      <c r="K42" s="128">
        <f t="shared" si="28"/>
        <v>0</v>
      </c>
      <c r="L42" s="128">
        <f t="shared" si="29"/>
        <v>0</v>
      </c>
      <c r="M42" s="73"/>
      <c r="N42" s="131"/>
      <c r="O42" s="128">
        <f t="shared" si="30"/>
        <v>0</v>
      </c>
      <c r="P42" s="128">
        <f t="shared" si="31"/>
        <v>0</v>
      </c>
      <c r="Q42" s="73"/>
      <c r="R42" s="451">
        <f t="shared" si="32"/>
        <v>0</v>
      </c>
      <c r="S42" s="452">
        <f t="shared" si="33"/>
        <v>0</v>
      </c>
      <c r="T42" s="67">
        <f t="shared" si="34"/>
        <v>0</v>
      </c>
      <c r="U42" s="67">
        <f t="shared" si="35"/>
        <v>0</v>
      </c>
      <c r="V42" s="67">
        <f t="shared" si="36"/>
        <v>0</v>
      </c>
      <c r="W42" s="67">
        <f t="shared" si="37"/>
        <v>0</v>
      </c>
      <c r="X42" s="67">
        <f t="shared" si="38"/>
        <v>0</v>
      </c>
      <c r="Y42" s="331">
        <f t="shared" si="39"/>
        <v>0</v>
      </c>
      <c r="Z42" s="331">
        <f t="shared" si="39"/>
        <v>0</v>
      </c>
      <c r="AA42" s="331">
        <f t="shared" si="39"/>
        <v>0</v>
      </c>
      <c r="AB42" s="332"/>
      <c r="AC42" s="331">
        <f t="shared" si="40"/>
        <v>0</v>
      </c>
      <c r="AD42" s="69"/>
      <c r="AE42" s="335"/>
      <c r="AF42" s="335"/>
      <c r="AG42" s="331"/>
      <c r="AH42" s="335"/>
      <c r="AI42" s="335"/>
      <c r="AJ42" s="335"/>
      <c r="AK42" s="335"/>
      <c r="AL42" s="335"/>
      <c r="AM42" s="335"/>
      <c r="AN42" s="335"/>
      <c r="AO42" s="335"/>
      <c r="AP42" s="335"/>
      <c r="AQ42" s="335"/>
      <c r="AR42" s="335"/>
    </row>
    <row r="43" spans="1:44" ht="30" hidden="1" customHeight="1" x14ac:dyDescent="0.25">
      <c r="A43" s="123" t="s">
        <v>341</v>
      </c>
      <c r="B43" s="123" t="s">
        <v>61</v>
      </c>
      <c r="C43" s="54"/>
      <c r="D43" s="54"/>
      <c r="E43" s="87"/>
      <c r="F43" s="87"/>
      <c r="G43" s="88"/>
      <c r="H43" s="350"/>
      <c r="I43" s="155"/>
      <c r="J43" s="129"/>
      <c r="K43" s="128">
        <f t="shared" si="28"/>
        <v>0</v>
      </c>
      <c r="L43" s="128">
        <f t="shared" si="29"/>
        <v>0</v>
      </c>
      <c r="M43" s="73"/>
      <c r="N43" s="131"/>
      <c r="O43" s="128">
        <f t="shared" si="30"/>
        <v>0</v>
      </c>
      <c r="P43" s="128">
        <f t="shared" si="31"/>
        <v>0</v>
      </c>
      <c r="Q43" s="73"/>
      <c r="R43" s="451">
        <f t="shared" si="32"/>
        <v>0</v>
      </c>
      <c r="S43" s="452">
        <f t="shared" si="33"/>
        <v>0</v>
      </c>
      <c r="T43" s="67">
        <f t="shared" si="34"/>
        <v>0</v>
      </c>
      <c r="U43" s="67">
        <f t="shared" si="35"/>
        <v>0</v>
      </c>
      <c r="V43" s="67">
        <f t="shared" si="36"/>
        <v>0</v>
      </c>
      <c r="W43" s="67">
        <f t="shared" si="37"/>
        <v>0</v>
      </c>
      <c r="X43" s="67">
        <f t="shared" si="38"/>
        <v>0</v>
      </c>
      <c r="Y43" s="331">
        <f t="shared" si="39"/>
        <v>0</v>
      </c>
      <c r="Z43" s="331">
        <f t="shared" si="39"/>
        <v>0</v>
      </c>
      <c r="AA43" s="331">
        <f t="shared" si="39"/>
        <v>0</v>
      </c>
      <c r="AB43" s="332"/>
      <c r="AC43" s="331">
        <f t="shared" si="40"/>
        <v>0</v>
      </c>
      <c r="AD43" s="69"/>
      <c r="AE43" s="335"/>
      <c r="AF43" s="335"/>
      <c r="AG43" s="331"/>
      <c r="AH43" s="335"/>
      <c r="AI43" s="335"/>
      <c r="AJ43" s="335"/>
      <c r="AK43" s="335"/>
      <c r="AL43" s="335"/>
      <c r="AM43" s="335"/>
      <c r="AN43" s="335"/>
      <c r="AO43" s="335"/>
      <c r="AP43" s="335"/>
      <c r="AQ43" s="335"/>
      <c r="AR43" s="335"/>
    </row>
    <row r="44" spans="1:44" ht="30" hidden="1" customHeight="1" x14ac:dyDescent="0.25">
      <c r="A44" s="123" t="s">
        <v>341</v>
      </c>
      <c r="B44" s="123" t="s">
        <v>61</v>
      </c>
      <c r="C44" s="54"/>
      <c r="D44" s="54"/>
      <c r="E44" s="87"/>
      <c r="F44" s="87"/>
      <c r="G44" s="88"/>
      <c r="H44" s="80"/>
      <c r="I44" s="148"/>
      <c r="J44" s="129"/>
      <c r="K44" s="128">
        <f t="shared" si="28"/>
        <v>0</v>
      </c>
      <c r="L44" s="128">
        <f t="shared" si="29"/>
        <v>0</v>
      </c>
      <c r="M44" s="73"/>
      <c r="N44" s="131"/>
      <c r="O44" s="128">
        <f t="shared" si="30"/>
        <v>0</v>
      </c>
      <c r="P44" s="128">
        <f t="shared" si="31"/>
        <v>0</v>
      </c>
      <c r="Q44" s="73"/>
      <c r="R44" s="451">
        <f t="shared" si="32"/>
        <v>0</v>
      </c>
      <c r="S44" s="452">
        <f t="shared" si="33"/>
        <v>0</v>
      </c>
      <c r="T44" s="67">
        <f t="shared" si="34"/>
        <v>0</v>
      </c>
      <c r="U44" s="67">
        <f t="shared" si="35"/>
        <v>0</v>
      </c>
      <c r="V44" s="67">
        <f t="shared" si="36"/>
        <v>0</v>
      </c>
      <c r="W44" s="67">
        <f t="shared" si="37"/>
        <v>0</v>
      </c>
      <c r="X44" s="67">
        <f t="shared" si="38"/>
        <v>0</v>
      </c>
      <c r="Y44" s="331">
        <f t="shared" si="39"/>
        <v>0</v>
      </c>
      <c r="Z44" s="331">
        <f t="shared" si="39"/>
        <v>0</v>
      </c>
      <c r="AA44" s="331">
        <f t="shared" si="39"/>
        <v>0</v>
      </c>
      <c r="AB44" s="332"/>
      <c r="AC44" s="331">
        <f t="shared" si="40"/>
        <v>0</v>
      </c>
      <c r="AD44" s="69"/>
      <c r="AE44" s="335"/>
      <c r="AF44" s="335"/>
      <c r="AG44" s="331"/>
      <c r="AH44" s="335"/>
      <c r="AI44" s="335"/>
      <c r="AJ44" s="335"/>
      <c r="AK44" s="335"/>
      <c r="AL44" s="335"/>
      <c r="AM44" s="335"/>
      <c r="AN44" s="335"/>
      <c r="AO44" s="335"/>
      <c r="AP44" s="335"/>
      <c r="AQ44" s="335"/>
      <c r="AR44" s="335"/>
    </row>
    <row r="45" spans="1:44" ht="30" hidden="1" customHeight="1" x14ac:dyDescent="0.25">
      <c r="A45" s="123" t="s">
        <v>341</v>
      </c>
      <c r="B45" s="123" t="s">
        <v>61</v>
      </c>
      <c r="C45" s="54"/>
      <c r="D45" s="54"/>
      <c r="E45" s="87"/>
      <c r="F45" s="87"/>
      <c r="G45" s="88"/>
      <c r="H45" s="80"/>
      <c r="I45" s="148"/>
      <c r="J45" s="129"/>
      <c r="K45" s="128">
        <f t="shared" si="28"/>
        <v>0</v>
      </c>
      <c r="L45" s="128">
        <f t="shared" si="29"/>
        <v>0</v>
      </c>
      <c r="M45" s="73"/>
      <c r="N45" s="131"/>
      <c r="O45" s="128">
        <f t="shared" si="30"/>
        <v>0</v>
      </c>
      <c r="P45" s="128">
        <f t="shared" si="31"/>
        <v>0</v>
      </c>
      <c r="Q45" s="73"/>
      <c r="R45" s="451">
        <f t="shared" si="32"/>
        <v>0</v>
      </c>
      <c r="S45" s="452">
        <f t="shared" si="33"/>
        <v>0</v>
      </c>
      <c r="T45" s="67">
        <f t="shared" si="34"/>
        <v>0</v>
      </c>
      <c r="U45" s="67">
        <f t="shared" si="35"/>
        <v>0</v>
      </c>
      <c r="V45" s="67">
        <f t="shared" si="36"/>
        <v>0</v>
      </c>
      <c r="W45" s="67">
        <f t="shared" si="37"/>
        <v>0</v>
      </c>
      <c r="X45" s="67">
        <f t="shared" si="38"/>
        <v>0</v>
      </c>
      <c r="Y45" s="331">
        <f t="shared" si="39"/>
        <v>0</v>
      </c>
      <c r="Z45" s="331">
        <f t="shared" si="39"/>
        <v>0</v>
      </c>
      <c r="AA45" s="331">
        <f t="shared" si="39"/>
        <v>0</v>
      </c>
      <c r="AB45" s="332"/>
      <c r="AC45" s="331">
        <f t="shared" si="40"/>
        <v>0</v>
      </c>
      <c r="AD45" s="69"/>
      <c r="AE45" s="335"/>
      <c r="AF45" s="335"/>
      <c r="AG45" s="331"/>
      <c r="AH45" s="335"/>
      <c r="AI45" s="335"/>
      <c r="AJ45" s="335"/>
      <c r="AK45" s="335"/>
      <c r="AL45" s="335"/>
      <c r="AM45" s="335"/>
      <c r="AN45" s="335"/>
      <c r="AO45" s="335"/>
      <c r="AP45" s="335"/>
      <c r="AQ45" s="335"/>
      <c r="AR45" s="335"/>
    </row>
    <row r="46" spans="1:44" ht="30" customHeight="1" x14ac:dyDescent="0.25">
      <c r="A46" s="94" t="s">
        <v>341</v>
      </c>
      <c r="B46" s="94" t="s">
        <v>61</v>
      </c>
      <c r="C46" s="95"/>
      <c r="D46" s="95"/>
      <c r="E46" s="96" t="s">
        <v>858</v>
      </c>
      <c r="F46" s="96"/>
      <c r="G46" s="97"/>
      <c r="H46" s="160" t="s">
        <v>872</v>
      </c>
      <c r="I46" s="161"/>
      <c r="J46" s="134"/>
      <c r="K46" s="101"/>
      <c r="L46" s="101"/>
      <c r="M46" s="102"/>
      <c r="N46" s="136"/>
      <c r="O46" s="101">
        <f t="shared" si="30"/>
        <v>0</v>
      </c>
      <c r="P46" s="101">
        <f t="shared" si="31"/>
        <v>0</v>
      </c>
      <c r="Q46" s="102"/>
      <c r="R46" s="412">
        <f>J46*M46*$R$8</f>
        <v>0</v>
      </c>
      <c r="S46" s="614">
        <f>J46*M46*$S$8</f>
        <v>0</v>
      </c>
      <c r="T46" s="105">
        <f>K46*M46*$T$8</f>
        <v>0</v>
      </c>
      <c r="U46" s="105">
        <f>J46*M46*$U$8</f>
        <v>0</v>
      </c>
      <c r="V46" s="105">
        <f t="shared" si="36"/>
        <v>0</v>
      </c>
      <c r="W46" s="105">
        <f t="shared" si="37"/>
        <v>0</v>
      </c>
      <c r="X46" s="105">
        <f t="shared" si="38"/>
        <v>0</v>
      </c>
      <c r="Y46" s="105">
        <f t="shared" si="39"/>
        <v>0</v>
      </c>
      <c r="Z46" s="105">
        <f t="shared" si="39"/>
        <v>0</v>
      </c>
      <c r="AA46" s="105">
        <f t="shared" si="39"/>
        <v>0</v>
      </c>
      <c r="AB46" s="332"/>
      <c r="AC46" s="105">
        <f t="shared" si="40"/>
        <v>0</v>
      </c>
      <c r="AD46" s="439"/>
      <c r="AE46" s="92"/>
      <c r="AF46" s="92"/>
      <c r="AG46" s="271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</row>
    <row r="47" spans="1:44" ht="30" customHeight="1" x14ac:dyDescent="0.25">
      <c r="A47" s="94" t="s">
        <v>341</v>
      </c>
      <c r="B47" s="94" t="s">
        <v>61</v>
      </c>
      <c r="C47" s="95"/>
      <c r="D47" s="95"/>
      <c r="E47" s="96" t="s">
        <v>879</v>
      </c>
      <c r="F47" s="96"/>
      <c r="G47" s="97"/>
      <c r="H47" s="160" t="s">
        <v>872</v>
      </c>
      <c r="I47" s="161"/>
      <c r="J47" s="134">
        <v>1</v>
      </c>
      <c r="K47" s="101"/>
      <c r="L47" s="101"/>
      <c r="M47" s="102">
        <v>6</v>
      </c>
      <c r="N47" s="136"/>
      <c r="O47" s="101">
        <f t="shared" si="30"/>
        <v>0</v>
      </c>
      <c r="P47" s="101">
        <f t="shared" si="31"/>
        <v>0</v>
      </c>
      <c r="Q47" s="102"/>
      <c r="R47" s="412">
        <f>J47*M47*$R$8</f>
        <v>29.400000000000002</v>
      </c>
      <c r="S47" s="614">
        <f>J47*M47*$S$8</f>
        <v>6</v>
      </c>
      <c r="T47" s="105">
        <f>K47*M47*$T$8</f>
        <v>0</v>
      </c>
      <c r="U47" s="105">
        <f>J47*M47*$U$8</f>
        <v>14.399999999999999</v>
      </c>
      <c r="V47" s="105">
        <f t="shared" si="36"/>
        <v>0</v>
      </c>
      <c r="W47" s="105">
        <f t="shared" si="37"/>
        <v>0</v>
      </c>
      <c r="X47" s="105">
        <f t="shared" si="38"/>
        <v>0</v>
      </c>
      <c r="Y47" s="105">
        <f t="shared" si="39"/>
        <v>6</v>
      </c>
      <c r="Z47" s="105">
        <f t="shared" si="39"/>
        <v>0</v>
      </c>
      <c r="AA47" s="105">
        <f t="shared" si="39"/>
        <v>14.399999999999999</v>
      </c>
      <c r="AB47" s="106"/>
      <c r="AC47" s="105">
        <f t="shared" si="40"/>
        <v>9.0000000000000036</v>
      </c>
      <c r="AD47" s="439"/>
      <c r="AE47" s="92"/>
      <c r="AF47" s="92"/>
      <c r="AG47" s="271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</row>
    <row r="48" spans="1:44" ht="30" customHeight="1" thickBot="1" x14ac:dyDescent="0.3">
      <c r="A48" s="108" t="s">
        <v>341</v>
      </c>
      <c r="B48" s="108" t="s">
        <v>61</v>
      </c>
      <c r="C48" s="109"/>
      <c r="D48" s="109"/>
      <c r="E48" s="110"/>
      <c r="F48" s="110"/>
      <c r="G48" s="111"/>
      <c r="H48" s="112" t="s">
        <v>906</v>
      </c>
      <c r="I48" s="113"/>
      <c r="J48" s="114"/>
      <c r="K48" s="115"/>
      <c r="L48" s="115"/>
      <c r="M48" s="116"/>
      <c r="N48" s="117"/>
      <c r="O48" s="115"/>
      <c r="P48" s="115"/>
      <c r="Q48" s="116"/>
      <c r="R48" s="453">
        <f t="shared" ref="R48:AA48" si="41">SUM(R36:R47)</f>
        <v>564.4</v>
      </c>
      <c r="S48" s="454">
        <f t="shared" si="41"/>
        <v>110</v>
      </c>
      <c r="T48" s="119">
        <f t="shared" si="41"/>
        <v>78</v>
      </c>
      <c r="U48" s="119">
        <f t="shared" si="41"/>
        <v>139.19999999999999</v>
      </c>
      <c r="V48" s="119">
        <f t="shared" si="41"/>
        <v>152</v>
      </c>
      <c r="W48" s="119">
        <f t="shared" si="41"/>
        <v>30.599999999999998</v>
      </c>
      <c r="X48" s="119">
        <f t="shared" si="41"/>
        <v>45.599999999999994</v>
      </c>
      <c r="Y48" s="119">
        <f t="shared" si="41"/>
        <v>262</v>
      </c>
      <c r="Z48" s="119">
        <f t="shared" si="41"/>
        <v>108.6</v>
      </c>
      <c r="AA48" s="119">
        <f t="shared" si="41"/>
        <v>184.8</v>
      </c>
      <c r="AB48" s="344"/>
      <c r="AC48" s="331"/>
      <c r="AD48" s="615">
        <f>R48/1800/0.6</f>
        <v>0.52259259259259261</v>
      </c>
      <c r="AE48" s="335"/>
      <c r="AF48" s="335"/>
      <c r="AG48" s="331"/>
      <c r="AH48" s="335"/>
      <c r="AI48" s="335"/>
      <c r="AJ48" s="335"/>
      <c r="AK48" s="335"/>
      <c r="AL48" s="335"/>
      <c r="AM48" s="335"/>
      <c r="AN48" s="335"/>
      <c r="AO48" s="335"/>
      <c r="AP48" s="335"/>
      <c r="AQ48" s="335"/>
      <c r="AR48" s="335"/>
    </row>
    <row r="49" spans="1:44" ht="30" customHeight="1" thickTop="1" x14ac:dyDescent="0.25">
      <c r="A49" s="123" t="s">
        <v>211</v>
      </c>
      <c r="B49" s="123" t="s">
        <v>61</v>
      </c>
      <c r="C49" s="54"/>
      <c r="D49" s="54"/>
      <c r="E49" s="330" t="s">
        <v>33</v>
      </c>
      <c r="F49" s="78">
        <v>2</v>
      </c>
      <c r="G49" s="79" t="s">
        <v>369</v>
      </c>
      <c r="H49" s="80" t="s">
        <v>370</v>
      </c>
      <c r="I49" s="616"/>
      <c r="J49" s="129"/>
      <c r="K49" s="128">
        <f t="shared" ref="K49:K60" si="42">IF(J49&gt;0, 1, 0)</f>
        <v>0</v>
      </c>
      <c r="L49" s="128">
        <f t="shared" ref="L49:L60" si="43">J49-K49</f>
        <v>0</v>
      </c>
      <c r="M49" s="73"/>
      <c r="N49" s="983">
        <v>6</v>
      </c>
      <c r="O49" s="128">
        <f t="shared" ref="O49:O60" si="44">IF(N49&gt;0, 1, 0)</f>
        <v>1</v>
      </c>
      <c r="P49" s="128">
        <f t="shared" ref="P49:P60" si="45">N49-O49</f>
        <v>5</v>
      </c>
      <c r="Q49" s="617">
        <v>12</v>
      </c>
      <c r="R49" s="451">
        <f t="shared" ref="R49:R59" si="46">(K49*M49*$R$4)+(L49*M49*$R$5)+(O49*Q49*$R$6)+(P49*Q49*$R$7)</f>
        <v>97.2</v>
      </c>
      <c r="S49" s="452">
        <f t="shared" ref="S49:S59" si="47">J49*M49*$S$4</f>
        <v>0</v>
      </c>
      <c r="T49" s="67">
        <f t="shared" ref="T49:T59" si="48">K49*M49*$T$4</f>
        <v>0</v>
      </c>
      <c r="U49" s="67">
        <f t="shared" ref="U49:U59" si="49">J49*M49*$U$4</f>
        <v>0</v>
      </c>
      <c r="V49" s="67">
        <f t="shared" ref="V49:V60" si="50">N49*Q49*$V$6</f>
        <v>72</v>
      </c>
      <c r="W49" s="67">
        <f t="shared" ref="W49:W60" si="51">O49*Q49*$W$6</f>
        <v>3.5999999999999996</v>
      </c>
      <c r="X49" s="67">
        <f t="shared" ref="X49:X60" si="52">N49*Q49*$X$6</f>
        <v>21.599999999999998</v>
      </c>
      <c r="Y49" s="331">
        <f t="shared" ref="Y49:AA60" si="53">S49+V49</f>
        <v>72</v>
      </c>
      <c r="Z49" s="331">
        <f t="shared" si="53"/>
        <v>3.5999999999999996</v>
      </c>
      <c r="AA49" s="331">
        <f t="shared" si="53"/>
        <v>21.599999999999998</v>
      </c>
      <c r="AB49" s="332"/>
      <c r="AC49" s="331">
        <f t="shared" ref="AC49:AC60" si="54">R49-Y49-Z49-AA49</f>
        <v>0</v>
      </c>
      <c r="AD49" s="69"/>
      <c r="AE49" s="335"/>
      <c r="AF49" s="335"/>
      <c r="AG49" s="331"/>
      <c r="AH49" s="335"/>
      <c r="AI49" s="335"/>
      <c r="AJ49" s="335"/>
      <c r="AK49" s="335"/>
      <c r="AL49" s="335"/>
      <c r="AM49" s="335"/>
      <c r="AN49" s="335"/>
      <c r="AO49" s="335"/>
      <c r="AP49" s="335"/>
      <c r="AQ49" s="335"/>
      <c r="AR49" s="335"/>
    </row>
    <row r="50" spans="1:44" ht="30" customHeight="1" x14ac:dyDescent="0.25">
      <c r="A50" s="164" t="s">
        <v>211</v>
      </c>
      <c r="B50" s="164" t="s">
        <v>61</v>
      </c>
      <c r="C50" s="165"/>
      <c r="D50" s="165"/>
      <c r="E50" s="330" t="s">
        <v>33</v>
      </c>
      <c r="F50" s="560">
        <v>6</v>
      </c>
      <c r="G50" s="79" t="s">
        <v>212</v>
      </c>
      <c r="H50" s="80" t="s">
        <v>213</v>
      </c>
      <c r="I50" s="148"/>
      <c r="J50" s="129">
        <v>0</v>
      </c>
      <c r="K50" s="128">
        <f t="shared" si="42"/>
        <v>0</v>
      </c>
      <c r="L50" s="128">
        <f t="shared" si="43"/>
        <v>0</v>
      </c>
      <c r="M50" s="73">
        <v>26</v>
      </c>
      <c r="N50" s="131">
        <v>1</v>
      </c>
      <c r="O50" s="128">
        <f t="shared" si="44"/>
        <v>1</v>
      </c>
      <c r="P50" s="128">
        <f t="shared" si="45"/>
        <v>0</v>
      </c>
      <c r="Q50" s="73">
        <v>26</v>
      </c>
      <c r="R50" s="451">
        <f t="shared" si="46"/>
        <v>41.6</v>
      </c>
      <c r="S50" s="452">
        <f t="shared" si="47"/>
        <v>0</v>
      </c>
      <c r="T50" s="67">
        <f t="shared" si="48"/>
        <v>0</v>
      </c>
      <c r="U50" s="67">
        <f t="shared" si="49"/>
        <v>0</v>
      </c>
      <c r="V50" s="67">
        <f t="shared" si="50"/>
        <v>26</v>
      </c>
      <c r="W50" s="67">
        <f t="shared" si="51"/>
        <v>7.8</v>
      </c>
      <c r="X50" s="67">
        <f t="shared" si="52"/>
        <v>7.8</v>
      </c>
      <c r="Y50" s="331">
        <f t="shared" si="53"/>
        <v>26</v>
      </c>
      <c r="Z50" s="331">
        <f t="shared" si="53"/>
        <v>7.8</v>
      </c>
      <c r="AA50" s="331">
        <f t="shared" si="53"/>
        <v>7.8</v>
      </c>
      <c r="AB50" s="332"/>
      <c r="AC50" s="331">
        <f t="shared" si="54"/>
        <v>0</v>
      </c>
      <c r="AD50" s="380"/>
      <c r="AE50" s="335"/>
      <c r="AF50" s="335"/>
      <c r="AG50" s="331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</row>
    <row r="51" spans="1:44" ht="30" customHeight="1" x14ac:dyDescent="0.25">
      <c r="A51" s="164" t="s">
        <v>211</v>
      </c>
      <c r="B51" s="164" t="s">
        <v>61</v>
      </c>
      <c r="C51" s="165"/>
      <c r="D51" s="165"/>
      <c r="E51" s="330" t="s">
        <v>33</v>
      </c>
      <c r="F51" s="78">
        <v>5</v>
      </c>
      <c r="G51" s="79" t="s">
        <v>259</v>
      </c>
      <c r="H51" s="80" t="s">
        <v>260</v>
      </c>
      <c r="I51" s="148"/>
      <c r="J51" s="129"/>
      <c r="K51" s="128">
        <f t="shared" si="42"/>
        <v>0</v>
      </c>
      <c r="L51" s="128">
        <f t="shared" si="43"/>
        <v>0</v>
      </c>
      <c r="M51" s="73"/>
      <c r="N51" s="131"/>
      <c r="O51" s="128">
        <f t="shared" si="44"/>
        <v>0</v>
      </c>
      <c r="P51" s="128">
        <f t="shared" si="45"/>
        <v>0</v>
      </c>
      <c r="Q51" s="73"/>
      <c r="R51" s="451">
        <f t="shared" si="46"/>
        <v>0</v>
      </c>
      <c r="S51" s="452">
        <f t="shared" si="47"/>
        <v>0</v>
      </c>
      <c r="T51" s="67">
        <f t="shared" si="48"/>
        <v>0</v>
      </c>
      <c r="U51" s="67">
        <f t="shared" si="49"/>
        <v>0</v>
      </c>
      <c r="V51" s="67">
        <f t="shared" si="50"/>
        <v>0</v>
      </c>
      <c r="W51" s="67">
        <f t="shared" si="51"/>
        <v>0</v>
      </c>
      <c r="X51" s="67">
        <f t="shared" si="52"/>
        <v>0</v>
      </c>
      <c r="Y51" s="331">
        <f t="shared" si="53"/>
        <v>0</v>
      </c>
      <c r="Z51" s="331">
        <f t="shared" si="53"/>
        <v>0</v>
      </c>
      <c r="AA51" s="331">
        <f t="shared" si="53"/>
        <v>0</v>
      </c>
      <c r="AB51" s="332"/>
      <c r="AC51" s="331">
        <f t="shared" si="54"/>
        <v>0</v>
      </c>
      <c r="AD51" s="69"/>
      <c r="AE51" s="335"/>
      <c r="AF51" s="335"/>
      <c r="AG51" s="331"/>
      <c r="AH51" s="335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</row>
    <row r="52" spans="1:44" ht="30" customHeight="1" x14ac:dyDescent="0.25">
      <c r="A52" s="164" t="s">
        <v>211</v>
      </c>
      <c r="B52" s="164" t="s">
        <v>61</v>
      </c>
      <c r="C52" s="165"/>
      <c r="D52" s="165"/>
      <c r="E52" s="553" t="s">
        <v>678</v>
      </c>
      <c r="F52" s="78">
        <v>2</v>
      </c>
      <c r="G52" s="79" t="s">
        <v>725</v>
      </c>
      <c r="H52" s="80" t="s">
        <v>726</v>
      </c>
      <c r="I52" s="148"/>
      <c r="J52" s="129"/>
      <c r="K52" s="128">
        <f t="shared" si="42"/>
        <v>0</v>
      </c>
      <c r="L52" s="128">
        <f t="shared" si="43"/>
        <v>0</v>
      </c>
      <c r="M52" s="73"/>
      <c r="N52" s="131"/>
      <c r="O52" s="128">
        <f t="shared" si="44"/>
        <v>0</v>
      </c>
      <c r="P52" s="128">
        <f t="shared" si="45"/>
        <v>0</v>
      </c>
      <c r="Q52" s="73"/>
      <c r="R52" s="451">
        <f t="shared" si="46"/>
        <v>0</v>
      </c>
      <c r="S52" s="452">
        <f t="shared" si="47"/>
        <v>0</v>
      </c>
      <c r="T52" s="67">
        <f t="shared" si="48"/>
        <v>0</v>
      </c>
      <c r="U52" s="67">
        <f t="shared" si="49"/>
        <v>0</v>
      </c>
      <c r="V52" s="67">
        <f t="shared" si="50"/>
        <v>0</v>
      </c>
      <c r="W52" s="67">
        <f t="shared" si="51"/>
        <v>0</v>
      </c>
      <c r="X52" s="67">
        <f t="shared" si="52"/>
        <v>0</v>
      </c>
      <c r="Y52" s="331">
        <f t="shared" si="53"/>
        <v>0</v>
      </c>
      <c r="Z52" s="331">
        <f t="shared" si="53"/>
        <v>0</v>
      </c>
      <c r="AA52" s="331">
        <f t="shared" si="53"/>
        <v>0</v>
      </c>
      <c r="AB52" s="332"/>
      <c r="AC52" s="331">
        <f t="shared" si="54"/>
        <v>0</v>
      </c>
      <c r="AD52" s="69"/>
      <c r="AE52" s="335"/>
      <c r="AF52" s="335"/>
      <c r="AG52" s="331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</row>
    <row r="53" spans="1:44" ht="30" customHeight="1" x14ac:dyDescent="0.25">
      <c r="A53" s="164" t="s">
        <v>211</v>
      </c>
      <c r="B53" s="164" t="s">
        <v>61</v>
      </c>
      <c r="C53" s="165"/>
      <c r="D53" s="165"/>
      <c r="E53" s="553" t="s">
        <v>678</v>
      </c>
      <c r="F53" s="78">
        <v>4</v>
      </c>
      <c r="G53" s="79" t="s">
        <v>703</v>
      </c>
      <c r="H53" s="80" t="s">
        <v>213</v>
      </c>
      <c r="I53" s="148"/>
      <c r="J53" s="129">
        <v>1</v>
      </c>
      <c r="K53" s="128">
        <f t="shared" si="42"/>
        <v>1</v>
      </c>
      <c r="L53" s="128">
        <f t="shared" si="43"/>
        <v>0</v>
      </c>
      <c r="M53" s="73">
        <v>26</v>
      </c>
      <c r="N53" s="983">
        <v>2</v>
      </c>
      <c r="O53" s="128">
        <f t="shared" si="44"/>
        <v>1</v>
      </c>
      <c r="P53" s="128">
        <f t="shared" si="45"/>
        <v>1</v>
      </c>
      <c r="Q53" s="73">
        <v>13</v>
      </c>
      <c r="R53" s="451">
        <f t="shared" si="46"/>
        <v>120.9</v>
      </c>
      <c r="S53" s="452">
        <f t="shared" si="47"/>
        <v>26</v>
      </c>
      <c r="T53" s="67">
        <f t="shared" si="48"/>
        <v>26</v>
      </c>
      <c r="U53" s="67">
        <f t="shared" si="49"/>
        <v>31.2</v>
      </c>
      <c r="V53" s="67">
        <f t="shared" si="50"/>
        <v>26</v>
      </c>
      <c r="W53" s="67">
        <f t="shared" si="51"/>
        <v>3.9</v>
      </c>
      <c r="X53" s="67">
        <f t="shared" si="52"/>
        <v>7.8</v>
      </c>
      <c r="Y53" s="331">
        <f t="shared" si="53"/>
        <v>52</v>
      </c>
      <c r="Z53" s="331">
        <f t="shared" si="53"/>
        <v>29.9</v>
      </c>
      <c r="AA53" s="331">
        <f t="shared" si="53"/>
        <v>39</v>
      </c>
      <c r="AB53" s="332"/>
      <c r="AC53" s="331">
        <f t="shared" si="54"/>
        <v>0</v>
      </c>
      <c r="AD53" s="69"/>
      <c r="AE53" s="335"/>
      <c r="AF53" s="335"/>
      <c r="AG53" s="331"/>
      <c r="AH53" s="335"/>
      <c r="AI53" s="335"/>
      <c r="AJ53" s="335"/>
      <c r="AK53" s="335"/>
      <c r="AL53" s="335"/>
      <c r="AM53" s="335"/>
      <c r="AN53" s="335"/>
      <c r="AO53" s="335"/>
      <c r="AP53" s="335"/>
      <c r="AQ53" s="335"/>
      <c r="AR53" s="335"/>
    </row>
    <row r="54" spans="1:44" ht="30" customHeight="1" x14ac:dyDescent="0.25">
      <c r="A54" s="123" t="s">
        <v>211</v>
      </c>
      <c r="B54" s="123" t="s">
        <v>61</v>
      </c>
      <c r="C54" s="54"/>
      <c r="D54" s="54"/>
      <c r="E54" s="489" t="s">
        <v>678</v>
      </c>
      <c r="F54" s="86">
        <v>4</v>
      </c>
      <c r="G54" s="124" t="s">
        <v>712</v>
      </c>
      <c r="H54" s="80" t="s">
        <v>257</v>
      </c>
      <c r="I54" s="148"/>
      <c r="J54" s="129"/>
      <c r="K54" s="128">
        <f t="shared" si="42"/>
        <v>0</v>
      </c>
      <c r="L54" s="128">
        <f t="shared" si="43"/>
        <v>0</v>
      </c>
      <c r="M54" s="73"/>
      <c r="N54" s="131"/>
      <c r="O54" s="128">
        <f t="shared" si="44"/>
        <v>0</v>
      </c>
      <c r="P54" s="128">
        <f t="shared" si="45"/>
        <v>0</v>
      </c>
      <c r="Q54" s="73"/>
      <c r="R54" s="451">
        <f t="shared" si="46"/>
        <v>0</v>
      </c>
      <c r="S54" s="452">
        <f t="shared" si="47"/>
        <v>0</v>
      </c>
      <c r="T54" s="67">
        <f t="shared" si="48"/>
        <v>0</v>
      </c>
      <c r="U54" s="67">
        <f t="shared" si="49"/>
        <v>0</v>
      </c>
      <c r="V54" s="67">
        <f t="shared" si="50"/>
        <v>0</v>
      </c>
      <c r="W54" s="67">
        <f t="shared" si="51"/>
        <v>0</v>
      </c>
      <c r="X54" s="67">
        <f t="shared" si="52"/>
        <v>0</v>
      </c>
      <c r="Y54" s="331">
        <f t="shared" si="53"/>
        <v>0</v>
      </c>
      <c r="Z54" s="331">
        <f t="shared" si="53"/>
        <v>0</v>
      </c>
      <c r="AA54" s="331">
        <f t="shared" si="53"/>
        <v>0</v>
      </c>
      <c r="AB54" s="332"/>
      <c r="AC54" s="331">
        <f t="shared" si="54"/>
        <v>0</v>
      </c>
      <c r="AD54" s="69"/>
      <c r="AE54" s="335"/>
      <c r="AF54" s="335"/>
      <c r="AG54" s="331"/>
      <c r="AH54" s="335"/>
      <c r="AI54" s="335"/>
      <c r="AJ54" s="335"/>
      <c r="AK54" s="335"/>
      <c r="AL54" s="335"/>
      <c r="AM54" s="335"/>
      <c r="AN54" s="335"/>
      <c r="AO54" s="335"/>
      <c r="AP54" s="335"/>
      <c r="AQ54" s="335"/>
      <c r="AR54" s="335"/>
    </row>
    <row r="55" spans="1:44" ht="30" customHeight="1" x14ac:dyDescent="0.25">
      <c r="A55" s="123" t="s">
        <v>211</v>
      </c>
      <c r="B55" s="123" t="s">
        <v>61</v>
      </c>
      <c r="C55" s="54"/>
      <c r="D55" s="54"/>
      <c r="E55" s="489" t="s">
        <v>678</v>
      </c>
      <c r="F55" s="86">
        <v>5</v>
      </c>
      <c r="G55" s="124" t="s">
        <v>701</v>
      </c>
      <c r="H55" s="80" t="s">
        <v>702</v>
      </c>
      <c r="I55" s="148"/>
      <c r="J55" s="129">
        <v>1</v>
      </c>
      <c r="K55" s="128">
        <f t="shared" si="42"/>
        <v>1</v>
      </c>
      <c r="L55" s="128">
        <f t="shared" si="43"/>
        <v>0</v>
      </c>
      <c r="M55" s="73">
        <v>26</v>
      </c>
      <c r="N55" s="131">
        <v>1</v>
      </c>
      <c r="O55" s="128">
        <f t="shared" si="44"/>
        <v>1</v>
      </c>
      <c r="P55" s="128">
        <f t="shared" si="45"/>
        <v>0</v>
      </c>
      <c r="Q55" s="73">
        <v>26</v>
      </c>
      <c r="R55" s="451">
        <f t="shared" si="46"/>
        <v>124.80000000000001</v>
      </c>
      <c r="S55" s="452">
        <f t="shared" si="47"/>
        <v>26</v>
      </c>
      <c r="T55" s="67">
        <f t="shared" si="48"/>
        <v>26</v>
      </c>
      <c r="U55" s="67">
        <f t="shared" si="49"/>
        <v>31.2</v>
      </c>
      <c r="V55" s="67">
        <f t="shared" si="50"/>
        <v>26</v>
      </c>
      <c r="W55" s="67">
        <f t="shared" si="51"/>
        <v>7.8</v>
      </c>
      <c r="X55" s="67">
        <f t="shared" si="52"/>
        <v>7.8</v>
      </c>
      <c r="Y55" s="331">
        <f t="shared" si="53"/>
        <v>52</v>
      </c>
      <c r="Z55" s="331">
        <f t="shared" si="53"/>
        <v>33.799999999999997</v>
      </c>
      <c r="AA55" s="331">
        <f t="shared" si="53"/>
        <v>39</v>
      </c>
      <c r="AB55" s="332"/>
      <c r="AC55" s="331">
        <f t="shared" si="54"/>
        <v>0</v>
      </c>
      <c r="AD55" s="69"/>
      <c r="AE55" s="335"/>
      <c r="AF55" s="335"/>
      <c r="AG55" s="331"/>
      <c r="AH55" s="335"/>
      <c r="AI55" s="335"/>
      <c r="AJ55" s="335"/>
      <c r="AK55" s="335"/>
      <c r="AL55" s="335"/>
      <c r="AM55" s="335"/>
      <c r="AN55" s="335"/>
      <c r="AO55" s="335"/>
      <c r="AP55" s="335"/>
      <c r="AQ55" s="335"/>
      <c r="AR55" s="335"/>
    </row>
    <row r="56" spans="1:44" ht="30" customHeight="1" x14ac:dyDescent="0.25">
      <c r="A56" s="123" t="s">
        <v>211</v>
      </c>
      <c r="B56" s="123" t="s">
        <v>61</v>
      </c>
      <c r="C56" s="54"/>
      <c r="D56" s="54"/>
      <c r="E56" s="489" t="s">
        <v>678</v>
      </c>
      <c r="F56" s="86">
        <v>5</v>
      </c>
      <c r="G56" s="124" t="s">
        <v>755</v>
      </c>
      <c r="H56" s="80" t="s">
        <v>756</v>
      </c>
      <c r="I56" s="155"/>
      <c r="J56" s="129">
        <v>1</v>
      </c>
      <c r="K56" s="128">
        <f t="shared" si="42"/>
        <v>1</v>
      </c>
      <c r="L56" s="128">
        <f t="shared" si="43"/>
        <v>0</v>
      </c>
      <c r="M56" s="73">
        <v>26</v>
      </c>
      <c r="N56" s="131">
        <v>1</v>
      </c>
      <c r="O56" s="128">
        <f t="shared" si="44"/>
        <v>1</v>
      </c>
      <c r="P56" s="128">
        <f t="shared" si="45"/>
        <v>0</v>
      </c>
      <c r="Q56" s="73">
        <v>26</v>
      </c>
      <c r="R56" s="451">
        <f t="shared" si="46"/>
        <v>124.80000000000001</v>
      </c>
      <c r="S56" s="452">
        <f t="shared" si="47"/>
        <v>26</v>
      </c>
      <c r="T56" s="67">
        <f t="shared" si="48"/>
        <v>26</v>
      </c>
      <c r="U56" s="67">
        <f t="shared" si="49"/>
        <v>31.2</v>
      </c>
      <c r="V56" s="67">
        <f t="shared" si="50"/>
        <v>26</v>
      </c>
      <c r="W56" s="67">
        <f t="shared" si="51"/>
        <v>7.8</v>
      </c>
      <c r="X56" s="67">
        <f t="shared" si="52"/>
        <v>7.8</v>
      </c>
      <c r="Y56" s="331">
        <f t="shared" si="53"/>
        <v>52</v>
      </c>
      <c r="Z56" s="331">
        <f t="shared" si="53"/>
        <v>33.799999999999997</v>
      </c>
      <c r="AA56" s="331">
        <f t="shared" si="53"/>
        <v>39</v>
      </c>
      <c r="AB56" s="332"/>
      <c r="AC56" s="331">
        <f t="shared" si="54"/>
        <v>0</v>
      </c>
      <c r="AD56" s="69"/>
      <c r="AE56" s="335"/>
      <c r="AF56" s="335"/>
      <c r="AG56" s="331"/>
      <c r="AH56" s="335"/>
      <c r="AI56" s="335"/>
      <c r="AJ56" s="335"/>
      <c r="AK56" s="335"/>
      <c r="AL56" s="335"/>
      <c r="AM56" s="335"/>
      <c r="AN56" s="335"/>
      <c r="AO56" s="335"/>
      <c r="AP56" s="335"/>
      <c r="AQ56" s="335"/>
      <c r="AR56" s="335"/>
    </row>
    <row r="57" spans="1:44" ht="30" hidden="1" customHeight="1" x14ac:dyDescent="0.25">
      <c r="A57" s="123" t="s">
        <v>211</v>
      </c>
      <c r="B57" s="123" t="s">
        <v>61</v>
      </c>
      <c r="C57" s="54"/>
      <c r="D57" s="54"/>
      <c r="E57" s="87"/>
      <c r="F57" s="87"/>
      <c r="G57" s="88"/>
      <c r="H57" s="80"/>
      <c r="I57" s="148"/>
      <c r="J57" s="129"/>
      <c r="K57" s="128">
        <f t="shared" si="42"/>
        <v>0</v>
      </c>
      <c r="L57" s="128">
        <f t="shared" si="43"/>
        <v>0</v>
      </c>
      <c r="M57" s="73"/>
      <c r="N57" s="131"/>
      <c r="O57" s="128">
        <f t="shared" si="44"/>
        <v>0</v>
      </c>
      <c r="P57" s="128">
        <f t="shared" si="45"/>
        <v>0</v>
      </c>
      <c r="Q57" s="73"/>
      <c r="R57" s="451">
        <f t="shared" si="46"/>
        <v>0</v>
      </c>
      <c r="S57" s="452">
        <f t="shared" si="47"/>
        <v>0</v>
      </c>
      <c r="T57" s="67">
        <f t="shared" si="48"/>
        <v>0</v>
      </c>
      <c r="U57" s="67">
        <f t="shared" si="49"/>
        <v>0</v>
      </c>
      <c r="V57" s="67">
        <f t="shared" si="50"/>
        <v>0</v>
      </c>
      <c r="W57" s="67">
        <f t="shared" si="51"/>
        <v>0</v>
      </c>
      <c r="X57" s="67">
        <f t="shared" si="52"/>
        <v>0</v>
      </c>
      <c r="Y57" s="331">
        <f t="shared" si="53"/>
        <v>0</v>
      </c>
      <c r="Z57" s="331">
        <f t="shared" si="53"/>
        <v>0</v>
      </c>
      <c r="AA57" s="331">
        <f t="shared" si="53"/>
        <v>0</v>
      </c>
      <c r="AB57" s="332"/>
      <c r="AC57" s="331">
        <f t="shared" si="54"/>
        <v>0</v>
      </c>
      <c r="AD57" s="69"/>
      <c r="AE57" s="335"/>
      <c r="AF57" s="335"/>
      <c r="AG57" s="331"/>
      <c r="AH57" s="335"/>
      <c r="AI57" s="335"/>
      <c r="AJ57" s="335"/>
      <c r="AK57" s="335"/>
      <c r="AL57" s="335"/>
      <c r="AM57" s="335"/>
      <c r="AN57" s="335"/>
      <c r="AO57" s="335"/>
      <c r="AP57" s="335"/>
      <c r="AQ57" s="335"/>
      <c r="AR57" s="335"/>
    </row>
    <row r="58" spans="1:44" ht="30" hidden="1" customHeight="1" x14ac:dyDescent="0.25">
      <c r="A58" s="123" t="s">
        <v>211</v>
      </c>
      <c r="B58" s="123" t="s">
        <v>61</v>
      </c>
      <c r="C58" s="54"/>
      <c r="D58" s="54"/>
      <c r="E58" s="87"/>
      <c r="F58" s="87"/>
      <c r="G58" s="88"/>
      <c r="H58" s="80"/>
      <c r="I58" s="148"/>
      <c r="J58" s="129"/>
      <c r="K58" s="128">
        <f t="shared" si="42"/>
        <v>0</v>
      </c>
      <c r="L58" s="128">
        <f t="shared" si="43"/>
        <v>0</v>
      </c>
      <c r="M58" s="73"/>
      <c r="N58" s="131"/>
      <c r="O58" s="128">
        <f t="shared" si="44"/>
        <v>0</v>
      </c>
      <c r="P58" s="128">
        <f t="shared" si="45"/>
        <v>0</v>
      </c>
      <c r="Q58" s="73"/>
      <c r="R58" s="451">
        <f t="shared" si="46"/>
        <v>0</v>
      </c>
      <c r="S58" s="452">
        <f t="shared" si="47"/>
        <v>0</v>
      </c>
      <c r="T58" s="67">
        <f t="shared" si="48"/>
        <v>0</v>
      </c>
      <c r="U58" s="67">
        <f t="shared" si="49"/>
        <v>0</v>
      </c>
      <c r="V58" s="67">
        <f t="shared" si="50"/>
        <v>0</v>
      </c>
      <c r="W58" s="67">
        <f t="shared" si="51"/>
        <v>0</v>
      </c>
      <c r="X58" s="67">
        <f t="shared" si="52"/>
        <v>0</v>
      </c>
      <c r="Y58" s="331">
        <f t="shared" si="53"/>
        <v>0</v>
      </c>
      <c r="Z58" s="331">
        <f t="shared" si="53"/>
        <v>0</v>
      </c>
      <c r="AA58" s="331">
        <f t="shared" si="53"/>
        <v>0</v>
      </c>
      <c r="AB58" s="332"/>
      <c r="AC58" s="331">
        <f t="shared" si="54"/>
        <v>0</v>
      </c>
      <c r="AD58" s="69"/>
      <c r="AE58" s="335"/>
      <c r="AF58" s="335"/>
      <c r="AG58" s="331"/>
      <c r="AH58" s="335"/>
      <c r="AI58" s="335"/>
      <c r="AJ58" s="335"/>
      <c r="AK58" s="335"/>
      <c r="AL58" s="335"/>
      <c r="AM58" s="335"/>
      <c r="AN58" s="335"/>
      <c r="AO58" s="335"/>
      <c r="AP58" s="335"/>
      <c r="AQ58" s="335"/>
      <c r="AR58" s="335"/>
    </row>
    <row r="59" spans="1:44" ht="30" hidden="1" customHeight="1" x14ac:dyDescent="0.25">
      <c r="A59" s="123" t="s">
        <v>211</v>
      </c>
      <c r="B59" s="123" t="s">
        <v>61</v>
      </c>
      <c r="C59" s="54"/>
      <c r="D59" s="54"/>
      <c r="E59" s="87"/>
      <c r="F59" s="87"/>
      <c r="G59" s="88"/>
      <c r="H59" s="80"/>
      <c r="I59" s="148"/>
      <c r="J59" s="129"/>
      <c r="K59" s="128">
        <f t="shared" si="42"/>
        <v>0</v>
      </c>
      <c r="L59" s="128">
        <f t="shared" si="43"/>
        <v>0</v>
      </c>
      <c r="M59" s="73"/>
      <c r="N59" s="131"/>
      <c r="O59" s="128">
        <f t="shared" si="44"/>
        <v>0</v>
      </c>
      <c r="P59" s="128">
        <f t="shared" si="45"/>
        <v>0</v>
      </c>
      <c r="Q59" s="73"/>
      <c r="R59" s="451">
        <f t="shared" si="46"/>
        <v>0</v>
      </c>
      <c r="S59" s="452">
        <f t="shared" si="47"/>
        <v>0</v>
      </c>
      <c r="T59" s="67">
        <f t="shared" si="48"/>
        <v>0</v>
      </c>
      <c r="U59" s="67">
        <f t="shared" si="49"/>
        <v>0</v>
      </c>
      <c r="V59" s="67">
        <f t="shared" si="50"/>
        <v>0</v>
      </c>
      <c r="W59" s="67">
        <f t="shared" si="51"/>
        <v>0</v>
      </c>
      <c r="X59" s="67">
        <f t="shared" si="52"/>
        <v>0</v>
      </c>
      <c r="Y59" s="331">
        <f t="shared" si="53"/>
        <v>0</v>
      </c>
      <c r="Z59" s="331">
        <f t="shared" si="53"/>
        <v>0</v>
      </c>
      <c r="AA59" s="331">
        <f t="shared" si="53"/>
        <v>0</v>
      </c>
      <c r="AB59" s="332"/>
      <c r="AC59" s="331">
        <f t="shared" si="54"/>
        <v>0</v>
      </c>
      <c r="AD59" s="439"/>
      <c r="AE59" s="92"/>
      <c r="AF59" s="92"/>
      <c r="AG59" s="271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</row>
    <row r="60" spans="1:44" ht="30" customHeight="1" x14ac:dyDescent="0.25">
      <c r="A60" s="94" t="s">
        <v>211</v>
      </c>
      <c r="B60" s="94" t="s">
        <v>61</v>
      </c>
      <c r="C60" s="95"/>
      <c r="D60" s="95"/>
      <c r="E60" s="96" t="s">
        <v>858</v>
      </c>
      <c r="F60" s="96"/>
      <c r="G60" s="97"/>
      <c r="H60" s="160" t="s">
        <v>756</v>
      </c>
      <c r="I60" s="161"/>
      <c r="J60" s="964">
        <v>1</v>
      </c>
      <c r="K60" s="611">
        <f t="shared" si="42"/>
        <v>1</v>
      </c>
      <c r="L60" s="611">
        <f t="shared" si="43"/>
        <v>0</v>
      </c>
      <c r="M60" s="964">
        <v>8</v>
      </c>
      <c r="N60" s="136"/>
      <c r="O60" s="101">
        <f t="shared" si="44"/>
        <v>0</v>
      </c>
      <c r="P60" s="101">
        <f t="shared" si="45"/>
        <v>0</v>
      </c>
      <c r="Q60" s="102"/>
      <c r="R60" s="412">
        <f>J60*M60*$R$8</f>
        <v>39.200000000000003</v>
      </c>
      <c r="S60" s="614">
        <f>J60*M60*$S$8</f>
        <v>8</v>
      </c>
      <c r="T60" s="105">
        <f>K60*M60*$T$8</f>
        <v>12</v>
      </c>
      <c r="U60" s="105">
        <f>J60*M60*$U$8</f>
        <v>19.2</v>
      </c>
      <c r="V60" s="105">
        <f t="shared" si="50"/>
        <v>0</v>
      </c>
      <c r="W60" s="105">
        <f t="shared" si="51"/>
        <v>0</v>
      </c>
      <c r="X60" s="105">
        <f t="shared" si="52"/>
        <v>0</v>
      </c>
      <c r="Y60" s="105">
        <f t="shared" si="53"/>
        <v>8</v>
      </c>
      <c r="Z60" s="105">
        <f t="shared" si="53"/>
        <v>12</v>
      </c>
      <c r="AA60" s="105">
        <f t="shared" si="53"/>
        <v>19.2</v>
      </c>
      <c r="AB60" s="106"/>
      <c r="AC60" s="105">
        <f t="shared" si="54"/>
        <v>0</v>
      </c>
      <c r="AD60" s="439"/>
      <c r="AE60" s="92"/>
      <c r="AF60" s="92"/>
      <c r="AG60" s="271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</row>
    <row r="61" spans="1:44" ht="30" customHeight="1" thickBot="1" x14ac:dyDescent="0.3">
      <c r="A61" s="108" t="s">
        <v>211</v>
      </c>
      <c r="B61" s="108" t="s">
        <v>61</v>
      </c>
      <c r="C61" s="109"/>
      <c r="D61" s="109"/>
      <c r="E61" s="110"/>
      <c r="F61" s="110"/>
      <c r="G61" s="111"/>
      <c r="H61" s="112" t="s">
        <v>906</v>
      </c>
      <c r="I61" s="113"/>
      <c r="J61" s="114"/>
      <c r="K61" s="115"/>
      <c r="L61" s="115"/>
      <c r="M61" s="116"/>
      <c r="N61" s="117"/>
      <c r="O61" s="115"/>
      <c r="P61" s="115"/>
      <c r="Q61" s="116"/>
      <c r="R61" s="453">
        <f t="shared" ref="R61:AA61" si="55">SUM(R49:R60)</f>
        <v>548.50000000000011</v>
      </c>
      <c r="S61" s="454">
        <f t="shared" si="55"/>
        <v>86</v>
      </c>
      <c r="T61" s="119">
        <f t="shared" si="55"/>
        <v>90</v>
      </c>
      <c r="U61" s="119">
        <f t="shared" si="55"/>
        <v>112.8</v>
      </c>
      <c r="V61" s="119">
        <f t="shared" si="55"/>
        <v>176</v>
      </c>
      <c r="W61" s="119">
        <f t="shared" si="55"/>
        <v>30.9</v>
      </c>
      <c r="X61" s="119">
        <f t="shared" si="55"/>
        <v>52.79999999999999</v>
      </c>
      <c r="Y61" s="119">
        <f t="shared" si="55"/>
        <v>262</v>
      </c>
      <c r="Z61" s="119">
        <f t="shared" si="55"/>
        <v>120.89999999999999</v>
      </c>
      <c r="AA61" s="119">
        <f t="shared" si="55"/>
        <v>165.6</v>
      </c>
      <c r="AB61" s="344"/>
      <c r="AC61" s="331"/>
      <c r="AD61" s="619">
        <f>R61/1800/0.6</f>
        <v>0.50787037037037053</v>
      </c>
      <c r="AE61" s="335"/>
      <c r="AF61" s="335"/>
      <c r="AG61" s="331"/>
      <c r="AH61" s="335"/>
      <c r="AI61" s="335"/>
      <c r="AJ61" s="335"/>
      <c r="AK61" s="335"/>
      <c r="AL61" s="335"/>
      <c r="AM61" s="335"/>
      <c r="AN61" s="335"/>
      <c r="AO61" s="335"/>
      <c r="AP61" s="335"/>
      <c r="AQ61" s="335"/>
      <c r="AR61" s="335"/>
    </row>
    <row r="62" spans="1:44" ht="30" customHeight="1" thickTop="1" x14ac:dyDescent="0.25">
      <c r="A62" s="522" t="s">
        <v>267</v>
      </c>
      <c r="B62" s="123" t="s">
        <v>268</v>
      </c>
      <c r="C62" s="54" t="s">
        <v>32</v>
      </c>
      <c r="D62" s="54"/>
      <c r="E62" s="330" t="s">
        <v>33</v>
      </c>
      <c r="F62" s="78">
        <v>5</v>
      </c>
      <c r="G62" s="79" t="s">
        <v>405</v>
      </c>
      <c r="H62" s="80" t="s">
        <v>406</v>
      </c>
      <c r="I62" s="616"/>
      <c r="J62" s="129"/>
      <c r="K62" s="128">
        <f t="shared" ref="K62:K70" si="56">IF(J62&gt;0, 1, 0)</f>
        <v>0</v>
      </c>
      <c r="L62" s="128">
        <f t="shared" ref="L62:L70" si="57">J62-K62</f>
        <v>0</v>
      </c>
      <c r="M62" s="73"/>
      <c r="N62" s="131"/>
      <c r="O62" s="128">
        <f t="shared" ref="O62:O73" si="58">IF(N62&gt;0, 1, 0)</f>
        <v>0</v>
      </c>
      <c r="P62" s="128">
        <f t="shared" ref="P62:P73" si="59">N62-O62</f>
        <v>0</v>
      </c>
      <c r="Q62" s="617"/>
      <c r="R62" s="465">
        <f t="shared" ref="R62:R70" si="60">(K62*M62*$R$4)+(L62*M62*$R$5)+(O62*Q62*$R$6)+(P62*Q62*$R$7)</f>
        <v>0</v>
      </c>
      <c r="S62" s="452">
        <f t="shared" ref="S62:S70" si="61">J62*M62*$S$4</f>
        <v>0</v>
      </c>
      <c r="T62" s="67">
        <f t="shared" ref="T62:T70" si="62">K62*M62*$T$4</f>
        <v>0</v>
      </c>
      <c r="U62" s="67">
        <f t="shared" ref="U62:U70" si="63">J62*M62*$U$4</f>
        <v>0</v>
      </c>
      <c r="V62" s="67">
        <f t="shared" ref="V62:V73" si="64">N62*Q62*$V$6</f>
        <v>0</v>
      </c>
      <c r="W62" s="67">
        <f t="shared" ref="W62:W73" si="65">O62*Q62*$W$6</f>
        <v>0</v>
      </c>
      <c r="X62" s="67">
        <f t="shared" ref="X62:X73" si="66">N62*Q62*$X$6</f>
        <v>0</v>
      </c>
      <c r="Y62" s="331">
        <f t="shared" ref="Y62:AA73" si="67">S62+V62</f>
        <v>0</v>
      </c>
      <c r="Z62" s="331">
        <f t="shared" si="67"/>
        <v>0</v>
      </c>
      <c r="AA62" s="331">
        <f t="shared" si="67"/>
        <v>0</v>
      </c>
      <c r="AB62" s="332"/>
      <c r="AC62" s="331">
        <f t="shared" ref="AC62:AC73" si="68">R62-Y62-Z62-AA62</f>
        <v>0</v>
      </c>
      <c r="AD62" s="69"/>
      <c r="AE62" s="335"/>
      <c r="AF62" s="335"/>
      <c r="AG62" s="331"/>
      <c r="AH62" s="335"/>
      <c r="AI62" s="335"/>
      <c r="AJ62" s="335"/>
      <c r="AK62" s="335"/>
      <c r="AL62" s="335"/>
      <c r="AM62" s="335"/>
      <c r="AN62" s="335"/>
      <c r="AO62" s="335"/>
      <c r="AP62" s="335"/>
      <c r="AQ62" s="335"/>
      <c r="AR62" s="335"/>
    </row>
    <row r="63" spans="1:44" ht="30" customHeight="1" x14ac:dyDescent="0.25">
      <c r="A63" s="123" t="s">
        <v>267</v>
      </c>
      <c r="B63" s="123" t="s">
        <v>268</v>
      </c>
      <c r="C63" s="54" t="s">
        <v>32</v>
      </c>
      <c r="D63" s="54"/>
      <c r="E63" s="330" t="s">
        <v>33</v>
      </c>
      <c r="F63" s="78">
        <v>6</v>
      </c>
      <c r="G63" s="79" t="s">
        <v>269</v>
      </c>
      <c r="H63" s="80" t="s">
        <v>270</v>
      </c>
      <c r="I63" s="148"/>
      <c r="J63" s="129"/>
      <c r="K63" s="128">
        <f t="shared" si="56"/>
        <v>0</v>
      </c>
      <c r="L63" s="128">
        <f t="shared" si="57"/>
        <v>0</v>
      </c>
      <c r="M63" s="73"/>
      <c r="N63" s="131"/>
      <c r="O63" s="128">
        <f t="shared" si="58"/>
        <v>0</v>
      </c>
      <c r="P63" s="128">
        <f t="shared" si="59"/>
        <v>0</v>
      </c>
      <c r="Q63" s="73"/>
      <c r="R63" s="465">
        <f t="shared" si="60"/>
        <v>0</v>
      </c>
      <c r="S63" s="452">
        <f t="shared" si="61"/>
        <v>0</v>
      </c>
      <c r="T63" s="67">
        <f t="shared" si="62"/>
        <v>0</v>
      </c>
      <c r="U63" s="67">
        <f t="shared" si="63"/>
        <v>0</v>
      </c>
      <c r="V63" s="67">
        <f t="shared" si="64"/>
        <v>0</v>
      </c>
      <c r="W63" s="67">
        <f t="shared" si="65"/>
        <v>0</v>
      </c>
      <c r="X63" s="67">
        <f t="shared" si="66"/>
        <v>0</v>
      </c>
      <c r="Y63" s="331">
        <f t="shared" si="67"/>
        <v>0</v>
      </c>
      <c r="Z63" s="331">
        <f t="shared" si="67"/>
        <v>0</v>
      </c>
      <c r="AA63" s="331">
        <f t="shared" si="67"/>
        <v>0</v>
      </c>
      <c r="AB63" s="332"/>
      <c r="AC63" s="331">
        <f t="shared" si="68"/>
        <v>0</v>
      </c>
      <c r="AD63" s="69"/>
      <c r="AE63" s="335"/>
      <c r="AF63" s="335"/>
      <c r="AG63" s="331"/>
      <c r="AH63" s="335"/>
      <c r="AI63" s="335"/>
      <c r="AJ63" s="335"/>
      <c r="AK63" s="335"/>
      <c r="AL63" s="335"/>
      <c r="AM63" s="335"/>
      <c r="AN63" s="335"/>
      <c r="AO63" s="335"/>
      <c r="AP63" s="335"/>
      <c r="AQ63" s="335"/>
      <c r="AR63" s="335"/>
    </row>
    <row r="64" spans="1:44" ht="30" customHeight="1" x14ac:dyDescent="0.25">
      <c r="A64" s="123" t="s">
        <v>267</v>
      </c>
      <c r="B64" s="123" t="s">
        <v>268</v>
      </c>
      <c r="C64" s="54" t="s">
        <v>32</v>
      </c>
      <c r="D64" s="54"/>
      <c r="E64" s="337" t="s">
        <v>465</v>
      </c>
      <c r="F64" s="78">
        <v>2</v>
      </c>
      <c r="G64" s="79" t="s">
        <v>613</v>
      </c>
      <c r="H64" s="80" t="s">
        <v>614</v>
      </c>
      <c r="I64" s="148"/>
      <c r="J64" s="981">
        <v>1</v>
      </c>
      <c r="K64" s="128">
        <f t="shared" si="56"/>
        <v>1</v>
      </c>
      <c r="L64" s="128">
        <f t="shared" si="57"/>
        <v>0</v>
      </c>
      <c r="M64" s="73">
        <v>26</v>
      </c>
      <c r="N64" s="131"/>
      <c r="O64" s="128">
        <f t="shared" si="58"/>
        <v>0</v>
      </c>
      <c r="P64" s="128">
        <f t="shared" si="59"/>
        <v>0</v>
      </c>
      <c r="Q64" s="73"/>
      <c r="R64" s="465">
        <f t="shared" si="60"/>
        <v>83.2</v>
      </c>
      <c r="S64" s="452">
        <f t="shared" si="61"/>
        <v>26</v>
      </c>
      <c r="T64" s="67">
        <f t="shared" si="62"/>
        <v>26</v>
      </c>
      <c r="U64" s="67">
        <f t="shared" si="63"/>
        <v>31.2</v>
      </c>
      <c r="V64" s="67">
        <f t="shared" si="64"/>
        <v>0</v>
      </c>
      <c r="W64" s="67">
        <f t="shared" si="65"/>
        <v>0</v>
      </c>
      <c r="X64" s="67">
        <f t="shared" si="66"/>
        <v>0</v>
      </c>
      <c r="Y64" s="331">
        <f t="shared" si="67"/>
        <v>26</v>
      </c>
      <c r="Z64" s="331">
        <f t="shared" si="67"/>
        <v>26</v>
      </c>
      <c r="AA64" s="331">
        <f t="shared" si="67"/>
        <v>31.2</v>
      </c>
      <c r="AB64" s="332"/>
      <c r="AC64" s="331">
        <f t="shared" si="68"/>
        <v>0</v>
      </c>
      <c r="AD64" s="69"/>
      <c r="AE64" s="335"/>
      <c r="AF64" s="335"/>
      <c r="AG64" s="331"/>
      <c r="AH64" s="335"/>
      <c r="AI64" s="335"/>
      <c r="AJ64" s="335"/>
      <c r="AK64" s="335"/>
      <c r="AL64" s="335"/>
      <c r="AM64" s="335"/>
      <c r="AN64" s="335"/>
      <c r="AO64" s="335"/>
      <c r="AP64" s="335"/>
      <c r="AQ64" s="335"/>
      <c r="AR64" s="335"/>
    </row>
    <row r="65" spans="1:44" ht="30" customHeight="1" x14ac:dyDescent="0.25">
      <c r="A65" s="123" t="s">
        <v>267</v>
      </c>
      <c r="B65" s="123" t="s">
        <v>268</v>
      </c>
      <c r="C65" s="54" t="s">
        <v>32</v>
      </c>
      <c r="D65" s="54"/>
      <c r="E65" s="337" t="s">
        <v>465</v>
      </c>
      <c r="F65" s="78">
        <v>2</v>
      </c>
      <c r="G65" s="79" t="s">
        <v>615</v>
      </c>
      <c r="H65" s="80" t="s">
        <v>616</v>
      </c>
      <c r="I65" s="148"/>
      <c r="J65" s="129">
        <v>1</v>
      </c>
      <c r="K65" s="128">
        <f t="shared" si="56"/>
        <v>1</v>
      </c>
      <c r="L65" s="128">
        <f t="shared" si="57"/>
        <v>0</v>
      </c>
      <c r="M65" s="73">
        <v>26</v>
      </c>
      <c r="N65" s="131"/>
      <c r="O65" s="128">
        <f t="shared" si="58"/>
        <v>0</v>
      </c>
      <c r="P65" s="128">
        <f t="shared" si="59"/>
        <v>0</v>
      </c>
      <c r="Q65" s="73"/>
      <c r="R65" s="465">
        <f t="shared" si="60"/>
        <v>83.2</v>
      </c>
      <c r="S65" s="452">
        <f t="shared" si="61"/>
        <v>26</v>
      </c>
      <c r="T65" s="67">
        <f t="shared" si="62"/>
        <v>26</v>
      </c>
      <c r="U65" s="67">
        <f t="shared" si="63"/>
        <v>31.2</v>
      </c>
      <c r="V65" s="67">
        <f t="shared" si="64"/>
        <v>0</v>
      </c>
      <c r="W65" s="67">
        <f t="shared" si="65"/>
        <v>0</v>
      </c>
      <c r="X65" s="67">
        <f t="shared" si="66"/>
        <v>0</v>
      </c>
      <c r="Y65" s="331">
        <f t="shared" si="67"/>
        <v>26</v>
      </c>
      <c r="Z65" s="331">
        <f t="shared" si="67"/>
        <v>26</v>
      </c>
      <c r="AA65" s="331">
        <f t="shared" si="67"/>
        <v>31.2</v>
      </c>
      <c r="AB65" s="332"/>
      <c r="AC65" s="331">
        <f t="shared" si="68"/>
        <v>0</v>
      </c>
      <c r="AD65" s="69"/>
      <c r="AE65" s="335"/>
      <c r="AF65" s="335"/>
      <c r="AG65" s="331"/>
      <c r="AH65" s="335"/>
      <c r="AI65" s="335"/>
      <c r="AJ65" s="335"/>
      <c r="AK65" s="335"/>
      <c r="AL65" s="335"/>
      <c r="AM65" s="335"/>
      <c r="AN65" s="335"/>
      <c r="AO65" s="335"/>
      <c r="AP65" s="335"/>
      <c r="AQ65" s="335"/>
      <c r="AR65" s="335"/>
    </row>
    <row r="66" spans="1:44" ht="30" customHeight="1" x14ac:dyDescent="0.25">
      <c r="A66" s="123" t="s">
        <v>267</v>
      </c>
      <c r="B66" s="123" t="s">
        <v>268</v>
      </c>
      <c r="C66" s="54" t="s">
        <v>32</v>
      </c>
      <c r="D66" s="54"/>
      <c r="E66" s="489" t="s">
        <v>678</v>
      </c>
      <c r="F66" s="78">
        <v>4</v>
      </c>
      <c r="G66" s="79" t="s">
        <v>713</v>
      </c>
      <c r="H66" s="80" t="s">
        <v>714</v>
      </c>
      <c r="I66" s="148"/>
      <c r="J66" s="129"/>
      <c r="K66" s="128">
        <f t="shared" si="56"/>
        <v>0</v>
      </c>
      <c r="L66" s="128">
        <f t="shared" si="57"/>
        <v>0</v>
      </c>
      <c r="M66" s="73"/>
      <c r="N66" s="131"/>
      <c r="O66" s="128">
        <f t="shared" si="58"/>
        <v>0</v>
      </c>
      <c r="P66" s="128">
        <f t="shared" si="59"/>
        <v>0</v>
      </c>
      <c r="Q66" s="73"/>
      <c r="R66" s="465">
        <f t="shared" si="60"/>
        <v>0</v>
      </c>
      <c r="S66" s="452">
        <f t="shared" si="61"/>
        <v>0</v>
      </c>
      <c r="T66" s="67">
        <f t="shared" si="62"/>
        <v>0</v>
      </c>
      <c r="U66" s="67">
        <f t="shared" si="63"/>
        <v>0</v>
      </c>
      <c r="V66" s="67">
        <f t="shared" si="64"/>
        <v>0</v>
      </c>
      <c r="W66" s="67">
        <f t="shared" si="65"/>
        <v>0</v>
      </c>
      <c r="X66" s="67">
        <f t="shared" si="66"/>
        <v>0</v>
      </c>
      <c r="Y66" s="331">
        <f t="shared" si="67"/>
        <v>0</v>
      </c>
      <c r="Z66" s="331">
        <f t="shared" si="67"/>
        <v>0</v>
      </c>
      <c r="AA66" s="331">
        <f t="shared" si="67"/>
        <v>0</v>
      </c>
      <c r="AB66" s="332"/>
      <c r="AC66" s="331">
        <f t="shared" si="68"/>
        <v>0</v>
      </c>
      <c r="AD66" s="69"/>
      <c r="AE66" s="335"/>
      <c r="AF66" s="335"/>
      <c r="AG66" s="331"/>
      <c r="AH66" s="335"/>
      <c r="AI66" s="335"/>
      <c r="AJ66" s="335"/>
      <c r="AK66" s="335"/>
      <c r="AL66" s="335"/>
      <c r="AM66" s="335"/>
      <c r="AN66" s="335"/>
      <c r="AO66" s="335"/>
      <c r="AP66" s="335"/>
      <c r="AQ66" s="335"/>
      <c r="AR66" s="335"/>
    </row>
    <row r="67" spans="1:44" ht="30" customHeight="1" x14ac:dyDescent="0.25">
      <c r="A67" s="123" t="s">
        <v>267</v>
      </c>
      <c r="B67" s="123" t="s">
        <v>268</v>
      </c>
      <c r="C67" s="54" t="s">
        <v>32</v>
      </c>
      <c r="D67" s="54"/>
      <c r="E67" s="489" t="s">
        <v>678</v>
      </c>
      <c r="F67" s="78">
        <v>5</v>
      </c>
      <c r="G67" s="79" t="s">
        <v>763</v>
      </c>
      <c r="H67" s="80" t="s">
        <v>764</v>
      </c>
      <c r="I67" s="148"/>
      <c r="J67" s="129"/>
      <c r="K67" s="128">
        <f t="shared" si="56"/>
        <v>0</v>
      </c>
      <c r="L67" s="128">
        <f t="shared" si="57"/>
        <v>0</v>
      </c>
      <c r="M67" s="73"/>
      <c r="N67" s="131"/>
      <c r="O67" s="128">
        <f t="shared" si="58"/>
        <v>0</v>
      </c>
      <c r="P67" s="128">
        <f t="shared" si="59"/>
        <v>0</v>
      </c>
      <c r="Q67" s="73"/>
      <c r="R67" s="465">
        <f t="shared" si="60"/>
        <v>0</v>
      </c>
      <c r="S67" s="452">
        <f t="shared" si="61"/>
        <v>0</v>
      </c>
      <c r="T67" s="67">
        <f t="shared" si="62"/>
        <v>0</v>
      </c>
      <c r="U67" s="67">
        <f t="shared" si="63"/>
        <v>0</v>
      </c>
      <c r="V67" s="67">
        <f t="shared" si="64"/>
        <v>0</v>
      </c>
      <c r="W67" s="67">
        <f t="shared" si="65"/>
        <v>0</v>
      </c>
      <c r="X67" s="67">
        <f t="shared" si="66"/>
        <v>0</v>
      </c>
      <c r="Y67" s="331">
        <f t="shared" si="67"/>
        <v>0</v>
      </c>
      <c r="Z67" s="331">
        <f t="shared" si="67"/>
        <v>0</v>
      </c>
      <c r="AA67" s="331">
        <f t="shared" si="67"/>
        <v>0</v>
      </c>
      <c r="AB67" s="332"/>
      <c r="AC67" s="331">
        <f t="shared" si="68"/>
        <v>0</v>
      </c>
      <c r="AD67" s="69"/>
      <c r="AE67" s="335"/>
      <c r="AF67" s="335"/>
      <c r="AG67" s="331"/>
      <c r="AH67" s="335"/>
      <c r="AI67" s="335"/>
      <c r="AJ67" s="335"/>
      <c r="AK67" s="335"/>
      <c r="AL67" s="335"/>
      <c r="AM67" s="335"/>
      <c r="AN67" s="335"/>
      <c r="AO67" s="335"/>
      <c r="AP67" s="335"/>
      <c r="AQ67" s="335"/>
      <c r="AR67" s="335"/>
    </row>
    <row r="68" spans="1:44" ht="30" customHeight="1" x14ac:dyDescent="0.25">
      <c r="A68" s="123" t="s">
        <v>267</v>
      </c>
      <c r="B68" s="123" t="s">
        <v>268</v>
      </c>
      <c r="C68" s="54" t="s">
        <v>32</v>
      </c>
      <c r="D68" s="54"/>
      <c r="E68" s="489" t="s">
        <v>773</v>
      </c>
      <c r="F68" s="78">
        <v>1</v>
      </c>
      <c r="G68" s="79" t="s">
        <v>812</v>
      </c>
      <c r="H68" s="80" t="s">
        <v>813</v>
      </c>
      <c r="I68" s="148"/>
      <c r="J68" s="129">
        <v>1</v>
      </c>
      <c r="K68" s="128">
        <f t="shared" si="56"/>
        <v>1</v>
      </c>
      <c r="L68" s="128">
        <f t="shared" si="57"/>
        <v>0</v>
      </c>
      <c r="M68" s="73">
        <v>26</v>
      </c>
      <c r="N68" s="131">
        <v>1</v>
      </c>
      <c r="O68" s="128">
        <f t="shared" si="58"/>
        <v>1</v>
      </c>
      <c r="P68" s="128">
        <f t="shared" si="59"/>
        <v>0</v>
      </c>
      <c r="Q68" s="73">
        <v>26</v>
      </c>
      <c r="R68" s="465">
        <f t="shared" si="60"/>
        <v>124.80000000000001</v>
      </c>
      <c r="S68" s="452">
        <f t="shared" si="61"/>
        <v>26</v>
      </c>
      <c r="T68" s="67">
        <f t="shared" si="62"/>
        <v>26</v>
      </c>
      <c r="U68" s="67">
        <f t="shared" si="63"/>
        <v>31.2</v>
      </c>
      <c r="V68" s="67">
        <f t="shared" si="64"/>
        <v>26</v>
      </c>
      <c r="W68" s="67">
        <f t="shared" si="65"/>
        <v>7.8</v>
      </c>
      <c r="X68" s="67">
        <f t="shared" si="66"/>
        <v>7.8</v>
      </c>
      <c r="Y68" s="331">
        <f t="shared" si="67"/>
        <v>52</v>
      </c>
      <c r="Z68" s="331">
        <f t="shared" si="67"/>
        <v>33.799999999999997</v>
      </c>
      <c r="AA68" s="331">
        <f t="shared" si="67"/>
        <v>39</v>
      </c>
      <c r="AB68" s="332"/>
      <c r="AC68" s="331">
        <f t="shared" si="68"/>
        <v>0</v>
      </c>
      <c r="AD68" s="69"/>
      <c r="AE68" s="335"/>
      <c r="AF68" s="335"/>
      <c r="AG68" s="331"/>
      <c r="AH68" s="335"/>
      <c r="AI68" s="335"/>
      <c r="AJ68" s="335"/>
      <c r="AK68" s="335"/>
      <c r="AL68" s="335"/>
      <c r="AM68" s="335"/>
      <c r="AN68" s="335"/>
      <c r="AO68" s="335"/>
      <c r="AP68" s="335"/>
      <c r="AQ68" s="335"/>
      <c r="AR68" s="335"/>
    </row>
    <row r="69" spans="1:44" ht="30" hidden="1" customHeight="1" x14ac:dyDescent="0.25">
      <c r="A69" s="123" t="s">
        <v>267</v>
      </c>
      <c r="B69" s="123" t="s">
        <v>268</v>
      </c>
      <c r="C69" s="54" t="s">
        <v>32</v>
      </c>
      <c r="D69" s="54"/>
      <c r="E69" s="489"/>
      <c r="F69" s="78"/>
      <c r="G69" s="79"/>
      <c r="H69" s="80"/>
      <c r="I69" s="155"/>
      <c r="J69" s="129"/>
      <c r="K69" s="128">
        <f t="shared" si="56"/>
        <v>0</v>
      </c>
      <c r="L69" s="128">
        <f t="shared" si="57"/>
        <v>0</v>
      </c>
      <c r="M69" s="73"/>
      <c r="N69" s="131"/>
      <c r="O69" s="128">
        <f t="shared" si="58"/>
        <v>0</v>
      </c>
      <c r="P69" s="128">
        <f t="shared" si="59"/>
        <v>0</v>
      </c>
      <c r="Q69" s="73"/>
      <c r="R69" s="465">
        <f t="shared" si="60"/>
        <v>0</v>
      </c>
      <c r="S69" s="452">
        <f t="shared" si="61"/>
        <v>0</v>
      </c>
      <c r="T69" s="67">
        <f t="shared" si="62"/>
        <v>0</v>
      </c>
      <c r="U69" s="67">
        <f t="shared" si="63"/>
        <v>0</v>
      </c>
      <c r="V69" s="67">
        <f t="shared" si="64"/>
        <v>0</v>
      </c>
      <c r="W69" s="67">
        <f t="shared" si="65"/>
        <v>0</v>
      </c>
      <c r="X69" s="67">
        <f t="shared" si="66"/>
        <v>0</v>
      </c>
      <c r="Y69" s="331">
        <f t="shared" si="67"/>
        <v>0</v>
      </c>
      <c r="Z69" s="331">
        <f t="shared" si="67"/>
        <v>0</v>
      </c>
      <c r="AA69" s="331">
        <f t="shared" si="67"/>
        <v>0</v>
      </c>
      <c r="AB69" s="332"/>
      <c r="AC69" s="331">
        <f t="shared" si="68"/>
        <v>0</v>
      </c>
      <c r="AD69" s="69"/>
      <c r="AE69" s="335"/>
      <c r="AF69" s="335"/>
      <c r="AG69" s="331"/>
      <c r="AH69" s="335"/>
      <c r="AI69" s="335"/>
      <c r="AJ69" s="335"/>
      <c r="AK69" s="335"/>
      <c r="AL69" s="335"/>
      <c r="AM69" s="335"/>
      <c r="AN69" s="335"/>
      <c r="AO69" s="335"/>
      <c r="AP69" s="335"/>
      <c r="AQ69" s="335"/>
      <c r="AR69" s="335"/>
    </row>
    <row r="70" spans="1:44" ht="30" hidden="1" customHeight="1" x14ac:dyDescent="0.25">
      <c r="A70" s="123" t="s">
        <v>267</v>
      </c>
      <c r="B70" s="123" t="s">
        <v>268</v>
      </c>
      <c r="C70" s="54" t="s">
        <v>32</v>
      </c>
      <c r="D70" s="54"/>
      <c r="E70" s="87"/>
      <c r="F70" s="151"/>
      <c r="G70" s="153"/>
      <c r="H70" s="80"/>
      <c r="I70" s="148"/>
      <c r="J70" s="129"/>
      <c r="K70" s="128">
        <f t="shared" si="56"/>
        <v>0</v>
      </c>
      <c r="L70" s="128">
        <f t="shared" si="57"/>
        <v>0</v>
      </c>
      <c r="M70" s="73"/>
      <c r="N70" s="131"/>
      <c r="O70" s="128">
        <f t="shared" si="58"/>
        <v>0</v>
      </c>
      <c r="P70" s="128">
        <f t="shared" si="59"/>
        <v>0</v>
      </c>
      <c r="Q70" s="73"/>
      <c r="R70" s="465">
        <f t="shared" si="60"/>
        <v>0</v>
      </c>
      <c r="S70" s="452">
        <f t="shared" si="61"/>
        <v>0</v>
      </c>
      <c r="T70" s="67">
        <f t="shared" si="62"/>
        <v>0</v>
      </c>
      <c r="U70" s="67">
        <f t="shared" si="63"/>
        <v>0</v>
      </c>
      <c r="V70" s="67">
        <f t="shared" si="64"/>
        <v>0</v>
      </c>
      <c r="W70" s="67">
        <f t="shared" si="65"/>
        <v>0</v>
      </c>
      <c r="X70" s="67">
        <f t="shared" si="66"/>
        <v>0</v>
      </c>
      <c r="Y70" s="331">
        <f t="shared" si="67"/>
        <v>0</v>
      </c>
      <c r="Z70" s="331">
        <f t="shared" si="67"/>
        <v>0</v>
      </c>
      <c r="AA70" s="331">
        <f t="shared" si="67"/>
        <v>0</v>
      </c>
      <c r="AB70" s="332"/>
      <c r="AC70" s="331">
        <f t="shared" si="68"/>
        <v>0</v>
      </c>
      <c r="AD70" s="69"/>
      <c r="AE70" s="335"/>
      <c r="AF70" s="335"/>
      <c r="AG70" s="331"/>
      <c r="AH70" s="335"/>
      <c r="AI70" s="335"/>
      <c r="AJ70" s="335"/>
      <c r="AK70" s="335"/>
      <c r="AL70" s="335"/>
      <c r="AM70" s="335"/>
      <c r="AN70" s="335"/>
      <c r="AO70" s="335"/>
      <c r="AP70" s="335"/>
      <c r="AQ70" s="335"/>
      <c r="AR70" s="335"/>
    </row>
    <row r="71" spans="1:44" ht="30" customHeight="1" x14ac:dyDescent="0.25">
      <c r="A71" s="94" t="s">
        <v>267</v>
      </c>
      <c r="B71" s="94" t="s">
        <v>268</v>
      </c>
      <c r="C71" s="95" t="s">
        <v>32</v>
      </c>
      <c r="D71" s="95"/>
      <c r="E71" s="96" t="s">
        <v>879</v>
      </c>
      <c r="F71" s="158"/>
      <c r="G71" s="159"/>
      <c r="H71" s="160" t="s">
        <v>865</v>
      </c>
      <c r="I71" s="161"/>
      <c r="J71" s="134">
        <v>1</v>
      </c>
      <c r="K71" s="101"/>
      <c r="L71" s="101"/>
      <c r="M71" s="102">
        <v>6</v>
      </c>
      <c r="N71" s="136"/>
      <c r="O71" s="101">
        <f t="shared" si="58"/>
        <v>0</v>
      </c>
      <c r="P71" s="101">
        <f t="shared" si="59"/>
        <v>0</v>
      </c>
      <c r="Q71" s="102"/>
      <c r="R71" s="409">
        <f>J71*M71*$R$8</f>
        <v>29.400000000000002</v>
      </c>
      <c r="S71" s="614">
        <f>J71*M71*$S$8</f>
        <v>6</v>
      </c>
      <c r="T71" s="105">
        <f>K71*M71*$T$8</f>
        <v>0</v>
      </c>
      <c r="U71" s="105">
        <f>J71*M71*$U$8</f>
        <v>14.399999999999999</v>
      </c>
      <c r="V71" s="105">
        <f t="shared" si="64"/>
        <v>0</v>
      </c>
      <c r="W71" s="105">
        <f t="shared" si="65"/>
        <v>0</v>
      </c>
      <c r="X71" s="105">
        <f t="shared" si="66"/>
        <v>0</v>
      </c>
      <c r="Y71" s="105">
        <f t="shared" si="67"/>
        <v>6</v>
      </c>
      <c r="Z71" s="105">
        <f t="shared" si="67"/>
        <v>0</v>
      </c>
      <c r="AA71" s="105">
        <f t="shared" si="67"/>
        <v>14.399999999999999</v>
      </c>
      <c r="AB71" s="332"/>
      <c r="AC71" s="105">
        <f t="shared" si="68"/>
        <v>9.0000000000000036</v>
      </c>
      <c r="AD71" s="439"/>
      <c r="AE71" s="92"/>
      <c r="AF71" s="92"/>
      <c r="AG71" s="271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</row>
    <row r="72" spans="1:44" ht="30" customHeight="1" x14ac:dyDescent="0.25">
      <c r="A72" s="94" t="s">
        <v>267</v>
      </c>
      <c r="B72" s="94" t="s">
        <v>268</v>
      </c>
      <c r="C72" s="95" t="s">
        <v>32</v>
      </c>
      <c r="D72" s="95"/>
      <c r="E72" s="96" t="s">
        <v>858</v>
      </c>
      <c r="F72" s="158"/>
      <c r="G72" s="159"/>
      <c r="H72" s="160" t="s">
        <v>865</v>
      </c>
      <c r="I72" s="161"/>
      <c r="J72" s="134">
        <v>1</v>
      </c>
      <c r="K72" s="101"/>
      <c r="L72" s="101"/>
      <c r="M72" s="102">
        <v>20</v>
      </c>
      <c r="N72" s="136"/>
      <c r="O72" s="101">
        <f t="shared" si="58"/>
        <v>0</v>
      </c>
      <c r="P72" s="101">
        <f t="shared" si="59"/>
        <v>0</v>
      </c>
      <c r="Q72" s="102"/>
      <c r="R72" s="409">
        <f>J72*M72*$R$8</f>
        <v>98</v>
      </c>
      <c r="S72" s="614">
        <f>J72*M72*$S$8</f>
        <v>20</v>
      </c>
      <c r="T72" s="105">
        <f>K72*M72*$T$8</f>
        <v>0</v>
      </c>
      <c r="U72" s="105">
        <f>J72*M72*$U$8</f>
        <v>48</v>
      </c>
      <c r="V72" s="105">
        <f t="shared" si="64"/>
        <v>0</v>
      </c>
      <c r="W72" s="105">
        <f t="shared" si="65"/>
        <v>0</v>
      </c>
      <c r="X72" s="105">
        <f t="shared" si="66"/>
        <v>0</v>
      </c>
      <c r="Y72" s="105">
        <f t="shared" si="67"/>
        <v>20</v>
      </c>
      <c r="Z72" s="105">
        <f t="shared" si="67"/>
        <v>0</v>
      </c>
      <c r="AA72" s="105">
        <f t="shared" si="67"/>
        <v>48</v>
      </c>
      <c r="AB72" s="332"/>
      <c r="AC72" s="105">
        <f t="shared" si="68"/>
        <v>30</v>
      </c>
      <c r="AD72" s="439"/>
      <c r="AE72" s="92"/>
      <c r="AF72" s="92"/>
      <c r="AG72" s="271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</row>
    <row r="73" spans="1:44" ht="30" customHeight="1" x14ac:dyDescent="0.25">
      <c r="A73" s="94" t="s">
        <v>267</v>
      </c>
      <c r="B73" s="94" t="s">
        <v>268</v>
      </c>
      <c r="C73" s="95" t="s">
        <v>32</v>
      </c>
      <c r="D73" s="95"/>
      <c r="E73" s="96" t="s">
        <v>858</v>
      </c>
      <c r="F73" s="158"/>
      <c r="G73" s="159"/>
      <c r="H73" s="160" t="s">
        <v>756</v>
      </c>
      <c r="I73" s="161"/>
      <c r="J73" s="964">
        <v>1</v>
      </c>
      <c r="K73" s="611"/>
      <c r="L73" s="611"/>
      <c r="M73" s="102">
        <v>16</v>
      </c>
      <c r="N73" s="136"/>
      <c r="O73" s="101">
        <f t="shared" si="58"/>
        <v>0</v>
      </c>
      <c r="P73" s="101">
        <f t="shared" si="59"/>
        <v>0</v>
      </c>
      <c r="Q73" s="102"/>
      <c r="R73" s="409">
        <f>J73*M73*$R$8</f>
        <v>78.400000000000006</v>
      </c>
      <c r="S73" s="614">
        <f>J73*M73*$S$8</f>
        <v>16</v>
      </c>
      <c r="T73" s="105">
        <f>K73*M73*$T$8</f>
        <v>0</v>
      </c>
      <c r="U73" s="105">
        <f>J73*M73*$U$8</f>
        <v>38.4</v>
      </c>
      <c r="V73" s="105">
        <f t="shared" si="64"/>
        <v>0</v>
      </c>
      <c r="W73" s="105">
        <f t="shared" si="65"/>
        <v>0</v>
      </c>
      <c r="X73" s="105">
        <f t="shared" si="66"/>
        <v>0</v>
      </c>
      <c r="Y73" s="105">
        <f t="shared" si="67"/>
        <v>16</v>
      </c>
      <c r="Z73" s="105">
        <f t="shared" si="67"/>
        <v>0</v>
      </c>
      <c r="AA73" s="105">
        <f t="shared" si="67"/>
        <v>38.4</v>
      </c>
      <c r="AB73" s="106"/>
      <c r="AC73" s="105">
        <f t="shared" si="68"/>
        <v>24.000000000000007</v>
      </c>
      <c r="AD73" s="439"/>
      <c r="AE73" s="92"/>
      <c r="AF73" s="92"/>
      <c r="AG73" s="271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92"/>
    </row>
    <row r="74" spans="1:44" ht="30" customHeight="1" thickBot="1" x14ac:dyDescent="0.3">
      <c r="A74" s="108" t="s">
        <v>267</v>
      </c>
      <c r="B74" s="108" t="s">
        <v>268</v>
      </c>
      <c r="C74" s="109" t="s">
        <v>32</v>
      </c>
      <c r="D74" s="109"/>
      <c r="E74" s="110"/>
      <c r="F74" s="110"/>
      <c r="G74" s="111"/>
      <c r="H74" s="112" t="s">
        <v>906</v>
      </c>
      <c r="I74" s="113"/>
      <c r="J74" s="114"/>
      <c r="K74" s="115"/>
      <c r="L74" s="115"/>
      <c r="M74" s="116"/>
      <c r="N74" s="117"/>
      <c r="O74" s="115"/>
      <c r="P74" s="115"/>
      <c r="Q74" s="116"/>
      <c r="R74" s="453">
        <f t="shared" ref="R74:AA74" si="69">SUM(R62:R73)</f>
        <v>497</v>
      </c>
      <c r="S74" s="454">
        <f t="shared" si="69"/>
        <v>120</v>
      </c>
      <c r="T74" s="119">
        <f t="shared" si="69"/>
        <v>78</v>
      </c>
      <c r="U74" s="119">
        <f t="shared" si="69"/>
        <v>194.4</v>
      </c>
      <c r="V74" s="119">
        <f t="shared" si="69"/>
        <v>26</v>
      </c>
      <c r="W74" s="119">
        <f t="shared" si="69"/>
        <v>7.8</v>
      </c>
      <c r="X74" s="119">
        <f t="shared" si="69"/>
        <v>7.8</v>
      </c>
      <c r="Y74" s="119">
        <f t="shared" si="69"/>
        <v>146</v>
      </c>
      <c r="Z74" s="119">
        <f t="shared" si="69"/>
        <v>85.8</v>
      </c>
      <c r="AA74" s="119">
        <f t="shared" si="69"/>
        <v>202.20000000000002</v>
      </c>
      <c r="AB74" s="344"/>
      <c r="AC74" s="331"/>
      <c r="AD74" s="615">
        <f>R74/1800/0.6</f>
        <v>0.46018518518518514</v>
      </c>
      <c r="AE74" s="335"/>
      <c r="AF74" s="335"/>
      <c r="AG74" s="331"/>
      <c r="AH74" s="335"/>
      <c r="AI74" s="335"/>
      <c r="AJ74" s="335"/>
      <c r="AK74" s="335"/>
      <c r="AL74" s="335"/>
      <c r="AM74" s="335"/>
      <c r="AN74" s="335"/>
      <c r="AO74" s="335"/>
      <c r="AP74" s="335"/>
      <c r="AQ74" s="335"/>
      <c r="AR74" s="335"/>
    </row>
    <row r="75" spans="1:44" ht="30" customHeight="1" thickTop="1" x14ac:dyDescent="0.25">
      <c r="A75" s="123" t="s">
        <v>227</v>
      </c>
      <c r="B75" s="123" t="s">
        <v>228</v>
      </c>
      <c r="C75" s="54" t="s">
        <v>32</v>
      </c>
      <c r="D75" s="54"/>
      <c r="E75" s="330" t="s">
        <v>33</v>
      </c>
      <c r="F75" s="78">
        <v>4</v>
      </c>
      <c r="G75" s="79" t="s">
        <v>342</v>
      </c>
      <c r="H75" s="80" t="s">
        <v>343</v>
      </c>
      <c r="I75" s="616"/>
      <c r="J75" s="985">
        <v>1</v>
      </c>
      <c r="K75" s="982">
        <f t="shared" ref="K75:K84" si="70">IF(J75&gt;0, 1, 0)</f>
        <v>1</v>
      </c>
      <c r="L75" s="982">
        <f t="shared" ref="L75:L84" si="71">J75-K75</f>
        <v>0</v>
      </c>
      <c r="M75" s="974">
        <v>18</v>
      </c>
      <c r="N75" s="983"/>
      <c r="O75" s="982">
        <f t="shared" ref="O75:O84" si="72">IF(N75&gt;0, 1, 0)</f>
        <v>0</v>
      </c>
      <c r="P75" s="982">
        <f t="shared" ref="P75:P84" si="73">N75-O75</f>
        <v>0</v>
      </c>
      <c r="Q75" s="986"/>
      <c r="R75" s="987">
        <f t="shared" ref="R75:R84" si="74">(K75*M75*$R$4)+(L75*M75*$R$5)+(O75*Q75*$R$6)+(P75*Q75*$R$7)</f>
        <v>57.6</v>
      </c>
      <c r="S75" s="452">
        <f t="shared" ref="S75:S84" si="75">J75*M75*$S$4</f>
        <v>18</v>
      </c>
      <c r="T75" s="67">
        <f t="shared" ref="T75:T84" si="76">K75*M75*$T$4</f>
        <v>18</v>
      </c>
      <c r="U75" s="67">
        <f t="shared" ref="U75:U84" si="77">J75*M75*$U$4</f>
        <v>21.599999999999998</v>
      </c>
      <c r="V75" s="67">
        <f t="shared" ref="V75:V84" si="78">N75*Q75*$V$6</f>
        <v>0</v>
      </c>
      <c r="W75" s="67">
        <f t="shared" ref="W75:W84" si="79">O75*Q75*$W$6</f>
        <v>0</v>
      </c>
      <c r="X75" s="67">
        <f t="shared" ref="X75:X84" si="80">N75*Q75*$X$6</f>
        <v>0</v>
      </c>
      <c r="Y75" s="331">
        <f t="shared" ref="Y75:AA84" si="81">S75+V75</f>
        <v>18</v>
      </c>
      <c r="Z75" s="331">
        <f t="shared" si="81"/>
        <v>18</v>
      </c>
      <c r="AA75" s="331">
        <f t="shared" si="81"/>
        <v>21.599999999999998</v>
      </c>
      <c r="AB75" s="332"/>
      <c r="AC75" s="331">
        <f t="shared" ref="AC75:AC84" si="82">R75-Y75-Z75-AA75</f>
        <v>0</v>
      </c>
      <c r="AD75" s="69"/>
      <c r="AE75" s="335"/>
      <c r="AF75" s="335"/>
      <c r="AG75" s="331"/>
      <c r="AH75" s="335"/>
      <c r="AI75" s="335"/>
      <c r="AJ75" s="335"/>
      <c r="AK75" s="335"/>
      <c r="AL75" s="335"/>
      <c r="AM75" s="335"/>
      <c r="AN75" s="335"/>
      <c r="AO75" s="335"/>
      <c r="AP75" s="335"/>
      <c r="AQ75" s="335"/>
      <c r="AR75" s="335"/>
    </row>
    <row r="76" spans="1:44" ht="30" customHeight="1" x14ac:dyDescent="0.25">
      <c r="A76" s="123" t="s">
        <v>227</v>
      </c>
      <c r="B76" s="123" t="s">
        <v>228</v>
      </c>
      <c r="C76" s="54" t="s">
        <v>32</v>
      </c>
      <c r="D76" s="54"/>
      <c r="E76" s="330" t="s">
        <v>33</v>
      </c>
      <c r="F76" s="78">
        <v>5</v>
      </c>
      <c r="G76" s="79" t="s">
        <v>225</v>
      </c>
      <c r="H76" s="80" t="s">
        <v>226</v>
      </c>
      <c r="I76" s="148"/>
      <c r="J76" s="981"/>
      <c r="K76" s="982">
        <f t="shared" si="70"/>
        <v>0</v>
      </c>
      <c r="L76" s="982">
        <f t="shared" si="71"/>
        <v>0</v>
      </c>
      <c r="M76" s="974"/>
      <c r="N76" s="983"/>
      <c r="O76" s="982">
        <f t="shared" si="72"/>
        <v>0</v>
      </c>
      <c r="P76" s="982">
        <f t="shared" si="73"/>
        <v>0</v>
      </c>
      <c r="Q76" s="974"/>
      <c r="R76" s="987">
        <f t="shared" si="74"/>
        <v>0</v>
      </c>
      <c r="S76" s="452">
        <f t="shared" si="75"/>
        <v>0</v>
      </c>
      <c r="T76" s="67">
        <f t="shared" si="76"/>
        <v>0</v>
      </c>
      <c r="U76" s="67">
        <f t="shared" si="77"/>
        <v>0</v>
      </c>
      <c r="V76" s="67">
        <f t="shared" si="78"/>
        <v>0</v>
      </c>
      <c r="W76" s="67">
        <f t="shared" si="79"/>
        <v>0</v>
      </c>
      <c r="X76" s="67">
        <f t="shared" si="80"/>
        <v>0</v>
      </c>
      <c r="Y76" s="331">
        <f t="shared" si="81"/>
        <v>0</v>
      </c>
      <c r="Z76" s="331">
        <f t="shared" si="81"/>
        <v>0</v>
      </c>
      <c r="AA76" s="331">
        <f t="shared" si="81"/>
        <v>0</v>
      </c>
      <c r="AB76" s="332"/>
      <c r="AC76" s="331">
        <f t="shared" si="82"/>
        <v>0</v>
      </c>
      <c r="AD76" s="69"/>
      <c r="AE76" s="335"/>
      <c r="AF76" s="335"/>
      <c r="AG76" s="331"/>
      <c r="AH76" s="335"/>
      <c r="AI76" s="335"/>
      <c r="AJ76" s="335"/>
      <c r="AK76" s="335"/>
      <c r="AL76" s="335"/>
      <c r="AM76" s="335"/>
      <c r="AN76" s="335"/>
      <c r="AO76" s="335"/>
      <c r="AP76" s="335"/>
      <c r="AQ76" s="335"/>
      <c r="AR76" s="335"/>
    </row>
    <row r="77" spans="1:44" ht="30" customHeight="1" x14ac:dyDescent="0.25">
      <c r="A77" s="123" t="s">
        <v>227</v>
      </c>
      <c r="B77" s="123" t="s">
        <v>228</v>
      </c>
      <c r="C77" s="54" t="s">
        <v>32</v>
      </c>
      <c r="D77" s="54"/>
      <c r="E77" s="330" t="s">
        <v>33</v>
      </c>
      <c r="F77" s="78">
        <v>5</v>
      </c>
      <c r="G77" s="79" t="s">
        <v>339</v>
      </c>
      <c r="H77" s="80" t="s">
        <v>340</v>
      </c>
      <c r="I77" s="148"/>
      <c r="J77" s="981">
        <v>1</v>
      </c>
      <c r="K77" s="982">
        <f t="shared" si="70"/>
        <v>1</v>
      </c>
      <c r="L77" s="982">
        <f t="shared" si="71"/>
        <v>0</v>
      </c>
      <c r="M77" s="974">
        <v>26</v>
      </c>
      <c r="N77" s="983">
        <v>1</v>
      </c>
      <c r="O77" s="982">
        <f t="shared" si="72"/>
        <v>1</v>
      </c>
      <c r="P77" s="982">
        <f t="shared" si="73"/>
        <v>0</v>
      </c>
      <c r="Q77" s="974">
        <v>10</v>
      </c>
      <c r="R77" s="987">
        <f t="shared" si="74"/>
        <v>99.2</v>
      </c>
      <c r="S77" s="452">
        <f t="shared" si="75"/>
        <v>26</v>
      </c>
      <c r="T77" s="67">
        <f t="shared" si="76"/>
        <v>26</v>
      </c>
      <c r="U77" s="67">
        <f t="shared" si="77"/>
        <v>31.2</v>
      </c>
      <c r="V77" s="67">
        <f t="shared" si="78"/>
        <v>10</v>
      </c>
      <c r="W77" s="67">
        <f t="shared" si="79"/>
        <v>3</v>
      </c>
      <c r="X77" s="67">
        <f t="shared" si="80"/>
        <v>3</v>
      </c>
      <c r="Y77" s="331">
        <f t="shared" si="81"/>
        <v>36</v>
      </c>
      <c r="Z77" s="331">
        <f t="shared" si="81"/>
        <v>29</v>
      </c>
      <c r="AA77" s="331">
        <f t="shared" si="81"/>
        <v>34.200000000000003</v>
      </c>
      <c r="AB77" s="332"/>
      <c r="AC77" s="331">
        <f t="shared" si="82"/>
        <v>0</v>
      </c>
      <c r="AD77" s="380"/>
      <c r="AE77" s="335"/>
      <c r="AF77" s="335"/>
      <c r="AG77" s="331"/>
      <c r="AH77" s="335"/>
      <c r="AI77" s="335"/>
      <c r="AJ77" s="335"/>
      <c r="AK77" s="335"/>
      <c r="AL77" s="335"/>
      <c r="AM77" s="335"/>
      <c r="AN77" s="335"/>
      <c r="AO77" s="335"/>
      <c r="AP77" s="335"/>
      <c r="AQ77" s="335"/>
      <c r="AR77" s="335"/>
    </row>
    <row r="78" spans="1:44" ht="30" customHeight="1" x14ac:dyDescent="0.25">
      <c r="A78" s="123" t="s">
        <v>227</v>
      </c>
      <c r="B78" s="123" t="s">
        <v>228</v>
      </c>
      <c r="C78" s="54" t="s">
        <v>32</v>
      </c>
      <c r="D78" s="54"/>
      <c r="E78" s="77" t="s">
        <v>437</v>
      </c>
      <c r="F78" s="78">
        <v>5</v>
      </c>
      <c r="G78" s="79" t="s">
        <v>339</v>
      </c>
      <c r="H78" s="80" t="s">
        <v>438</v>
      </c>
      <c r="I78" s="148"/>
      <c r="J78" s="981">
        <v>1</v>
      </c>
      <c r="K78" s="982">
        <f t="shared" si="70"/>
        <v>1</v>
      </c>
      <c r="L78" s="982">
        <f t="shared" si="71"/>
        <v>0</v>
      </c>
      <c r="M78" s="974">
        <v>26</v>
      </c>
      <c r="N78" s="983">
        <v>1</v>
      </c>
      <c r="O78" s="982">
        <f t="shared" si="72"/>
        <v>1</v>
      </c>
      <c r="P78" s="982">
        <f t="shared" si="73"/>
        <v>0</v>
      </c>
      <c r="Q78" s="974">
        <v>26</v>
      </c>
      <c r="R78" s="987">
        <f t="shared" si="74"/>
        <v>124.80000000000001</v>
      </c>
      <c r="S78" s="452">
        <f t="shared" si="75"/>
        <v>26</v>
      </c>
      <c r="T78" s="67">
        <f t="shared" si="76"/>
        <v>26</v>
      </c>
      <c r="U78" s="67">
        <f t="shared" si="77"/>
        <v>31.2</v>
      </c>
      <c r="V78" s="67">
        <f t="shared" si="78"/>
        <v>26</v>
      </c>
      <c r="W78" s="67">
        <f t="shared" si="79"/>
        <v>7.8</v>
      </c>
      <c r="X78" s="67">
        <f t="shared" si="80"/>
        <v>7.8</v>
      </c>
      <c r="Y78" s="331">
        <f t="shared" si="81"/>
        <v>52</v>
      </c>
      <c r="Z78" s="331">
        <f t="shared" si="81"/>
        <v>33.799999999999997</v>
      </c>
      <c r="AA78" s="331">
        <f t="shared" si="81"/>
        <v>39</v>
      </c>
      <c r="AB78" s="332"/>
      <c r="AC78" s="331">
        <f t="shared" si="82"/>
        <v>0</v>
      </c>
      <c r="AD78" s="69"/>
      <c r="AE78" s="335"/>
      <c r="AF78" s="335"/>
      <c r="AG78" s="331"/>
      <c r="AH78" s="335"/>
      <c r="AI78" s="335"/>
      <c r="AJ78" s="335"/>
      <c r="AK78" s="335"/>
      <c r="AL78" s="335"/>
      <c r="AM78" s="335"/>
      <c r="AN78" s="335"/>
      <c r="AO78" s="335"/>
      <c r="AP78" s="335"/>
      <c r="AQ78" s="335"/>
      <c r="AR78" s="335"/>
    </row>
    <row r="79" spans="1:44" ht="30" customHeight="1" x14ac:dyDescent="0.25">
      <c r="A79" s="123" t="s">
        <v>227</v>
      </c>
      <c r="B79" s="123" t="s">
        <v>228</v>
      </c>
      <c r="C79" s="54" t="s">
        <v>32</v>
      </c>
      <c r="D79" s="54"/>
      <c r="E79" s="77" t="s">
        <v>437</v>
      </c>
      <c r="F79" s="78">
        <v>5</v>
      </c>
      <c r="G79" s="79" t="s">
        <v>225</v>
      </c>
      <c r="H79" s="80" t="s">
        <v>451</v>
      </c>
      <c r="I79" s="148"/>
      <c r="J79" s="981"/>
      <c r="K79" s="982">
        <f t="shared" si="70"/>
        <v>0</v>
      </c>
      <c r="L79" s="982">
        <f t="shared" si="71"/>
        <v>0</v>
      </c>
      <c r="M79" s="974"/>
      <c r="N79" s="983"/>
      <c r="O79" s="982">
        <f t="shared" si="72"/>
        <v>0</v>
      </c>
      <c r="P79" s="982">
        <f t="shared" si="73"/>
        <v>0</v>
      </c>
      <c r="Q79" s="974"/>
      <c r="R79" s="987">
        <f t="shared" si="74"/>
        <v>0</v>
      </c>
      <c r="S79" s="452">
        <f t="shared" si="75"/>
        <v>0</v>
      </c>
      <c r="T79" s="67">
        <f t="shared" si="76"/>
        <v>0</v>
      </c>
      <c r="U79" s="67">
        <f t="shared" si="77"/>
        <v>0</v>
      </c>
      <c r="V79" s="67">
        <f t="shared" si="78"/>
        <v>0</v>
      </c>
      <c r="W79" s="67">
        <f t="shared" si="79"/>
        <v>0</v>
      </c>
      <c r="X79" s="67">
        <f t="shared" si="80"/>
        <v>0</v>
      </c>
      <c r="Y79" s="331">
        <f t="shared" si="81"/>
        <v>0</v>
      </c>
      <c r="Z79" s="331">
        <f t="shared" si="81"/>
        <v>0</v>
      </c>
      <c r="AA79" s="331">
        <f t="shared" si="81"/>
        <v>0</v>
      </c>
      <c r="AB79" s="332"/>
      <c r="AC79" s="331">
        <f t="shared" si="82"/>
        <v>0</v>
      </c>
      <c r="AD79" s="69"/>
      <c r="AE79" s="335"/>
      <c r="AF79" s="335"/>
      <c r="AG79" s="331"/>
      <c r="AH79" s="335"/>
      <c r="AI79" s="335"/>
      <c r="AJ79" s="335"/>
      <c r="AK79" s="335"/>
      <c r="AL79" s="335"/>
      <c r="AM79" s="335"/>
      <c r="AN79" s="335"/>
      <c r="AO79" s="335"/>
      <c r="AP79" s="335"/>
      <c r="AQ79" s="335"/>
      <c r="AR79" s="335"/>
    </row>
    <row r="80" spans="1:44" ht="30" customHeight="1" x14ac:dyDescent="0.25">
      <c r="A80" s="123" t="s">
        <v>227</v>
      </c>
      <c r="B80" s="123" t="s">
        <v>228</v>
      </c>
      <c r="C80" s="54" t="s">
        <v>32</v>
      </c>
      <c r="D80" s="54"/>
      <c r="E80" s="337" t="s">
        <v>465</v>
      </c>
      <c r="F80" s="78">
        <v>1</v>
      </c>
      <c r="G80" s="79" t="s">
        <v>617</v>
      </c>
      <c r="H80" s="80" t="s">
        <v>618</v>
      </c>
      <c r="I80" s="148"/>
      <c r="J80" s="981">
        <v>1</v>
      </c>
      <c r="K80" s="982">
        <f t="shared" si="70"/>
        <v>1</v>
      </c>
      <c r="L80" s="982">
        <f t="shared" si="71"/>
        <v>0</v>
      </c>
      <c r="M80" s="974">
        <v>26</v>
      </c>
      <c r="N80" s="983"/>
      <c r="O80" s="982">
        <f t="shared" si="72"/>
        <v>0</v>
      </c>
      <c r="P80" s="982">
        <f t="shared" si="73"/>
        <v>0</v>
      </c>
      <c r="Q80" s="974"/>
      <c r="R80" s="987">
        <f t="shared" si="74"/>
        <v>83.2</v>
      </c>
      <c r="S80" s="452">
        <f t="shared" si="75"/>
        <v>26</v>
      </c>
      <c r="T80" s="67">
        <f t="shared" si="76"/>
        <v>26</v>
      </c>
      <c r="U80" s="67">
        <f t="shared" si="77"/>
        <v>31.2</v>
      </c>
      <c r="V80" s="67">
        <f t="shared" si="78"/>
        <v>0</v>
      </c>
      <c r="W80" s="67">
        <f t="shared" si="79"/>
        <v>0</v>
      </c>
      <c r="X80" s="67">
        <f t="shared" si="80"/>
        <v>0</v>
      </c>
      <c r="Y80" s="331">
        <f t="shared" si="81"/>
        <v>26</v>
      </c>
      <c r="Z80" s="331">
        <f t="shared" si="81"/>
        <v>26</v>
      </c>
      <c r="AA80" s="331">
        <f t="shared" si="81"/>
        <v>31.2</v>
      </c>
      <c r="AB80" s="332"/>
      <c r="AC80" s="331">
        <f t="shared" si="82"/>
        <v>0</v>
      </c>
      <c r="AD80" s="69"/>
      <c r="AE80" s="335"/>
      <c r="AF80" s="335"/>
      <c r="AG80" s="331"/>
      <c r="AH80" s="335"/>
      <c r="AI80" s="335"/>
      <c r="AJ80" s="335"/>
      <c r="AK80" s="335"/>
      <c r="AL80" s="335"/>
      <c r="AM80" s="335"/>
      <c r="AN80" s="335"/>
      <c r="AO80" s="335"/>
      <c r="AP80" s="335"/>
      <c r="AQ80" s="335"/>
      <c r="AR80" s="335"/>
    </row>
    <row r="81" spans="1:44" ht="30" customHeight="1" x14ac:dyDescent="0.25">
      <c r="A81" s="123" t="s">
        <v>227</v>
      </c>
      <c r="B81" s="123" t="s">
        <v>228</v>
      </c>
      <c r="C81" s="54" t="s">
        <v>32</v>
      </c>
      <c r="D81" s="54"/>
      <c r="E81" s="489" t="s">
        <v>678</v>
      </c>
      <c r="F81" s="78">
        <v>4</v>
      </c>
      <c r="G81" s="79" t="s">
        <v>707</v>
      </c>
      <c r="H81" s="80" t="s">
        <v>226</v>
      </c>
      <c r="I81" s="148"/>
      <c r="J81" s="981"/>
      <c r="K81" s="982">
        <f t="shared" si="70"/>
        <v>0</v>
      </c>
      <c r="L81" s="982">
        <f t="shared" si="71"/>
        <v>0</v>
      </c>
      <c r="M81" s="974"/>
      <c r="N81" s="983"/>
      <c r="O81" s="982">
        <f t="shared" si="72"/>
        <v>0</v>
      </c>
      <c r="P81" s="982">
        <f t="shared" si="73"/>
        <v>0</v>
      </c>
      <c r="Q81" s="974"/>
      <c r="R81" s="987">
        <f t="shared" si="74"/>
        <v>0</v>
      </c>
      <c r="S81" s="452">
        <f t="shared" si="75"/>
        <v>0</v>
      </c>
      <c r="T81" s="67">
        <f t="shared" si="76"/>
        <v>0</v>
      </c>
      <c r="U81" s="67">
        <f t="shared" si="77"/>
        <v>0</v>
      </c>
      <c r="V81" s="67">
        <f t="shared" si="78"/>
        <v>0</v>
      </c>
      <c r="W81" s="67">
        <f t="shared" si="79"/>
        <v>0</v>
      </c>
      <c r="X81" s="67">
        <f t="shared" si="80"/>
        <v>0</v>
      </c>
      <c r="Y81" s="331">
        <f t="shared" si="81"/>
        <v>0</v>
      </c>
      <c r="Z81" s="331">
        <f t="shared" si="81"/>
        <v>0</v>
      </c>
      <c r="AA81" s="331">
        <f t="shared" si="81"/>
        <v>0</v>
      </c>
      <c r="AB81" s="332"/>
      <c r="AC81" s="331">
        <f t="shared" si="82"/>
        <v>0</v>
      </c>
      <c r="AD81" s="69"/>
      <c r="AE81" s="335"/>
      <c r="AF81" s="335"/>
      <c r="AG81" s="331"/>
      <c r="AH81" s="335"/>
      <c r="AI81" s="335"/>
      <c r="AJ81" s="335"/>
      <c r="AK81" s="335"/>
      <c r="AL81" s="335"/>
      <c r="AM81" s="335"/>
      <c r="AN81" s="335"/>
      <c r="AO81" s="335"/>
      <c r="AP81" s="335"/>
      <c r="AQ81" s="335"/>
      <c r="AR81" s="335"/>
    </row>
    <row r="82" spans="1:44" ht="30" customHeight="1" x14ac:dyDescent="0.25">
      <c r="A82" s="123" t="s">
        <v>227</v>
      </c>
      <c r="B82" s="123" t="s">
        <v>228</v>
      </c>
      <c r="C82" s="54" t="s">
        <v>32</v>
      </c>
      <c r="D82" s="54"/>
      <c r="E82" s="489" t="s">
        <v>678</v>
      </c>
      <c r="F82" s="78">
        <v>4</v>
      </c>
      <c r="G82" s="79" t="s">
        <v>754</v>
      </c>
      <c r="H82" s="80" t="s">
        <v>343</v>
      </c>
      <c r="I82" s="155"/>
      <c r="J82" s="981">
        <v>1</v>
      </c>
      <c r="K82" s="982">
        <f t="shared" si="70"/>
        <v>1</v>
      </c>
      <c r="L82" s="982">
        <f t="shared" si="71"/>
        <v>0</v>
      </c>
      <c r="M82" s="974">
        <v>18</v>
      </c>
      <c r="N82" s="983"/>
      <c r="O82" s="982">
        <f t="shared" si="72"/>
        <v>0</v>
      </c>
      <c r="P82" s="982">
        <f t="shared" si="73"/>
        <v>0</v>
      </c>
      <c r="Q82" s="974"/>
      <c r="R82" s="987">
        <f t="shared" si="74"/>
        <v>57.6</v>
      </c>
      <c r="S82" s="452">
        <f t="shared" si="75"/>
        <v>18</v>
      </c>
      <c r="T82" s="67">
        <f t="shared" si="76"/>
        <v>18</v>
      </c>
      <c r="U82" s="67">
        <f t="shared" si="77"/>
        <v>21.599999999999998</v>
      </c>
      <c r="V82" s="67">
        <f t="shared" si="78"/>
        <v>0</v>
      </c>
      <c r="W82" s="67">
        <f t="shared" si="79"/>
        <v>0</v>
      </c>
      <c r="X82" s="67">
        <f t="shared" si="80"/>
        <v>0</v>
      </c>
      <c r="Y82" s="331">
        <f t="shared" si="81"/>
        <v>18</v>
      </c>
      <c r="Z82" s="331">
        <f t="shared" si="81"/>
        <v>18</v>
      </c>
      <c r="AA82" s="331">
        <f t="shared" si="81"/>
        <v>21.599999999999998</v>
      </c>
      <c r="AB82" s="332"/>
      <c r="AC82" s="331">
        <f t="shared" si="82"/>
        <v>0</v>
      </c>
      <c r="AD82" s="69"/>
      <c r="AE82" s="335"/>
      <c r="AF82" s="335"/>
      <c r="AG82" s="331"/>
      <c r="AH82" s="335"/>
      <c r="AI82" s="335"/>
      <c r="AJ82" s="335"/>
      <c r="AK82" s="335"/>
      <c r="AL82" s="335"/>
      <c r="AM82" s="335"/>
      <c r="AN82" s="335"/>
      <c r="AO82" s="335"/>
      <c r="AP82" s="335"/>
      <c r="AQ82" s="335"/>
      <c r="AR82" s="335"/>
    </row>
    <row r="83" spans="1:44" ht="30" customHeight="1" x14ac:dyDescent="0.25">
      <c r="A83" s="123" t="s">
        <v>227</v>
      </c>
      <c r="B83" s="123" t="s">
        <v>228</v>
      </c>
      <c r="C83" s="54" t="s">
        <v>32</v>
      </c>
      <c r="D83" s="54"/>
      <c r="E83" s="489" t="s">
        <v>773</v>
      </c>
      <c r="F83" s="78">
        <v>2</v>
      </c>
      <c r="G83" s="79" t="s">
        <v>806</v>
      </c>
      <c r="H83" s="80" t="s">
        <v>807</v>
      </c>
      <c r="I83" s="148"/>
      <c r="J83" s="981"/>
      <c r="K83" s="982">
        <f t="shared" si="70"/>
        <v>0</v>
      </c>
      <c r="L83" s="982">
        <f t="shared" si="71"/>
        <v>0</v>
      </c>
      <c r="M83" s="974"/>
      <c r="N83" s="983"/>
      <c r="O83" s="982">
        <f t="shared" si="72"/>
        <v>0</v>
      </c>
      <c r="P83" s="982">
        <f t="shared" si="73"/>
        <v>0</v>
      </c>
      <c r="Q83" s="974"/>
      <c r="R83" s="987">
        <f t="shared" si="74"/>
        <v>0</v>
      </c>
      <c r="S83" s="452">
        <f t="shared" si="75"/>
        <v>0</v>
      </c>
      <c r="T83" s="67">
        <f t="shared" si="76"/>
        <v>0</v>
      </c>
      <c r="U83" s="67">
        <f t="shared" si="77"/>
        <v>0</v>
      </c>
      <c r="V83" s="67">
        <f t="shared" si="78"/>
        <v>0</v>
      </c>
      <c r="W83" s="67">
        <f t="shared" si="79"/>
        <v>0</v>
      </c>
      <c r="X83" s="67">
        <f t="shared" si="80"/>
        <v>0</v>
      </c>
      <c r="Y83" s="331">
        <f t="shared" si="81"/>
        <v>0</v>
      </c>
      <c r="Z83" s="331">
        <f t="shared" si="81"/>
        <v>0</v>
      </c>
      <c r="AA83" s="331">
        <f t="shared" si="81"/>
        <v>0</v>
      </c>
      <c r="AB83" s="332"/>
      <c r="AC83" s="331">
        <f t="shared" si="82"/>
        <v>0</v>
      </c>
      <c r="AD83" s="69"/>
      <c r="AE83" s="335"/>
      <c r="AF83" s="335"/>
      <c r="AG83" s="331"/>
      <c r="AH83" s="335"/>
      <c r="AI83" s="335"/>
      <c r="AJ83" s="335"/>
      <c r="AK83" s="335"/>
      <c r="AL83" s="335"/>
      <c r="AM83" s="335"/>
      <c r="AN83" s="335"/>
      <c r="AO83" s="335"/>
      <c r="AP83" s="335"/>
      <c r="AQ83" s="335"/>
      <c r="AR83" s="335"/>
    </row>
    <row r="84" spans="1:44" ht="30" customHeight="1" x14ac:dyDescent="0.25">
      <c r="A84" s="123" t="s">
        <v>227</v>
      </c>
      <c r="B84" s="123" t="s">
        <v>228</v>
      </c>
      <c r="C84" s="54" t="s">
        <v>32</v>
      </c>
      <c r="D84" s="54"/>
      <c r="E84" s="77" t="s">
        <v>437</v>
      </c>
      <c r="F84" s="78">
        <v>4</v>
      </c>
      <c r="G84" s="79" t="s">
        <v>342</v>
      </c>
      <c r="H84" s="80" t="s">
        <v>440</v>
      </c>
      <c r="I84" s="148"/>
      <c r="J84" s="981"/>
      <c r="K84" s="982">
        <f t="shared" si="70"/>
        <v>0</v>
      </c>
      <c r="L84" s="982">
        <f t="shared" si="71"/>
        <v>0</v>
      </c>
      <c r="M84" s="974"/>
      <c r="N84" s="983"/>
      <c r="O84" s="982">
        <f t="shared" si="72"/>
        <v>0</v>
      </c>
      <c r="P84" s="982">
        <f t="shared" si="73"/>
        <v>0</v>
      </c>
      <c r="Q84" s="974"/>
      <c r="R84" s="987">
        <f t="shared" si="74"/>
        <v>0</v>
      </c>
      <c r="S84" s="452">
        <f t="shared" si="75"/>
        <v>0</v>
      </c>
      <c r="T84" s="67">
        <f t="shared" si="76"/>
        <v>0</v>
      </c>
      <c r="U84" s="67">
        <f t="shared" si="77"/>
        <v>0</v>
      </c>
      <c r="V84" s="67">
        <f t="shared" si="78"/>
        <v>0</v>
      </c>
      <c r="W84" s="67">
        <f t="shared" si="79"/>
        <v>0</v>
      </c>
      <c r="X84" s="67">
        <f t="shared" si="80"/>
        <v>0</v>
      </c>
      <c r="Y84" s="331">
        <f t="shared" si="81"/>
        <v>0</v>
      </c>
      <c r="Z84" s="331">
        <f t="shared" si="81"/>
        <v>0</v>
      </c>
      <c r="AA84" s="331">
        <f t="shared" si="81"/>
        <v>0</v>
      </c>
      <c r="AB84" s="332"/>
      <c r="AC84" s="331">
        <f t="shared" si="82"/>
        <v>0</v>
      </c>
      <c r="AD84" s="69"/>
      <c r="AE84" s="335"/>
      <c r="AF84" s="335"/>
      <c r="AG84" s="331"/>
      <c r="AH84" s="335"/>
      <c r="AI84" s="335"/>
      <c r="AJ84" s="335"/>
      <c r="AK84" s="335"/>
      <c r="AL84" s="335"/>
      <c r="AM84" s="335"/>
      <c r="AN84" s="335"/>
      <c r="AO84" s="335"/>
      <c r="AP84" s="335"/>
      <c r="AQ84" s="335"/>
      <c r="AR84" s="335"/>
    </row>
    <row r="85" spans="1:44" ht="30" customHeight="1" x14ac:dyDescent="0.25">
      <c r="A85" s="94" t="s">
        <v>227</v>
      </c>
      <c r="B85" s="94" t="s">
        <v>228</v>
      </c>
      <c r="C85" s="95" t="s">
        <v>32</v>
      </c>
      <c r="D85" s="95"/>
      <c r="E85" s="96" t="s">
        <v>858</v>
      </c>
      <c r="F85" s="620"/>
      <c r="G85" s="621"/>
      <c r="H85" s="160" t="s">
        <v>875</v>
      </c>
      <c r="I85" s="161"/>
      <c r="J85" s="981"/>
      <c r="K85" s="982"/>
      <c r="L85" s="982"/>
      <c r="M85" s="974"/>
      <c r="N85" s="983"/>
      <c r="O85" s="982"/>
      <c r="P85" s="982"/>
      <c r="Q85" s="974"/>
      <c r="R85" s="988">
        <f>J85*M85*$R$8</f>
        <v>0</v>
      </c>
      <c r="S85" s="614"/>
      <c r="T85" s="105"/>
      <c r="U85" s="105"/>
      <c r="V85" s="105"/>
      <c r="W85" s="105"/>
      <c r="X85" s="105"/>
      <c r="Y85" s="105"/>
      <c r="Z85" s="105"/>
      <c r="AA85" s="105"/>
      <c r="AB85" s="106"/>
      <c r="AC85" s="105"/>
      <c r="AD85" s="622"/>
      <c r="AE85" s="516"/>
      <c r="AF85" s="516"/>
      <c r="AG85" s="105"/>
      <c r="AH85" s="516"/>
      <c r="AI85" s="516"/>
      <c r="AJ85" s="516"/>
      <c r="AK85" s="516"/>
      <c r="AL85" s="516"/>
      <c r="AM85" s="516"/>
      <c r="AN85" s="516"/>
      <c r="AO85" s="516"/>
      <c r="AP85" s="516"/>
      <c r="AQ85" s="516"/>
      <c r="AR85" s="516"/>
    </row>
    <row r="86" spans="1:44" ht="30" customHeight="1" x14ac:dyDescent="0.25">
      <c r="A86" s="94" t="s">
        <v>227</v>
      </c>
      <c r="B86" s="94" t="s">
        <v>228</v>
      </c>
      <c r="C86" s="95" t="s">
        <v>32</v>
      </c>
      <c r="D86" s="95"/>
      <c r="E86" s="96" t="s">
        <v>858</v>
      </c>
      <c r="F86" s="620"/>
      <c r="G86" s="621"/>
      <c r="H86" s="160" t="s">
        <v>589</v>
      </c>
      <c r="I86" s="161"/>
      <c r="J86" s="134">
        <v>1</v>
      </c>
      <c r="K86" s="101"/>
      <c r="L86" s="101"/>
      <c r="M86" s="134">
        <v>12</v>
      </c>
      <c r="N86" s="136"/>
      <c r="O86" s="101"/>
      <c r="P86" s="101"/>
      <c r="Q86" s="102"/>
      <c r="R86" s="409">
        <f>J86*M86*$R$8</f>
        <v>58.800000000000004</v>
      </c>
      <c r="S86" s="614"/>
      <c r="T86" s="105"/>
      <c r="U86" s="105"/>
      <c r="V86" s="105"/>
      <c r="W86" s="105"/>
      <c r="X86" s="105"/>
      <c r="Y86" s="105"/>
      <c r="Z86" s="105"/>
      <c r="AA86" s="105"/>
      <c r="AB86" s="106"/>
      <c r="AC86" s="105"/>
      <c r="AD86" s="622"/>
      <c r="AE86" s="516"/>
      <c r="AF86" s="516" t="s">
        <v>878</v>
      </c>
      <c r="AG86" s="105"/>
      <c r="AH86" s="516"/>
      <c r="AI86" s="516"/>
      <c r="AJ86" s="516"/>
      <c r="AK86" s="516"/>
      <c r="AL86" s="516"/>
      <c r="AM86" s="516"/>
      <c r="AN86" s="516"/>
      <c r="AO86" s="516"/>
      <c r="AP86" s="516"/>
      <c r="AQ86" s="516"/>
      <c r="AR86" s="516"/>
    </row>
    <row r="87" spans="1:44" ht="30" customHeight="1" x14ac:dyDescent="0.25">
      <c r="A87" s="94" t="s">
        <v>227</v>
      </c>
      <c r="B87" s="94" t="s">
        <v>228</v>
      </c>
      <c r="C87" s="95" t="s">
        <v>32</v>
      </c>
      <c r="D87" s="95"/>
      <c r="E87" s="96" t="s">
        <v>858</v>
      </c>
      <c r="F87" s="158"/>
      <c r="G87" s="159"/>
      <c r="H87" s="160" t="s">
        <v>859</v>
      </c>
      <c r="I87" s="161"/>
      <c r="J87" s="134">
        <v>1</v>
      </c>
      <c r="K87" s="101"/>
      <c r="L87" s="101"/>
      <c r="M87" s="102">
        <v>24</v>
      </c>
      <c r="N87" s="136"/>
      <c r="O87" s="101">
        <f>IF(N87&gt;0, 1, 0)</f>
        <v>0</v>
      </c>
      <c r="P87" s="101">
        <f>N87-O87</f>
        <v>0</v>
      </c>
      <c r="Q87" s="102"/>
      <c r="R87" s="409">
        <f>J87*M87*$R$8</f>
        <v>117.60000000000001</v>
      </c>
      <c r="S87" s="614">
        <f>J87*M87*$S$8</f>
        <v>24</v>
      </c>
      <c r="T87" s="105">
        <f>K87*M87*$T$8</f>
        <v>0</v>
      </c>
      <c r="U87" s="105">
        <f>J87*M87*$U$8</f>
        <v>57.599999999999994</v>
      </c>
      <c r="V87" s="105">
        <f>N87*Q87*$V$6</f>
        <v>0</v>
      </c>
      <c r="W87" s="105">
        <f>O87*Q87*$W$6</f>
        <v>0</v>
      </c>
      <c r="X87" s="105">
        <f>N87*Q87*$X$6</f>
        <v>0</v>
      </c>
      <c r="Y87" s="105">
        <f t="shared" ref="Y87:AA88" si="83">S87+V87</f>
        <v>24</v>
      </c>
      <c r="Z87" s="105">
        <f t="shared" si="83"/>
        <v>0</v>
      </c>
      <c r="AA87" s="105">
        <f t="shared" si="83"/>
        <v>57.599999999999994</v>
      </c>
      <c r="AB87" s="332"/>
      <c r="AC87" s="105">
        <f>R87-Y87-Z87-AA87</f>
        <v>36.000000000000014</v>
      </c>
      <c r="AD87" s="439"/>
      <c r="AE87" s="92"/>
      <c r="AF87" s="92"/>
      <c r="AG87" s="271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92"/>
    </row>
    <row r="88" spans="1:44" ht="30" customHeight="1" x14ac:dyDescent="0.25">
      <c r="A88" s="94" t="s">
        <v>227</v>
      </c>
      <c r="B88" s="94" t="s">
        <v>228</v>
      </c>
      <c r="C88" s="95" t="s">
        <v>32</v>
      </c>
      <c r="D88" s="95"/>
      <c r="E88" s="96" t="s">
        <v>858</v>
      </c>
      <c r="F88" s="158"/>
      <c r="G88" s="159"/>
      <c r="H88" s="160" t="s">
        <v>871</v>
      </c>
      <c r="I88" s="161"/>
      <c r="J88" s="134">
        <v>1</v>
      </c>
      <c r="K88" s="101"/>
      <c r="L88" s="101"/>
      <c r="M88" s="102">
        <v>8</v>
      </c>
      <c r="N88" s="136"/>
      <c r="O88" s="101">
        <f>IF(N88&gt;0, 1, 0)</f>
        <v>0</v>
      </c>
      <c r="P88" s="101">
        <f>N88-O88</f>
        <v>0</v>
      </c>
      <c r="Q88" s="102"/>
      <c r="R88" s="409">
        <f>J88*M88*$R$8</f>
        <v>39.200000000000003</v>
      </c>
      <c r="S88" s="614">
        <f>J88*M88*$S$8</f>
        <v>8</v>
      </c>
      <c r="T88" s="105">
        <f>K88*M88*$T$8</f>
        <v>0</v>
      </c>
      <c r="U88" s="105">
        <f>J88*M88*$U$8</f>
        <v>19.2</v>
      </c>
      <c r="V88" s="105">
        <f>N88*Q88*$V$6</f>
        <v>0</v>
      </c>
      <c r="W88" s="105">
        <f>O88*Q88*$W$6</f>
        <v>0</v>
      </c>
      <c r="X88" s="105">
        <f>N88*Q88*$X$6</f>
        <v>0</v>
      </c>
      <c r="Y88" s="105">
        <f t="shared" si="83"/>
        <v>8</v>
      </c>
      <c r="Z88" s="105">
        <f t="shared" si="83"/>
        <v>0</v>
      </c>
      <c r="AA88" s="105">
        <f t="shared" si="83"/>
        <v>19.2</v>
      </c>
      <c r="AB88" s="106"/>
      <c r="AC88" s="105">
        <f>R88-Y88-Z88-AA88</f>
        <v>12.000000000000004</v>
      </c>
      <c r="AD88" s="69"/>
      <c r="AE88" s="335"/>
      <c r="AF88" s="335"/>
      <c r="AG88" s="331"/>
      <c r="AH88" s="335"/>
      <c r="AI88" s="335"/>
      <c r="AJ88" s="335"/>
      <c r="AK88" s="335"/>
      <c r="AL88" s="335"/>
      <c r="AM88" s="335"/>
      <c r="AN88" s="335"/>
      <c r="AO88" s="335"/>
      <c r="AP88" s="335"/>
      <c r="AQ88" s="335"/>
      <c r="AR88" s="335"/>
    </row>
    <row r="89" spans="1:44" ht="30" customHeight="1" thickBot="1" x14ac:dyDescent="0.3">
      <c r="A89" s="108" t="s">
        <v>227</v>
      </c>
      <c r="B89" s="108" t="s">
        <v>228</v>
      </c>
      <c r="C89" s="109" t="s">
        <v>32</v>
      </c>
      <c r="D89" s="109"/>
      <c r="E89" s="110"/>
      <c r="F89" s="110"/>
      <c r="G89" s="111"/>
      <c r="H89" s="112" t="s">
        <v>906</v>
      </c>
      <c r="I89" s="113"/>
      <c r="J89" s="114"/>
      <c r="K89" s="115"/>
      <c r="L89" s="115"/>
      <c r="M89" s="116"/>
      <c r="N89" s="117"/>
      <c r="O89" s="115"/>
      <c r="P89" s="115"/>
      <c r="Q89" s="116"/>
      <c r="R89" s="453">
        <f t="shared" ref="R89:AA89" si="84">SUM(R75:R88)</f>
        <v>638.00000000000011</v>
      </c>
      <c r="S89" s="454">
        <f t="shared" si="84"/>
        <v>146</v>
      </c>
      <c r="T89" s="119">
        <f t="shared" si="84"/>
        <v>114</v>
      </c>
      <c r="U89" s="119">
        <f t="shared" si="84"/>
        <v>213.6</v>
      </c>
      <c r="V89" s="119">
        <f t="shared" si="84"/>
        <v>36</v>
      </c>
      <c r="W89" s="119">
        <f t="shared" si="84"/>
        <v>10.8</v>
      </c>
      <c r="X89" s="119">
        <f t="shared" si="84"/>
        <v>10.8</v>
      </c>
      <c r="Y89" s="119">
        <f t="shared" si="84"/>
        <v>182</v>
      </c>
      <c r="Z89" s="119">
        <f t="shared" si="84"/>
        <v>124.8</v>
      </c>
      <c r="AA89" s="119">
        <f t="shared" si="84"/>
        <v>224.39999999999998</v>
      </c>
      <c r="AB89" s="344"/>
      <c r="AC89" s="331"/>
      <c r="AD89" s="615">
        <f>R89/1800/0.6</f>
        <v>0.5907407407407409</v>
      </c>
      <c r="AE89" s="335"/>
      <c r="AF89" s="335"/>
      <c r="AG89" s="331"/>
      <c r="AH89" s="335"/>
      <c r="AI89" s="335"/>
      <c r="AJ89" s="335"/>
      <c r="AK89" s="335"/>
      <c r="AL89" s="335"/>
      <c r="AM89" s="335"/>
      <c r="AN89" s="335"/>
      <c r="AO89" s="335"/>
      <c r="AP89" s="335"/>
      <c r="AQ89" s="335"/>
      <c r="AR89" s="335"/>
    </row>
    <row r="90" spans="1:44" ht="30" customHeight="1" thickTop="1" x14ac:dyDescent="0.25">
      <c r="A90" s="522" t="s">
        <v>261</v>
      </c>
      <c r="B90" s="522" t="s">
        <v>262</v>
      </c>
      <c r="C90" s="523" t="s">
        <v>32</v>
      </c>
      <c r="D90" s="523"/>
      <c r="E90" s="337" t="s">
        <v>33</v>
      </c>
      <c r="F90" s="57">
        <v>6</v>
      </c>
      <c r="G90" s="524" t="s">
        <v>263</v>
      </c>
      <c r="H90" s="59" t="s">
        <v>264</v>
      </c>
      <c r="I90" s="623"/>
      <c r="J90" s="129">
        <v>1</v>
      </c>
      <c r="K90" s="185">
        <f t="shared" ref="K90:K101" si="85">IF(J90&gt;0, 1, 0)</f>
        <v>1</v>
      </c>
      <c r="L90" s="185">
        <f t="shared" ref="L90:L101" si="86">J90-K90</f>
        <v>0</v>
      </c>
      <c r="M90" s="460">
        <v>26</v>
      </c>
      <c r="N90" s="131"/>
      <c r="O90" s="185">
        <f t="shared" ref="O90:O101" si="87">IF(N90&gt;0, 1, 0)</f>
        <v>0</v>
      </c>
      <c r="P90" s="185">
        <f t="shared" ref="P90:P101" si="88">N90-O90</f>
        <v>0</v>
      </c>
      <c r="Q90" s="624"/>
      <c r="R90" s="618">
        <f t="shared" ref="R90:R98" si="89">(K90*M90*$R$4)+(L90*M90*$R$5)+(O90*Q90*$R$6)+(P90*Q90*$R$7)</f>
        <v>83.2</v>
      </c>
      <c r="S90" s="625">
        <f t="shared" ref="S90:S98" si="90">J90*M90*$S$4</f>
        <v>26</v>
      </c>
      <c r="T90" s="626">
        <f t="shared" ref="T90:T98" si="91">K90*M90*$T$4</f>
        <v>26</v>
      </c>
      <c r="U90" s="626">
        <f t="shared" ref="U90:U98" si="92">J90*M90*$U$4</f>
        <v>31.2</v>
      </c>
      <c r="V90" s="626">
        <f t="shared" ref="V90:V101" si="93">N90*Q90*$V$6</f>
        <v>0</v>
      </c>
      <c r="W90" s="626">
        <f t="shared" ref="W90:W101" si="94">O90*Q90*$W$6</f>
        <v>0</v>
      </c>
      <c r="X90" s="626">
        <f t="shared" ref="X90:X101" si="95">N90*Q90*$X$6</f>
        <v>0</v>
      </c>
      <c r="Y90" s="627">
        <f t="shared" ref="Y90:AA101" si="96">S90+V90</f>
        <v>26</v>
      </c>
      <c r="Z90" s="627">
        <f t="shared" si="96"/>
        <v>26</v>
      </c>
      <c r="AA90" s="627">
        <f t="shared" si="96"/>
        <v>31.2</v>
      </c>
      <c r="AB90" s="628"/>
      <c r="AC90" s="627">
        <f t="shared" ref="AC90:AC101" si="97">R90-Y90-Z90-AA90</f>
        <v>0</v>
      </c>
      <c r="AD90" s="629"/>
      <c r="AE90" s="630"/>
      <c r="AF90" s="630"/>
      <c r="AG90" s="627"/>
      <c r="AH90" s="630"/>
      <c r="AI90" s="630"/>
      <c r="AJ90" s="630"/>
      <c r="AK90" s="630"/>
      <c r="AL90" s="630"/>
      <c r="AM90" s="630"/>
      <c r="AN90" s="630"/>
      <c r="AO90" s="630"/>
      <c r="AP90" s="630"/>
      <c r="AQ90" s="630"/>
      <c r="AR90" s="630"/>
    </row>
    <row r="91" spans="1:44" ht="30" customHeight="1" x14ac:dyDescent="0.25">
      <c r="A91" s="123" t="s">
        <v>261</v>
      </c>
      <c r="B91" s="123" t="s">
        <v>262</v>
      </c>
      <c r="C91" s="54" t="s">
        <v>32</v>
      </c>
      <c r="D91" s="54"/>
      <c r="E91" s="337" t="s">
        <v>465</v>
      </c>
      <c r="F91" s="86">
        <v>2</v>
      </c>
      <c r="G91" s="124" t="s">
        <v>567</v>
      </c>
      <c r="H91" s="80" t="s">
        <v>568</v>
      </c>
      <c r="I91" s="148"/>
      <c r="J91" s="129">
        <v>1</v>
      </c>
      <c r="K91" s="128">
        <f t="shared" si="85"/>
        <v>1</v>
      </c>
      <c r="L91" s="128">
        <f t="shared" si="86"/>
        <v>0</v>
      </c>
      <c r="M91" s="73">
        <v>26</v>
      </c>
      <c r="N91" s="131">
        <v>1</v>
      </c>
      <c r="O91" s="128">
        <f t="shared" si="87"/>
        <v>1</v>
      </c>
      <c r="P91" s="128">
        <f t="shared" si="88"/>
        <v>0</v>
      </c>
      <c r="Q91" s="73">
        <v>26</v>
      </c>
      <c r="R91" s="451">
        <f t="shared" si="89"/>
        <v>124.80000000000001</v>
      </c>
      <c r="S91" s="452">
        <f t="shared" si="90"/>
        <v>26</v>
      </c>
      <c r="T91" s="67">
        <f t="shared" si="91"/>
        <v>26</v>
      </c>
      <c r="U91" s="67">
        <f t="shared" si="92"/>
        <v>31.2</v>
      </c>
      <c r="V91" s="67">
        <f t="shared" si="93"/>
        <v>26</v>
      </c>
      <c r="W91" s="67">
        <f t="shared" si="94"/>
        <v>7.8</v>
      </c>
      <c r="X91" s="67">
        <f t="shared" si="95"/>
        <v>7.8</v>
      </c>
      <c r="Y91" s="331">
        <f t="shared" si="96"/>
        <v>52</v>
      </c>
      <c r="Z91" s="331">
        <f t="shared" si="96"/>
        <v>33.799999999999997</v>
      </c>
      <c r="AA91" s="331">
        <f t="shared" si="96"/>
        <v>39</v>
      </c>
      <c r="AB91" s="332"/>
      <c r="AC91" s="331">
        <f t="shared" si="97"/>
        <v>0</v>
      </c>
      <c r="AD91" s="69"/>
      <c r="AE91" s="335"/>
      <c r="AF91" s="335"/>
      <c r="AG91" s="331"/>
      <c r="AH91" s="335"/>
      <c r="AI91" s="335"/>
      <c r="AJ91" s="335"/>
      <c r="AK91" s="335"/>
      <c r="AL91" s="335"/>
      <c r="AM91" s="335"/>
      <c r="AN91" s="335"/>
      <c r="AO91" s="335"/>
      <c r="AP91" s="335"/>
      <c r="AQ91" s="335"/>
      <c r="AR91" s="335"/>
    </row>
    <row r="92" spans="1:44" ht="30" customHeight="1" x14ac:dyDescent="0.25">
      <c r="A92" s="123" t="s">
        <v>261</v>
      </c>
      <c r="B92" s="123" t="s">
        <v>262</v>
      </c>
      <c r="C92" s="54" t="s">
        <v>32</v>
      </c>
      <c r="D92" s="54"/>
      <c r="E92" s="337" t="s">
        <v>465</v>
      </c>
      <c r="F92" s="86">
        <v>2</v>
      </c>
      <c r="G92" s="124" t="s">
        <v>625</v>
      </c>
      <c r="H92" s="80" t="s">
        <v>626</v>
      </c>
      <c r="I92" s="148"/>
      <c r="J92" s="129">
        <v>1</v>
      </c>
      <c r="K92" s="128">
        <f t="shared" si="85"/>
        <v>1</v>
      </c>
      <c r="L92" s="128">
        <f t="shared" si="86"/>
        <v>0</v>
      </c>
      <c r="M92" s="73">
        <v>26</v>
      </c>
      <c r="N92" s="131">
        <v>1</v>
      </c>
      <c r="O92" s="128">
        <f t="shared" si="87"/>
        <v>1</v>
      </c>
      <c r="P92" s="128">
        <f t="shared" si="88"/>
        <v>0</v>
      </c>
      <c r="Q92" s="73">
        <v>26</v>
      </c>
      <c r="R92" s="451">
        <f t="shared" si="89"/>
        <v>124.80000000000001</v>
      </c>
      <c r="S92" s="452">
        <f t="shared" si="90"/>
        <v>26</v>
      </c>
      <c r="T92" s="67">
        <f t="shared" si="91"/>
        <v>26</v>
      </c>
      <c r="U92" s="67">
        <f t="shared" si="92"/>
        <v>31.2</v>
      </c>
      <c r="V92" s="67">
        <f t="shared" si="93"/>
        <v>26</v>
      </c>
      <c r="W92" s="67">
        <f t="shared" si="94"/>
        <v>7.8</v>
      </c>
      <c r="X92" s="67">
        <f t="shared" si="95"/>
        <v>7.8</v>
      </c>
      <c r="Y92" s="331">
        <f t="shared" si="96"/>
        <v>52</v>
      </c>
      <c r="Z92" s="331">
        <f t="shared" si="96"/>
        <v>33.799999999999997</v>
      </c>
      <c r="AA92" s="331">
        <f t="shared" si="96"/>
        <v>39</v>
      </c>
      <c r="AB92" s="332"/>
      <c r="AC92" s="331">
        <f t="shared" si="97"/>
        <v>0</v>
      </c>
      <c r="AD92" s="69"/>
      <c r="AE92" s="335"/>
      <c r="AF92" s="335"/>
      <c r="AG92" s="331"/>
      <c r="AH92" s="335"/>
      <c r="AI92" s="335"/>
      <c r="AJ92" s="335"/>
      <c r="AK92" s="335"/>
      <c r="AL92" s="335"/>
      <c r="AM92" s="335"/>
      <c r="AN92" s="335"/>
      <c r="AO92" s="335"/>
      <c r="AP92" s="335"/>
      <c r="AQ92" s="335"/>
      <c r="AR92" s="335"/>
    </row>
    <row r="93" spans="1:44" ht="30" customHeight="1" x14ac:dyDescent="0.25">
      <c r="A93" s="123" t="s">
        <v>261</v>
      </c>
      <c r="B93" s="123" t="s">
        <v>262</v>
      </c>
      <c r="C93" s="54" t="s">
        <v>32</v>
      </c>
      <c r="D93" s="54"/>
      <c r="E93" s="489" t="s">
        <v>678</v>
      </c>
      <c r="F93" s="86">
        <v>2</v>
      </c>
      <c r="G93" s="124" t="s">
        <v>738</v>
      </c>
      <c r="H93" s="80" t="s">
        <v>739</v>
      </c>
      <c r="I93" s="148"/>
      <c r="J93" s="981">
        <v>1</v>
      </c>
      <c r="K93" s="128">
        <f t="shared" si="85"/>
        <v>1</v>
      </c>
      <c r="L93" s="128">
        <f t="shared" si="86"/>
        <v>0</v>
      </c>
      <c r="M93" s="73">
        <v>26</v>
      </c>
      <c r="N93" s="131"/>
      <c r="O93" s="128">
        <f t="shared" si="87"/>
        <v>0</v>
      </c>
      <c r="P93" s="128">
        <f t="shared" si="88"/>
        <v>0</v>
      </c>
      <c r="Q93" s="73"/>
      <c r="R93" s="451">
        <f t="shared" si="89"/>
        <v>83.2</v>
      </c>
      <c r="S93" s="452">
        <f t="shared" si="90"/>
        <v>26</v>
      </c>
      <c r="T93" s="67">
        <f t="shared" si="91"/>
        <v>26</v>
      </c>
      <c r="U93" s="67">
        <f t="shared" si="92"/>
        <v>31.2</v>
      </c>
      <c r="V93" s="67">
        <f t="shared" si="93"/>
        <v>0</v>
      </c>
      <c r="W93" s="67">
        <f t="shared" si="94"/>
        <v>0</v>
      </c>
      <c r="X93" s="67">
        <f t="shared" si="95"/>
        <v>0</v>
      </c>
      <c r="Y93" s="331">
        <f t="shared" si="96"/>
        <v>26</v>
      </c>
      <c r="Z93" s="331">
        <f t="shared" si="96"/>
        <v>26</v>
      </c>
      <c r="AA93" s="331">
        <f t="shared" si="96"/>
        <v>31.2</v>
      </c>
      <c r="AB93" s="332"/>
      <c r="AC93" s="331">
        <f t="shared" si="97"/>
        <v>0</v>
      </c>
      <c r="AD93" s="69"/>
      <c r="AE93" s="335"/>
      <c r="AF93" s="335"/>
      <c r="AG93" s="331"/>
      <c r="AH93" s="335"/>
      <c r="AI93" s="335"/>
      <c r="AJ93" s="335"/>
      <c r="AK93" s="335"/>
      <c r="AL93" s="335"/>
      <c r="AM93" s="335"/>
      <c r="AN93" s="335"/>
      <c r="AO93" s="335"/>
      <c r="AP93" s="335"/>
      <c r="AQ93" s="335"/>
      <c r="AR93" s="335"/>
    </row>
    <row r="94" spans="1:44" ht="30" customHeight="1" x14ac:dyDescent="0.25">
      <c r="A94" s="123" t="s">
        <v>261</v>
      </c>
      <c r="B94" s="123" t="s">
        <v>262</v>
      </c>
      <c r="C94" s="54" t="s">
        <v>32</v>
      </c>
      <c r="D94" s="54"/>
      <c r="E94" s="489" t="s">
        <v>773</v>
      </c>
      <c r="F94" s="86">
        <v>1</v>
      </c>
      <c r="G94" s="124" t="s">
        <v>835</v>
      </c>
      <c r="H94" s="80" t="s">
        <v>836</v>
      </c>
      <c r="I94" s="148"/>
      <c r="J94" s="129">
        <v>1</v>
      </c>
      <c r="K94" s="128">
        <f t="shared" si="85"/>
        <v>1</v>
      </c>
      <c r="L94" s="128">
        <f t="shared" si="86"/>
        <v>0</v>
      </c>
      <c r="M94" s="73">
        <v>26</v>
      </c>
      <c r="N94" s="131">
        <v>1</v>
      </c>
      <c r="O94" s="128">
        <f t="shared" si="87"/>
        <v>1</v>
      </c>
      <c r="P94" s="128">
        <f t="shared" si="88"/>
        <v>0</v>
      </c>
      <c r="Q94" s="73">
        <v>26</v>
      </c>
      <c r="R94" s="451">
        <f t="shared" si="89"/>
        <v>124.80000000000001</v>
      </c>
      <c r="S94" s="452">
        <f t="shared" si="90"/>
        <v>26</v>
      </c>
      <c r="T94" s="67">
        <f t="shared" si="91"/>
        <v>26</v>
      </c>
      <c r="U94" s="67">
        <f t="shared" si="92"/>
        <v>31.2</v>
      </c>
      <c r="V94" s="67">
        <f t="shared" si="93"/>
        <v>26</v>
      </c>
      <c r="W94" s="67">
        <f t="shared" si="94"/>
        <v>7.8</v>
      </c>
      <c r="X94" s="67">
        <f t="shared" si="95"/>
        <v>7.8</v>
      </c>
      <c r="Y94" s="331">
        <f t="shared" si="96"/>
        <v>52</v>
      </c>
      <c r="Z94" s="331">
        <f t="shared" si="96"/>
        <v>33.799999999999997</v>
      </c>
      <c r="AA94" s="331">
        <f t="shared" si="96"/>
        <v>39</v>
      </c>
      <c r="AB94" s="332"/>
      <c r="AC94" s="331">
        <f t="shared" si="97"/>
        <v>0</v>
      </c>
      <c r="AD94" s="69"/>
      <c r="AE94" s="335"/>
      <c r="AF94" s="335"/>
      <c r="AG94" s="331"/>
      <c r="AH94" s="335"/>
      <c r="AI94" s="335"/>
      <c r="AJ94" s="335"/>
      <c r="AK94" s="335"/>
      <c r="AL94" s="335"/>
      <c r="AM94" s="335"/>
      <c r="AN94" s="335"/>
      <c r="AO94" s="335"/>
      <c r="AP94" s="335"/>
      <c r="AQ94" s="335"/>
      <c r="AR94" s="335"/>
    </row>
    <row r="95" spans="1:44" ht="30" hidden="1" customHeight="1" x14ac:dyDescent="0.25">
      <c r="A95" s="123" t="s">
        <v>261</v>
      </c>
      <c r="B95" s="123" t="s">
        <v>262</v>
      </c>
      <c r="C95" s="54" t="s">
        <v>32</v>
      </c>
      <c r="D95" s="54"/>
      <c r="E95" s="87"/>
      <c r="F95" s="87"/>
      <c r="G95" s="88"/>
      <c r="H95" s="59"/>
      <c r="I95" s="70"/>
      <c r="J95" s="129"/>
      <c r="K95" s="128">
        <f t="shared" si="85"/>
        <v>0</v>
      </c>
      <c r="L95" s="128">
        <f t="shared" si="86"/>
        <v>0</v>
      </c>
      <c r="M95" s="130"/>
      <c r="N95" s="131"/>
      <c r="O95" s="171">
        <f t="shared" si="87"/>
        <v>0</v>
      </c>
      <c r="P95" s="171">
        <f t="shared" si="88"/>
        <v>0</v>
      </c>
      <c r="Q95" s="130"/>
      <c r="R95" s="451">
        <f t="shared" si="89"/>
        <v>0</v>
      </c>
      <c r="S95" s="452">
        <f t="shared" si="90"/>
        <v>0</v>
      </c>
      <c r="T95" s="67">
        <f t="shared" si="91"/>
        <v>0</v>
      </c>
      <c r="U95" s="67">
        <f t="shared" si="92"/>
        <v>0</v>
      </c>
      <c r="V95" s="67">
        <f t="shared" si="93"/>
        <v>0</v>
      </c>
      <c r="W95" s="67">
        <f t="shared" si="94"/>
        <v>0</v>
      </c>
      <c r="X95" s="67">
        <f t="shared" si="95"/>
        <v>0</v>
      </c>
      <c r="Y95" s="331">
        <f t="shared" si="96"/>
        <v>0</v>
      </c>
      <c r="Z95" s="331">
        <f t="shared" si="96"/>
        <v>0</v>
      </c>
      <c r="AA95" s="331">
        <f t="shared" si="96"/>
        <v>0</v>
      </c>
      <c r="AB95" s="332"/>
      <c r="AC95" s="331">
        <f t="shared" si="97"/>
        <v>0</v>
      </c>
      <c r="AD95" s="69"/>
      <c r="AE95" s="335"/>
      <c r="AF95" s="335"/>
      <c r="AG95" s="331"/>
      <c r="AH95" s="335"/>
      <c r="AI95" s="335"/>
      <c r="AJ95" s="335"/>
      <c r="AK95" s="335"/>
      <c r="AL95" s="335"/>
      <c r="AM95" s="335"/>
      <c r="AN95" s="335"/>
      <c r="AO95" s="335"/>
      <c r="AP95" s="335"/>
      <c r="AQ95" s="335"/>
      <c r="AR95" s="335"/>
    </row>
    <row r="96" spans="1:44" ht="30" hidden="1" customHeight="1" x14ac:dyDescent="0.25">
      <c r="A96" s="123" t="s">
        <v>261</v>
      </c>
      <c r="B96" s="123" t="s">
        <v>262</v>
      </c>
      <c r="C96" s="54" t="s">
        <v>32</v>
      </c>
      <c r="D96" s="54"/>
      <c r="E96" s="87"/>
      <c r="F96" s="87"/>
      <c r="G96" s="88"/>
      <c r="H96" s="59"/>
      <c r="I96" s="70"/>
      <c r="J96" s="129"/>
      <c r="K96" s="128">
        <f t="shared" si="85"/>
        <v>0</v>
      </c>
      <c r="L96" s="128">
        <f t="shared" si="86"/>
        <v>0</v>
      </c>
      <c r="M96" s="130"/>
      <c r="N96" s="131"/>
      <c r="O96" s="171">
        <f t="shared" si="87"/>
        <v>0</v>
      </c>
      <c r="P96" s="171">
        <f t="shared" si="88"/>
        <v>0</v>
      </c>
      <c r="Q96" s="130"/>
      <c r="R96" s="451">
        <f t="shared" si="89"/>
        <v>0</v>
      </c>
      <c r="S96" s="452">
        <f t="shared" si="90"/>
        <v>0</v>
      </c>
      <c r="T96" s="67">
        <f t="shared" si="91"/>
        <v>0</v>
      </c>
      <c r="U96" s="67">
        <f t="shared" si="92"/>
        <v>0</v>
      </c>
      <c r="V96" s="67">
        <f t="shared" si="93"/>
        <v>0</v>
      </c>
      <c r="W96" s="67">
        <f t="shared" si="94"/>
        <v>0</v>
      </c>
      <c r="X96" s="67">
        <f t="shared" si="95"/>
        <v>0</v>
      </c>
      <c r="Y96" s="331">
        <f t="shared" si="96"/>
        <v>0</v>
      </c>
      <c r="Z96" s="331">
        <f t="shared" si="96"/>
        <v>0</v>
      </c>
      <c r="AA96" s="331">
        <f t="shared" si="96"/>
        <v>0</v>
      </c>
      <c r="AB96" s="332"/>
      <c r="AC96" s="331">
        <f t="shared" si="97"/>
        <v>0</v>
      </c>
      <c r="AD96" s="69"/>
      <c r="AE96" s="335"/>
      <c r="AF96" s="335"/>
      <c r="AG96" s="331"/>
      <c r="AH96" s="335"/>
      <c r="AI96" s="335"/>
      <c r="AJ96" s="335"/>
      <c r="AK96" s="335"/>
      <c r="AL96" s="335"/>
      <c r="AM96" s="335"/>
      <c r="AN96" s="335"/>
      <c r="AO96" s="335"/>
      <c r="AP96" s="335"/>
      <c r="AQ96" s="335"/>
      <c r="AR96" s="335"/>
    </row>
    <row r="97" spans="1:44" ht="30" hidden="1" customHeight="1" x14ac:dyDescent="0.25">
      <c r="A97" s="123" t="s">
        <v>261</v>
      </c>
      <c r="B97" s="123" t="s">
        <v>262</v>
      </c>
      <c r="C97" s="54" t="s">
        <v>32</v>
      </c>
      <c r="D97" s="54"/>
      <c r="E97" s="87"/>
      <c r="F97" s="87"/>
      <c r="G97" s="88"/>
      <c r="H97" s="354"/>
      <c r="I97" s="90"/>
      <c r="J97" s="129"/>
      <c r="K97" s="128">
        <f t="shared" si="85"/>
        <v>0</v>
      </c>
      <c r="L97" s="128">
        <f t="shared" si="86"/>
        <v>0</v>
      </c>
      <c r="M97" s="130"/>
      <c r="N97" s="131"/>
      <c r="O97" s="171">
        <f t="shared" si="87"/>
        <v>0</v>
      </c>
      <c r="P97" s="171">
        <f t="shared" si="88"/>
        <v>0</v>
      </c>
      <c r="Q97" s="130"/>
      <c r="R97" s="451">
        <f t="shared" si="89"/>
        <v>0</v>
      </c>
      <c r="S97" s="452">
        <f t="shared" si="90"/>
        <v>0</v>
      </c>
      <c r="T97" s="67">
        <f t="shared" si="91"/>
        <v>0</v>
      </c>
      <c r="U97" s="67">
        <f t="shared" si="92"/>
        <v>0</v>
      </c>
      <c r="V97" s="67">
        <f t="shared" si="93"/>
        <v>0</v>
      </c>
      <c r="W97" s="67">
        <f t="shared" si="94"/>
        <v>0</v>
      </c>
      <c r="X97" s="67">
        <f t="shared" si="95"/>
        <v>0</v>
      </c>
      <c r="Y97" s="331">
        <f t="shared" si="96"/>
        <v>0</v>
      </c>
      <c r="Z97" s="331">
        <f t="shared" si="96"/>
        <v>0</v>
      </c>
      <c r="AA97" s="331">
        <f t="shared" si="96"/>
        <v>0</v>
      </c>
      <c r="AB97" s="332"/>
      <c r="AC97" s="331">
        <f t="shared" si="97"/>
        <v>0</v>
      </c>
      <c r="AD97" s="69"/>
      <c r="AE97" s="335"/>
      <c r="AF97" s="335"/>
      <c r="AG97" s="331"/>
      <c r="AH97" s="335"/>
      <c r="AI97" s="335"/>
      <c r="AJ97" s="335"/>
      <c r="AK97" s="335"/>
      <c r="AL97" s="335"/>
      <c r="AM97" s="335"/>
      <c r="AN97" s="335"/>
      <c r="AO97" s="335"/>
      <c r="AP97" s="335"/>
      <c r="AQ97" s="335"/>
      <c r="AR97" s="335"/>
    </row>
    <row r="98" spans="1:44" ht="30" hidden="1" customHeight="1" x14ac:dyDescent="0.25">
      <c r="A98" s="123" t="s">
        <v>261</v>
      </c>
      <c r="B98" s="123" t="s">
        <v>262</v>
      </c>
      <c r="C98" s="54" t="s">
        <v>32</v>
      </c>
      <c r="D98" s="54"/>
      <c r="E98" s="87"/>
      <c r="F98" s="87"/>
      <c r="G98" s="88"/>
      <c r="H98" s="59"/>
      <c r="I98" s="70"/>
      <c r="J98" s="129"/>
      <c r="K98" s="128">
        <f t="shared" si="85"/>
        <v>0</v>
      </c>
      <c r="L98" s="128">
        <f t="shared" si="86"/>
        <v>0</v>
      </c>
      <c r="M98" s="130"/>
      <c r="N98" s="131"/>
      <c r="O98" s="171">
        <f t="shared" si="87"/>
        <v>0</v>
      </c>
      <c r="P98" s="171">
        <f t="shared" si="88"/>
        <v>0</v>
      </c>
      <c r="Q98" s="130"/>
      <c r="R98" s="451">
        <f t="shared" si="89"/>
        <v>0</v>
      </c>
      <c r="S98" s="452">
        <f t="shared" si="90"/>
        <v>0</v>
      </c>
      <c r="T98" s="67">
        <f t="shared" si="91"/>
        <v>0</v>
      </c>
      <c r="U98" s="67">
        <f t="shared" si="92"/>
        <v>0</v>
      </c>
      <c r="V98" s="67">
        <f t="shared" si="93"/>
        <v>0</v>
      </c>
      <c r="W98" s="67">
        <f t="shared" si="94"/>
        <v>0</v>
      </c>
      <c r="X98" s="67">
        <f t="shared" si="95"/>
        <v>0</v>
      </c>
      <c r="Y98" s="331">
        <f t="shared" si="96"/>
        <v>0</v>
      </c>
      <c r="Z98" s="331">
        <f t="shared" si="96"/>
        <v>0</v>
      </c>
      <c r="AA98" s="331">
        <f t="shared" si="96"/>
        <v>0</v>
      </c>
      <c r="AB98" s="332"/>
      <c r="AC98" s="331">
        <f t="shared" si="97"/>
        <v>0</v>
      </c>
      <c r="AD98" s="69"/>
      <c r="AE98" s="335"/>
      <c r="AF98" s="335"/>
      <c r="AG98" s="331"/>
      <c r="AH98" s="335"/>
      <c r="AI98" s="335"/>
      <c r="AJ98" s="335"/>
      <c r="AK98" s="335"/>
      <c r="AL98" s="335"/>
      <c r="AM98" s="335"/>
      <c r="AN98" s="335"/>
      <c r="AO98" s="335"/>
      <c r="AP98" s="335"/>
      <c r="AQ98" s="335"/>
      <c r="AR98" s="335"/>
    </row>
    <row r="99" spans="1:44" ht="30" hidden="1" customHeight="1" x14ac:dyDescent="0.25">
      <c r="A99" s="94" t="s">
        <v>261</v>
      </c>
      <c r="B99" s="94" t="s">
        <v>262</v>
      </c>
      <c r="C99" s="95" t="s">
        <v>32</v>
      </c>
      <c r="D99" s="95"/>
      <c r="E99" s="96" t="s">
        <v>29</v>
      </c>
      <c r="F99" s="96"/>
      <c r="G99" s="97"/>
      <c r="H99" s="98"/>
      <c r="I99" s="99"/>
      <c r="J99" s="134"/>
      <c r="K99" s="101">
        <f t="shared" si="85"/>
        <v>0</v>
      </c>
      <c r="L99" s="101">
        <f t="shared" si="86"/>
        <v>0</v>
      </c>
      <c r="M99" s="135"/>
      <c r="N99" s="136"/>
      <c r="O99" s="137">
        <f t="shared" si="87"/>
        <v>0</v>
      </c>
      <c r="P99" s="137">
        <f t="shared" si="88"/>
        <v>0</v>
      </c>
      <c r="Q99" s="135"/>
      <c r="R99" s="412">
        <f>J99*M99*$R$8</f>
        <v>0</v>
      </c>
      <c r="S99" s="614">
        <f>J99*M99*$S$8</f>
        <v>0</v>
      </c>
      <c r="T99" s="105">
        <f>K99*M99*$T$8</f>
        <v>0</v>
      </c>
      <c r="U99" s="105">
        <f>J99*M99*$U$8</f>
        <v>0</v>
      </c>
      <c r="V99" s="105">
        <f t="shared" si="93"/>
        <v>0</v>
      </c>
      <c r="W99" s="105">
        <f t="shared" si="94"/>
        <v>0</v>
      </c>
      <c r="X99" s="105">
        <f t="shared" si="95"/>
        <v>0</v>
      </c>
      <c r="Y99" s="105">
        <f t="shared" si="96"/>
        <v>0</v>
      </c>
      <c r="Z99" s="105">
        <f t="shared" si="96"/>
        <v>0</v>
      </c>
      <c r="AA99" s="105">
        <f t="shared" si="96"/>
        <v>0</v>
      </c>
      <c r="AB99" s="332"/>
      <c r="AC99" s="105">
        <f t="shared" si="97"/>
        <v>0</v>
      </c>
      <c r="AD99" s="69"/>
      <c r="AE99" s="335"/>
      <c r="AF99" s="335"/>
      <c r="AG99" s="331"/>
      <c r="AH99" s="335"/>
      <c r="AI99" s="335"/>
      <c r="AJ99" s="335"/>
      <c r="AK99" s="335"/>
      <c r="AL99" s="335"/>
      <c r="AM99" s="335"/>
      <c r="AN99" s="335"/>
      <c r="AO99" s="335"/>
      <c r="AP99" s="335"/>
      <c r="AQ99" s="335"/>
      <c r="AR99" s="335"/>
    </row>
    <row r="100" spans="1:44" ht="30" hidden="1" customHeight="1" x14ac:dyDescent="0.25">
      <c r="A100" s="94" t="s">
        <v>261</v>
      </c>
      <c r="B100" s="94" t="s">
        <v>262</v>
      </c>
      <c r="C100" s="95" t="s">
        <v>32</v>
      </c>
      <c r="D100" s="95"/>
      <c r="E100" s="96" t="s">
        <v>29</v>
      </c>
      <c r="F100" s="96"/>
      <c r="G100" s="97"/>
      <c r="H100" s="98"/>
      <c r="I100" s="99"/>
      <c r="J100" s="134"/>
      <c r="K100" s="101">
        <f t="shared" si="85"/>
        <v>0</v>
      </c>
      <c r="L100" s="101">
        <f t="shared" si="86"/>
        <v>0</v>
      </c>
      <c r="M100" s="135"/>
      <c r="N100" s="136"/>
      <c r="O100" s="137">
        <f t="shared" si="87"/>
        <v>0</v>
      </c>
      <c r="P100" s="137">
        <f t="shared" si="88"/>
        <v>0</v>
      </c>
      <c r="Q100" s="135"/>
      <c r="R100" s="412">
        <f>J100*M100*$R$8</f>
        <v>0</v>
      </c>
      <c r="S100" s="614">
        <f>J100*M100*$S$8</f>
        <v>0</v>
      </c>
      <c r="T100" s="105">
        <f>K100*M100*$T$8</f>
        <v>0</v>
      </c>
      <c r="U100" s="105">
        <f>J100*M100*$U$8</f>
        <v>0</v>
      </c>
      <c r="V100" s="105">
        <f t="shared" si="93"/>
        <v>0</v>
      </c>
      <c r="W100" s="105">
        <f t="shared" si="94"/>
        <v>0</v>
      </c>
      <c r="X100" s="105">
        <f t="shared" si="95"/>
        <v>0</v>
      </c>
      <c r="Y100" s="105">
        <f t="shared" si="96"/>
        <v>0</v>
      </c>
      <c r="Z100" s="105">
        <f t="shared" si="96"/>
        <v>0</v>
      </c>
      <c r="AA100" s="105">
        <f t="shared" si="96"/>
        <v>0</v>
      </c>
      <c r="AB100" s="332"/>
      <c r="AC100" s="105">
        <f t="shared" si="97"/>
        <v>0</v>
      </c>
      <c r="AD100" s="69"/>
      <c r="AE100" s="335"/>
      <c r="AF100" s="335"/>
      <c r="AG100" s="331"/>
      <c r="AH100" s="335"/>
      <c r="AI100" s="335"/>
      <c r="AJ100" s="335"/>
      <c r="AK100" s="335"/>
      <c r="AL100" s="335"/>
      <c r="AM100" s="335"/>
      <c r="AN100" s="335"/>
      <c r="AO100" s="335"/>
      <c r="AP100" s="335"/>
      <c r="AQ100" s="335"/>
      <c r="AR100" s="335"/>
    </row>
    <row r="101" spans="1:44" ht="30" hidden="1" customHeight="1" x14ac:dyDescent="0.25">
      <c r="A101" s="94" t="s">
        <v>261</v>
      </c>
      <c r="B101" s="94" t="s">
        <v>262</v>
      </c>
      <c r="C101" s="95" t="s">
        <v>32</v>
      </c>
      <c r="D101" s="95"/>
      <c r="E101" s="96" t="s">
        <v>29</v>
      </c>
      <c r="F101" s="96"/>
      <c r="G101" s="97"/>
      <c r="H101" s="98"/>
      <c r="I101" s="99"/>
      <c r="J101" s="134"/>
      <c r="K101" s="101">
        <f t="shared" si="85"/>
        <v>0</v>
      </c>
      <c r="L101" s="101">
        <f t="shared" si="86"/>
        <v>0</v>
      </c>
      <c r="M101" s="135"/>
      <c r="N101" s="136"/>
      <c r="O101" s="137">
        <f t="shared" si="87"/>
        <v>0</v>
      </c>
      <c r="P101" s="137">
        <f t="shared" si="88"/>
        <v>0</v>
      </c>
      <c r="Q101" s="135"/>
      <c r="R101" s="412">
        <f>J101*M101*$R$8</f>
        <v>0</v>
      </c>
      <c r="S101" s="614">
        <f>J101*M101*$S$8</f>
        <v>0</v>
      </c>
      <c r="T101" s="105">
        <f>K101*M101*$T$8</f>
        <v>0</v>
      </c>
      <c r="U101" s="105">
        <f>J101*M101*$U$8</f>
        <v>0</v>
      </c>
      <c r="V101" s="105">
        <f t="shared" si="93"/>
        <v>0</v>
      </c>
      <c r="W101" s="105">
        <f t="shared" si="94"/>
        <v>0</v>
      </c>
      <c r="X101" s="105">
        <f t="shared" si="95"/>
        <v>0</v>
      </c>
      <c r="Y101" s="105">
        <f t="shared" si="96"/>
        <v>0</v>
      </c>
      <c r="Z101" s="105">
        <f t="shared" si="96"/>
        <v>0</v>
      </c>
      <c r="AA101" s="105">
        <f t="shared" si="96"/>
        <v>0</v>
      </c>
      <c r="AB101" s="106"/>
      <c r="AC101" s="105">
        <f t="shared" si="97"/>
        <v>0</v>
      </c>
      <c r="AD101" s="69"/>
      <c r="AE101" s="335"/>
      <c r="AF101" s="335"/>
      <c r="AG101" s="331"/>
      <c r="AH101" s="335"/>
      <c r="AI101" s="335"/>
      <c r="AJ101" s="335"/>
      <c r="AK101" s="335"/>
      <c r="AL101" s="335"/>
      <c r="AM101" s="335"/>
      <c r="AN101" s="335"/>
      <c r="AO101" s="335"/>
      <c r="AP101" s="335"/>
      <c r="AQ101" s="335"/>
      <c r="AR101" s="335"/>
    </row>
    <row r="102" spans="1:44" ht="30" customHeight="1" thickBot="1" x14ac:dyDescent="0.3">
      <c r="A102" s="108" t="s">
        <v>261</v>
      </c>
      <c r="B102" s="108" t="s">
        <v>262</v>
      </c>
      <c r="C102" s="109" t="s">
        <v>32</v>
      </c>
      <c r="D102" s="109"/>
      <c r="E102" s="110"/>
      <c r="F102" s="110"/>
      <c r="G102" s="111"/>
      <c r="H102" s="112" t="s">
        <v>906</v>
      </c>
      <c r="I102" s="113"/>
      <c r="J102" s="114"/>
      <c r="K102" s="115"/>
      <c r="L102" s="115"/>
      <c r="M102" s="116"/>
      <c r="N102" s="117"/>
      <c r="O102" s="115"/>
      <c r="P102" s="115"/>
      <c r="Q102" s="116"/>
      <c r="R102" s="453">
        <f t="shared" ref="R102:AA102" si="98">SUM(R90:R101)</f>
        <v>540.79999999999995</v>
      </c>
      <c r="S102" s="454">
        <f t="shared" si="98"/>
        <v>130</v>
      </c>
      <c r="T102" s="119">
        <f t="shared" si="98"/>
        <v>130</v>
      </c>
      <c r="U102" s="119">
        <f t="shared" si="98"/>
        <v>156</v>
      </c>
      <c r="V102" s="119">
        <f t="shared" si="98"/>
        <v>78</v>
      </c>
      <c r="W102" s="119">
        <f t="shared" si="98"/>
        <v>23.4</v>
      </c>
      <c r="X102" s="119">
        <f t="shared" si="98"/>
        <v>23.4</v>
      </c>
      <c r="Y102" s="119">
        <f t="shared" si="98"/>
        <v>208</v>
      </c>
      <c r="Z102" s="119">
        <f t="shared" si="98"/>
        <v>153.39999999999998</v>
      </c>
      <c r="AA102" s="119">
        <f t="shared" si="98"/>
        <v>179.4</v>
      </c>
      <c r="AB102" s="344"/>
      <c r="AC102" s="331"/>
      <c r="AD102" s="615">
        <f>R102/1800/0.6</f>
        <v>0.50074074074074071</v>
      </c>
      <c r="AE102" s="335"/>
      <c r="AF102" s="335"/>
      <c r="AG102" s="331"/>
      <c r="AH102" s="335"/>
      <c r="AI102" s="335"/>
      <c r="AJ102" s="335"/>
      <c r="AK102" s="335"/>
      <c r="AL102" s="335"/>
      <c r="AM102" s="335"/>
      <c r="AN102" s="335"/>
      <c r="AO102" s="335"/>
      <c r="AP102" s="335"/>
      <c r="AQ102" s="335"/>
      <c r="AR102" s="335"/>
    </row>
    <row r="103" spans="1:44" ht="30" customHeight="1" thickTop="1" x14ac:dyDescent="0.25">
      <c r="A103" s="123" t="s">
        <v>94</v>
      </c>
      <c r="B103" s="123" t="s">
        <v>95</v>
      </c>
      <c r="C103" s="54" t="s">
        <v>48</v>
      </c>
      <c r="D103" s="54"/>
      <c r="E103" s="330" t="s">
        <v>33</v>
      </c>
      <c r="F103" s="86">
        <v>4</v>
      </c>
      <c r="G103" s="79" t="s">
        <v>96</v>
      </c>
      <c r="H103" s="80" t="s">
        <v>97</v>
      </c>
      <c r="I103" s="616"/>
      <c r="J103" s="129">
        <v>1</v>
      </c>
      <c r="K103" s="128">
        <f t="shared" ref="K103:K114" si="99">IF(J103&gt;0, 1, 0)</f>
        <v>1</v>
      </c>
      <c r="L103" s="128">
        <f t="shared" ref="L103:L114" si="100">J103-K103</f>
        <v>0</v>
      </c>
      <c r="M103" s="73">
        <v>26</v>
      </c>
      <c r="N103" s="131">
        <v>1</v>
      </c>
      <c r="O103" s="128">
        <f t="shared" ref="O103:O114" si="101">IF(N103&gt;0, 1, 0)</f>
        <v>1</v>
      </c>
      <c r="P103" s="128">
        <f t="shared" ref="P103:P114" si="102">N103-O103</f>
        <v>0</v>
      </c>
      <c r="Q103" s="617">
        <v>0</v>
      </c>
      <c r="R103" s="451">
        <f t="shared" ref="R103:R113" si="103">(K103*M103*$R$4)+(L103*M103*$R$5)+(O103*Q103*$R$6)+(P103*Q103*$R$7)</f>
        <v>83.2</v>
      </c>
      <c r="S103" s="452">
        <f t="shared" ref="S103:S113" si="104">J103*M103*$S$4</f>
        <v>26</v>
      </c>
      <c r="T103" s="67">
        <f t="shared" ref="T103:T113" si="105">K103*M103*$T$4</f>
        <v>26</v>
      </c>
      <c r="U103" s="67">
        <f t="shared" ref="U103:U113" si="106">J103*M103*$U$4</f>
        <v>31.2</v>
      </c>
      <c r="V103" s="67">
        <f t="shared" ref="V103:V114" si="107">N103*Q103*$V$6</f>
        <v>0</v>
      </c>
      <c r="W103" s="67">
        <f t="shared" ref="W103:W114" si="108">O103*Q103*$W$6</f>
        <v>0</v>
      </c>
      <c r="X103" s="67">
        <f t="shared" ref="X103:X114" si="109">N103*Q103*$X$6</f>
        <v>0</v>
      </c>
      <c r="Y103" s="331">
        <f t="shared" ref="Y103:AA114" si="110">S103+V103</f>
        <v>26</v>
      </c>
      <c r="Z103" s="331">
        <f t="shared" si="110"/>
        <v>26</v>
      </c>
      <c r="AA103" s="331">
        <f t="shared" si="110"/>
        <v>31.2</v>
      </c>
      <c r="AB103" s="332"/>
      <c r="AC103" s="331">
        <f t="shared" ref="AC103:AC114" si="111">R103-Y103-Z103-AA103</f>
        <v>0</v>
      </c>
      <c r="AD103" s="69"/>
      <c r="AE103" s="335"/>
      <c r="AF103" s="335"/>
      <c r="AG103" s="331"/>
      <c r="AH103" s="335"/>
      <c r="AI103" s="335"/>
      <c r="AJ103" s="335"/>
      <c r="AK103" s="335"/>
      <c r="AL103" s="335"/>
      <c r="AM103" s="335"/>
      <c r="AN103" s="335"/>
      <c r="AO103" s="335"/>
      <c r="AP103" s="335"/>
      <c r="AQ103" s="335"/>
      <c r="AR103" s="335"/>
    </row>
    <row r="104" spans="1:44" ht="30" customHeight="1" x14ac:dyDescent="0.25">
      <c r="A104" s="123" t="s">
        <v>94</v>
      </c>
      <c r="B104" s="123" t="s">
        <v>95</v>
      </c>
      <c r="C104" s="54" t="s">
        <v>48</v>
      </c>
      <c r="D104" s="54"/>
      <c r="E104" s="330" t="s">
        <v>678</v>
      </c>
      <c r="F104" s="86">
        <v>5</v>
      </c>
      <c r="G104" s="79" t="s">
        <v>686</v>
      </c>
      <c r="H104" s="80" t="s">
        <v>687</v>
      </c>
      <c r="I104" s="148"/>
      <c r="J104" s="129">
        <v>1</v>
      </c>
      <c r="K104" s="128">
        <f t="shared" si="99"/>
        <v>1</v>
      </c>
      <c r="L104" s="128">
        <f t="shared" si="100"/>
        <v>0</v>
      </c>
      <c r="M104" s="73">
        <v>26</v>
      </c>
      <c r="N104" s="131">
        <v>1</v>
      </c>
      <c r="O104" s="128">
        <f t="shared" si="101"/>
        <v>1</v>
      </c>
      <c r="P104" s="128">
        <f t="shared" si="102"/>
        <v>0</v>
      </c>
      <c r="Q104" s="73">
        <v>0</v>
      </c>
      <c r="R104" s="451">
        <f t="shared" si="103"/>
        <v>83.2</v>
      </c>
      <c r="S104" s="452">
        <f t="shared" si="104"/>
        <v>26</v>
      </c>
      <c r="T104" s="67">
        <f t="shared" si="105"/>
        <v>26</v>
      </c>
      <c r="U104" s="67">
        <f t="shared" si="106"/>
        <v>31.2</v>
      </c>
      <c r="V104" s="67">
        <f t="shared" si="107"/>
        <v>0</v>
      </c>
      <c r="W104" s="67">
        <f t="shared" si="108"/>
        <v>0</v>
      </c>
      <c r="X104" s="67">
        <f t="shared" si="109"/>
        <v>0</v>
      </c>
      <c r="Y104" s="331">
        <f t="shared" si="110"/>
        <v>26</v>
      </c>
      <c r="Z104" s="331">
        <f t="shared" si="110"/>
        <v>26</v>
      </c>
      <c r="AA104" s="331">
        <f t="shared" si="110"/>
        <v>31.2</v>
      </c>
      <c r="AB104" s="332"/>
      <c r="AC104" s="331">
        <f t="shared" si="111"/>
        <v>0</v>
      </c>
      <c r="AD104" s="69"/>
      <c r="AE104" s="335"/>
      <c r="AF104" s="335"/>
      <c r="AG104" s="331"/>
      <c r="AH104" s="335"/>
      <c r="AI104" s="335"/>
      <c r="AJ104" s="335"/>
      <c r="AK104" s="335"/>
      <c r="AL104" s="335"/>
      <c r="AM104" s="335"/>
      <c r="AN104" s="335"/>
      <c r="AO104" s="335"/>
      <c r="AP104" s="335"/>
      <c r="AQ104" s="335"/>
      <c r="AR104" s="335"/>
    </row>
    <row r="105" spans="1:44" ht="30" customHeight="1" x14ac:dyDescent="0.25">
      <c r="A105" s="123" t="s">
        <v>94</v>
      </c>
      <c r="B105" s="123" t="s">
        <v>95</v>
      </c>
      <c r="C105" s="54" t="s">
        <v>48</v>
      </c>
      <c r="D105" s="54"/>
      <c r="E105" s="87" t="s">
        <v>33</v>
      </c>
      <c r="F105" s="87">
        <v>4</v>
      </c>
      <c r="G105" s="979" t="s">
        <v>418</v>
      </c>
      <c r="H105" s="176" t="s">
        <v>419</v>
      </c>
      <c r="I105" s="148"/>
      <c r="J105" s="129">
        <v>1</v>
      </c>
      <c r="K105" s="128">
        <f t="shared" si="99"/>
        <v>1</v>
      </c>
      <c r="L105" s="128">
        <f t="shared" si="100"/>
        <v>0</v>
      </c>
      <c r="M105" s="73">
        <v>3</v>
      </c>
      <c r="N105" s="131">
        <v>0</v>
      </c>
      <c r="O105" s="128">
        <f t="shared" si="101"/>
        <v>0</v>
      </c>
      <c r="P105" s="128">
        <f t="shared" si="102"/>
        <v>0</v>
      </c>
      <c r="Q105" s="73">
        <v>0</v>
      </c>
      <c r="R105" s="451">
        <f t="shared" si="103"/>
        <v>9.6000000000000014</v>
      </c>
      <c r="S105" s="452">
        <f t="shared" si="104"/>
        <v>3</v>
      </c>
      <c r="T105" s="67">
        <f t="shared" si="105"/>
        <v>3</v>
      </c>
      <c r="U105" s="67">
        <f t="shared" si="106"/>
        <v>3.5999999999999996</v>
      </c>
      <c r="V105" s="67">
        <f t="shared" si="107"/>
        <v>0</v>
      </c>
      <c r="W105" s="67">
        <f t="shared" si="108"/>
        <v>0</v>
      </c>
      <c r="X105" s="67">
        <f t="shared" si="109"/>
        <v>0</v>
      </c>
      <c r="Y105" s="331">
        <f t="shared" si="110"/>
        <v>3</v>
      </c>
      <c r="Z105" s="331">
        <f t="shared" si="110"/>
        <v>3</v>
      </c>
      <c r="AA105" s="331">
        <f t="shared" si="110"/>
        <v>3.5999999999999996</v>
      </c>
      <c r="AB105" s="332"/>
      <c r="AC105" s="331">
        <f t="shared" si="111"/>
        <v>0</v>
      </c>
      <c r="AD105" s="69"/>
      <c r="AE105" s="335"/>
      <c r="AF105" s="335"/>
      <c r="AG105" s="331"/>
      <c r="AH105" s="335"/>
      <c r="AI105" s="335"/>
      <c r="AJ105" s="335"/>
      <c r="AK105" s="335"/>
      <c r="AL105" s="335"/>
      <c r="AM105" s="335"/>
      <c r="AN105" s="335"/>
      <c r="AO105" s="335"/>
      <c r="AP105" s="335"/>
      <c r="AQ105" s="335"/>
      <c r="AR105" s="335"/>
    </row>
    <row r="106" spans="1:44" ht="30" customHeight="1" x14ac:dyDescent="0.25">
      <c r="A106" s="123" t="s">
        <v>94</v>
      </c>
      <c r="B106" s="123" t="s">
        <v>95</v>
      </c>
      <c r="C106" s="54" t="s">
        <v>48</v>
      </c>
      <c r="D106" s="54"/>
      <c r="E106" s="87" t="s">
        <v>465</v>
      </c>
      <c r="F106" s="87">
        <v>1</v>
      </c>
      <c r="G106" s="58" t="s">
        <v>519</v>
      </c>
      <c r="H106" s="80" t="s">
        <v>520</v>
      </c>
      <c r="I106" s="148"/>
      <c r="J106" s="129">
        <v>1</v>
      </c>
      <c r="K106" s="128">
        <f t="shared" si="99"/>
        <v>1</v>
      </c>
      <c r="L106" s="128">
        <f t="shared" si="100"/>
        <v>0</v>
      </c>
      <c r="M106" s="73">
        <v>26</v>
      </c>
      <c r="N106" s="131">
        <v>0</v>
      </c>
      <c r="O106" s="128">
        <f t="shared" si="101"/>
        <v>0</v>
      </c>
      <c r="P106" s="128">
        <f t="shared" si="102"/>
        <v>0</v>
      </c>
      <c r="Q106" s="73">
        <v>0</v>
      </c>
      <c r="R106" s="451">
        <f t="shared" si="103"/>
        <v>83.2</v>
      </c>
      <c r="S106" s="452">
        <f t="shared" si="104"/>
        <v>26</v>
      </c>
      <c r="T106" s="67">
        <f t="shared" si="105"/>
        <v>26</v>
      </c>
      <c r="U106" s="67">
        <f t="shared" si="106"/>
        <v>31.2</v>
      </c>
      <c r="V106" s="67">
        <f t="shared" si="107"/>
        <v>0</v>
      </c>
      <c r="W106" s="67">
        <f t="shared" si="108"/>
        <v>0</v>
      </c>
      <c r="X106" s="67">
        <f t="shared" si="109"/>
        <v>0</v>
      </c>
      <c r="Y106" s="331">
        <f t="shared" si="110"/>
        <v>26</v>
      </c>
      <c r="Z106" s="331">
        <f t="shared" si="110"/>
        <v>26</v>
      </c>
      <c r="AA106" s="331">
        <f t="shared" si="110"/>
        <v>31.2</v>
      </c>
      <c r="AB106" s="332"/>
      <c r="AC106" s="331">
        <f t="shared" si="111"/>
        <v>0</v>
      </c>
      <c r="AD106" s="69"/>
      <c r="AE106" s="335"/>
      <c r="AF106" s="335"/>
      <c r="AG106" s="331"/>
      <c r="AH106" s="335"/>
      <c r="AI106" s="335"/>
      <c r="AJ106" s="335"/>
      <c r="AK106" s="335"/>
      <c r="AL106" s="335"/>
      <c r="AM106" s="335"/>
      <c r="AN106" s="335"/>
      <c r="AO106" s="335"/>
      <c r="AP106" s="335"/>
      <c r="AQ106" s="335"/>
      <c r="AR106" s="335"/>
    </row>
    <row r="107" spans="1:44" ht="30" customHeight="1" x14ac:dyDescent="0.25">
      <c r="A107" s="123" t="s">
        <v>94</v>
      </c>
      <c r="B107" s="123" t="s">
        <v>95</v>
      </c>
      <c r="C107" s="54" t="s">
        <v>48</v>
      </c>
      <c r="D107" s="54"/>
      <c r="E107" s="87" t="s">
        <v>678</v>
      </c>
      <c r="F107" s="87">
        <v>1</v>
      </c>
      <c r="G107" s="58" t="s">
        <v>688</v>
      </c>
      <c r="H107" s="80" t="s">
        <v>689</v>
      </c>
      <c r="I107" s="148"/>
      <c r="J107" s="129">
        <v>1</v>
      </c>
      <c r="K107" s="128">
        <f t="shared" si="99"/>
        <v>1</v>
      </c>
      <c r="L107" s="128">
        <f t="shared" si="100"/>
        <v>0</v>
      </c>
      <c r="M107" s="73">
        <v>26</v>
      </c>
      <c r="N107" s="131">
        <v>2</v>
      </c>
      <c r="O107" s="128">
        <f t="shared" si="101"/>
        <v>1</v>
      </c>
      <c r="P107" s="128">
        <f t="shared" si="102"/>
        <v>1</v>
      </c>
      <c r="Q107" s="73">
        <v>24</v>
      </c>
      <c r="R107" s="451">
        <f t="shared" si="103"/>
        <v>152.80000000000001</v>
      </c>
      <c r="S107" s="452">
        <f t="shared" si="104"/>
        <v>26</v>
      </c>
      <c r="T107" s="67">
        <f t="shared" si="105"/>
        <v>26</v>
      </c>
      <c r="U107" s="67">
        <f t="shared" si="106"/>
        <v>31.2</v>
      </c>
      <c r="V107" s="67">
        <f t="shared" si="107"/>
        <v>48</v>
      </c>
      <c r="W107" s="67">
        <f t="shared" si="108"/>
        <v>7.1999999999999993</v>
      </c>
      <c r="X107" s="67">
        <f t="shared" si="109"/>
        <v>14.399999999999999</v>
      </c>
      <c r="Y107" s="331">
        <f t="shared" si="110"/>
        <v>74</v>
      </c>
      <c r="Z107" s="331">
        <f t="shared" si="110"/>
        <v>33.200000000000003</v>
      </c>
      <c r="AA107" s="331">
        <f t="shared" si="110"/>
        <v>45.599999999999994</v>
      </c>
      <c r="AB107" s="332"/>
      <c r="AC107" s="331">
        <f t="shared" si="111"/>
        <v>0</v>
      </c>
      <c r="AD107" s="69"/>
      <c r="AE107" s="335"/>
      <c r="AF107" s="335"/>
      <c r="AG107" s="331"/>
      <c r="AH107" s="335"/>
      <c r="AI107" s="335"/>
      <c r="AJ107" s="335"/>
      <c r="AK107" s="335"/>
      <c r="AL107" s="335"/>
      <c r="AM107" s="335"/>
      <c r="AN107" s="335"/>
      <c r="AO107" s="335"/>
      <c r="AP107" s="335"/>
      <c r="AQ107" s="335"/>
      <c r="AR107" s="335"/>
    </row>
    <row r="108" spans="1:44" ht="30" customHeight="1" x14ac:dyDescent="0.25">
      <c r="A108" s="123" t="s">
        <v>94</v>
      </c>
      <c r="B108" s="123" t="s">
        <v>95</v>
      </c>
      <c r="C108" s="54" t="s">
        <v>48</v>
      </c>
      <c r="D108" s="54"/>
      <c r="E108" s="87" t="s">
        <v>773</v>
      </c>
      <c r="F108" s="87">
        <v>1</v>
      </c>
      <c r="G108" s="88" t="s">
        <v>810</v>
      </c>
      <c r="H108" s="80" t="s">
        <v>811</v>
      </c>
      <c r="I108" s="148"/>
      <c r="J108" s="129">
        <v>1</v>
      </c>
      <c r="K108" s="128">
        <f t="shared" si="99"/>
        <v>1</v>
      </c>
      <c r="L108" s="128">
        <f t="shared" si="100"/>
        <v>0</v>
      </c>
      <c r="M108" s="460">
        <v>26</v>
      </c>
      <c r="N108" s="131">
        <v>0</v>
      </c>
      <c r="O108" s="128">
        <f t="shared" si="101"/>
        <v>0</v>
      </c>
      <c r="P108" s="128">
        <f t="shared" si="102"/>
        <v>0</v>
      </c>
      <c r="Q108" s="73">
        <v>0</v>
      </c>
      <c r="R108" s="451">
        <f t="shared" si="103"/>
        <v>83.2</v>
      </c>
      <c r="S108" s="452">
        <f t="shared" si="104"/>
        <v>26</v>
      </c>
      <c r="T108" s="67">
        <f t="shared" si="105"/>
        <v>26</v>
      </c>
      <c r="U108" s="67">
        <f t="shared" si="106"/>
        <v>31.2</v>
      </c>
      <c r="V108" s="67">
        <f t="shared" si="107"/>
        <v>0</v>
      </c>
      <c r="W108" s="67">
        <f t="shared" si="108"/>
        <v>0</v>
      </c>
      <c r="X108" s="67">
        <f t="shared" si="109"/>
        <v>0</v>
      </c>
      <c r="Y108" s="331">
        <f t="shared" si="110"/>
        <v>26</v>
      </c>
      <c r="Z108" s="331">
        <f t="shared" si="110"/>
        <v>26</v>
      </c>
      <c r="AA108" s="331">
        <f t="shared" si="110"/>
        <v>31.2</v>
      </c>
      <c r="AB108" s="332"/>
      <c r="AC108" s="331">
        <f t="shared" si="111"/>
        <v>0</v>
      </c>
      <c r="AD108" s="69"/>
      <c r="AE108" s="335"/>
      <c r="AF108" s="335"/>
      <c r="AG108" s="331"/>
      <c r="AH108" s="335"/>
      <c r="AI108" s="335"/>
      <c r="AJ108" s="335"/>
      <c r="AK108" s="335"/>
      <c r="AL108" s="335"/>
      <c r="AM108" s="335"/>
      <c r="AN108" s="335"/>
      <c r="AO108" s="335"/>
      <c r="AP108" s="335"/>
      <c r="AQ108" s="335"/>
      <c r="AR108" s="335"/>
    </row>
    <row r="109" spans="1:44" ht="30" customHeight="1" x14ac:dyDescent="0.25">
      <c r="A109" s="123" t="s">
        <v>94</v>
      </c>
      <c r="B109" s="123" t="s">
        <v>95</v>
      </c>
      <c r="C109" s="54" t="s">
        <v>48</v>
      </c>
      <c r="D109" s="54"/>
      <c r="E109" s="87" t="s">
        <v>465</v>
      </c>
      <c r="F109" s="87">
        <v>1</v>
      </c>
      <c r="G109" s="88" t="s">
        <v>584</v>
      </c>
      <c r="H109" s="80" t="s">
        <v>585</v>
      </c>
      <c r="I109" s="148"/>
      <c r="J109" s="129">
        <v>1</v>
      </c>
      <c r="K109" s="128">
        <f t="shared" si="99"/>
        <v>1</v>
      </c>
      <c r="L109" s="128">
        <f t="shared" si="100"/>
        <v>0</v>
      </c>
      <c r="M109" s="73">
        <v>26</v>
      </c>
      <c r="N109" s="131">
        <v>0</v>
      </c>
      <c r="O109" s="128">
        <f t="shared" si="101"/>
        <v>0</v>
      </c>
      <c r="P109" s="128">
        <f t="shared" si="102"/>
        <v>0</v>
      </c>
      <c r="Q109" s="73">
        <v>0</v>
      </c>
      <c r="R109" s="451">
        <f t="shared" si="103"/>
        <v>83.2</v>
      </c>
      <c r="S109" s="452">
        <f t="shared" si="104"/>
        <v>26</v>
      </c>
      <c r="T109" s="67">
        <f t="shared" si="105"/>
        <v>26</v>
      </c>
      <c r="U109" s="67">
        <f t="shared" si="106"/>
        <v>31.2</v>
      </c>
      <c r="V109" s="67">
        <f t="shared" si="107"/>
        <v>0</v>
      </c>
      <c r="W109" s="67">
        <f t="shared" si="108"/>
        <v>0</v>
      </c>
      <c r="X109" s="67">
        <f t="shared" si="109"/>
        <v>0</v>
      </c>
      <c r="Y109" s="331">
        <f t="shared" si="110"/>
        <v>26</v>
      </c>
      <c r="Z109" s="331">
        <f t="shared" si="110"/>
        <v>26</v>
      </c>
      <c r="AA109" s="331">
        <f t="shared" si="110"/>
        <v>31.2</v>
      </c>
      <c r="AB109" s="332"/>
      <c r="AC109" s="331">
        <f t="shared" si="111"/>
        <v>0</v>
      </c>
      <c r="AD109" s="69"/>
      <c r="AE109" s="335"/>
      <c r="AF109" s="335"/>
      <c r="AG109" s="331"/>
      <c r="AH109" s="335"/>
      <c r="AI109" s="335"/>
      <c r="AJ109" s="335"/>
      <c r="AK109" s="335"/>
      <c r="AL109" s="335"/>
      <c r="AM109" s="335"/>
      <c r="AN109" s="335"/>
      <c r="AO109" s="335"/>
      <c r="AP109" s="335"/>
      <c r="AQ109" s="335"/>
      <c r="AR109" s="335"/>
    </row>
    <row r="110" spans="1:44" ht="30" hidden="1" customHeight="1" x14ac:dyDescent="0.25">
      <c r="A110" s="123" t="s">
        <v>94</v>
      </c>
      <c r="B110" s="123" t="s">
        <v>95</v>
      </c>
      <c r="C110" s="54" t="s">
        <v>48</v>
      </c>
      <c r="D110" s="54"/>
      <c r="E110" s="87"/>
      <c r="F110" s="87"/>
      <c r="G110" s="88"/>
      <c r="H110" s="354"/>
      <c r="I110" s="90"/>
      <c r="J110" s="129"/>
      <c r="K110" s="128">
        <f t="shared" si="99"/>
        <v>0</v>
      </c>
      <c r="L110" s="128">
        <f t="shared" si="100"/>
        <v>0</v>
      </c>
      <c r="M110" s="130"/>
      <c r="N110" s="131"/>
      <c r="O110" s="171">
        <f t="shared" si="101"/>
        <v>0</v>
      </c>
      <c r="P110" s="171">
        <f t="shared" si="102"/>
        <v>0</v>
      </c>
      <c r="Q110" s="130"/>
      <c r="R110" s="451">
        <f t="shared" si="103"/>
        <v>0</v>
      </c>
      <c r="S110" s="452">
        <f t="shared" si="104"/>
        <v>0</v>
      </c>
      <c r="T110" s="67">
        <f t="shared" si="105"/>
        <v>0</v>
      </c>
      <c r="U110" s="67">
        <f t="shared" si="106"/>
        <v>0</v>
      </c>
      <c r="V110" s="67">
        <f t="shared" si="107"/>
        <v>0</v>
      </c>
      <c r="W110" s="67">
        <f t="shared" si="108"/>
        <v>0</v>
      </c>
      <c r="X110" s="67">
        <f t="shared" si="109"/>
        <v>0</v>
      </c>
      <c r="Y110" s="331">
        <f t="shared" si="110"/>
        <v>0</v>
      </c>
      <c r="Z110" s="331">
        <f t="shared" si="110"/>
        <v>0</v>
      </c>
      <c r="AA110" s="331">
        <f t="shared" si="110"/>
        <v>0</v>
      </c>
      <c r="AB110" s="332"/>
      <c r="AC110" s="331">
        <f t="shared" si="111"/>
        <v>0</v>
      </c>
      <c r="AD110" s="69"/>
      <c r="AE110" s="335"/>
      <c r="AF110" s="335"/>
      <c r="AG110" s="331"/>
      <c r="AH110" s="335"/>
      <c r="AI110" s="335"/>
      <c r="AJ110" s="335"/>
      <c r="AK110" s="335"/>
      <c r="AL110" s="335"/>
      <c r="AM110" s="335"/>
      <c r="AN110" s="335"/>
      <c r="AO110" s="335"/>
      <c r="AP110" s="335"/>
      <c r="AQ110" s="335"/>
      <c r="AR110" s="335"/>
    </row>
    <row r="111" spans="1:44" ht="30" hidden="1" customHeight="1" x14ac:dyDescent="0.25">
      <c r="A111" s="123" t="s">
        <v>94</v>
      </c>
      <c r="B111" s="123" t="s">
        <v>95</v>
      </c>
      <c r="C111" s="54" t="s">
        <v>48</v>
      </c>
      <c r="D111" s="54"/>
      <c r="E111" s="87"/>
      <c r="F111" s="87"/>
      <c r="G111" s="88"/>
      <c r="H111" s="59"/>
      <c r="I111" s="70"/>
      <c r="J111" s="129"/>
      <c r="K111" s="128">
        <f t="shared" si="99"/>
        <v>0</v>
      </c>
      <c r="L111" s="128">
        <f t="shared" si="100"/>
        <v>0</v>
      </c>
      <c r="M111" s="130"/>
      <c r="N111" s="131"/>
      <c r="O111" s="171">
        <f t="shared" si="101"/>
        <v>0</v>
      </c>
      <c r="P111" s="171">
        <f t="shared" si="102"/>
        <v>0</v>
      </c>
      <c r="Q111" s="130"/>
      <c r="R111" s="451">
        <f t="shared" si="103"/>
        <v>0</v>
      </c>
      <c r="S111" s="452">
        <f t="shared" si="104"/>
        <v>0</v>
      </c>
      <c r="T111" s="67">
        <f t="shared" si="105"/>
        <v>0</v>
      </c>
      <c r="U111" s="67">
        <f t="shared" si="106"/>
        <v>0</v>
      </c>
      <c r="V111" s="67">
        <f t="shared" si="107"/>
        <v>0</v>
      </c>
      <c r="W111" s="67">
        <f t="shared" si="108"/>
        <v>0</v>
      </c>
      <c r="X111" s="67">
        <f t="shared" si="109"/>
        <v>0</v>
      </c>
      <c r="Y111" s="331">
        <f t="shared" si="110"/>
        <v>0</v>
      </c>
      <c r="Z111" s="331">
        <f t="shared" si="110"/>
        <v>0</v>
      </c>
      <c r="AA111" s="331">
        <f t="shared" si="110"/>
        <v>0</v>
      </c>
      <c r="AB111" s="332"/>
      <c r="AC111" s="331">
        <f t="shared" si="111"/>
        <v>0</v>
      </c>
      <c r="AD111" s="69"/>
      <c r="AE111" s="335"/>
      <c r="AF111" s="335"/>
      <c r="AG111" s="331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</row>
    <row r="112" spans="1:44" ht="30" hidden="1" customHeight="1" x14ac:dyDescent="0.25">
      <c r="A112" s="123" t="s">
        <v>94</v>
      </c>
      <c r="B112" s="123" t="s">
        <v>95</v>
      </c>
      <c r="C112" s="54" t="s">
        <v>48</v>
      </c>
      <c r="D112" s="54"/>
      <c r="E112" s="87"/>
      <c r="F112" s="87"/>
      <c r="G112" s="88"/>
      <c r="H112" s="59"/>
      <c r="I112" s="70"/>
      <c r="J112" s="129"/>
      <c r="K112" s="128">
        <f t="shared" si="99"/>
        <v>0</v>
      </c>
      <c r="L112" s="128">
        <f t="shared" si="100"/>
        <v>0</v>
      </c>
      <c r="M112" s="130"/>
      <c r="N112" s="131"/>
      <c r="O112" s="171">
        <f t="shared" si="101"/>
        <v>0</v>
      </c>
      <c r="P112" s="171">
        <f t="shared" si="102"/>
        <v>0</v>
      </c>
      <c r="Q112" s="130"/>
      <c r="R112" s="451">
        <f t="shared" si="103"/>
        <v>0</v>
      </c>
      <c r="S112" s="452">
        <f t="shared" si="104"/>
        <v>0</v>
      </c>
      <c r="T112" s="67">
        <f t="shared" si="105"/>
        <v>0</v>
      </c>
      <c r="U112" s="67">
        <f t="shared" si="106"/>
        <v>0</v>
      </c>
      <c r="V112" s="67">
        <f t="shared" si="107"/>
        <v>0</v>
      </c>
      <c r="W112" s="67">
        <f t="shared" si="108"/>
        <v>0</v>
      </c>
      <c r="X112" s="67">
        <f t="shared" si="109"/>
        <v>0</v>
      </c>
      <c r="Y112" s="331">
        <f t="shared" si="110"/>
        <v>0</v>
      </c>
      <c r="Z112" s="331">
        <f t="shared" si="110"/>
        <v>0</v>
      </c>
      <c r="AA112" s="331">
        <f t="shared" si="110"/>
        <v>0</v>
      </c>
      <c r="AB112" s="332"/>
      <c r="AC112" s="331">
        <f t="shared" si="111"/>
        <v>0</v>
      </c>
      <c r="AD112" s="69"/>
      <c r="AE112" s="335"/>
      <c r="AF112" s="335"/>
      <c r="AG112" s="331"/>
      <c r="AH112" s="335"/>
      <c r="AI112" s="335"/>
      <c r="AJ112" s="335"/>
      <c r="AK112" s="335"/>
      <c r="AL112" s="335"/>
      <c r="AM112" s="335"/>
      <c r="AN112" s="335"/>
      <c r="AO112" s="335"/>
      <c r="AP112" s="335"/>
      <c r="AQ112" s="335"/>
      <c r="AR112" s="335"/>
    </row>
    <row r="113" spans="1:44" ht="30" hidden="1" customHeight="1" x14ac:dyDescent="0.25">
      <c r="A113" s="123" t="s">
        <v>94</v>
      </c>
      <c r="B113" s="123" t="s">
        <v>95</v>
      </c>
      <c r="C113" s="54" t="s">
        <v>48</v>
      </c>
      <c r="D113" s="54"/>
      <c r="E113" s="87"/>
      <c r="F113" s="87"/>
      <c r="G113" s="88"/>
      <c r="H113" s="59"/>
      <c r="I113" s="70"/>
      <c r="J113" s="129"/>
      <c r="K113" s="128">
        <f t="shared" si="99"/>
        <v>0</v>
      </c>
      <c r="L113" s="128">
        <f t="shared" si="100"/>
        <v>0</v>
      </c>
      <c r="M113" s="130"/>
      <c r="N113" s="131"/>
      <c r="O113" s="171">
        <f t="shared" si="101"/>
        <v>0</v>
      </c>
      <c r="P113" s="171">
        <f t="shared" si="102"/>
        <v>0</v>
      </c>
      <c r="Q113" s="130"/>
      <c r="R113" s="451">
        <f t="shared" si="103"/>
        <v>0</v>
      </c>
      <c r="S113" s="452">
        <f t="shared" si="104"/>
        <v>0</v>
      </c>
      <c r="T113" s="67">
        <f t="shared" si="105"/>
        <v>0</v>
      </c>
      <c r="U113" s="67">
        <f t="shared" si="106"/>
        <v>0</v>
      </c>
      <c r="V113" s="67">
        <f t="shared" si="107"/>
        <v>0</v>
      </c>
      <c r="W113" s="67">
        <f t="shared" si="108"/>
        <v>0</v>
      </c>
      <c r="X113" s="67">
        <f t="shared" si="109"/>
        <v>0</v>
      </c>
      <c r="Y113" s="331">
        <f t="shared" si="110"/>
        <v>0</v>
      </c>
      <c r="Z113" s="331">
        <f t="shared" si="110"/>
        <v>0</v>
      </c>
      <c r="AA113" s="331">
        <f t="shared" si="110"/>
        <v>0</v>
      </c>
      <c r="AB113" s="332"/>
      <c r="AC113" s="331">
        <f t="shared" si="111"/>
        <v>0</v>
      </c>
      <c r="AD113" s="439"/>
      <c r="AE113" s="92"/>
      <c r="AF113" s="92"/>
      <c r="AG113" s="271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</row>
    <row r="114" spans="1:44" ht="30" hidden="1" customHeight="1" x14ac:dyDescent="0.25">
      <c r="A114" s="94" t="s">
        <v>94</v>
      </c>
      <c r="B114" s="94" t="s">
        <v>95</v>
      </c>
      <c r="C114" s="95" t="s">
        <v>48</v>
      </c>
      <c r="D114" s="95"/>
      <c r="E114" s="96" t="s">
        <v>29</v>
      </c>
      <c r="F114" s="96"/>
      <c r="G114" s="97"/>
      <c r="H114" s="98"/>
      <c r="I114" s="99"/>
      <c r="J114" s="134"/>
      <c r="K114" s="101">
        <f t="shared" si="99"/>
        <v>0</v>
      </c>
      <c r="L114" s="101">
        <f t="shared" si="100"/>
        <v>0</v>
      </c>
      <c r="M114" s="135"/>
      <c r="N114" s="136"/>
      <c r="O114" s="137">
        <f t="shared" si="101"/>
        <v>0</v>
      </c>
      <c r="P114" s="137">
        <f t="shared" si="102"/>
        <v>0</v>
      </c>
      <c r="Q114" s="135"/>
      <c r="R114" s="412">
        <f>J114*M114*$R$8</f>
        <v>0</v>
      </c>
      <c r="S114" s="614">
        <f>J114*M114*$S$8</f>
        <v>0</v>
      </c>
      <c r="T114" s="105">
        <f>K114*M114*$T$8</f>
        <v>0</v>
      </c>
      <c r="U114" s="105">
        <f>J114*M114*$U$8</f>
        <v>0</v>
      </c>
      <c r="V114" s="105">
        <f t="shared" si="107"/>
        <v>0</v>
      </c>
      <c r="W114" s="105">
        <f t="shared" si="108"/>
        <v>0</v>
      </c>
      <c r="X114" s="105">
        <f t="shared" si="109"/>
        <v>0</v>
      </c>
      <c r="Y114" s="105">
        <f t="shared" si="110"/>
        <v>0</v>
      </c>
      <c r="Z114" s="105">
        <f t="shared" si="110"/>
        <v>0</v>
      </c>
      <c r="AA114" s="105">
        <f t="shared" si="110"/>
        <v>0</v>
      </c>
      <c r="AB114" s="106"/>
      <c r="AC114" s="105">
        <f t="shared" si="111"/>
        <v>0</v>
      </c>
      <c r="AD114" s="69"/>
      <c r="AE114" s="335"/>
      <c r="AF114" s="335"/>
      <c r="AG114" s="331"/>
      <c r="AH114" s="335"/>
      <c r="AI114" s="335"/>
      <c r="AJ114" s="335"/>
      <c r="AK114" s="335"/>
      <c r="AL114" s="335"/>
      <c r="AM114" s="335"/>
      <c r="AN114" s="335"/>
      <c r="AO114" s="335"/>
      <c r="AP114" s="335"/>
      <c r="AQ114" s="335"/>
      <c r="AR114" s="335"/>
    </row>
    <row r="115" spans="1:44" ht="30" customHeight="1" thickBot="1" x14ac:dyDescent="0.3">
      <c r="A115" s="108" t="s">
        <v>94</v>
      </c>
      <c r="B115" s="108" t="s">
        <v>95</v>
      </c>
      <c r="C115" s="109" t="s">
        <v>48</v>
      </c>
      <c r="D115" s="109"/>
      <c r="E115" s="110"/>
      <c r="F115" s="110"/>
      <c r="G115" s="111"/>
      <c r="H115" s="112" t="s">
        <v>906</v>
      </c>
      <c r="I115" s="113"/>
      <c r="J115" s="114"/>
      <c r="K115" s="115"/>
      <c r="L115" s="115"/>
      <c r="M115" s="116"/>
      <c r="N115" s="117"/>
      <c r="O115" s="115"/>
      <c r="P115" s="115"/>
      <c r="Q115" s="116"/>
      <c r="R115" s="453">
        <f t="shared" ref="R115:AA115" si="112">SUM(R103:R114)</f>
        <v>578.4</v>
      </c>
      <c r="S115" s="454">
        <f t="shared" si="112"/>
        <v>159</v>
      </c>
      <c r="T115" s="119">
        <f t="shared" si="112"/>
        <v>159</v>
      </c>
      <c r="U115" s="119">
        <f t="shared" si="112"/>
        <v>190.79999999999998</v>
      </c>
      <c r="V115" s="119">
        <f t="shared" si="112"/>
        <v>48</v>
      </c>
      <c r="W115" s="119">
        <f t="shared" si="112"/>
        <v>7.1999999999999993</v>
      </c>
      <c r="X115" s="119">
        <f t="shared" si="112"/>
        <v>14.399999999999999</v>
      </c>
      <c r="Y115" s="119">
        <f t="shared" si="112"/>
        <v>207</v>
      </c>
      <c r="Z115" s="119">
        <f t="shared" si="112"/>
        <v>166.2</v>
      </c>
      <c r="AA115" s="119">
        <f t="shared" si="112"/>
        <v>205.2</v>
      </c>
      <c r="AB115" s="344"/>
      <c r="AC115" s="331"/>
      <c r="AD115" s="631">
        <f>R115/1800/0.6</f>
        <v>0.53555555555555556</v>
      </c>
      <c r="AE115" s="335"/>
      <c r="AF115" s="335"/>
      <c r="AG115" s="331"/>
      <c r="AH115" s="335"/>
      <c r="AI115" s="335"/>
      <c r="AJ115" s="335"/>
      <c r="AK115" s="335"/>
      <c r="AL115" s="335"/>
      <c r="AM115" s="335"/>
      <c r="AN115" s="335"/>
      <c r="AO115" s="335"/>
      <c r="AP115" s="335"/>
      <c r="AQ115" s="335"/>
      <c r="AR115" s="335"/>
    </row>
    <row r="116" spans="1:44" ht="30" customHeight="1" thickTop="1" x14ac:dyDescent="0.25">
      <c r="A116" s="123" t="s">
        <v>294</v>
      </c>
      <c r="B116" s="123" t="s">
        <v>295</v>
      </c>
      <c r="C116" s="54"/>
      <c r="D116" s="54"/>
      <c r="E116" s="330" t="s">
        <v>33</v>
      </c>
      <c r="F116" s="86">
        <v>6</v>
      </c>
      <c r="G116" s="79" t="s">
        <v>296</v>
      </c>
      <c r="H116" s="80" t="s">
        <v>297</v>
      </c>
      <c r="I116" s="616"/>
      <c r="J116" s="129"/>
      <c r="K116" s="128">
        <f t="shared" ref="K116:K125" si="113">IF(J116&gt;0, 1, 0)</f>
        <v>0</v>
      </c>
      <c r="L116" s="128">
        <f t="shared" ref="L116:L125" si="114">J116-K116</f>
        <v>0</v>
      </c>
      <c r="M116" s="73"/>
      <c r="N116" s="131"/>
      <c r="O116" s="128">
        <f t="shared" ref="O116:O127" si="115">IF(N116&gt;0, 1, 0)</f>
        <v>0</v>
      </c>
      <c r="P116" s="128">
        <f t="shared" ref="P116:P127" si="116">N116-O116</f>
        <v>0</v>
      </c>
      <c r="Q116" s="617"/>
      <c r="R116" s="451">
        <f t="shared" ref="R116:R125" si="117">(K116*M116*$R$4)+(L116*M116*$R$5)+(O116*Q116*$R$6)+(P116*Q116*$R$7)</f>
        <v>0</v>
      </c>
      <c r="S116" s="452">
        <f t="shared" ref="S116:S125" si="118">J116*M116*$S$4</f>
        <v>0</v>
      </c>
      <c r="T116" s="67">
        <f t="shared" ref="T116:T125" si="119">K116*M116*$T$4</f>
        <v>0</v>
      </c>
      <c r="U116" s="67">
        <f t="shared" ref="U116:U125" si="120">J116*M116*$U$4</f>
        <v>0</v>
      </c>
      <c r="V116" s="67">
        <f t="shared" ref="V116:V127" si="121">N116*Q116*$V$6</f>
        <v>0</v>
      </c>
      <c r="W116" s="67">
        <f t="shared" ref="W116:W127" si="122">O116*Q116*$W$6</f>
        <v>0</v>
      </c>
      <c r="X116" s="67">
        <f t="shared" ref="X116:X127" si="123">N116*Q116*$X$6</f>
        <v>0</v>
      </c>
      <c r="Y116" s="331">
        <f t="shared" ref="Y116:AA127" si="124">S116+V116</f>
        <v>0</v>
      </c>
      <c r="Z116" s="331">
        <f t="shared" si="124"/>
        <v>0</v>
      </c>
      <c r="AA116" s="331">
        <f t="shared" si="124"/>
        <v>0</v>
      </c>
      <c r="AB116" s="332"/>
      <c r="AC116" s="331">
        <f t="shared" ref="AC116:AC127" si="125">R116-Y116-Z116-AA116</f>
        <v>0</v>
      </c>
      <c r="AD116" s="69"/>
      <c r="AE116" s="335"/>
      <c r="AF116" s="335"/>
      <c r="AG116" s="331"/>
      <c r="AH116" s="335"/>
      <c r="AI116" s="335"/>
      <c r="AJ116" s="335"/>
      <c r="AK116" s="335"/>
      <c r="AL116" s="335"/>
      <c r="AM116" s="335"/>
      <c r="AN116" s="335"/>
      <c r="AO116" s="335"/>
      <c r="AP116" s="335"/>
      <c r="AQ116" s="335"/>
      <c r="AR116" s="335"/>
    </row>
    <row r="117" spans="1:44" ht="30" customHeight="1" x14ac:dyDescent="0.25">
      <c r="A117" s="123" t="s">
        <v>294</v>
      </c>
      <c r="B117" s="123" t="s">
        <v>295</v>
      </c>
      <c r="C117" s="54"/>
      <c r="D117" s="54"/>
      <c r="E117" s="337" t="s">
        <v>465</v>
      </c>
      <c r="F117" s="86">
        <v>3</v>
      </c>
      <c r="G117" s="79" t="s">
        <v>525</v>
      </c>
      <c r="H117" s="80" t="s">
        <v>526</v>
      </c>
      <c r="I117" s="148"/>
      <c r="J117" s="129">
        <v>0</v>
      </c>
      <c r="K117" s="168">
        <f t="shared" si="113"/>
        <v>0</v>
      </c>
      <c r="L117" s="168">
        <f t="shared" si="114"/>
        <v>0</v>
      </c>
      <c r="M117" s="73">
        <v>8</v>
      </c>
      <c r="N117" s="131"/>
      <c r="O117" s="168">
        <f t="shared" si="115"/>
        <v>0</v>
      </c>
      <c r="P117" s="168">
        <f t="shared" si="116"/>
        <v>0</v>
      </c>
      <c r="Q117" s="73"/>
      <c r="R117" s="618">
        <f t="shared" si="117"/>
        <v>0</v>
      </c>
      <c r="S117" s="452">
        <f t="shared" si="118"/>
        <v>0</v>
      </c>
      <c r="T117" s="67">
        <f t="shared" si="119"/>
        <v>0</v>
      </c>
      <c r="U117" s="67">
        <f t="shared" si="120"/>
        <v>0</v>
      </c>
      <c r="V117" s="67">
        <f t="shared" si="121"/>
        <v>0</v>
      </c>
      <c r="W117" s="67">
        <f t="shared" si="122"/>
        <v>0</v>
      </c>
      <c r="X117" s="67">
        <f t="shared" si="123"/>
        <v>0</v>
      </c>
      <c r="Y117" s="331">
        <f t="shared" si="124"/>
        <v>0</v>
      </c>
      <c r="Z117" s="331">
        <f t="shared" si="124"/>
        <v>0</v>
      </c>
      <c r="AA117" s="331">
        <f t="shared" si="124"/>
        <v>0</v>
      </c>
      <c r="AB117" s="332"/>
      <c r="AC117" s="331">
        <f t="shared" si="125"/>
        <v>0</v>
      </c>
      <c r="AD117" s="69"/>
      <c r="AE117" s="335"/>
      <c r="AF117" s="335"/>
      <c r="AG117" s="331"/>
      <c r="AH117" s="335"/>
      <c r="AI117" s="335"/>
      <c r="AJ117" s="335"/>
      <c r="AK117" s="335"/>
      <c r="AL117" s="335"/>
      <c r="AM117" s="335"/>
      <c r="AN117" s="335"/>
      <c r="AO117" s="335"/>
      <c r="AP117" s="335"/>
      <c r="AQ117" s="335"/>
      <c r="AR117" s="335"/>
    </row>
    <row r="118" spans="1:44" ht="30" customHeight="1" x14ac:dyDescent="0.25">
      <c r="A118" s="123" t="s">
        <v>294</v>
      </c>
      <c r="B118" s="123" t="s">
        <v>295</v>
      </c>
      <c r="C118" s="54"/>
      <c r="D118" s="54"/>
      <c r="E118" s="489" t="s">
        <v>678</v>
      </c>
      <c r="F118" s="86">
        <v>3</v>
      </c>
      <c r="G118" s="79" t="s">
        <v>729</v>
      </c>
      <c r="H118" s="80" t="s">
        <v>305</v>
      </c>
      <c r="I118" s="148"/>
      <c r="J118" s="129"/>
      <c r="K118" s="128">
        <f t="shared" si="113"/>
        <v>0</v>
      </c>
      <c r="L118" s="128">
        <f t="shared" si="114"/>
        <v>0</v>
      </c>
      <c r="M118" s="73"/>
      <c r="N118" s="131"/>
      <c r="O118" s="128">
        <f t="shared" si="115"/>
        <v>0</v>
      </c>
      <c r="P118" s="128">
        <f t="shared" si="116"/>
        <v>0</v>
      </c>
      <c r="Q118" s="73"/>
      <c r="R118" s="451">
        <f t="shared" si="117"/>
        <v>0</v>
      </c>
      <c r="S118" s="452">
        <f t="shared" si="118"/>
        <v>0</v>
      </c>
      <c r="T118" s="67">
        <f t="shared" si="119"/>
        <v>0</v>
      </c>
      <c r="U118" s="67">
        <f t="shared" si="120"/>
        <v>0</v>
      </c>
      <c r="V118" s="67">
        <f t="shared" si="121"/>
        <v>0</v>
      </c>
      <c r="W118" s="67">
        <f t="shared" si="122"/>
        <v>0</v>
      </c>
      <c r="X118" s="67">
        <f t="shared" si="123"/>
        <v>0</v>
      </c>
      <c r="Y118" s="331">
        <f t="shared" si="124"/>
        <v>0</v>
      </c>
      <c r="Z118" s="331">
        <f t="shared" si="124"/>
        <v>0</v>
      </c>
      <c r="AA118" s="331">
        <f t="shared" si="124"/>
        <v>0</v>
      </c>
      <c r="AB118" s="332"/>
      <c r="AC118" s="331">
        <f t="shared" si="125"/>
        <v>0</v>
      </c>
      <c r="AD118" s="69"/>
      <c r="AE118" s="335"/>
      <c r="AF118" s="335"/>
      <c r="AG118" s="331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</row>
    <row r="119" spans="1:44" ht="30" customHeight="1" x14ac:dyDescent="0.25">
      <c r="A119" s="123" t="s">
        <v>294</v>
      </c>
      <c r="B119" s="123" t="s">
        <v>295</v>
      </c>
      <c r="C119" s="54"/>
      <c r="D119" s="54"/>
      <c r="E119" s="489" t="s">
        <v>678</v>
      </c>
      <c r="F119" s="86">
        <v>4</v>
      </c>
      <c r="G119" s="79" t="s">
        <v>712</v>
      </c>
      <c r="H119" s="80" t="s">
        <v>257</v>
      </c>
      <c r="I119" s="148"/>
      <c r="J119" s="129"/>
      <c r="K119" s="128">
        <f t="shared" si="113"/>
        <v>0</v>
      </c>
      <c r="L119" s="128">
        <f t="shared" si="114"/>
        <v>0</v>
      </c>
      <c r="M119" s="73"/>
      <c r="N119" s="131"/>
      <c r="O119" s="128">
        <f t="shared" si="115"/>
        <v>0</v>
      </c>
      <c r="P119" s="128">
        <f t="shared" si="116"/>
        <v>0</v>
      </c>
      <c r="Q119" s="73"/>
      <c r="R119" s="451">
        <f t="shared" si="117"/>
        <v>0</v>
      </c>
      <c r="S119" s="452">
        <f t="shared" si="118"/>
        <v>0</v>
      </c>
      <c r="T119" s="67">
        <f t="shared" si="119"/>
        <v>0</v>
      </c>
      <c r="U119" s="67">
        <f t="shared" si="120"/>
        <v>0</v>
      </c>
      <c r="V119" s="67">
        <f t="shared" si="121"/>
        <v>0</v>
      </c>
      <c r="W119" s="67">
        <f t="shared" si="122"/>
        <v>0</v>
      </c>
      <c r="X119" s="67">
        <f t="shared" si="123"/>
        <v>0</v>
      </c>
      <c r="Y119" s="331">
        <f t="shared" si="124"/>
        <v>0</v>
      </c>
      <c r="Z119" s="331">
        <f t="shared" si="124"/>
        <v>0</v>
      </c>
      <c r="AA119" s="331">
        <f t="shared" si="124"/>
        <v>0</v>
      </c>
      <c r="AB119" s="332"/>
      <c r="AC119" s="331">
        <f t="shared" si="125"/>
        <v>0</v>
      </c>
      <c r="AD119" s="69"/>
      <c r="AE119" s="335"/>
      <c r="AF119" s="335"/>
      <c r="AG119" s="331"/>
      <c r="AH119" s="335"/>
      <c r="AI119" s="335"/>
      <c r="AJ119" s="335"/>
      <c r="AK119" s="335"/>
      <c r="AL119" s="335"/>
      <c r="AM119" s="335"/>
      <c r="AN119" s="335"/>
      <c r="AO119" s="335"/>
      <c r="AP119" s="335"/>
      <c r="AQ119" s="335"/>
      <c r="AR119" s="335"/>
    </row>
    <row r="120" spans="1:44" ht="30" customHeight="1" x14ac:dyDescent="0.25">
      <c r="A120" s="123" t="s">
        <v>294</v>
      </c>
      <c r="B120" s="123" t="s">
        <v>295</v>
      </c>
      <c r="C120" s="54"/>
      <c r="D120" s="54"/>
      <c r="E120" s="489" t="s">
        <v>773</v>
      </c>
      <c r="F120" s="86">
        <v>3</v>
      </c>
      <c r="G120" s="79" t="s">
        <v>791</v>
      </c>
      <c r="H120" s="80" t="s">
        <v>526</v>
      </c>
      <c r="I120" s="148"/>
      <c r="J120" s="129">
        <v>1</v>
      </c>
      <c r="K120" s="128">
        <f t="shared" si="113"/>
        <v>1</v>
      </c>
      <c r="L120" s="128">
        <f t="shared" si="114"/>
        <v>0</v>
      </c>
      <c r="M120" s="73">
        <v>16</v>
      </c>
      <c r="N120" s="131"/>
      <c r="O120" s="128">
        <f t="shared" si="115"/>
        <v>0</v>
      </c>
      <c r="P120" s="128">
        <f t="shared" si="116"/>
        <v>0</v>
      </c>
      <c r="Q120" s="73"/>
      <c r="R120" s="451">
        <f t="shared" si="117"/>
        <v>51.2</v>
      </c>
      <c r="S120" s="452">
        <f t="shared" si="118"/>
        <v>16</v>
      </c>
      <c r="T120" s="67">
        <f t="shared" si="119"/>
        <v>16</v>
      </c>
      <c r="U120" s="67">
        <f t="shared" si="120"/>
        <v>19.2</v>
      </c>
      <c r="V120" s="67">
        <f t="shared" si="121"/>
        <v>0</v>
      </c>
      <c r="W120" s="67">
        <f t="shared" si="122"/>
        <v>0</v>
      </c>
      <c r="X120" s="67">
        <f t="shared" si="123"/>
        <v>0</v>
      </c>
      <c r="Y120" s="331">
        <f t="shared" si="124"/>
        <v>16</v>
      </c>
      <c r="Z120" s="331">
        <f t="shared" si="124"/>
        <v>16</v>
      </c>
      <c r="AA120" s="331">
        <f t="shared" si="124"/>
        <v>19.2</v>
      </c>
      <c r="AB120" s="332"/>
      <c r="AC120" s="331">
        <f t="shared" si="125"/>
        <v>0</v>
      </c>
      <c r="AD120" s="69"/>
      <c r="AE120" s="335"/>
      <c r="AF120" s="335"/>
      <c r="AG120" s="331"/>
      <c r="AH120" s="335"/>
      <c r="AI120" s="335"/>
      <c r="AJ120" s="335"/>
      <c r="AK120" s="335"/>
      <c r="AL120" s="335"/>
      <c r="AM120" s="335"/>
      <c r="AN120" s="335"/>
      <c r="AO120" s="335"/>
      <c r="AP120" s="335"/>
      <c r="AQ120" s="335"/>
      <c r="AR120" s="335"/>
    </row>
    <row r="121" spans="1:44" ht="30" customHeight="1" x14ac:dyDescent="0.25">
      <c r="A121" s="123" t="s">
        <v>294</v>
      </c>
      <c r="B121" s="123" t="s">
        <v>295</v>
      </c>
      <c r="C121" s="54"/>
      <c r="D121" s="54"/>
      <c r="E121" s="489" t="s">
        <v>773</v>
      </c>
      <c r="F121" s="86">
        <v>4</v>
      </c>
      <c r="G121" s="79" t="s">
        <v>814</v>
      </c>
      <c r="H121" s="80" t="s">
        <v>815</v>
      </c>
      <c r="I121" s="148"/>
      <c r="J121" s="129"/>
      <c r="K121" s="128">
        <f t="shared" si="113"/>
        <v>0</v>
      </c>
      <c r="L121" s="128">
        <f t="shared" si="114"/>
        <v>0</v>
      </c>
      <c r="M121" s="341"/>
      <c r="N121" s="131"/>
      <c r="O121" s="128">
        <f t="shared" si="115"/>
        <v>0</v>
      </c>
      <c r="P121" s="128">
        <f t="shared" si="116"/>
        <v>0</v>
      </c>
      <c r="Q121" s="73"/>
      <c r="R121" s="451">
        <f t="shared" si="117"/>
        <v>0</v>
      </c>
      <c r="S121" s="452">
        <f t="shared" si="118"/>
        <v>0</v>
      </c>
      <c r="T121" s="67">
        <f t="shared" si="119"/>
        <v>0</v>
      </c>
      <c r="U121" s="67">
        <f t="shared" si="120"/>
        <v>0</v>
      </c>
      <c r="V121" s="67">
        <f t="shared" si="121"/>
        <v>0</v>
      </c>
      <c r="W121" s="67">
        <f t="shared" si="122"/>
        <v>0</v>
      </c>
      <c r="X121" s="67">
        <f t="shared" si="123"/>
        <v>0</v>
      </c>
      <c r="Y121" s="331">
        <f t="shared" si="124"/>
        <v>0</v>
      </c>
      <c r="Z121" s="331">
        <f t="shared" si="124"/>
        <v>0</v>
      </c>
      <c r="AA121" s="331">
        <f t="shared" si="124"/>
        <v>0</v>
      </c>
      <c r="AB121" s="332"/>
      <c r="AC121" s="331">
        <f t="shared" si="125"/>
        <v>0</v>
      </c>
      <c r="AD121" s="69"/>
      <c r="AE121" s="335"/>
      <c r="AF121" s="335"/>
      <c r="AG121" s="331"/>
      <c r="AH121" s="335"/>
      <c r="AI121" s="335"/>
      <c r="AJ121" s="335"/>
      <c r="AK121" s="335"/>
      <c r="AL121" s="335"/>
      <c r="AM121" s="335"/>
      <c r="AN121" s="335"/>
      <c r="AO121" s="335"/>
      <c r="AP121" s="335"/>
      <c r="AQ121" s="335"/>
      <c r="AR121" s="335"/>
    </row>
    <row r="122" spans="1:44" ht="30" hidden="1" customHeight="1" x14ac:dyDescent="0.25">
      <c r="A122" s="123" t="s">
        <v>294</v>
      </c>
      <c r="B122" s="123" t="s">
        <v>295</v>
      </c>
      <c r="C122" s="54"/>
      <c r="D122" s="54"/>
      <c r="E122" s="87"/>
      <c r="F122" s="87"/>
      <c r="G122" s="153"/>
      <c r="H122" s="80"/>
      <c r="I122" s="148"/>
      <c r="J122" s="129"/>
      <c r="K122" s="128">
        <f t="shared" si="113"/>
        <v>0</v>
      </c>
      <c r="L122" s="128">
        <f t="shared" si="114"/>
        <v>0</v>
      </c>
      <c r="M122" s="73"/>
      <c r="N122" s="131"/>
      <c r="O122" s="128">
        <f t="shared" si="115"/>
        <v>0</v>
      </c>
      <c r="P122" s="128">
        <f t="shared" si="116"/>
        <v>0</v>
      </c>
      <c r="Q122" s="73"/>
      <c r="R122" s="451">
        <f t="shared" si="117"/>
        <v>0</v>
      </c>
      <c r="S122" s="452">
        <f t="shared" si="118"/>
        <v>0</v>
      </c>
      <c r="T122" s="67">
        <f t="shared" si="119"/>
        <v>0</v>
      </c>
      <c r="U122" s="67">
        <f t="shared" si="120"/>
        <v>0</v>
      </c>
      <c r="V122" s="67">
        <f t="shared" si="121"/>
        <v>0</v>
      </c>
      <c r="W122" s="67">
        <f t="shared" si="122"/>
        <v>0</v>
      </c>
      <c r="X122" s="67">
        <f t="shared" si="123"/>
        <v>0</v>
      </c>
      <c r="Y122" s="331">
        <f t="shared" si="124"/>
        <v>0</v>
      </c>
      <c r="Z122" s="331">
        <f t="shared" si="124"/>
        <v>0</v>
      </c>
      <c r="AA122" s="331">
        <f t="shared" si="124"/>
        <v>0</v>
      </c>
      <c r="AB122" s="332"/>
      <c r="AC122" s="331">
        <f t="shared" si="125"/>
        <v>0</v>
      </c>
      <c r="AD122" s="69"/>
      <c r="AE122" s="335"/>
      <c r="AF122" s="335"/>
      <c r="AG122" s="331"/>
      <c r="AH122" s="335"/>
      <c r="AI122" s="335"/>
      <c r="AJ122" s="335"/>
      <c r="AK122" s="335"/>
      <c r="AL122" s="335"/>
      <c r="AM122" s="335"/>
      <c r="AN122" s="335"/>
      <c r="AO122" s="335"/>
      <c r="AP122" s="335"/>
      <c r="AQ122" s="335"/>
      <c r="AR122" s="335"/>
    </row>
    <row r="123" spans="1:44" ht="30" hidden="1" customHeight="1" x14ac:dyDescent="0.25">
      <c r="A123" s="123" t="s">
        <v>294</v>
      </c>
      <c r="B123" s="123" t="s">
        <v>295</v>
      </c>
      <c r="C123" s="54"/>
      <c r="D123" s="54"/>
      <c r="E123" s="87"/>
      <c r="F123" s="87"/>
      <c r="G123" s="153"/>
      <c r="H123" s="350"/>
      <c r="I123" s="155"/>
      <c r="J123" s="129"/>
      <c r="K123" s="128">
        <f t="shared" si="113"/>
        <v>0</v>
      </c>
      <c r="L123" s="128">
        <f t="shared" si="114"/>
        <v>0</v>
      </c>
      <c r="M123" s="73"/>
      <c r="N123" s="131"/>
      <c r="O123" s="128">
        <f t="shared" si="115"/>
        <v>0</v>
      </c>
      <c r="P123" s="128">
        <f t="shared" si="116"/>
        <v>0</v>
      </c>
      <c r="Q123" s="73"/>
      <c r="R123" s="451">
        <f t="shared" si="117"/>
        <v>0</v>
      </c>
      <c r="S123" s="452">
        <f t="shared" si="118"/>
        <v>0</v>
      </c>
      <c r="T123" s="67">
        <f t="shared" si="119"/>
        <v>0</v>
      </c>
      <c r="U123" s="67">
        <f t="shared" si="120"/>
        <v>0</v>
      </c>
      <c r="V123" s="67">
        <f t="shared" si="121"/>
        <v>0</v>
      </c>
      <c r="W123" s="67">
        <f t="shared" si="122"/>
        <v>0</v>
      </c>
      <c r="X123" s="67">
        <f t="shared" si="123"/>
        <v>0</v>
      </c>
      <c r="Y123" s="331">
        <f t="shared" si="124"/>
        <v>0</v>
      </c>
      <c r="Z123" s="331">
        <f t="shared" si="124"/>
        <v>0</v>
      </c>
      <c r="AA123" s="331">
        <f t="shared" si="124"/>
        <v>0</v>
      </c>
      <c r="AB123" s="332"/>
      <c r="AC123" s="331">
        <f t="shared" si="125"/>
        <v>0</v>
      </c>
      <c r="AD123" s="69"/>
      <c r="AE123" s="335"/>
      <c r="AF123" s="335"/>
      <c r="AG123" s="331"/>
      <c r="AH123" s="335"/>
      <c r="AI123" s="335"/>
      <c r="AJ123" s="335"/>
      <c r="AK123" s="335"/>
      <c r="AL123" s="335"/>
      <c r="AM123" s="335"/>
      <c r="AN123" s="335"/>
      <c r="AO123" s="335"/>
      <c r="AP123" s="335"/>
      <c r="AQ123" s="335"/>
      <c r="AR123" s="335"/>
    </row>
    <row r="124" spans="1:44" ht="30" hidden="1" customHeight="1" x14ac:dyDescent="0.25">
      <c r="A124" s="123" t="s">
        <v>294</v>
      </c>
      <c r="B124" s="123" t="s">
        <v>295</v>
      </c>
      <c r="C124" s="54"/>
      <c r="D124" s="54"/>
      <c r="E124" s="87"/>
      <c r="F124" s="87"/>
      <c r="G124" s="153"/>
      <c r="H124" s="80"/>
      <c r="I124" s="148"/>
      <c r="J124" s="129"/>
      <c r="K124" s="128">
        <f t="shared" si="113"/>
        <v>0</v>
      </c>
      <c r="L124" s="128">
        <f t="shared" si="114"/>
        <v>0</v>
      </c>
      <c r="M124" s="73"/>
      <c r="N124" s="131"/>
      <c r="O124" s="128">
        <f t="shared" si="115"/>
        <v>0</v>
      </c>
      <c r="P124" s="128">
        <f t="shared" si="116"/>
        <v>0</v>
      </c>
      <c r="Q124" s="73"/>
      <c r="R124" s="451">
        <f t="shared" si="117"/>
        <v>0</v>
      </c>
      <c r="S124" s="452">
        <f t="shared" si="118"/>
        <v>0</v>
      </c>
      <c r="T124" s="67">
        <f t="shared" si="119"/>
        <v>0</v>
      </c>
      <c r="U124" s="67">
        <f t="shared" si="120"/>
        <v>0</v>
      </c>
      <c r="V124" s="67">
        <f t="shared" si="121"/>
        <v>0</v>
      </c>
      <c r="W124" s="67">
        <f t="shared" si="122"/>
        <v>0</v>
      </c>
      <c r="X124" s="67">
        <f t="shared" si="123"/>
        <v>0</v>
      </c>
      <c r="Y124" s="331">
        <f t="shared" si="124"/>
        <v>0</v>
      </c>
      <c r="Z124" s="331">
        <f t="shared" si="124"/>
        <v>0</v>
      </c>
      <c r="AA124" s="331">
        <f t="shared" si="124"/>
        <v>0</v>
      </c>
      <c r="AB124" s="332"/>
      <c r="AC124" s="331">
        <f t="shared" si="125"/>
        <v>0</v>
      </c>
      <c r="AD124" s="69"/>
      <c r="AE124" s="335"/>
      <c r="AF124" s="335"/>
      <c r="AG124" s="331"/>
      <c r="AH124" s="335"/>
      <c r="AI124" s="335"/>
      <c r="AJ124" s="335"/>
      <c r="AK124" s="335"/>
      <c r="AL124" s="335"/>
      <c r="AM124" s="335"/>
      <c r="AN124" s="335"/>
      <c r="AO124" s="335"/>
      <c r="AP124" s="335"/>
      <c r="AQ124" s="335"/>
      <c r="AR124" s="335"/>
    </row>
    <row r="125" spans="1:44" ht="30" hidden="1" customHeight="1" x14ac:dyDescent="0.25">
      <c r="A125" s="123" t="s">
        <v>294</v>
      </c>
      <c r="B125" s="123" t="s">
        <v>295</v>
      </c>
      <c r="C125" s="54"/>
      <c r="D125" s="54"/>
      <c r="E125" s="87"/>
      <c r="F125" s="87"/>
      <c r="G125" s="153"/>
      <c r="H125" s="80"/>
      <c r="I125" s="148"/>
      <c r="J125" s="129"/>
      <c r="K125" s="128">
        <f t="shared" si="113"/>
        <v>0</v>
      </c>
      <c r="L125" s="128">
        <f t="shared" si="114"/>
        <v>0</v>
      </c>
      <c r="M125" s="73"/>
      <c r="N125" s="131"/>
      <c r="O125" s="128">
        <f t="shared" si="115"/>
        <v>0</v>
      </c>
      <c r="P125" s="128">
        <f t="shared" si="116"/>
        <v>0</v>
      </c>
      <c r="Q125" s="73"/>
      <c r="R125" s="451">
        <f t="shared" si="117"/>
        <v>0</v>
      </c>
      <c r="S125" s="452">
        <f t="shared" si="118"/>
        <v>0</v>
      </c>
      <c r="T125" s="67">
        <f t="shared" si="119"/>
        <v>0</v>
      </c>
      <c r="U125" s="67">
        <f t="shared" si="120"/>
        <v>0</v>
      </c>
      <c r="V125" s="67">
        <f t="shared" si="121"/>
        <v>0</v>
      </c>
      <c r="W125" s="67">
        <f t="shared" si="122"/>
        <v>0</v>
      </c>
      <c r="X125" s="67">
        <f t="shared" si="123"/>
        <v>0</v>
      </c>
      <c r="Y125" s="331">
        <f t="shared" si="124"/>
        <v>0</v>
      </c>
      <c r="Z125" s="331">
        <f t="shared" si="124"/>
        <v>0</v>
      </c>
      <c r="AA125" s="331">
        <f t="shared" si="124"/>
        <v>0</v>
      </c>
      <c r="AB125" s="332"/>
      <c r="AC125" s="331">
        <f t="shared" si="125"/>
        <v>0</v>
      </c>
      <c r="AD125" s="69"/>
      <c r="AE125" s="335"/>
      <c r="AF125" s="335"/>
      <c r="AG125" s="331"/>
      <c r="AH125" s="335"/>
      <c r="AI125" s="335"/>
      <c r="AJ125" s="335"/>
      <c r="AK125" s="335"/>
      <c r="AL125" s="335"/>
      <c r="AM125" s="335"/>
      <c r="AN125" s="335"/>
      <c r="AO125" s="335"/>
      <c r="AP125" s="335"/>
      <c r="AQ125" s="335"/>
      <c r="AR125" s="335"/>
    </row>
    <row r="126" spans="1:44" ht="30" customHeight="1" x14ac:dyDescent="0.25">
      <c r="A126" s="172" t="s">
        <v>294</v>
      </c>
      <c r="B126" s="172" t="s">
        <v>295</v>
      </c>
      <c r="C126" s="95"/>
      <c r="D126" s="95"/>
      <c r="E126" s="96" t="s">
        <v>858</v>
      </c>
      <c r="F126" s="96"/>
      <c r="G126" s="159"/>
      <c r="H126" s="98" t="s">
        <v>526</v>
      </c>
      <c r="I126" s="99"/>
      <c r="J126" s="134">
        <v>1</v>
      </c>
      <c r="K126" s="632"/>
      <c r="L126" s="632"/>
      <c r="M126" s="102">
        <v>24</v>
      </c>
      <c r="N126" s="136"/>
      <c r="O126" s="632">
        <f t="shared" si="115"/>
        <v>0</v>
      </c>
      <c r="P126" s="632">
        <f t="shared" si="116"/>
        <v>0</v>
      </c>
      <c r="Q126" s="633"/>
      <c r="R126" s="412">
        <f>J126*M126*$R$8</f>
        <v>117.60000000000001</v>
      </c>
      <c r="S126" s="614">
        <f>J126*M126*$S$8</f>
        <v>24</v>
      </c>
      <c r="T126" s="105">
        <f>K126*M126*$T$8</f>
        <v>0</v>
      </c>
      <c r="U126" s="105">
        <f>J126*M126*$U$8</f>
        <v>57.599999999999994</v>
      </c>
      <c r="V126" s="105">
        <f t="shared" si="121"/>
        <v>0</v>
      </c>
      <c r="W126" s="105">
        <f t="shared" si="122"/>
        <v>0</v>
      </c>
      <c r="X126" s="105">
        <f t="shared" si="123"/>
        <v>0</v>
      </c>
      <c r="Y126" s="105">
        <f t="shared" si="124"/>
        <v>24</v>
      </c>
      <c r="Z126" s="105">
        <f t="shared" si="124"/>
        <v>0</v>
      </c>
      <c r="AA126" s="105">
        <f t="shared" si="124"/>
        <v>57.599999999999994</v>
      </c>
      <c r="AB126" s="332"/>
      <c r="AC126" s="105">
        <f t="shared" si="125"/>
        <v>36.000000000000014</v>
      </c>
      <c r="AD126" s="622"/>
      <c r="AE126" s="516"/>
      <c r="AF126" s="516"/>
      <c r="AG126" s="105"/>
      <c r="AH126" s="516"/>
      <c r="AI126" s="516"/>
      <c r="AJ126" s="516"/>
      <c r="AK126" s="516"/>
      <c r="AL126" s="516"/>
      <c r="AM126" s="516"/>
      <c r="AN126" s="516"/>
      <c r="AO126" s="516"/>
      <c r="AP126" s="516"/>
      <c r="AQ126" s="516"/>
      <c r="AR126" s="516"/>
    </row>
    <row r="127" spans="1:44" ht="30" customHeight="1" x14ac:dyDescent="0.25">
      <c r="A127" s="172" t="s">
        <v>294</v>
      </c>
      <c r="B127" s="172" t="s">
        <v>295</v>
      </c>
      <c r="C127" s="95"/>
      <c r="D127" s="95"/>
      <c r="E127" s="96" t="s">
        <v>858</v>
      </c>
      <c r="F127" s="96"/>
      <c r="G127" s="159"/>
      <c r="H127" s="160" t="s">
        <v>871</v>
      </c>
      <c r="I127" s="161"/>
      <c r="J127" s="134">
        <v>1</v>
      </c>
      <c r="K127" s="101"/>
      <c r="L127" s="101"/>
      <c r="M127" s="102">
        <v>4</v>
      </c>
      <c r="N127" s="136"/>
      <c r="O127" s="101">
        <f t="shared" si="115"/>
        <v>0</v>
      </c>
      <c r="P127" s="101">
        <f t="shared" si="116"/>
        <v>0</v>
      </c>
      <c r="Q127" s="102"/>
      <c r="R127" s="412">
        <f>J127*M127*$R$8</f>
        <v>19.600000000000001</v>
      </c>
      <c r="S127" s="614">
        <f>J127*M127*$S$8</f>
        <v>4</v>
      </c>
      <c r="T127" s="105">
        <f>K127*M127*$T$8</f>
        <v>0</v>
      </c>
      <c r="U127" s="105">
        <f>J127*M127*$U$8</f>
        <v>9.6</v>
      </c>
      <c r="V127" s="105">
        <f t="shared" si="121"/>
        <v>0</v>
      </c>
      <c r="W127" s="105">
        <f t="shared" si="122"/>
        <v>0</v>
      </c>
      <c r="X127" s="105">
        <f t="shared" si="123"/>
        <v>0</v>
      </c>
      <c r="Y127" s="105">
        <f t="shared" si="124"/>
        <v>4</v>
      </c>
      <c r="Z127" s="105">
        <f t="shared" si="124"/>
        <v>0</v>
      </c>
      <c r="AA127" s="105">
        <f t="shared" si="124"/>
        <v>9.6</v>
      </c>
      <c r="AB127" s="332"/>
      <c r="AC127" s="105">
        <f t="shared" si="125"/>
        <v>6.0000000000000018</v>
      </c>
      <c r="AD127" s="622"/>
      <c r="AE127" s="516"/>
      <c r="AF127" s="516"/>
      <c r="AG127" s="105"/>
      <c r="AH127" s="516"/>
      <c r="AI127" s="516"/>
      <c r="AJ127" s="516"/>
      <c r="AK127" s="516"/>
      <c r="AL127" s="516"/>
      <c r="AM127" s="516"/>
      <c r="AN127" s="516"/>
      <c r="AO127" s="516"/>
      <c r="AP127" s="516"/>
      <c r="AQ127" s="516"/>
      <c r="AR127" s="516"/>
    </row>
    <row r="128" spans="1:44" ht="30" customHeight="1" thickBot="1" x14ac:dyDescent="0.3">
      <c r="A128" s="108" t="s">
        <v>294</v>
      </c>
      <c r="B128" s="108" t="s">
        <v>295</v>
      </c>
      <c r="C128" s="109"/>
      <c r="D128" s="109"/>
      <c r="E128" s="110"/>
      <c r="F128" s="110"/>
      <c r="G128" s="111"/>
      <c r="H128" s="112" t="s">
        <v>906</v>
      </c>
      <c r="I128" s="113"/>
      <c r="J128" s="114"/>
      <c r="K128" s="115"/>
      <c r="L128" s="115"/>
      <c r="M128" s="116"/>
      <c r="N128" s="117"/>
      <c r="O128" s="115"/>
      <c r="P128" s="115"/>
      <c r="Q128" s="116"/>
      <c r="R128" s="453">
        <f t="shared" ref="R128:AA128" si="126">SUM(R116:R127)</f>
        <v>188.4</v>
      </c>
      <c r="S128" s="454">
        <f t="shared" si="126"/>
        <v>44</v>
      </c>
      <c r="T128" s="119">
        <f t="shared" si="126"/>
        <v>16</v>
      </c>
      <c r="U128" s="119">
        <f t="shared" si="126"/>
        <v>86.399999999999991</v>
      </c>
      <c r="V128" s="119">
        <f t="shared" si="126"/>
        <v>0</v>
      </c>
      <c r="W128" s="119">
        <f t="shared" si="126"/>
        <v>0</v>
      </c>
      <c r="X128" s="119">
        <f t="shared" si="126"/>
        <v>0</v>
      </c>
      <c r="Y128" s="119">
        <f t="shared" si="126"/>
        <v>44</v>
      </c>
      <c r="Z128" s="119">
        <f t="shared" si="126"/>
        <v>16</v>
      </c>
      <c r="AA128" s="119">
        <f t="shared" si="126"/>
        <v>86.399999999999991</v>
      </c>
      <c r="AB128" s="344"/>
      <c r="AC128" s="331"/>
      <c r="AD128" s="615">
        <f>R128/1800/0.6</f>
        <v>0.17444444444444446</v>
      </c>
      <c r="AE128" s="335"/>
      <c r="AF128" s="335"/>
      <c r="AG128" s="331"/>
      <c r="AH128" s="335"/>
      <c r="AI128" s="335"/>
      <c r="AJ128" s="335"/>
      <c r="AK128" s="335"/>
      <c r="AL128" s="335"/>
      <c r="AM128" s="335"/>
      <c r="AN128" s="335"/>
      <c r="AO128" s="335"/>
      <c r="AP128" s="335"/>
      <c r="AQ128" s="335"/>
      <c r="AR128" s="335"/>
    </row>
    <row r="129" spans="1:44" ht="30" customHeight="1" thickTop="1" x14ac:dyDescent="0.25">
      <c r="A129" s="123" t="s">
        <v>298</v>
      </c>
      <c r="B129" s="123" t="s">
        <v>299</v>
      </c>
      <c r="C129" s="54"/>
      <c r="D129" s="54"/>
      <c r="E129" s="489" t="s">
        <v>773</v>
      </c>
      <c r="F129" s="86">
        <v>3</v>
      </c>
      <c r="G129" s="79" t="s">
        <v>791</v>
      </c>
      <c r="H129" s="80" t="s">
        <v>526</v>
      </c>
      <c r="I129" s="616"/>
      <c r="J129" s="129"/>
      <c r="K129" s="128">
        <f>IF(J129&gt;0, 1, 0)</f>
        <v>0</v>
      </c>
      <c r="L129" s="128">
        <f>J129-K129</f>
        <v>0</v>
      </c>
      <c r="M129" s="73"/>
      <c r="N129" s="131"/>
      <c r="O129" s="128">
        <f t="shared" ref="O129:O141" si="127">IF(N129&gt;0, 1, 0)</f>
        <v>0</v>
      </c>
      <c r="P129" s="128">
        <f t="shared" ref="P129:P141" si="128">N129-O129</f>
        <v>0</v>
      </c>
      <c r="Q129" s="617"/>
      <c r="R129" s="451">
        <f t="shared" ref="R129:R139" si="129">(K129*M129*$R$4)+(L129*M129*$R$5)+(O129*Q129*$R$6)+(P129*Q129*$R$7)</f>
        <v>0</v>
      </c>
      <c r="S129" s="452">
        <f>J129*M129*$S$4</f>
        <v>0</v>
      </c>
      <c r="T129" s="67">
        <f>K129*M129*$T$4</f>
        <v>0</v>
      </c>
      <c r="U129" s="67">
        <f>J129*M129*$U$4</f>
        <v>0</v>
      </c>
      <c r="V129" s="67">
        <f>N129*Q129*$V$6</f>
        <v>0</v>
      </c>
      <c r="W129" s="67">
        <f>O129*Q129*$W$6</f>
        <v>0</v>
      </c>
      <c r="X129" s="67">
        <f>N129*Q129*$X$6</f>
        <v>0</v>
      </c>
      <c r="Y129" s="331">
        <f t="shared" ref="Y129:AA132" si="130">S129+V129</f>
        <v>0</v>
      </c>
      <c r="Z129" s="331">
        <f t="shared" si="130"/>
        <v>0</v>
      </c>
      <c r="AA129" s="331">
        <f t="shared" si="130"/>
        <v>0</v>
      </c>
      <c r="AB129" s="332"/>
      <c r="AC129" s="331">
        <f>R129-Y129-Z129-AA129</f>
        <v>0</v>
      </c>
      <c r="AD129" s="69"/>
      <c r="AE129" s="335"/>
      <c r="AF129" s="335"/>
      <c r="AG129" s="331"/>
      <c r="AH129" s="335"/>
      <c r="AI129" s="335"/>
      <c r="AJ129" s="335"/>
      <c r="AK129" s="335"/>
      <c r="AL129" s="335"/>
      <c r="AM129" s="335"/>
      <c r="AN129" s="335"/>
      <c r="AO129" s="335"/>
      <c r="AP129" s="335"/>
      <c r="AQ129" s="335"/>
      <c r="AR129" s="335"/>
    </row>
    <row r="130" spans="1:44" ht="30" customHeight="1" x14ac:dyDescent="0.25">
      <c r="A130" s="123" t="s">
        <v>298</v>
      </c>
      <c r="B130" s="123" t="s">
        <v>299</v>
      </c>
      <c r="C130" s="54"/>
      <c r="D130" s="54"/>
      <c r="E130" s="330" t="s">
        <v>33</v>
      </c>
      <c r="F130" s="86">
        <v>5</v>
      </c>
      <c r="G130" s="79" t="s">
        <v>304</v>
      </c>
      <c r="H130" s="80" t="s">
        <v>305</v>
      </c>
      <c r="I130" s="148"/>
      <c r="J130" s="129">
        <v>1</v>
      </c>
      <c r="K130" s="128">
        <f>IF(J130&gt;0, 1, 0)</f>
        <v>1</v>
      </c>
      <c r="L130" s="128">
        <f>J130-K130</f>
        <v>0</v>
      </c>
      <c r="M130" s="73">
        <v>26</v>
      </c>
      <c r="N130" s="131">
        <v>1</v>
      </c>
      <c r="O130" s="128">
        <f t="shared" si="127"/>
        <v>1</v>
      </c>
      <c r="P130" s="128">
        <f t="shared" si="128"/>
        <v>0</v>
      </c>
      <c r="Q130" s="73">
        <v>26</v>
      </c>
      <c r="R130" s="451">
        <f t="shared" si="129"/>
        <v>124.80000000000001</v>
      </c>
      <c r="S130" s="452">
        <f>J130*M130*$S$4</f>
        <v>26</v>
      </c>
      <c r="T130" s="67">
        <f>K130*M130*$T$4</f>
        <v>26</v>
      </c>
      <c r="U130" s="67">
        <f>J130*M130*$U$4</f>
        <v>31.2</v>
      </c>
      <c r="V130" s="67">
        <f>N130*Q130*$V$6</f>
        <v>26</v>
      </c>
      <c r="W130" s="67">
        <f>O130*Q130*$W$6</f>
        <v>7.8</v>
      </c>
      <c r="X130" s="67">
        <f>N130*Q130*$X$6</f>
        <v>7.8</v>
      </c>
      <c r="Y130" s="331">
        <f t="shared" si="130"/>
        <v>52</v>
      </c>
      <c r="Z130" s="331">
        <f t="shared" si="130"/>
        <v>33.799999999999997</v>
      </c>
      <c r="AA130" s="331">
        <f t="shared" si="130"/>
        <v>39</v>
      </c>
      <c r="AB130" s="332"/>
      <c r="AC130" s="331">
        <f>R130-Y130-Z130-AA130</f>
        <v>0</v>
      </c>
      <c r="AD130" s="254"/>
      <c r="AE130" s="335"/>
      <c r="AF130" s="335"/>
      <c r="AG130" s="331"/>
      <c r="AH130" s="335"/>
      <c r="AI130" s="335"/>
      <c r="AJ130" s="335"/>
      <c r="AK130" s="335"/>
      <c r="AL130" s="335"/>
      <c r="AM130" s="335"/>
      <c r="AN130" s="335"/>
      <c r="AO130" s="335"/>
      <c r="AP130" s="335"/>
      <c r="AQ130" s="335"/>
      <c r="AR130" s="335"/>
    </row>
    <row r="131" spans="1:44" ht="30" customHeight="1" x14ac:dyDescent="0.25">
      <c r="A131" s="123" t="s">
        <v>298</v>
      </c>
      <c r="B131" s="123" t="s">
        <v>299</v>
      </c>
      <c r="C131" s="54"/>
      <c r="D131" s="54"/>
      <c r="E131" s="330" t="s">
        <v>33</v>
      </c>
      <c r="F131" s="86">
        <v>6</v>
      </c>
      <c r="G131" s="79" t="s">
        <v>296</v>
      </c>
      <c r="H131" s="80" t="s">
        <v>297</v>
      </c>
      <c r="I131" s="148"/>
      <c r="J131" s="129">
        <v>1</v>
      </c>
      <c r="K131" s="128">
        <f>IF(J131&gt;0, 1, 0)</f>
        <v>1</v>
      </c>
      <c r="L131" s="128">
        <f>J131-K131</f>
        <v>0</v>
      </c>
      <c r="M131" s="73">
        <v>26</v>
      </c>
      <c r="N131" s="131">
        <v>0</v>
      </c>
      <c r="O131" s="128">
        <f t="shared" si="127"/>
        <v>0</v>
      </c>
      <c r="P131" s="128">
        <f t="shared" si="128"/>
        <v>0</v>
      </c>
      <c r="Q131" s="73">
        <v>26</v>
      </c>
      <c r="R131" s="451">
        <f t="shared" si="129"/>
        <v>83.2</v>
      </c>
      <c r="S131" s="452">
        <f>J131*M131*$S$4</f>
        <v>26</v>
      </c>
      <c r="T131" s="67">
        <f>K131*M131*$T$4</f>
        <v>26</v>
      </c>
      <c r="U131" s="67">
        <f>J131*M131*$U$4</f>
        <v>31.2</v>
      </c>
      <c r="V131" s="67">
        <f>N131*Q131*$V$6</f>
        <v>0</v>
      </c>
      <c r="W131" s="67">
        <f>O131*Q131*$W$6</f>
        <v>0</v>
      </c>
      <c r="X131" s="67">
        <f>N131*Q131*$X$6</f>
        <v>0</v>
      </c>
      <c r="Y131" s="331">
        <f t="shared" si="130"/>
        <v>26</v>
      </c>
      <c r="Z131" s="331">
        <f t="shared" si="130"/>
        <v>26</v>
      </c>
      <c r="AA131" s="331">
        <f t="shared" si="130"/>
        <v>31.2</v>
      </c>
      <c r="AB131" s="332"/>
      <c r="AC131" s="331">
        <f>R131-Y131-Z131-AA131</f>
        <v>0</v>
      </c>
      <c r="AD131" s="380"/>
      <c r="AE131" s="335"/>
      <c r="AF131" s="335"/>
      <c r="AG131" s="331"/>
      <c r="AH131" s="335"/>
      <c r="AI131" s="335"/>
      <c r="AJ131" s="335"/>
      <c r="AK131" s="335"/>
      <c r="AL131" s="335"/>
      <c r="AM131" s="335"/>
      <c r="AN131" s="335"/>
      <c r="AO131" s="335"/>
      <c r="AP131" s="335"/>
      <c r="AQ131" s="335"/>
      <c r="AR131" s="335"/>
    </row>
    <row r="132" spans="1:44" ht="30" customHeight="1" x14ac:dyDescent="0.25">
      <c r="A132" s="123" t="s">
        <v>298</v>
      </c>
      <c r="B132" s="123" t="s">
        <v>299</v>
      </c>
      <c r="C132" s="54"/>
      <c r="D132" s="54"/>
      <c r="E132" s="330" t="s">
        <v>33</v>
      </c>
      <c r="F132" s="86">
        <v>6</v>
      </c>
      <c r="G132" s="79" t="s">
        <v>403</v>
      </c>
      <c r="H132" s="80" t="s">
        <v>404</v>
      </c>
      <c r="I132" s="148"/>
      <c r="J132" s="129"/>
      <c r="K132" s="128">
        <f>IF(J132&gt;0, 1, 0)</f>
        <v>0</v>
      </c>
      <c r="L132" s="128">
        <f>J132-K132</f>
        <v>0</v>
      </c>
      <c r="M132" s="73"/>
      <c r="N132" s="131"/>
      <c r="O132" s="128">
        <f t="shared" si="127"/>
        <v>0</v>
      </c>
      <c r="P132" s="128">
        <f t="shared" si="128"/>
        <v>0</v>
      </c>
      <c r="Q132" s="73"/>
      <c r="R132" s="451">
        <f t="shared" si="129"/>
        <v>0</v>
      </c>
      <c r="S132" s="452">
        <f>J132*M132*$S$4</f>
        <v>0</v>
      </c>
      <c r="T132" s="67">
        <f>K132*M132*$T$4</f>
        <v>0</v>
      </c>
      <c r="U132" s="67">
        <f>J132*M132*$U$4</f>
        <v>0</v>
      </c>
      <c r="V132" s="67">
        <f>N132*Q132*$V$6</f>
        <v>0</v>
      </c>
      <c r="W132" s="67">
        <f>O132*Q132*$W$6</f>
        <v>0</v>
      </c>
      <c r="X132" s="67">
        <f>N132*Q132*$X$6</f>
        <v>0</v>
      </c>
      <c r="Y132" s="331">
        <f t="shared" si="130"/>
        <v>0</v>
      </c>
      <c r="Z132" s="331">
        <f t="shared" si="130"/>
        <v>0</v>
      </c>
      <c r="AA132" s="331">
        <f t="shared" si="130"/>
        <v>0</v>
      </c>
      <c r="AB132" s="332"/>
      <c r="AC132" s="331">
        <f>R132-Y132-Z132-AA132</f>
        <v>0</v>
      </c>
      <c r="AD132" s="69"/>
      <c r="AE132" s="335"/>
      <c r="AF132" s="335"/>
      <c r="AG132" s="331"/>
      <c r="AH132" s="335"/>
      <c r="AI132" s="335"/>
      <c r="AJ132" s="335"/>
      <c r="AK132" s="335"/>
      <c r="AL132" s="335"/>
      <c r="AM132" s="335"/>
      <c r="AN132" s="335"/>
      <c r="AO132" s="335"/>
      <c r="AP132" s="335"/>
      <c r="AQ132" s="335"/>
      <c r="AR132" s="335"/>
    </row>
    <row r="133" spans="1:44" ht="30" customHeight="1" x14ac:dyDescent="0.25">
      <c r="A133" s="123" t="s">
        <v>298</v>
      </c>
      <c r="B133" s="123" t="s">
        <v>299</v>
      </c>
      <c r="C133" s="54"/>
      <c r="D133" s="54"/>
      <c r="E133" s="330" t="s">
        <v>33</v>
      </c>
      <c r="F133" s="78">
        <v>2</v>
      </c>
      <c r="G133" s="79" t="s">
        <v>369</v>
      </c>
      <c r="H133" s="80" t="s">
        <v>370</v>
      </c>
      <c r="I133" s="148"/>
      <c r="J133" s="129"/>
      <c r="K133" s="128"/>
      <c r="L133" s="128"/>
      <c r="M133" s="73"/>
      <c r="N133" s="131"/>
      <c r="O133" s="128">
        <f t="shared" si="127"/>
        <v>0</v>
      </c>
      <c r="P133" s="128">
        <f t="shared" si="128"/>
        <v>0</v>
      </c>
      <c r="Q133" s="73"/>
      <c r="R133" s="451">
        <f t="shared" si="129"/>
        <v>0</v>
      </c>
      <c r="S133" s="452"/>
      <c r="T133" s="67"/>
      <c r="U133" s="67"/>
      <c r="V133" s="67"/>
      <c r="W133" s="67"/>
      <c r="X133" s="67"/>
      <c r="Y133" s="331"/>
      <c r="Z133" s="331"/>
      <c r="AA133" s="331"/>
      <c r="AB133" s="332"/>
      <c r="AC133" s="331"/>
      <c r="AD133" s="69"/>
      <c r="AE133" s="335"/>
      <c r="AF133" s="335"/>
      <c r="AG133" s="331"/>
      <c r="AH133" s="335"/>
      <c r="AI133" s="335"/>
      <c r="AJ133" s="335"/>
      <c r="AK133" s="335"/>
      <c r="AL133" s="335"/>
      <c r="AM133" s="335"/>
      <c r="AN133" s="335"/>
      <c r="AO133" s="335"/>
      <c r="AP133" s="335"/>
      <c r="AQ133" s="335"/>
      <c r="AR133" s="335"/>
    </row>
    <row r="134" spans="1:44" ht="30" customHeight="1" x14ac:dyDescent="0.25">
      <c r="A134" s="123" t="s">
        <v>298</v>
      </c>
      <c r="B134" s="123" t="s">
        <v>299</v>
      </c>
      <c r="C134" s="54"/>
      <c r="D134" s="54"/>
      <c r="E134" s="330" t="s">
        <v>437</v>
      </c>
      <c r="F134" s="86">
        <v>5</v>
      </c>
      <c r="G134" s="79" t="s">
        <v>304</v>
      </c>
      <c r="H134" s="80" t="s">
        <v>446</v>
      </c>
      <c r="I134" s="148"/>
      <c r="J134" s="129"/>
      <c r="K134" s="128">
        <f t="shared" ref="K134:K139" si="131">IF(J134&gt;0, 1, 0)</f>
        <v>0</v>
      </c>
      <c r="L134" s="128">
        <f t="shared" ref="L134:L139" si="132">J134-K134</f>
        <v>0</v>
      </c>
      <c r="M134" s="73"/>
      <c r="N134" s="131"/>
      <c r="O134" s="128">
        <f t="shared" si="127"/>
        <v>0</v>
      </c>
      <c r="P134" s="128">
        <f t="shared" si="128"/>
        <v>0</v>
      </c>
      <c r="Q134" s="73"/>
      <c r="R134" s="451">
        <f t="shared" si="129"/>
        <v>0</v>
      </c>
      <c r="S134" s="452">
        <f t="shared" ref="S134:S139" si="133">J134*M134*$S$4</f>
        <v>0</v>
      </c>
      <c r="T134" s="67">
        <f t="shared" ref="T134:T139" si="134">K134*M134*$T$4</f>
        <v>0</v>
      </c>
      <c r="U134" s="67">
        <f t="shared" ref="U134:U139" si="135">J134*M134*$U$4</f>
        <v>0</v>
      </c>
      <c r="V134" s="67">
        <f t="shared" ref="V134:V141" si="136">N134*Q134*$V$6</f>
        <v>0</v>
      </c>
      <c r="W134" s="67">
        <f t="shared" ref="W134:W141" si="137">O134*Q134*$W$6</f>
        <v>0</v>
      </c>
      <c r="X134" s="67">
        <f t="shared" ref="X134:X141" si="138">N134*Q134*$X$6</f>
        <v>0</v>
      </c>
      <c r="Y134" s="331">
        <f t="shared" ref="Y134:AA141" si="139">S134+V134</f>
        <v>0</v>
      </c>
      <c r="Z134" s="331">
        <f t="shared" si="139"/>
        <v>0</v>
      </c>
      <c r="AA134" s="331">
        <f t="shared" si="139"/>
        <v>0</v>
      </c>
      <c r="AB134" s="332"/>
      <c r="AC134" s="331">
        <f t="shared" ref="AC134:AC141" si="140">R134-Y134-Z134-AA134</f>
        <v>0</v>
      </c>
      <c r="AD134" s="69"/>
      <c r="AE134" s="335"/>
      <c r="AF134" s="335"/>
      <c r="AG134" s="331"/>
      <c r="AH134" s="335"/>
      <c r="AI134" s="335"/>
      <c r="AJ134" s="335"/>
      <c r="AK134" s="335"/>
      <c r="AL134" s="335"/>
      <c r="AM134" s="335"/>
      <c r="AN134" s="335"/>
      <c r="AO134" s="335"/>
      <c r="AP134" s="335"/>
      <c r="AQ134" s="335"/>
      <c r="AR134" s="335"/>
    </row>
    <row r="135" spans="1:44" ht="30" customHeight="1" x14ac:dyDescent="0.25">
      <c r="A135" s="123" t="s">
        <v>298</v>
      </c>
      <c r="B135" s="123" t="s">
        <v>299</v>
      </c>
      <c r="C135" s="54"/>
      <c r="D135" s="54"/>
      <c r="E135" s="77" t="s">
        <v>437</v>
      </c>
      <c r="F135" s="78">
        <v>6</v>
      </c>
      <c r="G135" s="79" t="s">
        <v>296</v>
      </c>
      <c r="H135" s="80" t="s">
        <v>445</v>
      </c>
      <c r="I135" s="148"/>
      <c r="J135" s="129"/>
      <c r="K135" s="128">
        <f t="shared" si="131"/>
        <v>0</v>
      </c>
      <c r="L135" s="128">
        <f t="shared" si="132"/>
        <v>0</v>
      </c>
      <c r="M135" s="73"/>
      <c r="N135" s="131"/>
      <c r="O135" s="128">
        <f t="shared" si="127"/>
        <v>0</v>
      </c>
      <c r="P135" s="128">
        <f t="shared" si="128"/>
        <v>0</v>
      </c>
      <c r="Q135" s="73"/>
      <c r="R135" s="451">
        <f t="shared" si="129"/>
        <v>0</v>
      </c>
      <c r="S135" s="452">
        <f t="shared" si="133"/>
        <v>0</v>
      </c>
      <c r="T135" s="67">
        <f t="shared" si="134"/>
        <v>0</v>
      </c>
      <c r="U135" s="67">
        <f t="shared" si="135"/>
        <v>0</v>
      </c>
      <c r="V135" s="67">
        <f t="shared" si="136"/>
        <v>0</v>
      </c>
      <c r="W135" s="67">
        <f t="shared" si="137"/>
        <v>0</v>
      </c>
      <c r="X135" s="67">
        <f t="shared" si="138"/>
        <v>0</v>
      </c>
      <c r="Y135" s="331">
        <f t="shared" si="139"/>
        <v>0</v>
      </c>
      <c r="Z135" s="331">
        <f t="shared" si="139"/>
        <v>0</v>
      </c>
      <c r="AA135" s="331">
        <f t="shared" si="139"/>
        <v>0</v>
      </c>
      <c r="AB135" s="332"/>
      <c r="AC135" s="331">
        <f t="shared" si="140"/>
        <v>0</v>
      </c>
      <c r="AD135" s="69"/>
      <c r="AE135" s="335"/>
      <c r="AF135" s="335"/>
      <c r="AG135" s="331"/>
      <c r="AH135" s="335"/>
      <c r="AI135" s="335"/>
      <c r="AJ135" s="335"/>
      <c r="AK135" s="335"/>
      <c r="AL135" s="335"/>
      <c r="AM135" s="335"/>
      <c r="AN135" s="335"/>
      <c r="AO135" s="335"/>
      <c r="AP135" s="335"/>
      <c r="AQ135" s="335"/>
      <c r="AR135" s="335"/>
    </row>
    <row r="136" spans="1:44" ht="30" customHeight="1" x14ac:dyDescent="0.25">
      <c r="A136" s="123" t="s">
        <v>298</v>
      </c>
      <c r="B136" s="123" t="s">
        <v>299</v>
      </c>
      <c r="C136" s="54"/>
      <c r="D136" s="54"/>
      <c r="E136" s="489" t="s">
        <v>678</v>
      </c>
      <c r="F136" s="86">
        <v>2</v>
      </c>
      <c r="G136" s="79" t="s">
        <v>725</v>
      </c>
      <c r="H136" s="80" t="s">
        <v>726</v>
      </c>
      <c r="I136" s="148"/>
      <c r="J136" s="129"/>
      <c r="K136" s="128">
        <f t="shared" si="131"/>
        <v>0</v>
      </c>
      <c r="L136" s="128">
        <f t="shared" si="132"/>
        <v>0</v>
      </c>
      <c r="M136" s="73"/>
      <c r="N136" s="131">
        <v>4</v>
      </c>
      <c r="O136" s="128">
        <f t="shared" si="127"/>
        <v>1</v>
      </c>
      <c r="P136" s="128">
        <f t="shared" si="128"/>
        <v>3</v>
      </c>
      <c r="Q136" s="73">
        <v>12</v>
      </c>
      <c r="R136" s="451">
        <f t="shared" si="129"/>
        <v>66</v>
      </c>
      <c r="S136" s="452">
        <f t="shared" si="133"/>
        <v>0</v>
      </c>
      <c r="T136" s="67">
        <f t="shared" si="134"/>
        <v>0</v>
      </c>
      <c r="U136" s="67">
        <f t="shared" si="135"/>
        <v>0</v>
      </c>
      <c r="V136" s="67">
        <f t="shared" si="136"/>
        <v>48</v>
      </c>
      <c r="W136" s="67">
        <f t="shared" si="137"/>
        <v>3.5999999999999996</v>
      </c>
      <c r="X136" s="67">
        <f t="shared" si="138"/>
        <v>14.399999999999999</v>
      </c>
      <c r="Y136" s="331">
        <f t="shared" si="139"/>
        <v>48</v>
      </c>
      <c r="Z136" s="331">
        <f t="shared" si="139"/>
        <v>3.5999999999999996</v>
      </c>
      <c r="AA136" s="331">
        <f t="shared" si="139"/>
        <v>14.399999999999999</v>
      </c>
      <c r="AB136" s="332"/>
      <c r="AC136" s="331">
        <f t="shared" si="140"/>
        <v>0</v>
      </c>
      <c r="AD136" s="69"/>
      <c r="AE136" s="335"/>
      <c r="AF136" s="335"/>
      <c r="AG136" s="331"/>
      <c r="AH136" s="335"/>
      <c r="AI136" s="335"/>
      <c r="AJ136" s="335"/>
      <c r="AK136" s="335"/>
      <c r="AL136" s="335"/>
      <c r="AM136" s="335"/>
      <c r="AN136" s="335"/>
      <c r="AO136" s="335"/>
      <c r="AP136" s="335"/>
      <c r="AQ136" s="335"/>
      <c r="AR136" s="335"/>
    </row>
    <row r="137" spans="1:44" ht="30" customHeight="1" x14ac:dyDescent="0.25">
      <c r="A137" s="123" t="s">
        <v>298</v>
      </c>
      <c r="B137" s="123" t="s">
        <v>299</v>
      </c>
      <c r="C137" s="54"/>
      <c r="D137" s="54"/>
      <c r="E137" s="489" t="s">
        <v>678</v>
      </c>
      <c r="F137" s="86">
        <v>3</v>
      </c>
      <c r="G137" s="79" t="s">
        <v>729</v>
      </c>
      <c r="H137" s="80" t="s">
        <v>305</v>
      </c>
      <c r="I137" s="155"/>
      <c r="J137" s="129">
        <v>1</v>
      </c>
      <c r="K137" s="128">
        <f t="shared" si="131"/>
        <v>1</v>
      </c>
      <c r="L137" s="128">
        <f t="shared" si="132"/>
        <v>0</v>
      </c>
      <c r="M137" s="73">
        <v>26</v>
      </c>
      <c r="N137" s="131"/>
      <c r="O137" s="128">
        <f t="shared" si="127"/>
        <v>0</v>
      </c>
      <c r="P137" s="128">
        <f t="shared" si="128"/>
        <v>0</v>
      </c>
      <c r="Q137" s="73"/>
      <c r="R137" s="451">
        <f t="shared" si="129"/>
        <v>83.2</v>
      </c>
      <c r="S137" s="452">
        <f t="shared" si="133"/>
        <v>26</v>
      </c>
      <c r="T137" s="67">
        <f t="shared" si="134"/>
        <v>26</v>
      </c>
      <c r="U137" s="67">
        <f t="shared" si="135"/>
        <v>31.2</v>
      </c>
      <c r="V137" s="67">
        <f t="shared" si="136"/>
        <v>0</v>
      </c>
      <c r="W137" s="67">
        <f t="shared" si="137"/>
        <v>0</v>
      </c>
      <c r="X137" s="67">
        <f t="shared" si="138"/>
        <v>0</v>
      </c>
      <c r="Y137" s="331">
        <f t="shared" si="139"/>
        <v>26</v>
      </c>
      <c r="Z137" s="331">
        <f t="shared" si="139"/>
        <v>26</v>
      </c>
      <c r="AA137" s="331">
        <f t="shared" si="139"/>
        <v>31.2</v>
      </c>
      <c r="AB137" s="332"/>
      <c r="AC137" s="331">
        <f t="shared" si="140"/>
        <v>0</v>
      </c>
      <c r="AD137" s="380"/>
      <c r="AE137" s="335"/>
      <c r="AF137" s="335"/>
      <c r="AG137" s="331"/>
      <c r="AH137" s="335"/>
      <c r="AI137" s="335"/>
      <c r="AJ137" s="335"/>
      <c r="AK137" s="335"/>
      <c r="AL137" s="335"/>
      <c r="AM137" s="335"/>
      <c r="AN137" s="335"/>
      <c r="AO137" s="335"/>
      <c r="AP137" s="335"/>
      <c r="AQ137" s="335"/>
      <c r="AR137" s="335"/>
    </row>
    <row r="138" spans="1:44" ht="30" customHeight="1" x14ac:dyDescent="0.25">
      <c r="A138" s="123" t="s">
        <v>298</v>
      </c>
      <c r="B138" s="123" t="s">
        <v>299</v>
      </c>
      <c r="C138" s="54"/>
      <c r="D138" s="54"/>
      <c r="E138" s="489" t="s">
        <v>773</v>
      </c>
      <c r="F138" s="86">
        <v>4</v>
      </c>
      <c r="G138" s="79" t="s">
        <v>814</v>
      </c>
      <c r="H138" s="80" t="s">
        <v>815</v>
      </c>
      <c r="I138" s="148"/>
      <c r="J138" s="981">
        <v>1</v>
      </c>
      <c r="K138" s="982">
        <f t="shared" si="131"/>
        <v>1</v>
      </c>
      <c r="L138" s="982">
        <f t="shared" si="132"/>
        <v>0</v>
      </c>
      <c r="M138" s="974">
        <v>26</v>
      </c>
      <c r="N138" s="983">
        <v>1</v>
      </c>
      <c r="O138" s="982">
        <f t="shared" si="127"/>
        <v>1</v>
      </c>
      <c r="P138" s="982">
        <f t="shared" si="128"/>
        <v>0</v>
      </c>
      <c r="Q138" s="974">
        <v>26</v>
      </c>
      <c r="R138" s="984">
        <f t="shared" si="129"/>
        <v>124.80000000000001</v>
      </c>
      <c r="S138" s="452">
        <f t="shared" si="133"/>
        <v>26</v>
      </c>
      <c r="T138" s="67">
        <f t="shared" si="134"/>
        <v>26</v>
      </c>
      <c r="U138" s="67">
        <f t="shared" si="135"/>
        <v>31.2</v>
      </c>
      <c r="V138" s="67">
        <f t="shared" si="136"/>
        <v>26</v>
      </c>
      <c r="W138" s="67">
        <f t="shared" si="137"/>
        <v>7.8</v>
      </c>
      <c r="X138" s="67">
        <f t="shared" si="138"/>
        <v>7.8</v>
      </c>
      <c r="Y138" s="331">
        <f t="shared" si="139"/>
        <v>52</v>
      </c>
      <c r="Z138" s="331">
        <f t="shared" si="139"/>
        <v>33.799999999999997</v>
      </c>
      <c r="AA138" s="331">
        <f t="shared" si="139"/>
        <v>39</v>
      </c>
      <c r="AB138" s="332"/>
      <c r="AC138" s="331">
        <f t="shared" si="140"/>
        <v>0</v>
      </c>
      <c r="AD138" s="69"/>
      <c r="AE138" s="335"/>
      <c r="AF138" s="335"/>
      <c r="AG138" s="331"/>
      <c r="AH138" s="335"/>
      <c r="AI138" s="335"/>
      <c r="AJ138" s="335"/>
      <c r="AK138" s="335"/>
      <c r="AL138" s="335"/>
      <c r="AM138" s="335"/>
      <c r="AN138" s="335"/>
      <c r="AO138" s="335"/>
      <c r="AP138" s="335"/>
      <c r="AQ138" s="335"/>
      <c r="AR138" s="335"/>
    </row>
    <row r="139" spans="1:44" ht="30" customHeight="1" x14ac:dyDescent="0.25">
      <c r="A139" s="123" t="s">
        <v>298</v>
      </c>
      <c r="B139" s="123" t="s">
        <v>299</v>
      </c>
      <c r="C139" s="54"/>
      <c r="D139" s="54"/>
      <c r="E139" s="337" t="s">
        <v>465</v>
      </c>
      <c r="F139" s="86">
        <v>3</v>
      </c>
      <c r="G139" s="79" t="s">
        <v>525</v>
      </c>
      <c r="H139" s="80" t="s">
        <v>526</v>
      </c>
      <c r="I139" s="148"/>
      <c r="J139" s="129"/>
      <c r="K139" s="128">
        <f t="shared" si="131"/>
        <v>0</v>
      </c>
      <c r="L139" s="128">
        <f t="shared" si="132"/>
        <v>0</v>
      </c>
      <c r="M139" s="73"/>
      <c r="N139" s="131"/>
      <c r="O139" s="128">
        <f t="shared" si="127"/>
        <v>0</v>
      </c>
      <c r="P139" s="128">
        <f t="shared" si="128"/>
        <v>0</v>
      </c>
      <c r="Q139" s="73"/>
      <c r="R139" s="451">
        <f t="shared" si="129"/>
        <v>0</v>
      </c>
      <c r="S139" s="452">
        <f t="shared" si="133"/>
        <v>0</v>
      </c>
      <c r="T139" s="67">
        <f t="shared" si="134"/>
        <v>0</v>
      </c>
      <c r="U139" s="67">
        <f t="shared" si="135"/>
        <v>0</v>
      </c>
      <c r="V139" s="67">
        <f t="shared" si="136"/>
        <v>0</v>
      </c>
      <c r="W139" s="67">
        <f t="shared" si="137"/>
        <v>0</v>
      </c>
      <c r="X139" s="67">
        <f t="shared" si="138"/>
        <v>0</v>
      </c>
      <c r="Y139" s="331">
        <f t="shared" si="139"/>
        <v>0</v>
      </c>
      <c r="Z139" s="331">
        <f t="shared" si="139"/>
        <v>0</v>
      </c>
      <c r="AA139" s="331">
        <f t="shared" si="139"/>
        <v>0</v>
      </c>
      <c r="AB139" s="332"/>
      <c r="AC139" s="331">
        <f t="shared" si="140"/>
        <v>0</v>
      </c>
      <c r="AD139" s="69"/>
      <c r="AE139" s="335"/>
      <c r="AF139" s="335"/>
      <c r="AG139" s="331"/>
      <c r="AH139" s="335"/>
      <c r="AI139" s="335"/>
      <c r="AJ139" s="335"/>
      <c r="AK139" s="335"/>
      <c r="AL139" s="335"/>
      <c r="AM139" s="335"/>
      <c r="AN139" s="335"/>
      <c r="AO139" s="335"/>
      <c r="AP139" s="335"/>
      <c r="AQ139" s="335"/>
      <c r="AR139" s="335"/>
    </row>
    <row r="140" spans="1:44" ht="30" customHeight="1" x14ac:dyDescent="0.25">
      <c r="A140" s="172" t="s">
        <v>298</v>
      </c>
      <c r="B140" s="172" t="s">
        <v>299</v>
      </c>
      <c r="C140" s="95"/>
      <c r="D140" s="95"/>
      <c r="E140" s="96" t="s">
        <v>879</v>
      </c>
      <c r="F140" s="96"/>
      <c r="G140" s="159"/>
      <c r="H140" s="160" t="s">
        <v>866</v>
      </c>
      <c r="I140" s="161"/>
      <c r="J140" s="134">
        <v>1</v>
      </c>
      <c r="K140" s="101"/>
      <c r="L140" s="101"/>
      <c r="M140" s="102">
        <v>6</v>
      </c>
      <c r="N140" s="136"/>
      <c r="O140" s="101">
        <f t="shared" si="127"/>
        <v>0</v>
      </c>
      <c r="P140" s="101">
        <f t="shared" si="128"/>
        <v>0</v>
      </c>
      <c r="Q140" s="102"/>
      <c r="R140" s="412">
        <f>J140*M140*$R$8</f>
        <v>29.400000000000002</v>
      </c>
      <c r="S140" s="614">
        <f>J140*M140*$S$8</f>
        <v>6</v>
      </c>
      <c r="T140" s="105">
        <f>K140*M140*$T$8</f>
        <v>0</v>
      </c>
      <c r="U140" s="105">
        <f>J140*M140*$U$8</f>
        <v>14.399999999999999</v>
      </c>
      <c r="V140" s="105">
        <f t="shared" si="136"/>
        <v>0</v>
      </c>
      <c r="W140" s="105">
        <f t="shared" si="137"/>
        <v>0</v>
      </c>
      <c r="X140" s="105">
        <f t="shared" si="138"/>
        <v>0</v>
      </c>
      <c r="Y140" s="105">
        <f t="shared" si="139"/>
        <v>6</v>
      </c>
      <c r="Z140" s="105">
        <f t="shared" si="139"/>
        <v>0</v>
      </c>
      <c r="AA140" s="105">
        <f t="shared" si="139"/>
        <v>14.399999999999999</v>
      </c>
      <c r="AB140" s="332"/>
      <c r="AC140" s="105">
        <f t="shared" si="140"/>
        <v>9.0000000000000036</v>
      </c>
      <c r="AD140" s="622"/>
      <c r="AE140" s="516"/>
      <c r="AF140" s="516"/>
      <c r="AG140" s="105"/>
      <c r="AH140" s="516"/>
      <c r="AI140" s="516"/>
      <c r="AJ140" s="516"/>
      <c r="AK140" s="516"/>
      <c r="AL140" s="516"/>
      <c r="AM140" s="516"/>
      <c r="AN140" s="516"/>
      <c r="AO140" s="516"/>
      <c r="AP140" s="516"/>
      <c r="AQ140" s="516"/>
      <c r="AR140" s="516"/>
    </row>
    <row r="141" spans="1:44" ht="30" customHeight="1" x14ac:dyDescent="0.25">
      <c r="A141" s="172" t="s">
        <v>298</v>
      </c>
      <c r="B141" s="172" t="s">
        <v>299</v>
      </c>
      <c r="C141" s="95"/>
      <c r="D141" s="95"/>
      <c r="E141" s="96" t="s">
        <v>858</v>
      </c>
      <c r="F141" s="96"/>
      <c r="G141" s="97"/>
      <c r="H141" s="98" t="s">
        <v>866</v>
      </c>
      <c r="I141" s="99"/>
      <c r="J141" s="134">
        <v>1</v>
      </c>
      <c r="K141" s="101"/>
      <c r="L141" s="101"/>
      <c r="M141" s="102">
        <v>24</v>
      </c>
      <c r="N141" s="136"/>
      <c r="O141" s="137">
        <f t="shared" si="127"/>
        <v>0</v>
      </c>
      <c r="P141" s="137">
        <f t="shared" si="128"/>
        <v>0</v>
      </c>
      <c r="Q141" s="135"/>
      <c r="R141" s="412">
        <f>J141*M141*$R$8</f>
        <v>117.60000000000001</v>
      </c>
      <c r="S141" s="614">
        <f>J141*M141*$S$8</f>
        <v>24</v>
      </c>
      <c r="T141" s="105">
        <f>K141*M141*$T$8</f>
        <v>0</v>
      </c>
      <c r="U141" s="105">
        <f>J141*M141*$U$8</f>
        <v>57.599999999999994</v>
      </c>
      <c r="V141" s="105">
        <f t="shared" si="136"/>
        <v>0</v>
      </c>
      <c r="W141" s="105">
        <f t="shared" si="137"/>
        <v>0</v>
      </c>
      <c r="X141" s="105">
        <f t="shared" si="138"/>
        <v>0</v>
      </c>
      <c r="Y141" s="105">
        <f t="shared" si="139"/>
        <v>24</v>
      </c>
      <c r="Z141" s="105">
        <f t="shared" si="139"/>
        <v>0</v>
      </c>
      <c r="AA141" s="105">
        <f t="shared" si="139"/>
        <v>57.599999999999994</v>
      </c>
      <c r="AB141" s="332"/>
      <c r="AC141" s="105">
        <f t="shared" si="140"/>
        <v>36.000000000000014</v>
      </c>
      <c r="AD141" s="622"/>
      <c r="AE141" s="516"/>
      <c r="AF141" s="516"/>
      <c r="AG141" s="105"/>
      <c r="AH141" s="516"/>
      <c r="AI141" s="516"/>
      <c r="AJ141" s="516"/>
      <c r="AK141" s="516"/>
      <c r="AL141" s="516"/>
      <c r="AM141" s="516"/>
      <c r="AN141" s="516"/>
      <c r="AO141" s="516"/>
      <c r="AP141" s="516"/>
      <c r="AQ141" s="516"/>
      <c r="AR141" s="516"/>
    </row>
    <row r="142" spans="1:44" ht="30" customHeight="1" thickBot="1" x14ac:dyDescent="0.3">
      <c r="A142" s="108" t="s">
        <v>298</v>
      </c>
      <c r="B142" s="108" t="s">
        <v>299</v>
      </c>
      <c r="C142" s="109"/>
      <c r="D142" s="109"/>
      <c r="E142" s="110"/>
      <c r="F142" s="110"/>
      <c r="G142" s="111"/>
      <c r="H142" s="112" t="s">
        <v>906</v>
      </c>
      <c r="I142" s="113"/>
      <c r="J142" s="114"/>
      <c r="K142" s="115"/>
      <c r="L142" s="115"/>
      <c r="M142" s="116"/>
      <c r="N142" s="117"/>
      <c r="O142" s="115"/>
      <c r="P142" s="115"/>
      <c r="Q142" s="116"/>
      <c r="R142" s="453">
        <f t="shared" ref="R142:AA142" si="141">SUM(R129:R141)</f>
        <v>629</v>
      </c>
      <c r="S142" s="454">
        <f t="shared" si="141"/>
        <v>134</v>
      </c>
      <c r="T142" s="119">
        <f t="shared" si="141"/>
        <v>104</v>
      </c>
      <c r="U142" s="119">
        <f t="shared" si="141"/>
        <v>196.79999999999998</v>
      </c>
      <c r="V142" s="119">
        <f t="shared" si="141"/>
        <v>100</v>
      </c>
      <c r="W142" s="119">
        <f t="shared" si="141"/>
        <v>19.2</v>
      </c>
      <c r="X142" s="119">
        <f t="shared" si="141"/>
        <v>30</v>
      </c>
      <c r="Y142" s="119">
        <f t="shared" si="141"/>
        <v>234</v>
      </c>
      <c r="Z142" s="119">
        <f t="shared" si="141"/>
        <v>123.2</v>
      </c>
      <c r="AA142" s="119">
        <f t="shared" si="141"/>
        <v>226.8</v>
      </c>
      <c r="AB142" s="344"/>
      <c r="AC142" s="331"/>
      <c r="AD142" s="619">
        <f>R142/1800/0.6</f>
        <v>0.58240740740740748</v>
      </c>
      <c r="AE142" s="335"/>
      <c r="AF142" s="335"/>
      <c r="AG142" s="331"/>
      <c r="AH142" s="335"/>
      <c r="AI142" s="335"/>
      <c r="AJ142" s="335"/>
      <c r="AK142" s="335"/>
      <c r="AL142" s="335"/>
      <c r="AM142" s="335"/>
      <c r="AN142" s="335"/>
      <c r="AO142" s="335"/>
      <c r="AP142" s="335"/>
      <c r="AQ142" s="335"/>
      <c r="AR142" s="335"/>
    </row>
    <row r="143" spans="1:44" ht="30" customHeight="1" thickTop="1" x14ac:dyDescent="0.25">
      <c r="A143" s="123" t="s">
        <v>222</v>
      </c>
      <c r="B143" s="123" t="s">
        <v>57</v>
      </c>
      <c r="C143" s="54"/>
      <c r="D143" s="54"/>
      <c r="E143" s="330" t="s">
        <v>33</v>
      </c>
      <c r="F143" s="78">
        <v>3</v>
      </c>
      <c r="G143" s="79" t="s">
        <v>220</v>
      </c>
      <c r="H143" s="80" t="s">
        <v>221</v>
      </c>
      <c r="I143" s="616"/>
      <c r="J143" s="129"/>
      <c r="K143" s="128">
        <f t="shared" ref="K143:K154" si="142">IF(J143&gt;0, 1, 0)</f>
        <v>0</v>
      </c>
      <c r="L143" s="128">
        <f t="shared" ref="L143:L154" si="143">J143-K143</f>
        <v>0</v>
      </c>
      <c r="M143" s="73"/>
      <c r="N143" s="131">
        <v>3</v>
      </c>
      <c r="O143" s="128">
        <f t="shared" ref="O143:O154" si="144">IF(N143&gt;0, 1, 0)</f>
        <v>1</v>
      </c>
      <c r="P143" s="128">
        <f t="shared" ref="P143:P154" si="145">N143-O143</f>
        <v>2</v>
      </c>
      <c r="Q143" s="617">
        <v>26</v>
      </c>
      <c r="R143" s="451">
        <f t="shared" ref="R143:R153" si="146">(K143*M143*$R$4)+(L143*M143*$R$5)+(O143*Q143*$R$6)+(P143*Q143*$R$7)</f>
        <v>109.20000000000002</v>
      </c>
      <c r="S143" s="452">
        <f t="shared" ref="S143:S153" si="147">J143*M143*$S$4</f>
        <v>0</v>
      </c>
      <c r="T143" s="67">
        <f t="shared" ref="T143:T153" si="148">K143*M143*$T$4</f>
        <v>0</v>
      </c>
      <c r="U143" s="67">
        <f t="shared" ref="U143:U153" si="149">J143*M143*$U$4</f>
        <v>0</v>
      </c>
      <c r="V143" s="67">
        <f t="shared" ref="V143:V154" si="150">N143*Q143*$V$6</f>
        <v>78</v>
      </c>
      <c r="W143" s="67">
        <f t="shared" ref="W143:W154" si="151">O143*Q143*$W$6</f>
        <v>7.8</v>
      </c>
      <c r="X143" s="67">
        <f t="shared" ref="X143:X154" si="152">N143*Q143*$X$6</f>
        <v>23.4</v>
      </c>
      <c r="Y143" s="331">
        <f t="shared" ref="Y143:AA154" si="153">S143+V143</f>
        <v>78</v>
      </c>
      <c r="Z143" s="331">
        <f t="shared" si="153"/>
        <v>7.8</v>
      </c>
      <c r="AA143" s="331">
        <f t="shared" si="153"/>
        <v>23.4</v>
      </c>
      <c r="AB143" s="332"/>
      <c r="AC143" s="331">
        <f t="shared" ref="AC143:AC154" si="154">R143-Y143-Z143-AA143</f>
        <v>0</v>
      </c>
      <c r="AD143" s="335"/>
      <c r="AE143" s="335"/>
      <c r="AF143" s="335"/>
      <c r="AG143" s="331"/>
      <c r="AH143" s="335"/>
      <c r="AI143" s="335"/>
      <c r="AJ143" s="335"/>
      <c r="AK143" s="335"/>
      <c r="AL143" s="335"/>
      <c r="AM143" s="335"/>
      <c r="AN143" s="335"/>
      <c r="AO143" s="335"/>
      <c r="AP143" s="335"/>
      <c r="AQ143" s="335"/>
      <c r="AR143" s="335"/>
    </row>
    <row r="144" spans="1:44" ht="30" customHeight="1" x14ac:dyDescent="0.25">
      <c r="A144" s="123" t="s">
        <v>222</v>
      </c>
      <c r="B144" s="123" t="s">
        <v>57</v>
      </c>
      <c r="C144" s="54"/>
      <c r="D144" s="54"/>
      <c r="E144" s="489" t="s">
        <v>678</v>
      </c>
      <c r="F144" s="86">
        <v>3</v>
      </c>
      <c r="G144" s="124" t="s">
        <v>706</v>
      </c>
      <c r="H144" s="80" t="s">
        <v>221</v>
      </c>
      <c r="I144" s="148"/>
      <c r="J144" s="129">
        <v>2</v>
      </c>
      <c r="K144" s="128">
        <f t="shared" si="142"/>
        <v>1</v>
      </c>
      <c r="L144" s="128">
        <f t="shared" si="143"/>
        <v>1</v>
      </c>
      <c r="M144" s="73">
        <v>26</v>
      </c>
      <c r="N144" s="131">
        <v>2</v>
      </c>
      <c r="O144" s="128">
        <f t="shared" si="144"/>
        <v>1</v>
      </c>
      <c r="P144" s="128">
        <f t="shared" si="145"/>
        <v>1</v>
      </c>
      <c r="Q144" s="73">
        <v>26</v>
      </c>
      <c r="R144" s="451">
        <f t="shared" si="146"/>
        <v>215.8</v>
      </c>
      <c r="S144" s="452">
        <f t="shared" si="147"/>
        <v>52</v>
      </c>
      <c r="T144" s="67">
        <f t="shared" si="148"/>
        <v>26</v>
      </c>
      <c r="U144" s="67">
        <f t="shared" si="149"/>
        <v>62.4</v>
      </c>
      <c r="V144" s="67">
        <f t="shared" si="150"/>
        <v>52</v>
      </c>
      <c r="W144" s="67">
        <f t="shared" si="151"/>
        <v>7.8</v>
      </c>
      <c r="X144" s="67">
        <f t="shared" si="152"/>
        <v>15.6</v>
      </c>
      <c r="Y144" s="331">
        <f t="shared" si="153"/>
        <v>104</v>
      </c>
      <c r="Z144" s="331">
        <f t="shared" si="153"/>
        <v>33.799999999999997</v>
      </c>
      <c r="AA144" s="331">
        <f t="shared" si="153"/>
        <v>78</v>
      </c>
      <c r="AB144" s="332"/>
      <c r="AC144" s="331">
        <f t="shared" si="154"/>
        <v>0</v>
      </c>
      <c r="AD144" s="335"/>
      <c r="AE144" s="335"/>
      <c r="AF144" s="335"/>
      <c r="AG144" s="331"/>
      <c r="AH144" s="335"/>
      <c r="AI144" s="335"/>
      <c r="AJ144" s="335"/>
      <c r="AK144" s="335"/>
      <c r="AL144" s="335"/>
      <c r="AM144" s="335"/>
      <c r="AN144" s="335"/>
      <c r="AO144" s="335"/>
      <c r="AP144" s="335"/>
      <c r="AQ144" s="335"/>
      <c r="AR144" s="335"/>
    </row>
    <row r="145" spans="1:44" ht="30" customHeight="1" x14ac:dyDescent="0.25">
      <c r="A145" s="123" t="s">
        <v>222</v>
      </c>
      <c r="B145" s="123" t="s">
        <v>57</v>
      </c>
      <c r="C145" s="54"/>
      <c r="D145" s="54"/>
      <c r="E145" s="634" t="s">
        <v>773</v>
      </c>
      <c r="F145" s="635">
        <v>3</v>
      </c>
      <c r="G145" s="636" t="s">
        <v>838</v>
      </c>
      <c r="H145" s="637" t="s">
        <v>839</v>
      </c>
      <c r="I145" s="148"/>
      <c r="J145" s="129"/>
      <c r="K145" s="128">
        <f t="shared" si="142"/>
        <v>0</v>
      </c>
      <c r="L145" s="128">
        <f t="shared" si="143"/>
        <v>0</v>
      </c>
      <c r="M145" s="73"/>
      <c r="N145" s="131"/>
      <c r="O145" s="128">
        <f t="shared" si="144"/>
        <v>0</v>
      </c>
      <c r="P145" s="128">
        <f t="shared" si="145"/>
        <v>0</v>
      </c>
      <c r="Q145" s="73"/>
      <c r="R145" s="451">
        <f t="shared" si="146"/>
        <v>0</v>
      </c>
      <c r="S145" s="452">
        <f t="shared" si="147"/>
        <v>0</v>
      </c>
      <c r="T145" s="67">
        <f t="shared" si="148"/>
        <v>0</v>
      </c>
      <c r="U145" s="67">
        <f t="shared" si="149"/>
        <v>0</v>
      </c>
      <c r="V145" s="67">
        <f t="shared" si="150"/>
        <v>0</v>
      </c>
      <c r="W145" s="67">
        <f t="shared" si="151"/>
        <v>0</v>
      </c>
      <c r="X145" s="67">
        <f t="shared" si="152"/>
        <v>0</v>
      </c>
      <c r="Y145" s="331">
        <f t="shared" si="153"/>
        <v>0</v>
      </c>
      <c r="Z145" s="331">
        <f t="shared" si="153"/>
        <v>0</v>
      </c>
      <c r="AA145" s="331">
        <f t="shared" si="153"/>
        <v>0</v>
      </c>
      <c r="AB145" s="332"/>
      <c r="AC145" s="331">
        <f t="shared" si="154"/>
        <v>0</v>
      </c>
      <c r="AD145" s="69"/>
      <c r="AE145" s="335"/>
      <c r="AF145" s="335"/>
      <c r="AG145" s="331"/>
      <c r="AH145" s="335"/>
      <c r="AI145" s="335"/>
      <c r="AJ145" s="335"/>
      <c r="AK145" s="335"/>
      <c r="AL145" s="335"/>
      <c r="AM145" s="335"/>
      <c r="AN145" s="335"/>
      <c r="AO145" s="335"/>
      <c r="AP145" s="335"/>
      <c r="AQ145" s="335"/>
      <c r="AR145" s="335"/>
    </row>
    <row r="146" spans="1:44" ht="30" customHeight="1" x14ac:dyDescent="0.25">
      <c r="A146" s="123" t="s">
        <v>222</v>
      </c>
      <c r="B146" s="123" t="s">
        <v>57</v>
      </c>
      <c r="C146" s="54"/>
      <c r="D146" s="54"/>
      <c r="E146" s="552" t="s">
        <v>841</v>
      </c>
      <c r="F146" s="82">
        <v>5</v>
      </c>
      <c r="G146" s="186" t="s">
        <v>846</v>
      </c>
      <c r="H146" s="80" t="s">
        <v>221</v>
      </c>
      <c r="I146" s="148"/>
      <c r="J146" s="129">
        <v>1</v>
      </c>
      <c r="K146" s="128">
        <f t="shared" si="142"/>
        <v>1</v>
      </c>
      <c r="L146" s="128">
        <f t="shared" si="143"/>
        <v>0</v>
      </c>
      <c r="M146" s="73">
        <v>26</v>
      </c>
      <c r="N146" s="131">
        <v>1</v>
      </c>
      <c r="O146" s="128">
        <f t="shared" si="144"/>
        <v>1</v>
      </c>
      <c r="P146" s="128">
        <f t="shared" si="145"/>
        <v>0</v>
      </c>
      <c r="Q146" s="73">
        <v>26</v>
      </c>
      <c r="R146" s="451">
        <f t="shared" si="146"/>
        <v>124.80000000000001</v>
      </c>
      <c r="S146" s="452">
        <f t="shared" si="147"/>
        <v>26</v>
      </c>
      <c r="T146" s="67">
        <f t="shared" si="148"/>
        <v>26</v>
      </c>
      <c r="U146" s="67">
        <f t="shared" si="149"/>
        <v>31.2</v>
      </c>
      <c r="V146" s="67">
        <f t="shared" si="150"/>
        <v>26</v>
      </c>
      <c r="W146" s="67">
        <f t="shared" si="151"/>
        <v>7.8</v>
      </c>
      <c r="X146" s="67">
        <f t="shared" si="152"/>
        <v>7.8</v>
      </c>
      <c r="Y146" s="331">
        <f t="shared" si="153"/>
        <v>52</v>
      </c>
      <c r="Z146" s="331">
        <f t="shared" si="153"/>
        <v>33.799999999999997</v>
      </c>
      <c r="AA146" s="331">
        <f t="shared" si="153"/>
        <v>39</v>
      </c>
      <c r="AB146" s="332"/>
      <c r="AC146" s="331">
        <f t="shared" si="154"/>
        <v>0</v>
      </c>
      <c r="AD146" s="69"/>
      <c r="AE146" s="335"/>
      <c r="AF146" s="335"/>
      <c r="AG146" s="331"/>
      <c r="AH146" s="335"/>
      <c r="AI146" s="335"/>
      <c r="AJ146" s="335"/>
      <c r="AK146" s="335"/>
      <c r="AL146" s="335"/>
      <c r="AM146" s="335"/>
      <c r="AN146" s="335"/>
      <c r="AO146" s="335"/>
      <c r="AP146" s="335"/>
      <c r="AQ146" s="335"/>
      <c r="AR146" s="335"/>
    </row>
    <row r="147" spans="1:44" ht="30" customHeight="1" x14ac:dyDescent="0.25">
      <c r="A147" s="123" t="s">
        <v>222</v>
      </c>
      <c r="B147" s="123" t="s">
        <v>57</v>
      </c>
      <c r="C147" s="54"/>
      <c r="D147" s="54"/>
      <c r="E147" s="87" t="s">
        <v>773</v>
      </c>
      <c r="F147" s="87">
        <v>3</v>
      </c>
      <c r="G147" s="88" t="s">
        <v>838</v>
      </c>
      <c r="H147" s="80" t="s">
        <v>839</v>
      </c>
      <c r="I147" s="148"/>
      <c r="J147" s="129"/>
      <c r="K147" s="128">
        <f t="shared" si="142"/>
        <v>0</v>
      </c>
      <c r="L147" s="128">
        <f t="shared" si="143"/>
        <v>0</v>
      </c>
      <c r="M147" s="73"/>
      <c r="N147" s="131">
        <v>1</v>
      </c>
      <c r="O147" s="128">
        <f t="shared" si="144"/>
        <v>1</v>
      </c>
      <c r="P147" s="128">
        <f t="shared" si="145"/>
        <v>0</v>
      </c>
      <c r="Q147" s="73">
        <v>26</v>
      </c>
      <c r="R147" s="465">
        <f t="shared" si="146"/>
        <v>41.6</v>
      </c>
      <c r="S147" s="452">
        <f t="shared" si="147"/>
        <v>0</v>
      </c>
      <c r="T147" s="67">
        <f t="shared" si="148"/>
        <v>0</v>
      </c>
      <c r="U147" s="67">
        <f t="shared" si="149"/>
        <v>0</v>
      </c>
      <c r="V147" s="67">
        <f t="shared" si="150"/>
        <v>26</v>
      </c>
      <c r="W147" s="67">
        <f t="shared" si="151"/>
        <v>7.8</v>
      </c>
      <c r="X147" s="67">
        <f t="shared" si="152"/>
        <v>7.8</v>
      </c>
      <c r="Y147" s="331">
        <f t="shared" si="153"/>
        <v>26</v>
      </c>
      <c r="Z147" s="331">
        <f t="shared" si="153"/>
        <v>7.8</v>
      </c>
      <c r="AA147" s="331">
        <f t="shared" si="153"/>
        <v>7.8</v>
      </c>
      <c r="AB147" s="332"/>
      <c r="AC147" s="331">
        <f t="shared" si="154"/>
        <v>0</v>
      </c>
      <c r="AD147" s="254" t="s">
        <v>840</v>
      </c>
      <c r="AE147" s="335"/>
      <c r="AF147" s="335"/>
      <c r="AG147" s="331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</row>
    <row r="148" spans="1:44" ht="30" customHeight="1" x14ac:dyDescent="0.25">
      <c r="A148" s="123" t="s">
        <v>222</v>
      </c>
      <c r="B148" s="123" t="s">
        <v>57</v>
      </c>
      <c r="C148" s="54"/>
      <c r="D148" s="54"/>
      <c r="E148" s="87" t="s">
        <v>678</v>
      </c>
      <c r="F148" s="87">
        <v>5</v>
      </c>
      <c r="G148" s="88" t="s">
        <v>763</v>
      </c>
      <c r="H148" s="80" t="s">
        <v>764</v>
      </c>
      <c r="I148" s="148"/>
      <c r="J148" s="129">
        <v>1</v>
      </c>
      <c r="K148" s="128">
        <v>1</v>
      </c>
      <c r="L148" s="128">
        <v>0</v>
      </c>
      <c r="M148" s="73">
        <v>13</v>
      </c>
      <c r="N148" s="131">
        <v>1</v>
      </c>
      <c r="O148" s="128">
        <v>1</v>
      </c>
      <c r="P148" s="128">
        <v>0</v>
      </c>
      <c r="Q148" s="73">
        <v>13</v>
      </c>
      <c r="R148" s="465">
        <f t="shared" si="146"/>
        <v>62.400000000000006</v>
      </c>
      <c r="S148" s="452">
        <f t="shared" si="147"/>
        <v>13</v>
      </c>
      <c r="T148" s="67">
        <f t="shared" si="148"/>
        <v>13</v>
      </c>
      <c r="U148" s="67">
        <f t="shared" si="149"/>
        <v>15.6</v>
      </c>
      <c r="V148" s="67">
        <f t="shared" si="150"/>
        <v>13</v>
      </c>
      <c r="W148" s="67">
        <f t="shared" si="151"/>
        <v>3.9</v>
      </c>
      <c r="X148" s="67">
        <f t="shared" si="152"/>
        <v>3.9</v>
      </c>
      <c r="Y148" s="331">
        <f t="shared" si="153"/>
        <v>26</v>
      </c>
      <c r="Z148" s="331">
        <f t="shared" si="153"/>
        <v>16.899999999999999</v>
      </c>
      <c r="AA148" s="331">
        <f t="shared" si="153"/>
        <v>19.5</v>
      </c>
      <c r="AB148" s="332"/>
      <c r="AC148" s="331">
        <f t="shared" si="154"/>
        <v>0</v>
      </c>
      <c r="AD148" s="69"/>
      <c r="AE148" s="335"/>
      <c r="AF148" s="335"/>
      <c r="AG148" s="331"/>
      <c r="AH148" s="335"/>
      <c r="AI148" s="335"/>
      <c r="AJ148" s="335"/>
      <c r="AK148" s="335"/>
      <c r="AL148" s="335"/>
      <c r="AM148" s="335"/>
      <c r="AN148" s="335"/>
      <c r="AO148" s="335"/>
      <c r="AP148" s="335"/>
      <c r="AQ148" s="335"/>
      <c r="AR148" s="335"/>
    </row>
    <row r="149" spans="1:44" ht="30" customHeight="1" x14ac:dyDescent="0.25">
      <c r="A149" s="123" t="s">
        <v>222</v>
      </c>
      <c r="B149" s="123" t="s">
        <v>57</v>
      </c>
      <c r="C149" s="54"/>
      <c r="D149" s="54"/>
      <c r="E149" s="978" t="s">
        <v>33</v>
      </c>
      <c r="F149" s="978">
        <v>2</v>
      </c>
      <c r="G149" s="979" t="s">
        <v>369</v>
      </c>
      <c r="H149" s="865" t="s">
        <v>370</v>
      </c>
      <c r="I149" s="980"/>
      <c r="J149" s="981"/>
      <c r="K149" s="982">
        <f t="shared" si="142"/>
        <v>0</v>
      </c>
      <c r="L149" s="982">
        <f t="shared" si="143"/>
        <v>0</v>
      </c>
      <c r="M149" s="974"/>
      <c r="N149" s="983">
        <v>3</v>
      </c>
      <c r="O149" s="982">
        <f t="shared" si="144"/>
        <v>1</v>
      </c>
      <c r="P149" s="982">
        <f t="shared" si="145"/>
        <v>2</v>
      </c>
      <c r="Q149" s="974">
        <v>12</v>
      </c>
      <c r="R149" s="984">
        <f t="shared" si="146"/>
        <v>50.400000000000006</v>
      </c>
      <c r="S149" s="452">
        <f t="shared" si="147"/>
        <v>0</v>
      </c>
      <c r="T149" s="67">
        <f t="shared" si="148"/>
        <v>0</v>
      </c>
      <c r="U149" s="67">
        <f t="shared" si="149"/>
        <v>0</v>
      </c>
      <c r="V149" s="67">
        <f t="shared" si="150"/>
        <v>36</v>
      </c>
      <c r="W149" s="67">
        <f t="shared" si="151"/>
        <v>3.5999999999999996</v>
      </c>
      <c r="X149" s="67">
        <f t="shared" si="152"/>
        <v>10.799999999999999</v>
      </c>
      <c r="Y149" s="331">
        <f t="shared" si="153"/>
        <v>36</v>
      </c>
      <c r="Z149" s="331">
        <f t="shared" si="153"/>
        <v>3.5999999999999996</v>
      </c>
      <c r="AA149" s="331">
        <f t="shared" si="153"/>
        <v>10.799999999999999</v>
      </c>
      <c r="AB149" s="332"/>
      <c r="AC149" s="331">
        <f t="shared" si="154"/>
        <v>0</v>
      </c>
      <c r="AD149" s="69"/>
      <c r="AE149" s="335"/>
      <c r="AF149" s="335"/>
      <c r="AG149" s="331"/>
      <c r="AH149" s="335"/>
      <c r="AI149" s="335"/>
      <c r="AJ149" s="335"/>
      <c r="AK149" s="335"/>
      <c r="AL149" s="335"/>
      <c r="AM149" s="335"/>
      <c r="AN149" s="335"/>
      <c r="AO149" s="335"/>
      <c r="AP149" s="335"/>
      <c r="AQ149" s="335"/>
      <c r="AR149" s="335"/>
    </row>
    <row r="150" spans="1:44" ht="30" hidden="1" customHeight="1" x14ac:dyDescent="0.25">
      <c r="A150" s="123" t="s">
        <v>222</v>
      </c>
      <c r="B150" s="123" t="s">
        <v>57</v>
      </c>
      <c r="C150" s="54"/>
      <c r="D150" s="54"/>
      <c r="E150" s="87"/>
      <c r="F150" s="87"/>
      <c r="G150" s="88"/>
      <c r="H150" s="350"/>
      <c r="I150" s="155"/>
      <c r="J150" s="129"/>
      <c r="K150" s="128">
        <f t="shared" si="142"/>
        <v>0</v>
      </c>
      <c r="L150" s="128">
        <f t="shared" si="143"/>
        <v>0</v>
      </c>
      <c r="M150" s="73"/>
      <c r="N150" s="131"/>
      <c r="O150" s="128">
        <f t="shared" si="144"/>
        <v>0</v>
      </c>
      <c r="P150" s="128">
        <f t="shared" si="145"/>
        <v>0</v>
      </c>
      <c r="Q150" s="73"/>
      <c r="R150" s="451">
        <f t="shared" si="146"/>
        <v>0</v>
      </c>
      <c r="S150" s="452">
        <f t="shared" si="147"/>
        <v>0</v>
      </c>
      <c r="T150" s="67">
        <f t="shared" si="148"/>
        <v>0</v>
      </c>
      <c r="U150" s="67">
        <f t="shared" si="149"/>
        <v>0</v>
      </c>
      <c r="V150" s="67">
        <f t="shared" si="150"/>
        <v>0</v>
      </c>
      <c r="W150" s="67">
        <f t="shared" si="151"/>
        <v>0</v>
      </c>
      <c r="X150" s="67">
        <f t="shared" si="152"/>
        <v>0</v>
      </c>
      <c r="Y150" s="331">
        <f t="shared" si="153"/>
        <v>0</v>
      </c>
      <c r="Z150" s="331">
        <f t="shared" si="153"/>
        <v>0</v>
      </c>
      <c r="AA150" s="331">
        <f t="shared" si="153"/>
        <v>0</v>
      </c>
      <c r="AB150" s="332"/>
      <c r="AC150" s="331">
        <f t="shared" si="154"/>
        <v>0</v>
      </c>
      <c r="AD150" s="69"/>
      <c r="AE150" s="335"/>
      <c r="AF150" s="335"/>
      <c r="AG150" s="331"/>
      <c r="AH150" s="335"/>
      <c r="AI150" s="335"/>
      <c r="AJ150" s="335"/>
      <c r="AK150" s="335"/>
      <c r="AL150" s="335"/>
      <c r="AM150" s="335"/>
      <c r="AN150" s="335"/>
      <c r="AO150" s="335"/>
      <c r="AP150" s="335"/>
      <c r="AQ150" s="335"/>
      <c r="AR150" s="335"/>
    </row>
    <row r="151" spans="1:44" ht="30" hidden="1" customHeight="1" x14ac:dyDescent="0.25">
      <c r="A151" s="123" t="s">
        <v>222</v>
      </c>
      <c r="B151" s="123" t="s">
        <v>57</v>
      </c>
      <c r="C151" s="54"/>
      <c r="D151" s="54"/>
      <c r="E151" s="87"/>
      <c r="F151" s="87"/>
      <c r="G151" s="88"/>
      <c r="H151" s="80"/>
      <c r="I151" s="148"/>
      <c r="J151" s="129"/>
      <c r="K151" s="128">
        <f t="shared" si="142"/>
        <v>0</v>
      </c>
      <c r="L151" s="128">
        <f t="shared" si="143"/>
        <v>0</v>
      </c>
      <c r="M151" s="73"/>
      <c r="N151" s="131"/>
      <c r="O151" s="128">
        <f t="shared" si="144"/>
        <v>0</v>
      </c>
      <c r="P151" s="128">
        <f t="shared" si="145"/>
        <v>0</v>
      </c>
      <c r="Q151" s="73"/>
      <c r="R151" s="451">
        <f t="shared" si="146"/>
        <v>0</v>
      </c>
      <c r="S151" s="452">
        <f t="shared" si="147"/>
        <v>0</v>
      </c>
      <c r="T151" s="67">
        <f t="shared" si="148"/>
        <v>0</v>
      </c>
      <c r="U151" s="67">
        <f t="shared" si="149"/>
        <v>0</v>
      </c>
      <c r="V151" s="67">
        <f t="shared" si="150"/>
        <v>0</v>
      </c>
      <c r="W151" s="67">
        <f t="shared" si="151"/>
        <v>0</v>
      </c>
      <c r="X151" s="67">
        <f t="shared" si="152"/>
        <v>0</v>
      </c>
      <c r="Y151" s="331">
        <f t="shared" si="153"/>
        <v>0</v>
      </c>
      <c r="Z151" s="331">
        <f t="shared" si="153"/>
        <v>0</v>
      </c>
      <c r="AA151" s="331">
        <f t="shared" si="153"/>
        <v>0</v>
      </c>
      <c r="AB151" s="332"/>
      <c r="AC151" s="331">
        <f t="shared" si="154"/>
        <v>0</v>
      </c>
      <c r="AD151" s="69"/>
      <c r="AE151" s="335"/>
      <c r="AF151" s="335"/>
      <c r="AG151" s="331"/>
      <c r="AH151" s="335"/>
      <c r="AI151" s="335"/>
      <c r="AJ151" s="335"/>
      <c r="AK151" s="335"/>
      <c r="AL151" s="335"/>
      <c r="AM151" s="335"/>
      <c r="AN151" s="335"/>
      <c r="AO151" s="335"/>
      <c r="AP151" s="335"/>
      <c r="AQ151" s="335"/>
      <c r="AR151" s="335"/>
    </row>
    <row r="152" spans="1:44" ht="30" hidden="1" customHeight="1" x14ac:dyDescent="0.25">
      <c r="A152" s="123" t="s">
        <v>222</v>
      </c>
      <c r="B152" s="123" t="s">
        <v>57</v>
      </c>
      <c r="C152" s="54"/>
      <c r="D152" s="54"/>
      <c r="E152" s="87"/>
      <c r="F152" s="87"/>
      <c r="G152" s="88"/>
      <c r="H152" s="80"/>
      <c r="I152" s="148"/>
      <c r="J152" s="129"/>
      <c r="K152" s="128">
        <f t="shared" si="142"/>
        <v>0</v>
      </c>
      <c r="L152" s="128">
        <f t="shared" si="143"/>
        <v>0</v>
      </c>
      <c r="M152" s="73"/>
      <c r="N152" s="131"/>
      <c r="O152" s="128">
        <f t="shared" si="144"/>
        <v>0</v>
      </c>
      <c r="P152" s="128">
        <f t="shared" si="145"/>
        <v>0</v>
      </c>
      <c r="Q152" s="73"/>
      <c r="R152" s="451">
        <f t="shared" si="146"/>
        <v>0</v>
      </c>
      <c r="S152" s="452">
        <f t="shared" si="147"/>
        <v>0</v>
      </c>
      <c r="T152" s="67">
        <f t="shared" si="148"/>
        <v>0</v>
      </c>
      <c r="U152" s="67">
        <f t="shared" si="149"/>
        <v>0</v>
      </c>
      <c r="V152" s="67">
        <f t="shared" si="150"/>
        <v>0</v>
      </c>
      <c r="W152" s="67">
        <f t="shared" si="151"/>
        <v>0</v>
      </c>
      <c r="X152" s="67">
        <f t="shared" si="152"/>
        <v>0</v>
      </c>
      <c r="Y152" s="331">
        <f t="shared" si="153"/>
        <v>0</v>
      </c>
      <c r="Z152" s="331">
        <f t="shared" si="153"/>
        <v>0</v>
      </c>
      <c r="AA152" s="331">
        <f t="shared" si="153"/>
        <v>0</v>
      </c>
      <c r="AB152" s="332"/>
      <c r="AC152" s="331">
        <f t="shared" si="154"/>
        <v>0</v>
      </c>
      <c r="AD152" s="69"/>
      <c r="AE152" s="335"/>
      <c r="AF152" s="335"/>
      <c r="AG152" s="331"/>
      <c r="AH152" s="335"/>
      <c r="AI152" s="335"/>
      <c r="AJ152" s="335"/>
      <c r="AK152" s="335"/>
      <c r="AL152" s="335"/>
      <c r="AM152" s="335"/>
      <c r="AN152" s="335"/>
      <c r="AO152" s="335"/>
      <c r="AP152" s="335"/>
      <c r="AQ152" s="335"/>
      <c r="AR152" s="335"/>
    </row>
    <row r="153" spans="1:44" ht="30" hidden="1" customHeight="1" x14ac:dyDescent="0.25">
      <c r="A153" s="123" t="s">
        <v>222</v>
      </c>
      <c r="B153" s="123" t="s">
        <v>57</v>
      </c>
      <c r="C153" s="54"/>
      <c r="D153" s="54"/>
      <c r="E153" s="87"/>
      <c r="F153" s="87"/>
      <c r="G153" s="88"/>
      <c r="H153" s="80"/>
      <c r="I153" s="148"/>
      <c r="J153" s="129"/>
      <c r="K153" s="128">
        <f t="shared" si="142"/>
        <v>0</v>
      </c>
      <c r="L153" s="128">
        <f t="shared" si="143"/>
        <v>0</v>
      </c>
      <c r="M153" s="73"/>
      <c r="N153" s="131"/>
      <c r="O153" s="128">
        <f t="shared" si="144"/>
        <v>0</v>
      </c>
      <c r="P153" s="128">
        <f t="shared" si="145"/>
        <v>0</v>
      </c>
      <c r="Q153" s="73"/>
      <c r="R153" s="451">
        <f t="shared" si="146"/>
        <v>0</v>
      </c>
      <c r="S153" s="452">
        <f t="shared" si="147"/>
        <v>0</v>
      </c>
      <c r="T153" s="67">
        <f t="shared" si="148"/>
        <v>0</v>
      </c>
      <c r="U153" s="67">
        <f t="shared" si="149"/>
        <v>0</v>
      </c>
      <c r="V153" s="67">
        <f t="shared" si="150"/>
        <v>0</v>
      </c>
      <c r="W153" s="67">
        <f t="shared" si="151"/>
        <v>0</v>
      </c>
      <c r="X153" s="67">
        <f t="shared" si="152"/>
        <v>0</v>
      </c>
      <c r="Y153" s="331">
        <f t="shared" si="153"/>
        <v>0</v>
      </c>
      <c r="Z153" s="331">
        <f t="shared" si="153"/>
        <v>0</v>
      </c>
      <c r="AA153" s="331">
        <f t="shared" si="153"/>
        <v>0</v>
      </c>
      <c r="AB153" s="332"/>
      <c r="AC153" s="331">
        <f t="shared" si="154"/>
        <v>0</v>
      </c>
      <c r="AD153" s="439"/>
      <c r="AE153" s="92"/>
      <c r="AF153" s="92"/>
      <c r="AG153" s="271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</row>
    <row r="154" spans="1:44" ht="30" hidden="1" customHeight="1" x14ac:dyDescent="0.25">
      <c r="A154" s="172" t="s">
        <v>222</v>
      </c>
      <c r="B154" s="172" t="s">
        <v>57</v>
      </c>
      <c r="C154" s="95"/>
      <c r="D154" s="95"/>
      <c r="E154" s="96" t="s">
        <v>29</v>
      </c>
      <c r="F154" s="96"/>
      <c r="G154" s="97"/>
      <c r="H154" s="160"/>
      <c r="I154" s="161"/>
      <c r="J154" s="134"/>
      <c r="K154" s="101">
        <f t="shared" si="142"/>
        <v>0</v>
      </c>
      <c r="L154" s="101">
        <f t="shared" si="143"/>
        <v>0</v>
      </c>
      <c r="M154" s="102"/>
      <c r="N154" s="136"/>
      <c r="O154" s="101">
        <f t="shared" si="144"/>
        <v>0</v>
      </c>
      <c r="P154" s="101">
        <f t="shared" si="145"/>
        <v>0</v>
      </c>
      <c r="Q154" s="102"/>
      <c r="R154" s="412">
        <f>J154*M154*$R$8</f>
        <v>0</v>
      </c>
      <c r="S154" s="614">
        <f>J154*M154*$S$8</f>
        <v>0</v>
      </c>
      <c r="T154" s="105">
        <f>K154*M154*$T$8</f>
        <v>0</v>
      </c>
      <c r="U154" s="105">
        <f>J154*M154*$U$8</f>
        <v>0</v>
      </c>
      <c r="V154" s="105">
        <f t="shared" si="150"/>
        <v>0</v>
      </c>
      <c r="W154" s="105">
        <f t="shared" si="151"/>
        <v>0</v>
      </c>
      <c r="X154" s="105">
        <f t="shared" si="152"/>
        <v>0</v>
      </c>
      <c r="Y154" s="105">
        <f t="shared" si="153"/>
        <v>0</v>
      </c>
      <c r="Z154" s="105">
        <f t="shared" si="153"/>
        <v>0</v>
      </c>
      <c r="AA154" s="105">
        <f t="shared" si="153"/>
        <v>0</v>
      </c>
      <c r="AB154" s="332"/>
      <c r="AC154" s="105">
        <f t="shared" si="154"/>
        <v>0</v>
      </c>
      <c r="AD154" s="622"/>
      <c r="AE154" s="516"/>
      <c r="AF154" s="516"/>
      <c r="AG154" s="105"/>
      <c r="AH154" s="516"/>
      <c r="AI154" s="516"/>
      <c r="AJ154" s="516"/>
      <c r="AK154" s="516"/>
      <c r="AL154" s="516"/>
      <c r="AM154" s="516"/>
      <c r="AN154" s="516"/>
      <c r="AO154" s="516"/>
      <c r="AP154" s="516"/>
      <c r="AQ154" s="516"/>
      <c r="AR154" s="516"/>
    </row>
    <row r="155" spans="1:44" ht="30" customHeight="1" thickBot="1" x14ac:dyDescent="0.3">
      <c r="A155" s="108" t="s">
        <v>222</v>
      </c>
      <c r="B155" s="108" t="s">
        <v>57</v>
      </c>
      <c r="C155" s="109"/>
      <c r="D155" s="109"/>
      <c r="E155" s="110"/>
      <c r="F155" s="110"/>
      <c r="G155" s="111"/>
      <c r="H155" s="112" t="s">
        <v>906</v>
      </c>
      <c r="I155" s="113"/>
      <c r="J155" s="114"/>
      <c r="K155" s="115"/>
      <c r="L155" s="115"/>
      <c r="M155" s="116"/>
      <c r="N155" s="117"/>
      <c r="O155" s="115"/>
      <c r="P155" s="115"/>
      <c r="Q155" s="116"/>
      <c r="R155" s="453">
        <f t="shared" ref="R155:AA155" si="155">SUM(R143:R154)</f>
        <v>604.20000000000005</v>
      </c>
      <c r="S155" s="454">
        <f t="shared" si="155"/>
        <v>91</v>
      </c>
      <c r="T155" s="119">
        <f t="shared" si="155"/>
        <v>65</v>
      </c>
      <c r="U155" s="119">
        <f t="shared" si="155"/>
        <v>109.19999999999999</v>
      </c>
      <c r="V155" s="119">
        <f t="shared" si="155"/>
        <v>231</v>
      </c>
      <c r="W155" s="119">
        <f t="shared" si="155"/>
        <v>38.700000000000003</v>
      </c>
      <c r="X155" s="119">
        <f t="shared" si="155"/>
        <v>69.3</v>
      </c>
      <c r="Y155" s="119">
        <f t="shared" si="155"/>
        <v>322</v>
      </c>
      <c r="Z155" s="119">
        <f t="shared" si="155"/>
        <v>103.69999999999999</v>
      </c>
      <c r="AA155" s="119">
        <f t="shared" si="155"/>
        <v>178.50000000000003</v>
      </c>
      <c r="AB155" s="344"/>
      <c r="AC155" s="331"/>
      <c r="AD155" s="615">
        <f>R155/1800/0.6</f>
        <v>0.55944444444444452</v>
      </c>
      <c r="AE155" s="335"/>
      <c r="AF155" s="335"/>
      <c r="AG155" s="331"/>
      <c r="AH155" s="335"/>
      <c r="AI155" s="335"/>
      <c r="AJ155" s="335"/>
      <c r="AK155" s="335"/>
      <c r="AL155" s="335"/>
      <c r="AM155" s="335"/>
      <c r="AN155" s="335"/>
      <c r="AO155" s="335"/>
      <c r="AP155" s="335"/>
      <c r="AQ155" s="335"/>
      <c r="AR155" s="335"/>
    </row>
    <row r="156" spans="1:44" ht="30" customHeight="1" thickTop="1" x14ac:dyDescent="0.25">
      <c r="A156" s="123" t="s">
        <v>271</v>
      </c>
      <c r="B156" s="123" t="s">
        <v>272</v>
      </c>
      <c r="C156" s="54"/>
      <c r="D156" s="54"/>
      <c r="E156" s="330" t="s">
        <v>33</v>
      </c>
      <c r="F156" s="86">
        <v>6</v>
      </c>
      <c r="G156" s="124" t="s">
        <v>269</v>
      </c>
      <c r="H156" s="59" t="s">
        <v>270</v>
      </c>
      <c r="I156" s="638"/>
      <c r="J156" s="129">
        <v>1</v>
      </c>
      <c r="K156" s="128">
        <f t="shared" ref="K156:K166" si="156">IF(J156&gt;0, 1, 0)</f>
        <v>1</v>
      </c>
      <c r="L156" s="128">
        <f t="shared" ref="L156:L166" si="157">J156-K156</f>
        <v>0</v>
      </c>
      <c r="M156" s="130">
        <v>26</v>
      </c>
      <c r="N156" s="131">
        <v>1</v>
      </c>
      <c r="O156" s="171">
        <f t="shared" ref="O156:O168" si="158">IF(N156&gt;0, 1, 0)</f>
        <v>1</v>
      </c>
      <c r="P156" s="171">
        <f t="shared" ref="P156:P168" si="159">N156-O156</f>
        <v>0</v>
      </c>
      <c r="Q156" s="617">
        <v>26</v>
      </c>
      <c r="R156" s="451">
        <f t="shared" ref="R156:R166" si="160">(K156*M156*$R$4)+(L156*M156*$R$5)+(O156*Q156*$R$6)+(P156*Q156*$R$7)</f>
        <v>124.80000000000001</v>
      </c>
      <c r="S156" s="452">
        <f t="shared" ref="S156:S166" si="161">J156*M156*$S$4</f>
        <v>26</v>
      </c>
      <c r="T156" s="67">
        <f t="shared" ref="T156:T166" si="162">K156*M156*$T$4</f>
        <v>26</v>
      </c>
      <c r="U156" s="67">
        <f t="shared" ref="U156:U166" si="163">J156*M156*$U$4</f>
        <v>31.2</v>
      </c>
      <c r="V156" s="67">
        <f t="shared" ref="V156:V168" si="164">N156*Q156*$V$6</f>
        <v>26</v>
      </c>
      <c r="W156" s="67">
        <f t="shared" ref="W156:W168" si="165">O156*Q156*$W$6</f>
        <v>7.8</v>
      </c>
      <c r="X156" s="67">
        <f t="shared" ref="X156:X168" si="166">N156*Q156*$X$6</f>
        <v>7.8</v>
      </c>
      <c r="Y156" s="331">
        <f t="shared" ref="Y156:AA168" si="167">S156+V156</f>
        <v>52</v>
      </c>
      <c r="Z156" s="331">
        <f t="shared" si="167"/>
        <v>33.799999999999997</v>
      </c>
      <c r="AA156" s="331">
        <f t="shared" si="167"/>
        <v>39</v>
      </c>
      <c r="AB156" s="332"/>
      <c r="AC156" s="331">
        <f t="shared" ref="AC156:AC168" si="168">R156-Y156-Z156-AA156</f>
        <v>0</v>
      </c>
      <c r="AD156" s="69"/>
      <c r="AE156" s="335"/>
      <c r="AF156" s="335"/>
      <c r="AG156" s="331"/>
      <c r="AH156" s="335"/>
      <c r="AI156" s="335"/>
      <c r="AJ156" s="335"/>
      <c r="AK156" s="335"/>
      <c r="AL156" s="335"/>
      <c r="AM156" s="335"/>
      <c r="AN156" s="335"/>
      <c r="AO156" s="335"/>
      <c r="AP156" s="335"/>
      <c r="AQ156" s="335"/>
      <c r="AR156" s="335"/>
    </row>
    <row r="157" spans="1:44" ht="30" customHeight="1" x14ac:dyDescent="0.25">
      <c r="A157" s="123" t="s">
        <v>271</v>
      </c>
      <c r="B157" s="123" t="s">
        <v>272</v>
      </c>
      <c r="C157" s="54"/>
      <c r="D157" s="54"/>
      <c r="E157" s="337" t="s">
        <v>465</v>
      </c>
      <c r="F157" s="86">
        <v>2</v>
      </c>
      <c r="G157" s="79" t="s">
        <v>586</v>
      </c>
      <c r="H157" s="80" t="s">
        <v>587</v>
      </c>
      <c r="I157" s="148"/>
      <c r="J157" s="129">
        <v>1</v>
      </c>
      <c r="K157" s="128">
        <f t="shared" si="156"/>
        <v>1</v>
      </c>
      <c r="L157" s="128">
        <f t="shared" si="157"/>
        <v>0</v>
      </c>
      <c r="M157" s="73">
        <v>26</v>
      </c>
      <c r="N157" s="131">
        <v>1</v>
      </c>
      <c r="O157" s="128">
        <f t="shared" si="158"/>
        <v>1</v>
      </c>
      <c r="P157" s="128">
        <f t="shared" si="159"/>
        <v>0</v>
      </c>
      <c r="Q157" s="73">
        <v>26</v>
      </c>
      <c r="R157" s="465">
        <f t="shared" si="160"/>
        <v>124.80000000000001</v>
      </c>
      <c r="S157" s="452">
        <f t="shared" si="161"/>
        <v>26</v>
      </c>
      <c r="T157" s="67">
        <f t="shared" si="162"/>
        <v>26</v>
      </c>
      <c r="U157" s="67">
        <f t="shared" si="163"/>
        <v>31.2</v>
      </c>
      <c r="V157" s="67">
        <f t="shared" si="164"/>
        <v>26</v>
      </c>
      <c r="W157" s="67">
        <f t="shared" si="165"/>
        <v>7.8</v>
      </c>
      <c r="X157" s="67">
        <f t="shared" si="166"/>
        <v>7.8</v>
      </c>
      <c r="Y157" s="331">
        <f t="shared" si="167"/>
        <v>52</v>
      </c>
      <c r="Z157" s="331">
        <f t="shared" si="167"/>
        <v>33.799999999999997</v>
      </c>
      <c r="AA157" s="331">
        <f t="shared" si="167"/>
        <v>39</v>
      </c>
      <c r="AB157" s="332"/>
      <c r="AC157" s="331">
        <f t="shared" si="168"/>
        <v>0</v>
      </c>
      <c r="AD157" s="69"/>
      <c r="AE157" s="335"/>
      <c r="AF157" s="335"/>
      <c r="AG157" s="331"/>
      <c r="AH157" s="335"/>
      <c r="AI157" s="335"/>
      <c r="AJ157" s="335"/>
      <c r="AK157" s="335"/>
      <c r="AL157" s="335"/>
      <c r="AM157" s="335"/>
      <c r="AN157" s="335"/>
      <c r="AO157" s="335"/>
      <c r="AP157" s="335"/>
      <c r="AQ157" s="335"/>
      <c r="AR157" s="335"/>
    </row>
    <row r="158" spans="1:44" ht="30" customHeight="1" x14ac:dyDescent="0.25">
      <c r="A158" s="123" t="s">
        <v>271</v>
      </c>
      <c r="B158" s="123" t="s">
        <v>272</v>
      </c>
      <c r="C158" s="54"/>
      <c r="D158" s="54"/>
      <c r="E158" s="337" t="s">
        <v>465</v>
      </c>
      <c r="F158" s="86">
        <v>3</v>
      </c>
      <c r="G158" s="79" t="s">
        <v>588</v>
      </c>
      <c r="H158" s="80" t="s">
        <v>589</v>
      </c>
      <c r="I158" s="148"/>
      <c r="J158" s="129"/>
      <c r="K158" s="128">
        <f t="shared" si="156"/>
        <v>0</v>
      </c>
      <c r="L158" s="128">
        <f t="shared" si="157"/>
        <v>0</v>
      </c>
      <c r="M158" s="73"/>
      <c r="N158" s="131"/>
      <c r="O158" s="128">
        <f t="shared" si="158"/>
        <v>0</v>
      </c>
      <c r="P158" s="128">
        <f t="shared" si="159"/>
        <v>0</v>
      </c>
      <c r="Q158" s="73"/>
      <c r="R158" s="465">
        <f t="shared" si="160"/>
        <v>0</v>
      </c>
      <c r="S158" s="452">
        <f t="shared" si="161"/>
        <v>0</v>
      </c>
      <c r="T158" s="67">
        <f t="shared" si="162"/>
        <v>0</v>
      </c>
      <c r="U158" s="67">
        <f t="shared" si="163"/>
        <v>0</v>
      </c>
      <c r="V158" s="67">
        <f t="shared" si="164"/>
        <v>0</v>
      </c>
      <c r="W158" s="67">
        <f t="shared" si="165"/>
        <v>0</v>
      </c>
      <c r="X158" s="67">
        <f t="shared" si="166"/>
        <v>0</v>
      </c>
      <c r="Y158" s="331">
        <f t="shared" si="167"/>
        <v>0</v>
      </c>
      <c r="Z158" s="331">
        <f t="shared" si="167"/>
        <v>0</v>
      </c>
      <c r="AA158" s="331">
        <f t="shared" si="167"/>
        <v>0</v>
      </c>
      <c r="AB158" s="332"/>
      <c r="AC158" s="331">
        <f t="shared" si="168"/>
        <v>0</v>
      </c>
      <c r="AD158" s="69"/>
      <c r="AE158" s="335"/>
      <c r="AF158" s="335"/>
      <c r="AG158" s="331"/>
      <c r="AH158" s="335"/>
      <c r="AI158" s="335"/>
      <c r="AJ158" s="335"/>
      <c r="AK158" s="335"/>
      <c r="AL158" s="335"/>
      <c r="AM158" s="335"/>
      <c r="AN158" s="335"/>
      <c r="AO158" s="335"/>
      <c r="AP158" s="335"/>
      <c r="AQ158" s="335"/>
      <c r="AR158" s="335"/>
    </row>
    <row r="159" spans="1:44" ht="30" customHeight="1" x14ac:dyDescent="0.25">
      <c r="A159" s="123" t="s">
        <v>271</v>
      </c>
      <c r="B159" s="123" t="s">
        <v>272</v>
      </c>
      <c r="C159" s="54"/>
      <c r="D159" s="54"/>
      <c r="E159" s="77" t="s">
        <v>645</v>
      </c>
      <c r="F159" s="78">
        <v>2</v>
      </c>
      <c r="G159" s="79" t="s">
        <v>586</v>
      </c>
      <c r="H159" s="80" t="s">
        <v>669</v>
      </c>
      <c r="I159" s="148"/>
      <c r="J159" s="129"/>
      <c r="K159" s="128">
        <f t="shared" si="156"/>
        <v>0</v>
      </c>
      <c r="L159" s="128">
        <f t="shared" si="157"/>
        <v>0</v>
      </c>
      <c r="M159" s="73"/>
      <c r="N159" s="131"/>
      <c r="O159" s="128">
        <f t="shared" si="158"/>
        <v>0</v>
      </c>
      <c r="P159" s="128">
        <f t="shared" si="159"/>
        <v>0</v>
      </c>
      <c r="Q159" s="73"/>
      <c r="R159" s="465">
        <f t="shared" si="160"/>
        <v>0</v>
      </c>
      <c r="S159" s="452">
        <f t="shared" si="161"/>
        <v>0</v>
      </c>
      <c r="T159" s="67">
        <f t="shared" si="162"/>
        <v>0</v>
      </c>
      <c r="U159" s="67">
        <f t="shared" si="163"/>
        <v>0</v>
      </c>
      <c r="V159" s="67">
        <f t="shared" si="164"/>
        <v>0</v>
      </c>
      <c r="W159" s="67">
        <f t="shared" si="165"/>
        <v>0</v>
      </c>
      <c r="X159" s="67">
        <f t="shared" si="166"/>
        <v>0</v>
      </c>
      <c r="Y159" s="331">
        <f t="shared" si="167"/>
        <v>0</v>
      </c>
      <c r="Z159" s="331">
        <f t="shared" si="167"/>
        <v>0</v>
      </c>
      <c r="AA159" s="331">
        <f t="shared" si="167"/>
        <v>0</v>
      </c>
      <c r="AB159" s="332"/>
      <c r="AC159" s="331">
        <f t="shared" si="168"/>
        <v>0</v>
      </c>
      <c r="AD159" s="69"/>
      <c r="AE159" s="335"/>
      <c r="AF159" s="335"/>
      <c r="AG159" s="331"/>
      <c r="AH159" s="335"/>
      <c r="AI159" s="335"/>
      <c r="AJ159" s="335"/>
      <c r="AK159" s="335"/>
      <c r="AL159" s="335"/>
      <c r="AM159" s="335"/>
      <c r="AN159" s="335"/>
      <c r="AO159" s="335"/>
      <c r="AP159" s="335"/>
      <c r="AQ159" s="335"/>
      <c r="AR159" s="335"/>
    </row>
    <row r="160" spans="1:44" ht="30" customHeight="1" x14ac:dyDescent="0.25">
      <c r="A160" s="123" t="s">
        <v>271</v>
      </c>
      <c r="B160" s="123" t="s">
        <v>272</v>
      </c>
      <c r="C160" s="54"/>
      <c r="D160" s="54"/>
      <c r="E160" s="489" t="s">
        <v>678</v>
      </c>
      <c r="F160" s="86">
        <v>4</v>
      </c>
      <c r="G160" s="79" t="s">
        <v>713</v>
      </c>
      <c r="H160" s="80" t="s">
        <v>714</v>
      </c>
      <c r="I160" s="148"/>
      <c r="J160" s="201">
        <v>1</v>
      </c>
      <c r="K160" s="128">
        <f t="shared" si="156"/>
        <v>1</v>
      </c>
      <c r="L160" s="128">
        <f t="shared" si="157"/>
        <v>0</v>
      </c>
      <c r="M160" s="73">
        <v>26</v>
      </c>
      <c r="N160" s="131">
        <v>2</v>
      </c>
      <c r="O160" s="128">
        <f t="shared" si="158"/>
        <v>1</v>
      </c>
      <c r="P160" s="128">
        <f t="shared" si="159"/>
        <v>1</v>
      </c>
      <c r="Q160" s="73">
        <v>26</v>
      </c>
      <c r="R160" s="465">
        <f t="shared" si="160"/>
        <v>158.60000000000002</v>
      </c>
      <c r="S160" s="452">
        <f t="shared" si="161"/>
        <v>26</v>
      </c>
      <c r="T160" s="67">
        <f t="shared" si="162"/>
        <v>26</v>
      </c>
      <c r="U160" s="67">
        <f t="shared" si="163"/>
        <v>31.2</v>
      </c>
      <c r="V160" s="67">
        <f t="shared" si="164"/>
        <v>52</v>
      </c>
      <c r="W160" s="67">
        <f t="shared" si="165"/>
        <v>7.8</v>
      </c>
      <c r="X160" s="67">
        <f t="shared" si="166"/>
        <v>15.6</v>
      </c>
      <c r="Y160" s="331">
        <f t="shared" si="167"/>
        <v>78</v>
      </c>
      <c r="Z160" s="331">
        <f t="shared" si="167"/>
        <v>33.799999999999997</v>
      </c>
      <c r="AA160" s="331">
        <f t="shared" si="167"/>
        <v>46.8</v>
      </c>
      <c r="AB160" s="332"/>
      <c r="AC160" s="331">
        <f t="shared" si="168"/>
        <v>0</v>
      </c>
      <c r="AD160" s="69"/>
      <c r="AE160" s="335"/>
      <c r="AF160" s="335"/>
      <c r="AG160" s="331"/>
      <c r="AH160" s="335"/>
      <c r="AI160" s="335"/>
      <c r="AJ160" s="335"/>
      <c r="AK160" s="335"/>
      <c r="AL160" s="335"/>
      <c r="AM160" s="335"/>
      <c r="AN160" s="335"/>
      <c r="AO160" s="335"/>
      <c r="AP160" s="335"/>
      <c r="AQ160" s="335"/>
      <c r="AR160" s="335"/>
    </row>
    <row r="161" spans="1:44" ht="30" customHeight="1" x14ac:dyDescent="0.25">
      <c r="A161" s="123" t="s">
        <v>271</v>
      </c>
      <c r="B161" s="123" t="s">
        <v>272</v>
      </c>
      <c r="C161" s="54"/>
      <c r="D161" s="54"/>
      <c r="E161" s="639" t="s">
        <v>773</v>
      </c>
      <c r="F161" s="640">
        <v>1</v>
      </c>
      <c r="G161" s="641" t="s">
        <v>821</v>
      </c>
      <c r="H161" s="642" t="s">
        <v>589</v>
      </c>
      <c r="I161" s="148"/>
      <c r="J161" s="129">
        <v>1</v>
      </c>
      <c r="K161" s="128">
        <f t="shared" si="156"/>
        <v>1</v>
      </c>
      <c r="L161" s="128">
        <f t="shared" si="157"/>
        <v>0</v>
      </c>
      <c r="M161" s="73">
        <v>26</v>
      </c>
      <c r="N161" s="131">
        <v>1</v>
      </c>
      <c r="O161" s="128">
        <f t="shared" si="158"/>
        <v>1</v>
      </c>
      <c r="P161" s="128">
        <f t="shared" si="159"/>
        <v>0</v>
      </c>
      <c r="Q161" s="73">
        <v>26</v>
      </c>
      <c r="R161" s="465">
        <f t="shared" si="160"/>
        <v>124.80000000000001</v>
      </c>
      <c r="S161" s="452">
        <f t="shared" si="161"/>
        <v>26</v>
      </c>
      <c r="T161" s="67">
        <f t="shared" si="162"/>
        <v>26</v>
      </c>
      <c r="U161" s="67">
        <f t="shared" si="163"/>
        <v>31.2</v>
      </c>
      <c r="V161" s="67">
        <f t="shared" si="164"/>
        <v>26</v>
      </c>
      <c r="W161" s="67">
        <f t="shared" si="165"/>
        <v>7.8</v>
      </c>
      <c r="X161" s="67">
        <f t="shared" si="166"/>
        <v>7.8</v>
      </c>
      <c r="Y161" s="331">
        <f t="shared" si="167"/>
        <v>52</v>
      </c>
      <c r="Z161" s="331">
        <f t="shared" si="167"/>
        <v>33.799999999999997</v>
      </c>
      <c r="AA161" s="331">
        <f t="shared" si="167"/>
        <v>39</v>
      </c>
      <c r="AB161" s="332"/>
      <c r="AC161" s="331">
        <f t="shared" si="168"/>
        <v>0</v>
      </c>
      <c r="AD161" s="69"/>
      <c r="AE161" s="335"/>
      <c r="AF161" s="335"/>
      <c r="AG161" s="331"/>
      <c r="AH161" s="335"/>
      <c r="AI161" s="335"/>
      <c r="AJ161" s="335"/>
      <c r="AK161" s="335"/>
      <c r="AL161" s="335"/>
      <c r="AM161" s="335"/>
      <c r="AN161" s="335"/>
      <c r="AO161" s="335"/>
      <c r="AP161" s="335"/>
      <c r="AQ161" s="335"/>
      <c r="AR161" s="335"/>
    </row>
    <row r="162" spans="1:44" ht="30" customHeight="1" x14ac:dyDescent="0.25">
      <c r="A162" s="123" t="s">
        <v>271</v>
      </c>
      <c r="B162" s="123" t="s">
        <v>272</v>
      </c>
      <c r="C162" s="54"/>
      <c r="D162" s="54"/>
      <c r="E162" s="489" t="s">
        <v>773</v>
      </c>
      <c r="F162" s="86">
        <v>2</v>
      </c>
      <c r="G162" s="79" t="s">
        <v>808</v>
      </c>
      <c r="H162" s="80" t="s">
        <v>809</v>
      </c>
      <c r="I162" s="148"/>
      <c r="J162" s="129"/>
      <c r="K162" s="128">
        <f t="shared" si="156"/>
        <v>0</v>
      </c>
      <c r="L162" s="128">
        <f t="shared" si="157"/>
        <v>0</v>
      </c>
      <c r="M162" s="73"/>
      <c r="N162" s="131"/>
      <c r="O162" s="128">
        <f t="shared" si="158"/>
        <v>0</v>
      </c>
      <c r="P162" s="128">
        <f t="shared" si="159"/>
        <v>0</v>
      </c>
      <c r="Q162" s="73"/>
      <c r="R162" s="465">
        <f t="shared" si="160"/>
        <v>0</v>
      </c>
      <c r="S162" s="452">
        <f t="shared" si="161"/>
        <v>0</v>
      </c>
      <c r="T162" s="67">
        <f t="shared" si="162"/>
        <v>0</v>
      </c>
      <c r="U162" s="67">
        <f t="shared" si="163"/>
        <v>0</v>
      </c>
      <c r="V162" s="67">
        <f t="shared" si="164"/>
        <v>0</v>
      </c>
      <c r="W162" s="67">
        <f t="shared" si="165"/>
        <v>0</v>
      </c>
      <c r="X162" s="67">
        <f t="shared" si="166"/>
        <v>0</v>
      </c>
      <c r="Y162" s="331">
        <f t="shared" si="167"/>
        <v>0</v>
      </c>
      <c r="Z162" s="331">
        <f t="shared" si="167"/>
        <v>0</v>
      </c>
      <c r="AA162" s="331">
        <f t="shared" si="167"/>
        <v>0</v>
      </c>
      <c r="AB162" s="332"/>
      <c r="AC162" s="331">
        <f t="shared" si="168"/>
        <v>0</v>
      </c>
      <c r="AD162" s="69"/>
      <c r="AE162" s="335"/>
      <c r="AF162" s="335"/>
      <c r="AG162" s="331"/>
      <c r="AH162" s="335"/>
      <c r="AI162" s="335"/>
      <c r="AJ162" s="335"/>
      <c r="AK162" s="335"/>
      <c r="AL162" s="335"/>
      <c r="AM162" s="335"/>
      <c r="AN162" s="335"/>
      <c r="AO162" s="335"/>
      <c r="AP162" s="335"/>
      <c r="AQ162" s="335"/>
      <c r="AR162" s="335"/>
    </row>
    <row r="163" spans="1:44" ht="30" customHeight="1" x14ac:dyDescent="0.25">
      <c r="A163" s="123" t="s">
        <v>271</v>
      </c>
      <c r="B163" s="123" t="s">
        <v>272</v>
      </c>
      <c r="C163" s="54"/>
      <c r="D163" s="54"/>
      <c r="E163" s="552" t="s">
        <v>841</v>
      </c>
      <c r="F163" s="82">
        <v>6</v>
      </c>
      <c r="G163" s="79" t="s">
        <v>849</v>
      </c>
      <c r="H163" s="80" t="s">
        <v>850</v>
      </c>
      <c r="I163" s="155"/>
      <c r="J163" s="129"/>
      <c r="K163" s="128">
        <f t="shared" si="156"/>
        <v>0</v>
      </c>
      <c r="L163" s="128">
        <f t="shared" si="157"/>
        <v>0</v>
      </c>
      <c r="M163" s="73"/>
      <c r="N163" s="131"/>
      <c r="O163" s="128">
        <f t="shared" si="158"/>
        <v>0</v>
      </c>
      <c r="P163" s="128">
        <f t="shared" si="159"/>
        <v>0</v>
      </c>
      <c r="Q163" s="73"/>
      <c r="R163" s="465">
        <f t="shared" si="160"/>
        <v>0</v>
      </c>
      <c r="S163" s="452">
        <f t="shared" si="161"/>
        <v>0</v>
      </c>
      <c r="T163" s="67">
        <f t="shared" si="162"/>
        <v>0</v>
      </c>
      <c r="U163" s="67">
        <f t="shared" si="163"/>
        <v>0</v>
      </c>
      <c r="V163" s="67">
        <f t="shared" si="164"/>
        <v>0</v>
      </c>
      <c r="W163" s="67">
        <f t="shared" si="165"/>
        <v>0</v>
      </c>
      <c r="X163" s="67">
        <f t="shared" si="166"/>
        <v>0</v>
      </c>
      <c r="Y163" s="331">
        <f t="shared" si="167"/>
        <v>0</v>
      </c>
      <c r="Z163" s="331">
        <f t="shared" si="167"/>
        <v>0</v>
      </c>
      <c r="AA163" s="331">
        <f t="shared" si="167"/>
        <v>0</v>
      </c>
      <c r="AB163" s="332"/>
      <c r="AC163" s="331">
        <f t="shared" si="168"/>
        <v>0</v>
      </c>
      <c r="AD163" s="69"/>
      <c r="AE163" s="335"/>
      <c r="AF163" s="335"/>
      <c r="AG163" s="331"/>
      <c r="AH163" s="335"/>
      <c r="AI163" s="335"/>
      <c r="AJ163" s="335"/>
      <c r="AK163" s="335"/>
      <c r="AL163" s="335"/>
      <c r="AM163" s="335"/>
      <c r="AN163" s="335"/>
      <c r="AO163" s="335"/>
      <c r="AP163" s="335"/>
      <c r="AQ163" s="335"/>
      <c r="AR163" s="335"/>
    </row>
    <row r="164" spans="1:44" ht="30" hidden="1" customHeight="1" x14ac:dyDescent="0.25">
      <c r="A164" s="123" t="s">
        <v>271</v>
      </c>
      <c r="B164" s="123" t="s">
        <v>272</v>
      </c>
      <c r="C164" s="54"/>
      <c r="D164" s="54"/>
      <c r="E164" s="87"/>
      <c r="F164" s="87"/>
      <c r="G164" s="153"/>
      <c r="H164" s="80"/>
      <c r="I164" s="148"/>
      <c r="J164" s="129"/>
      <c r="K164" s="128">
        <f t="shared" si="156"/>
        <v>0</v>
      </c>
      <c r="L164" s="128">
        <f t="shared" si="157"/>
        <v>0</v>
      </c>
      <c r="M164" s="73"/>
      <c r="N164" s="131"/>
      <c r="O164" s="128">
        <f t="shared" si="158"/>
        <v>0</v>
      </c>
      <c r="P164" s="128">
        <f t="shared" si="159"/>
        <v>0</v>
      </c>
      <c r="Q164" s="73"/>
      <c r="R164" s="465">
        <f t="shared" si="160"/>
        <v>0</v>
      </c>
      <c r="S164" s="452">
        <f t="shared" si="161"/>
        <v>0</v>
      </c>
      <c r="T164" s="67">
        <f t="shared" si="162"/>
        <v>0</v>
      </c>
      <c r="U164" s="67">
        <f t="shared" si="163"/>
        <v>0</v>
      </c>
      <c r="V164" s="67">
        <f t="shared" si="164"/>
        <v>0</v>
      </c>
      <c r="W164" s="67">
        <f t="shared" si="165"/>
        <v>0</v>
      </c>
      <c r="X164" s="67">
        <f t="shared" si="166"/>
        <v>0</v>
      </c>
      <c r="Y164" s="331">
        <f t="shared" si="167"/>
        <v>0</v>
      </c>
      <c r="Z164" s="331">
        <f t="shared" si="167"/>
        <v>0</v>
      </c>
      <c r="AA164" s="331">
        <f t="shared" si="167"/>
        <v>0</v>
      </c>
      <c r="AB164" s="332"/>
      <c r="AC164" s="331">
        <f t="shared" si="168"/>
        <v>0</v>
      </c>
      <c r="AD164" s="69"/>
      <c r="AE164" s="335"/>
      <c r="AF164" s="335"/>
      <c r="AG164" s="331"/>
      <c r="AH164" s="335"/>
      <c r="AI164" s="335"/>
      <c r="AJ164" s="335"/>
      <c r="AK164" s="335"/>
      <c r="AL164" s="335"/>
      <c r="AM164" s="335"/>
      <c r="AN164" s="335"/>
      <c r="AO164" s="335"/>
      <c r="AP164" s="335"/>
      <c r="AQ164" s="335"/>
      <c r="AR164" s="335"/>
    </row>
    <row r="165" spans="1:44" ht="30" hidden="1" customHeight="1" x14ac:dyDescent="0.25">
      <c r="A165" s="123" t="s">
        <v>271</v>
      </c>
      <c r="B165" s="123" t="s">
        <v>272</v>
      </c>
      <c r="C165" s="54"/>
      <c r="D165" s="54"/>
      <c r="E165" s="87"/>
      <c r="F165" s="87"/>
      <c r="G165" s="153"/>
      <c r="H165" s="80"/>
      <c r="I165" s="148"/>
      <c r="J165" s="129"/>
      <c r="K165" s="128">
        <f t="shared" si="156"/>
        <v>0</v>
      </c>
      <c r="L165" s="128">
        <f t="shared" si="157"/>
        <v>0</v>
      </c>
      <c r="M165" s="73"/>
      <c r="N165" s="131"/>
      <c r="O165" s="128">
        <f t="shared" si="158"/>
        <v>0</v>
      </c>
      <c r="P165" s="128">
        <f t="shared" si="159"/>
        <v>0</v>
      </c>
      <c r="Q165" s="73"/>
      <c r="R165" s="465">
        <f t="shared" si="160"/>
        <v>0</v>
      </c>
      <c r="S165" s="452">
        <f t="shared" si="161"/>
        <v>0</v>
      </c>
      <c r="T165" s="67">
        <f t="shared" si="162"/>
        <v>0</v>
      </c>
      <c r="U165" s="67">
        <f t="shared" si="163"/>
        <v>0</v>
      </c>
      <c r="V165" s="67">
        <f t="shared" si="164"/>
        <v>0</v>
      </c>
      <c r="W165" s="67">
        <f t="shared" si="165"/>
        <v>0</v>
      </c>
      <c r="X165" s="67">
        <f t="shared" si="166"/>
        <v>0</v>
      </c>
      <c r="Y165" s="331">
        <f t="shared" si="167"/>
        <v>0</v>
      </c>
      <c r="Z165" s="331">
        <f t="shared" si="167"/>
        <v>0</v>
      </c>
      <c r="AA165" s="331">
        <f t="shared" si="167"/>
        <v>0</v>
      </c>
      <c r="AB165" s="332"/>
      <c r="AC165" s="331">
        <f t="shared" si="168"/>
        <v>0</v>
      </c>
      <c r="AD165" s="69"/>
      <c r="AE165" s="335"/>
      <c r="AF165" s="335"/>
      <c r="AG165" s="331"/>
      <c r="AH165" s="335"/>
      <c r="AI165" s="335"/>
      <c r="AJ165" s="335"/>
      <c r="AK165" s="335"/>
      <c r="AL165" s="335"/>
      <c r="AM165" s="335"/>
      <c r="AN165" s="335"/>
      <c r="AO165" s="335"/>
      <c r="AP165" s="335"/>
      <c r="AQ165" s="335"/>
      <c r="AR165" s="335"/>
    </row>
    <row r="166" spans="1:44" ht="30" customHeight="1" x14ac:dyDescent="0.25">
      <c r="A166" s="123" t="s">
        <v>271</v>
      </c>
      <c r="B166" s="123" t="s">
        <v>272</v>
      </c>
      <c r="C166" s="54"/>
      <c r="D166" s="54"/>
      <c r="E166" s="489" t="s">
        <v>773</v>
      </c>
      <c r="F166" s="86">
        <v>4</v>
      </c>
      <c r="G166" s="79" t="s">
        <v>814</v>
      </c>
      <c r="H166" s="80" t="s">
        <v>815</v>
      </c>
      <c r="I166" s="148"/>
      <c r="J166" s="129"/>
      <c r="K166" s="128">
        <f t="shared" si="156"/>
        <v>0</v>
      </c>
      <c r="L166" s="128">
        <f t="shared" si="157"/>
        <v>0</v>
      </c>
      <c r="M166" s="73"/>
      <c r="N166" s="131"/>
      <c r="O166" s="128">
        <f t="shared" si="158"/>
        <v>0</v>
      </c>
      <c r="P166" s="128">
        <f t="shared" si="159"/>
        <v>0</v>
      </c>
      <c r="Q166" s="73"/>
      <c r="R166" s="465">
        <f t="shared" si="160"/>
        <v>0</v>
      </c>
      <c r="S166" s="452">
        <f t="shared" si="161"/>
        <v>0</v>
      </c>
      <c r="T166" s="67">
        <f t="shared" si="162"/>
        <v>0</v>
      </c>
      <c r="U166" s="67">
        <f t="shared" si="163"/>
        <v>0</v>
      </c>
      <c r="V166" s="67">
        <f t="shared" si="164"/>
        <v>0</v>
      </c>
      <c r="W166" s="67">
        <f t="shared" si="165"/>
        <v>0</v>
      </c>
      <c r="X166" s="67">
        <f t="shared" si="166"/>
        <v>0</v>
      </c>
      <c r="Y166" s="331">
        <f t="shared" si="167"/>
        <v>0</v>
      </c>
      <c r="Z166" s="331">
        <f t="shared" si="167"/>
        <v>0</v>
      </c>
      <c r="AA166" s="331">
        <f t="shared" si="167"/>
        <v>0</v>
      </c>
      <c r="AB166" s="332"/>
      <c r="AC166" s="331">
        <f t="shared" si="168"/>
        <v>0</v>
      </c>
      <c r="AD166" s="69"/>
      <c r="AE166" s="335"/>
      <c r="AF166" s="335"/>
      <c r="AG166" s="331"/>
      <c r="AH166" s="335"/>
      <c r="AI166" s="335"/>
      <c r="AJ166" s="335"/>
      <c r="AK166" s="335"/>
      <c r="AL166" s="335"/>
      <c r="AM166" s="335"/>
      <c r="AN166" s="335"/>
      <c r="AO166" s="335"/>
      <c r="AP166" s="335"/>
      <c r="AQ166" s="335"/>
      <c r="AR166" s="335"/>
    </row>
    <row r="167" spans="1:44" ht="30" customHeight="1" x14ac:dyDescent="0.25">
      <c r="A167" s="172" t="s">
        <v>271</v>
      </c>
      <c r="B167" s="172" t="s">
        <v>272</v>
      </c>
      <c r="C167" s="95"/>
      <c r="D167" s="95"/>
      <c r="E167" s="96" t="s">
        <v>858</v>
      </c>
      <c r="F167" s="96"/>
      <c r="G167" s="159"/>
      <c r="H167" s="98" t="s">
        <v>589</v>
      </c>
      <c r="I167" s="99"/>
      <c r="J167" s="134">
        <v>1</v>
      </c>
      <c r="K167" s="632"/>
      <c r="L167" s="632"/>
      <c r="M167" s="134">
        <v>12</v>
      </c>
      <c r="N167" s="136"/>
      <c r="O167" s="632">
        <f t="shared" si="158"/>
        <v>0</v>
      </c>
      <c r="P167" s="632">
        <f t="shared" si="159"/>
        <v>0</v>
      </c>
      <c r="Q167" s="633"/>
      <c r="R167" s="409">
        <f>J167*M167*$R$8</f>
        <v>58.800000000000004</v>
      </c>
      <c r="S167" s="614">
        <f>J167*M167*$S$8</f>
        <v>12</v>
      </c>
      <c r="T167" s="105">
        <f>K167*M167*$T$8</f>
        <v>0</v>
      </c>
      <c r="U167" s="105">
        <f>J167*M167*$U$8</f>
        <v>28.799999999999997</v>
      </c>
      <c r="V167" s="105">
        <f t="shared" si="164"/>
        <v>0</v>
      </c>
      <c r="W167" s="105">
        <f t="shared" si="165"/>
        <v>0</v>
      </c>
      <c r="X167" s="105">
        <f t="shared" si="166"/>
        <v>0</v>
      </c>
      <c r="Y167" s="105">
        <f t="shared" si="167"/>
        <v>12</v>
      </c>
      <c r="Z167" s="105">
        <f t="shared" si="167"/>
        <v>0</v>
      </c>
      <c r="AA167" s="105">
        <f t="shared" si="167"/>
        <v>28.799999999999997</v>
      </c>
      <c r="AB167" s="332"/>
      <c r="AC167" s="105">
        <f t="shared" si="168"/>
        <v>18.000000000000007</v>
      </c>
      <c r="AD167" s="622"/>
      <c r="AE167" s="516"/>
      <c r="AF167" s="516"/>
      <c r="AG167" s="105"/>
      <c r="AH167" s="516"/>
      <c r="AI167" s="516"/>
      <c r="AJ167" s="516"/>
      <c r="AK167" s="516"/>
      <c r="AL167" s="516"/>
      <c r="AM167" s="516"/>
      <c r="AN167" s="516"/>
      <c r="AO167" s="516"/>
      <c r="AP167" s="516"/>
      <c r="AQ167" s="516"/>
      <c r="AR167" s="516"/>
    </row>
    <row r="168" spans="1:44" ht="30" hidden="1" customHeight="1" x14ac:dyDescent="0.25">
      <c r="A168" s="172" t="s">
        <v>271</v>
      </c>
      <c r="B168" s="172" t="s">
        <v>272</v>
      </c>
      <c r="C168" s="95"/>
      <c r="D168" s="95"/>
      <c r="E168" s="96" t="s">
        <v>29</v>
      </c>
      <c r="F168" s="96"/>
      <c r="G168" s="97"/>
      <c r="H168" s="98"/>
      <c r="I168" s="99"/>
      <c r="J168" s="134"/>
      <c r="K168" s="101">
        <f>IF(J168&gt;0, 1, 0)</f>
        <v>0</v>
      </c>
      <c r="L168" s="101">
        <f>J168-K168</f>
        <v>0</v>
      </c>
      <c r="M168" s="135"/>
      <c r="N168" s="136"/>
      <c r="O168" s="137">
        <f t="shared" si="158"/>
        <v>0</v>
      </c>
      <c r="P168" s="137">
        <f t="shared" si="159"/>
        <v>0</v>
      </c>
      <c r="Q168" s="135"/>
      <c r="R168" s="412">
        <f>J168*M168*$R$8</f>
        <v>0</v>
      </c>
      <c r="S168" s="614">
        <f>J168*M168*$S$8</f>
        <v>0</v>
      </c>
      <c r="T168" s="105">
        <f>K168*M168*$T$8</f>
        <v>0</v>
      </c>
      <c r="U168" s="105">
        <f>J168*M168*$U$8</f>
        <v>0</v>
      </c>
      <c r="V168" s="105">
        <f t="shared" si="164"/>
        <v>0</v>
      </c>
      <c r="W168" s="105">
        <f t="shared" si="165"/>
        <v>0</v>
      </c>
      <c r="X168" s="105">
        <f t="shared" si="166"/>
        <v>0</v>
      </c>
      <c r="Y168" s="105">
        <f t="shared" si="167"/>
        <v>0</v>
      </c>
      <c r="Z168" s="105">
        <f t="shared" si="167"/>
        <v>0</v>
      </c>
      <c r="AA168" s="105">
        <f t="shared" si="167"/>
        <v>0</v>
      </c>
      <c r="AB168" s="332"/>
      <c r="AC168" s="105">
        <f t="shared" si="168"/>
        <v>0</v>
      </c>
      <c r="AD168" s="622"/>
      <c r="AE168" s="516"/>
      <c r="AF168" s="516"/>
      <c r="AG168" s="105"/>
      <c r="AH168" s="516"/>
      <c r="AI168" s="516"/>
      <c r="AJ168" s="516"/>
      <c r="AK168" s="516"/>
      <c r="AL168" s="516"/>
      <c r="AM168" s="516"/>
      <c r="AN168" s="516"/>
      <c r="AO168" s="516"/>
      <c r="AP168" s="516"/>
      <c r="AQ168" s="516"/>
      <c r="AR168" s="516"/>
    </row>
    <row r="169" spans="1:44" ht="30" customHeight="1" thickBot="1" x14ac:dyDescent="0.3">
      <c r="A169" s="108" t="s">
        <v>271</v>
      </c>
      <c r="B169" s="108" t="s">
        <v>272</v>
      </c>
      <c r="C169" s="109"/>
      <c r="D169" s="109"/>
      <c r="E169" s="110"/>
      <c r="F169" s="110"/>
      <c r="G169" s="111"/>
      <c r="H169" s="112" t="s">
        <v>906</v>
      </c>
      <c r="I169" s="113"/>
      <c r="J169" s="114"/>
      <c r="K169" s="115"/>
      <c r="L169" s="115"/>
      <c r="M169" s="116"/>
      <c r="N169" s="117"/>
      <c r="O169" s="115"/>
      <c r="P169" s="115"/>
      <c r="Q169" s="116"/>
      <c r="R169" s="453">
        <f t="shared" ref="R169:AA169" si="169">SUM(R156:R168)</f>
        <v>591.79999999999995</v>
      </c>
      <c r="S169" s="454">
        <f t="shared" si="169"/>
        <v>116</v>
      </c>
      <c r="T169" s="119">
        <f t="shared" si="169"/>
        <v>104</v>
      </c>
      <c r="U169" s="119">
        <f t="shared" si="169"/>
        <v>153.6</v>
      </c>
      <c r="V169" s="119">
        <f t="shared" si="169"/>
        <v>130</v>
      </c>
      <c r="W169" s="119">
        <f t="shared" si="169"/>
        <v>31.2</v>
      </c>
      <c r="X169" s="119">
        <f t="shared" si="169"/>
        <v>39</v>
      </c>
      <c r="Y169" s="119">
        <f t="shared" si="169"/>
        <v>246</v>
      </c>
      <c r="Z169" s="119">
        <f t="shared" si="169"/>
        <v>135.19999999999999</v>
      </c>
      <c r="AA169" s="119">
        <f t="shared" si="169"/>
        <v>192.60000000000002</v>
      </c>
      <c r="AB169" s="344"/>
      <c r="AC169" s="331"/>
      <c r="AD169" s="615">
        <f>R169/1800/0.6</f>
        <v>0.54796296296296299</v>
      </c>
      <c r="AE169" s="335"/>
      <c r="AF169" s="335"/>
      <c r="AG169" s="331"/>
      <c r="AH169" s="335"/>
      <c r="AI169" s="335"/>
      <c r="AJ169" s="335"/>
      <c r="AK169" s="335"/>
      <c r="AL169" s="335"/>
      <c r="AM169" s="335"/>
      <c r="AN169" s="335"/>
      <c r="AO169" s="335"/>
      <c r="AP169" s="335"/>
      <c r="AQ169" s="335"/>
      <c r="AR169" s="335"/>
    </row>
    <row r="170" spans="1:44" ht="30" customHeight="1" thickTop="1" x14ac:dyDescent="0.25">
      <c r="A170" s="123" t="s">
        <v>265</v>
      </c>
      <c r="B170" s="123" t="s">
        <v>266</v>
      </c>
      <c r="C170" s="54" t="s">
        <v>38</v>
      </c>
      <c r="D170" s="54"/>
      <c r="E170" s="330" t="s">
        <v>33</v>
      </c>
      <c r="F170" s="86">
        <v>6</v>
      </c>
      <c r="G170" s="79" t="s">
        <v>263</v>
      </c>
      <c r="H170" s="80" t="s">
        <v>264</v>
      </c>
      <c r="I170" s="616"/>
      <c r="J170" s="129"/>
      <c r="K170" s="128">
        <f t="shared" ref="K170:K181" si="170">IF(J170&gt;0, 1, 0)</f>
        <v>0</v>
      </c>
      <c r="L170" s="128">
        <f t="shared" ref="L170:L181" si="171">J170-K170</f>
        <v>0</v>
      </c>
      <c r="M170" s="73"/>
      <c r="N170" s="131">
        <v>1</v>
      </c>
      <c r="O170" s="128">
        <f t="shared" ref="O170:O181" si="172">IF(N170&gt;0, 1, 0)</f>
        <v>1</v>
      </c>
      <c r="P170" s="128">
        <f t="shared" ref="P170:P181" si="173">N170-O170</f>
        <v>0</v>
      </c>
      <c r="Q170" s="617">
        <v>26</v>
      </c>
      <c r="R170" s="451">
        <f t="shared" ref="R170:R181" si="174">(K170*M170*$R$4)+(L170*M170*$R$5)+(O170*Q170*$R$6)+(P170*Q170*$R$7)</f>
        <v>41.6</v>
      </c>
      <c r="S170" s="452">
        <f t="shared" ref="S170:S181" si="175">J170*M170*$S$4</f>
        <v>0</v>
      </c>
      <c r="T170" s="67">
        <f t="shared" ref="T170:T181" si="176">K170*M170*$T$4</f>
        <v>0</v>
      </c>
      <c r="U170" s="67">
        <f t="shared" ref="U170:U181" si="177">J170*M170*$U$4</f>
        <v>0</v>
      </c>
      <c r="V170" s="67">
        <f t="shared" ref="V170:V181" si="178">N170*Q170*$V$6</f>
        <v>26</v>
      </c>
      <c r="W170" s="67">
        <f t="shared" ref="W170:W181" si="179">O170*Q170*$W$6</f>
        <v>7.8</v>
      </c>
      <c r="X170" s="67">
        <f t="shared" ref="X170:X181" si="180">N170*Q170*$X$6</f>
        <v>7.8</v>
      </c>
      <c r="Y170" s="331">
        <f t="shared" ref="Y170:AA181" si="181">S170+V170</f>
        <v>26</v>
      </c>
      <c r="Z170" s="331">
        <f t="shared" si="181"/>
        <v>7.8</v>
      </c>
      <c r="AA170" s="331">
        <f t="shared" si="181"/>
        <v>7.8</v>
      </c>
      <c r="AB170" s="332"/>
      <c r="AC170" s="331">
        <f t="shared" ref="AC170:AC181" si="182">R170-Y170-Z170-AA170</f>
        <v>0</v>
      </c>
      <c r="AD170" s="69"/>
      <c r="AE170" s="335"/>
      <c r="AF170" s="335"/>
      <c r="AG170" s="331"/>
      <c r="AH170" s="335"/>
      <c r="AI170" s="335"/>
      <c r="AJ170" s="335"/>
      <c r="AK170" s="335"/>
      <c r="AL170" s="335"/>
      <c r="AM170" s="335"/>
      <c r="AN170" s="335"/>
      <c r="AO170" s="335"/>
      <c r="AP170" s="335"/>
      <c r="AQ170" s="335"/>
      <c r="AR170" s="335"/>
    </row>
    <row r="171" spans="1:44" ht="30" customHeight="1" x14ac:dyDescent="0.25">
      <c r="A171" s="123" t="s">
        <v>265</v>
      </c>
      <c r="B171" s="123" t="s">
        <v>266</v>
      </c>
      <c r="C171" s="54" t="s">
        <v>38</v>
      </c>
      <c r="D171" s="54"/>
      <c r="E171" s="489" t="s">
        <v>678</v>
      </c>
      <c r="F171" s="86">
        <v>2</v>
      </c>
      <c r="G171" s="124" t="s">
        <v>738</v>
      </c>
      <c r="H171" s="80" t="s">
        <v>739</v>
      </c>
      <c r="I171" s="148"/>
      <c r="J171" s="129"/>
      <c r="K171" s="128">
        <f t="shared" si="170"/>
        <v>0</v>
      </c>
      <c r="L171" s="128">
        <f t="shared" si="171"/>
        <v>0</v>
      </c>
      <c r="M171" s="73"/>
      <c r="N171" s="131">
        <v>4</v>
      </c>
      <c r="O171" s="128">
        <f t="shared" si="172"/>
        <v>1</v>
      </c>
      <c r="P171" s="128">
        <f t="shared" si="173"/>
        <v>3</v>
      </c>
      <c r="Q171" s="73">
        <v>26</v>
      </c>
      <c r="R171" s="451">
        <f t="shared" si="174"/>
        <v>143</v>
      </c>
      <c r="S171" s="452">
        <f t="shared" si="175"/>
        <v>0</v>
      </c>
      <c r="T171" s="67">
        <f t="shared" si="176"/>
        <v>0</v>
      </c>
      <c r="U171" s="67">
        <f t="shared" si="177"/>
        <v>0</v>
      </c>
      <c r="V171" s="67">
        <f t="shared" si="178"/>
        <v>104</v>
      </c>
      <c r="W171" s="67">
        <f t="shared" si="179"/>
        <v>7.8</v>
      </c>
      <c r="X171" s="67">
        <f t="shared" si="180"/>
        <v>31.2</v>
      </c>
      <c r="Y171" s="331">
        <f t="shared" si="181"/>
        <v>104</v>
      </c>
      <c r="Z171" s="331">
        <f t="shared" si="181"/>
        <v>7.8</v>
      </c>
      <c r="AA171" s="331">
        <f t="shared" si="181"/>
        <v>31.2</v>
      </c>
      <c r="AB171" s="332"/>
      <c r="AC171" s="331">
        <f t="shared" si="182"/>
        <v>0</v>
      </c>
      <c r="AD171" s="69"/>
      <c r="AE171" s="335"/>
      <c r="AF171" s="335"/>
      <c r="AG171" s="331"/>
      <c r="AH171" s="335"/>
      <c r="AI171" s="335"/>
      <c r="AJ171" s="335"/>
      <c r="AK171" s="335"/>
      <c r="AL171" s="335"/>
      <c r="AM171" s="335"/>
      <c r="AN171" s="335"/>
      <c r="AO171" s="335"/>
      <c r="AP171" s="335"/>
      <c r="AQ171" s="335"/>
      <c r="AR171" s="335"/>
    </row>
    <row r="172" spans="1:44" ht="30" customHeight="1" x14ac:dyDescent="0.25">
      <c r="A172" s="123" t="s">
        <v>265</v>
      </c>
      <c r="B172" s="123" t="s">
        <v>266</v>
      </c>
      <c r="C172" s="54" t="s">
        <v>38</v>
      </c>
      <c r="D172" s="54"/>
      <c r="E172" s="489" t="s">
        <v>678</v>
      </c>
      <c r="F172" s="86">
        <v>4</v>
      </c>
      <c r="G172" s="124" t="s">
        <v>707</v>
      </c>
      <c r="H172" s="80" t="s">
        <v>226</v>
      </c>
      <c r="I172" s="148"/>
      <c r="J172" s="129"/>
      <c r="K172" s="128">
        <f t="shared" si="170"/>
        <v>0</v>
      </c>
      <c r="L172" s="128">
        <f t="shared" si="171"/>
        <v>0</v>
      </c>
      <c r="M172" s="73"/>
      <c r="N172" s="131">
        <v>1</v>
      </c>
      <c r="O172" s="128">
        <f t="shared" si="172"/>
        <v>1</v>
      </c>
      <c r="P172" s="128">
        <f t="shared" si="173"/>
        <v>0</v>
      </c>
      <c r="Q172" s="73">
        <v>26</v>
      </c>
      <c r="R172" s="451">
        <f t="shared" si="174"/>
        <v>41.6</v>
      </c>
      <c r="S172" s="452">
        <f t="shared" si="175"/>
        <v>0</v>
      </c>
      <c r="T172" s="67">
        <f t="shared" si="176"/>
        <v>0</v>
      </c>
      <c r="U172" s="67">
        <f t="shared" si="177"/>
        <v>0</v>
      </c>
      <c r="V172" s="67">
        <f t="shared" si="178"/>
        <v>26</v>
      </c>
      <c r="W172" s="67">
        <f t="shared" si="179"/>
        <v>7.8</v>
      </c>
      <c r="X172" s="67">
        <f t="shared" si="180"/>
        <v>7.8</v>
      </c>
      <c r="Y172" s="331">
        <f t="shared" si="181"/>
        <v>26</v>
      </c>
      <c r="Z172" s="331">
        <f t="shared" si="181"/>
        <v>7.8</v>
      </c>
      <c r="AA172" s="331">
        <f t="shared" si="181"/>
        <v>7.8</v>
      </c>
      <c r="AB172" s="332"/>
      <c r="AC172" s="331">
        <f t="shared" si="182"/>
        <v>0</v>
      </c>
      <c r="AD172" s="69"/>
      <c r="AE172" s="335"/>
      <c r="AF172" s="335"/>
      <c r="AG172" s="331"/>
      <c r="AH172" s="335"/>
      <c r="AI172" s="335"/>
      <c r="AJ172" s="335"/>
      <c r="AK172" s="335"/>
      <c r="AL172" s="335"/>
      <c r="AM172" s="335"/>
      <c r="AN172" s="335"/>
      <c r="AO172" s="335"/>
      <c r="AP172" s="335"/>
      <c r="AQ172" s="335"/>
      <c r="AR172" s="335"/>
    </row>
    <row r="173" spans="1:44" ht="30" customHeight="1" x14ac:dyDescent="0.25">
      <c r="A173" s="123" t="s">
        <v>265</v>
      </c>
      <c r="B173" s="123" t="s">
        <v>266</v>
      </c>
      <c r="C173" s="54" t="s">
        <v>38</v>
      </c>
      <c r="D173" s="54"/>
      <c r="E173" s="489" t="s">
        <v>773</v>
      </c>
      <c r="F173" s="86">
        <v>1</v>
      </c>
      <c r="G173" s="124" t="s">
        <v>835</v>
      </c>
      <c r="H173" s="80" t="s">
        <v>836</v>
      </c>
      <c r="I173" s="148"/>
      <c r="J173" s="129"/>
      <c r="K173" s="128">
        <f t="shared" si="170"/>
        <v>0</v>
      </c>
      <c r="L173" s="128">
        <f t="shared" si="171"/>
        <v>0</v>
      </c>
      <c r="M173" s="73"/>
      <c r="N173" s="131"/>
      <c r="O173" s="128">
        <f t="shared" si="172"/>
        <v>0</v>
      </c>
      <c r="P173" s="128">
        <f t="shared" si="173"/>
        <v>0</v>
      </c>
      <c r="Q173" s="73"/>
      <c r="R173" s="451">
        <f t="shared" si="174"/>
        <v>0</v>
      </c>
      <c r="S173" s="452">
        <f t="shared" si="175"/>
        <v>0</v>
      </c>
      <c r="T173" s="67">
        <f t="shared" si="176"/>
        <v>0</v>
      </c>
      <c r="U173" s="67">
        <f t="shared" si="177"/>
        <v>0</v>
      </c>
      <c r="V173" s="67">
        <f t="shared" si="178"/>
        <v>0</v>
      </c>
      <c r="W173" s="67">
        <f t="shared" si="179"/>
        <v>0</v>
      </c>
      <c r="X173" s="67">
        <f t="shared" si="180"/>
        <v>0</v>
      </c>
      <c r="Y173" s="331">
        <f t="shared" si="181"/>
        <v>0</v>
      </c>
      <c r="Z173" s="331">
        <f t="shared" si="181"/>
        <v>0</v>
      </c>
      <c r="AA173" s="331">
        <f t="shared" si="181"/>
        <v>0</v>
      </c>
      <c r="AB173" s="332"/>
      <c r="AC173" s="331">
        <f t="shared" si="182"/>
        <v>0</v>
      </c>
      <c r="AD173" s="69"/>
      <c r="AE173" s="335"/>
      <c r="AF173" s="335"/>
      <c r="AG173" s="331"/>
      <c r="AH173" s="335"/>
      <c r="AI173" s="335"/>
      <c r="AJ173" s="335"/>
      <c r="AK173" s="335"/>
      <c r="AL173" s="335"/>
      <c r="AM173" s="335"/>
      <c r="AN173" s="335"/>
      <c r="AO173" s="335"/>
      <c r="AP173" s="335"/>
      <c r="AQ173" s="335"/>
      <c r="AR173" s="335"/>
    </row>
    <row r="174" spans="1:44" ht="30" hidden="1" customHeight="1" x14ac:dyDescent="0.25">
      <c r="A174" s="123" t="s">
        <v>265</v>
      </c>
      <c r="B174" s="123" t="s">
        <v>266</v>
      </c>
      <c r="C174" s="54" t="s">
        <v>38</v>
      </c>
      <c r="D174" s="54"/>
      <c r="E174" s="87"/>
      <c r="F174" s="87"/>
      <c r="G174" s="88"/>
      <c r="H174" s="59"/>
      <c r="I174" s="70"/>
      <c r="J174" s="129"/>
      <c r="K174" s="128">
        <f t="shared" si="170"/>
        <v>0</v>
      </c>
      <c r="L174" s="128">
        <f t="shared" si="171"/>
        <v>0</v>
      </c>
      <c r="M174" s="130"/>
      <c r="N174" s="131"/>
      <c r="O174" s="171">
        <f t="shared" si="172"/>
        <v>0</v>
      </c>
      <c r="P174" s="171">
        <f t="shared" si="173"/>
        <v>0</v>
      </c>
      <c r="Q174" s="130"/>
      <c r="R174" s="451">
        <f t="shared" si="174"/>
        <v>0</v>
      </c>
      <c r="S174" s="452">
        <f t="shared" si="175"/>
        <v>0</v>
      </c>
      <c r="T174" s="67">
        <f t="shared" si="176"/>
        <v>0</v>
      </c>
      <c r="U174" s="67">
        <f t="shared" si="177"/>
        <v>0</v>
      </c>
      <c r="V174" s="67">
        <f t="shared" si="178"/>
        <v>0</v>
      </c>
      <c r="W174" s="67">
        <f t="shared" si="179"/>
        <v>0</v>
      </c>
      <c r="X174" s="67">
        <f t="shared" si="180"/>
        <v>0</v>
      </c>
      <c r="Y174" s="331">
        <f t="shared" si="181"/>
        <v>0</v>
      </c>
      <c r="Z174" s="331">
        <f t="shared" si="181"/>
        <v>0</v>
      </c>
      <c r="AA174" s="331">
        <f t="shared" si="181"/>
        <v>0</v>
      </c>
      <c r="AB174" s="332"/>
      <c r="AC174" s="331">
        <f t="shared" si="182"/>
        <v>0</v>
      </c>
      <c r="AD174" s="69"/>
      <c r="AE174" s="335"/>
      <c r="AF174" s="335"/>
      <c r="AG174" s="331"/>
      <c r="AH174" s="335"/>
      <c r="AI174" s="335"/>
      <c r="AJ174" s="335"/>
      <c r="AK174" s="335"/>
      <c r="AL174" s="335"/>
      <c r="AM174" s="335"/>
      <c r="AN174" s="335"/>
      <c r="AO174" s="335"/>
      <c r="AP174" s="335"/>
      <c r="AQ174" s="335"/>
      <c r="AR174" s="335"/>
    </row>
    <row r="175" spans="1:44" ht="30" hidden="1" customHeight="1" x14ac:dyDescent="0.25">
      <c r="A175" s="123" t="s">
        <v>265</v>
      </c>
      <c r="B175" s="123" t="s">
        <v>266</v>
      </c>
      <c r="C175" s="54" t="s">
        <v>38</v>
      </c>
      <c r="D175" s="54"/>
      <c r="E175" s="87"/>
      <c r="F175" s="87"/>
      <c r="G175" s="88"/>
      <c r="H175" s="59"/>
      <c r="I175" s="70"/>
      <c r="J175" s="129"/>
      <c r="K175" s="128">
        <f t="shared" si="170"/>
        <v>0</v>
      </c>
      <c r="L175" s="128">
        <f t="shared" si="171"/>
        <v>0</v>
      </c>
      <c r="M175" s="130"/>
      <c r="N175" s="131"/>
      <c r="O175" s="171">
        <f t="shared" si="172"/>
        <v>0</v>
      </c>
      <c r="P175" s="171">
        <f t="shared" si="173"/>
        <v>0</v>
      </c>
      <c r="Q175" s="130"/>
      <c r="R175" s="451">
        <f t="shared" si="174"/>
        <v>0</v>
      </c>
      <c r="S175" s="452">
        <f t="shared" si="175"/>
        <v>0</v>
      </c>
      <c r="T175" s="67">
        <f t="shared" si="176"/>
        <v>0</v>
      </c>
      <c r="U175" s="67">
        <f t="shared" si="177"/>
        <v>0</v>
      </c>
      <c r="V175" s="67">
        <f t="shared" si="178"/>
        <v>0</v>
      </c>
      <c r="W175" s="67">
        <f t="shared" si="179"/>
        <v>0</v>
      </c>
      <c r="X175" s="67">
        <f t="shared" si="180"/>
        <v>0</v>
      </c>
      <c r="Y175" s="331">
        <f t="shared" si="181"/>
        <v>0</v>
      </c>
      <c r="Z175" s="331">
        <f t="shared" si="181"/>
        <v>0</v>
      </c>
      <c r="AA175" s="331">
        <f t="shared" si="181"/>
        <v>0</v>
      </c>
      <c r="AB175" s="332"/>
      <c r="AC175" s="331">
        <f t="shared" si="182"/>
        <v>0</v>
      </c>
      <c r="AD175" s="69"/>
      <c r="AE175" s="335"/>
      <c r="AF175" s="335"/>
      <c r="AG175" s="331"/>
      <c r="AH175" s="335"/>
      <c r="AI175" s="335"/>
      <c r="AJ175" s="335"/>
      <c r="AK175" s="335"/>
      <c r="AL175" s="335"/>
      <c r="AM175" s="335"/>
      <c r="AN175" s="335"/>
      <c r="AO175" s="335"/>
      <c r="AP175" s="335"/>
      <c r="AQ175" s="335"/>
      <c r="AR175" s="335"/>
    </row>
    <row r="176" spans="1:44" ht="30" hidden="1" customHeight="1" x14ac:dyDescent="0.25">
      <c r="A176" s="123" t="s">
        <v>265</v>
      </c>
      <c r="B176" s="123" t="s">
        <v>266</v>
      </c>
      <c r="C176" s="54" t="s">
        <v>38</v>
      </c>
      <c r="D176" s="54"/>
      <c r="E176" s="87"/>
      <c r="F176" s="87"/>
      <c r="G176" s="88"/>
      <c r="H176" s="59"/>
      <c r="I176" s="70"/>
      <c r="J176" s="129"/>
      <c r="K176" s="128">
        <f t="shared" si="170"/>
        <v>0</v>
      </c>
      <c r="L176" s="128">
        <f t="shared" si="171"/>
        <v>0</v>
      </c>
      <c r="M176" s="130"/>
      <c r="N176" s="131"/>
      <c r="O176" s="171">
        <f t="shared" si="172"/>
        <v>0</v>
      </c>
      <c r="P176" s="171">
        <f t="shared" si="173"/>
        <v>0</v>
      </c>
      <c r="Q176" s="130"/>
      <c r="R176" s="451">
        <f t="shared" si="174"/>
        <v>0</v>
      </c>
      <c r="S176" s="452">
        <f t="shared" si="175"/>
        <v>0</v>
      </c>
      <c r="T176" s="67">
        <f t="shared" si="176"/>
        <v>0</v>
      </c>
      <c r="U176" s="67">
        <f t="shared" si="177"/>
        <v>0</v>
      </c>
      <c r="V176" s="67">
        <f t="shared" si="178"/>
        <v>0</v>
      </c>
      <c r="W176" s="67">
        <f t="shared" si="179"/>
        <v>0</v>
      </c>
      <c r="X176" s="67">
        <f t="shared" si="180"/>
        <v>0</v>
      </c>
      <c r="Y176" s="331">
        <f t="shared" si="181"/>
        <v>0</v>
      </c>
      <c r="Z176" s="331">
        <f t="shared" si="181"/>
        <v>0</v>
      </c>
      <c r="AA176" s="331">
        <f t="shared" si="181"/>
        <v>0</v>
      </c>
      <c r="AB176" s="332"/>
      <c r="AC176" s="331">
        <f t="shared" si="182"/>
        <v>0</v>
      </c>
      <c r="AD176" s="69"/>
      <c r="AE176" s="335"/>
      <c r="AF176" s="335"/>
      <c r="AG176" s="331"/>
      <c r="AH176" s="335"/>
      <c r="AI176" s="335"/>
      <c r="AJ176" s="335"/>
      <c r="AK176" s="335"/>
      <c r="AL176" s="335"/>
      <c r="AM176" s="335"/>
      <c r="AN176" s="335"/>
      <c r="AO176" s="335"/>
      <c r="AP176" s="335"/>
      <c r="AQ176" s="335"/>
      <c r="AR176" s="335"/>
    </row>
    <row r="177" spans="1:44" ht="30" hidden="1" customHeight="1" x14ac:dyDescent="0.25">
      <c r="A177" s="123" t="s">
        <v>265</v>
      </c>
      <c r="B177" s="123" t="s">
        <v>266</v>
      </c>
      <c r="C177" s="54" t="s">
        <v>38</v>
      </c>
      <c r="D177" s="54"/>
      <c r="E177" s="87"/>
      <c r="F177" s="87"/>
      <c r="G177" s="88"/>
      <c r="H177" s="354"/>
      <c r="I177" s="90"/>
      <c r="J177" s="129"/>
      <c r="K177" s="128">
        <f t="shared" si="170"/>
        <v>0</v>
      </c>
      <c r="L177" s="128">
        <f t="shared" si="171"/>
        <v>0</v>
      </c>
      <c r="M177" s="130"/>
      <c r="N177" s="131"/>
      <c r="O177" s="171">
        <f t="shared" si="172"/>
        <v>0</v>
      </c>
      <c r="P177" s="171">
        <f t="shared" si="173"/>
        <v>0</v>
      </c>
      <c r="Q177" s="130"/>
      <c r="R177" s="451">
        <f t="shared" si="174"/>
        <v>0</v>
      </c>
      <c r="S177" s="452">
        <f t="shared" si="175"/>
        <v>0</v>
      </c>
      <c r="T177" s="67">
        <f t="shared" si="176"/>
        <v>0</v>
      </c>
      <c r="U177" s="67">
        <f t="shared" si="177"/>
        <v>0</v>
      </c>
      <c r="V177" s="67">
        <f t="shared" si="178"/>
        <v>0</v>
      </c>
      <c r="W177" s="67">
        <f t="shared" si="179"/>
        <v>0</v>
      </c>
      <c r="X177" s="67">
        <f t="shared" si="180"/>
        <v>0</v>
      </c>
      <c r="Y177" s="331">
        <f t="shared" si="181"/>
        <v>0</v>
      </c>
      <c r="Z177" s="331">
        <f t="shared" si="181"/>
        <v>0</v>
      </c>
      <c r="AA177" s="331">
        <f t="shared" si="181"/>
        <v>0</v>
      </c>
      <c r="AB177" s="332"/>
      <c r="AC177" s="331">
        <f t="shared" si="182"/>
        <v>0</v>
      </c>
      <c r="AD177" s="69"/>
      <c r="AE177" s="335"/>
      <c r="AF177" s="335"/>
      <c r="AG177" s="331"/>
      <c r="AH177" s="335"/>
      <c r="AI177" s="335"/>
      <c r="AJ177" s="335"/>
      <c r="AK177" s="335"/>
      <c r="AL177" s="335"/>
      <c r="AM177" s="335"/>
      <c r="AN177" s="335"/>
      <c r="AO177" s="335"/>
      <c r="AP177" s="335"/>
      <c r="AQ177" s="335"/>
      <c r="AR177" s="335"/>
    </row>
    <row r="178" spans="1:44" ht="30" hidden="1" customHeight="1" x14ac:dyDescent="0.25">
      <c r="A178" s="123" t="s">
        <v>265</v>
      </c>
      <c r="B178" s="123" t="s">
        <v>266</v>
      </c>
      <c r="C178" s="54" t="s">
        <v>38</v>
      </c>
      <c r="D178" s="54"/>
      <c r="E178" s="87"/>
      <c r="F178" s="87"/>
      <c r="G178" s="88"/>
      <c r="H178" s="59"/>
      <c r="I178" s="70"/>
      <c r="J178" s="129"/>
      <c r="K178" s="128">
        <f t="shared" si="170"/>
        <v>0</v>
      </c>
      <c r="L178" s="128">
        <f t="shared" si="171"/>
        <v>0</v>
      </c>
      <c r="M178" s="130"/>
      <c r="N178" s="131"/>
      <c r="O178" s="171">
        <f t="shared" si="172"/>
        <v>0</v>
      </c>
      <c r="P178" s="171">
        <f t="shared" si="173"/>
        <v>0</v>
      </c>
      <c r="Q178" s="130"/>
      <c r="R178" s="451">
        <f t="shared" si="174"/>
        <v>0</v>
      </c>
      <c r="S178" s="452">
        <f t="shared" si="175"/>
        <v>0</v>
      </c>
      <c r="T178" s="67">
        <f t="shared" si="176"/>
        <v>0</v>
      </c>
      <c r="U178" s="67">
        <f t="shared" si="177"/>
        <v>0</v>
      </c>
      <c r="V178" s="67">
        <f t="shared" si="178"/>
        <v>0</v>
      </c>
      <c r="W178" s="67">
        <f t="shared" si="179"/>
        <v>0</v>
      </c>
      <c r="X178" s="67">
        <f t="shared" si="180"/>
        <v>0</v>
      </c>
      <c r="Y178" s="331">
        <f t="shared" si="181"/>
        <v>0</v>
      </c>
      <c r="Z178" s="331">
        <f t="shared" si="181"/>
        <v>0</v>
      </c>
      <c r="AA178" s="331">
        <f t="shared" si="181"/>
        <v>0</v>
      </c>
      <c r="AB178" s="332"/>
      <c r="AC178" s="331">
        <f t="shared" si="182"/>
        <v>0</v>
      </c>
      <c r="AD178" s="69"/>
      <c r="AE178" s="335"/>
      <c r="AF178" s="335"/>
      <c r="AG178" s="331"/>
      <c r="AH178" s="335"/>
      <c r="AI178" s="335"/>
      <c r="AJ178" s="335"/>
      <c r="AK178" s="335"/>
      <c r="AL178" s="335"/>
      <c r="AM178" s="335"/>
      <c r="AN178" s="335"/>
      <c r="AO178" s="335"/>
      <c r="AP178" s="335"/>
      <c r="AQ178" s="335"/>
      <c r="AR178" s="335"/>
    </row>
    <row r="179" spans="1:44" ht="30" hidden="1" customHeight="1" x14ac:dyDescent="0.25">
      <c r="A179" s="123" t="s">
        <v>265</v>
      </c>
      <c r="B179" s="123" t="s">
        <v>266</v>
      </c>
      <c r="C179" s="54" t="s">
        <v>38</v>
      </c>
      <c r="D179" s="54"/>
      <c r="E179" s="87"/>
      <c r="F179" s="87"/>
      <c r="G179" s="88"/>
      <c r="H179" s="59"/>
      <c r="I179" s="70"/>
      <c r="J179" s="129"/>
      <c r="K179" s="128">
        <f t="shared" si="170"/>
        <v>0</v>
      </c>
      <c r="L179" s="128">
        <f t="shared" si="171"/>
        <v>0</v>
      </c>
      <c r="M179" s="130"/>
      <c r="N179" s="131"/>
      <c r="O179" s="171">
        <f t="shared" si="172"/>
        <v>0</v>
      </c>
      <c r="P179" s="171">
        <f t="shared" si="173"/>
        <v>0</v>
      </c>
      <c r="Q179" s="130"/>
      <c r="R179" s="451">
        <f t="shared" si="174"/>
        <v>0</v>
      </c>
      <c r="S179" s="452">
        <f t="shared" si="175"/>
        <v>0</v>
      </c>
      <c r="T179" s="67">
        <f t="shared" si="176"/>
        <v>0</v>
      </c>
      <c r="U179" s="67">
        <f t="shared" si="177"/>
        <v>0</v>
      </c>
      <c r="V179" s="67">
        <f t="shared" si="178"/>
        <v>0</v>
      </c>
      <c r="W179" s="67">
        <f t="shared" si="179"/>
        <v>0</v>
      </c>
      <c r="X179" s="67">
        <f t="shared" si="180"/>
        <v>0</v>
      </c>
      <c r="Y179" s="331">
        <f t="shared" si="181"/>
        <v>0</v>
      </c>
      <c r="Z179" s="331">
        <f t="shared" si="181"/>
        <v>0</v>
      </c>
      <c r="AA179" s="331">
        <f t="shared" si="181"/>
        <v>0</v>
      </c>
      <c r="AB179" s="332"/>
      <c r="AC179" s="331">
        <f t="shared" si="182"/>
        <v>0</v>
      </c>
      <c r="AD179" s="69"/>
      <c r="AE179" s="335"/>
      <c r="AF179" s="335"/>
      <c r="AG179" s="331"/>
      <c r="AH179" s="335"/>
      <c r="AI179" s="335"/>
      <c r="AJ179" s="335"/>
      <c r="AK179" s="335"/>
      <c r="AL179" s="335"/>
      <c r="AM179" s="335"/>
      <c r="AN179" s="335"/>
      <c r="AO179" s="335"/>
      <c r="AP179" s="335"/>
      <c r="AQ179" s="335"/>
      <c r="AR179" s="335"/>
    </row>
    <row r="180" spans="1:44" ht="30" hidden="1" customHeight="1" x14ac:dyDescent="0.25">
      <c r="A180" s="123" t="s">
        <v>265</v>
      </c>
      <c r="B180" s="123" t="s">
        <v>266</v>
      </c>
      <c r="C180" s="54" t="s">
        <v>38</v>
      </c>
      <c r="D180" s="54"/>
      <c r="E180" s="87"/>
      <c r="F180" s="87"/>
      <c r="G180" s="88"/>
      <c r="H180" s="59"/>
      <c r="I180" s="70"/>
      <c r="J180" s="129"/>
      <c r="K180" s="128">
        <f t="shared" si="170"/>
        <v>0</v>
      </c>
      <c r="L180" s="128">
        <f t="shared" si="171"/>
        <v>0</v>
      </c>
      <c r="M180" s="130"/>
      <c r="N180" s="131"/>
      <c r="O180" s="171">
        <f t="shared" si="172"/>
        <v>0</v>
      </c>
      <c r="P180" s="171">
        <f t="shared" si="173"/>
        <v>0</v>
      </c>
      <c r="Q180" s="130"/>
      <c r="R180" s="451">
        <f t="shared" si="174"/>
        <v>0</v>
      </c>
      <c r="S180" s="452">
        <f t="shared" si="175"/>
        <v>0</v>
      </c>
      <c r="T180" s="67">
        <f t="shared" si="176"/>
        <v>0</v>
      </c>
      <c r="U180" s="67">
        <f t="shared" si="177"/>
        <v>0</v>
      </c>
      <c r="V180" s="67">
        <f t="shared" si="178"/>
        <v>0</v>
      </c>
      <c r="W180" s="67">
        <f t="shared" si="179"/>
        <v>0</v>
      </c>
      <c r="X180" s="67">
        <f t="shared" si="180"/>
        <v>0</v>
      </c>
      <c r="Y180" s="331">
        <f t="shared" si="181"/>
        <v>0</v>
      </c>
      <c r="Z180" s="331">
        <f t="shared" si="181"/>
        <v>0</v>
      </c>
      <c r="AA180" s="331">
        <f t="shared" si="181"/>
        <v>0</v>
      </c>
      <c r="AB180" s="332"/>
      <c r="AC180" s="331">
        <f t="shared" si="182"/>
        <v>0</v>
      </c>
      <c r="AD180" s="439"/>
      <c r="AE180" s="92"/>
      <c r="AF180" s="92"/>
      <c r="AG180" s="271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</row>
    <row r="181" spans="1:44" ht="30" hidden="1" customHeight="1" x14ac:dyDescent="0.25">
      <c r="A181" s="123" t="s">
        <v>265</v>
      </c>
      <c r="B181" s="123" t="s">
        <v>266</v>
      </c>
      <c r="C181" s="54" t="s">
        <v>38</v>
      </c>
      <c r="D181" s="54"/>
      <c r="E181" s="87"/>
      <c r="F181" s="87"/>
      <c r="G181" s="88"/>
      <c r="H181" s="354"/>
      <c r="I181" s="90"/>
      <c r="J181" s="129"/>
      <c r="K181" s="128">
        <f t="shared" si="170"/>
        <v>0</v>
      </c>
      <c r="L181" s="128">
        <f t="shared" si="171"/>
        <v>0</v>
      </c>
      <c r="M181" s="130"/>
      <c r="N181" s="131"/>
      <c r="O181" s="171">
        <f t="shared" si="172"/>
        <v>0</v>
      </c>
      <c r="P181" s="171">
        <f t="shared" si="173"/>
        <v>0</v>
      </c>
      <c r="Q181" s="130"/>
      <c r="R181" s="451">
        <f t="shared" si="174"/>
        <v>0</v>
      </c>
      <c r="S181" s="452">
        <f t="shared" si="175"/>
        <v>0</v>
      </c>
      <c r="T181" s="67">
        <f t="shared" si="176"/>
        <v>0</v>
      </c>
      <c r="U181" s="67">
        <f t="shared" si="177"/>
        <v>0</v>
      </c>
      <c r="V181" s="67">
        <f t="shared" si="178"/>
        <v>0</v>
      </c>
      <c r="W181" s="67">
        <f t="shared" si="179"/>
        <v>0</v>
      </c>
      <c r="X181" s="67">
        <f t="shared" si="180"/>
        <v>0</v>
      </c>
      <c r="Y181" s="331">
        <f t="shared" si="181"/>
        <v>0</v>
      </c>
      <c r="Z181" s="331">
        <f t="shared" si="181"/>
        <v>0</v>
      </c>
      <c r="AA181" s="331">
        <f t="shared" si="181"/>
        <v>0</v>
      </c>
      <c r="AB181" s="332"/>
      <c r="AC181" s="331">
        <f t="shared" si="182"/>
        <v>0</v>
      </c>
      <c r="AD181" s="69"/>
      <c r="AE181" s="335"/>
      <c r="AF181" s="335"/>
      <c r="AG181" s="331"/>
      <c r="AH181" s="335"/>
      <c r="AI181" s="335"/>
      <c r="AJ181" s="335"/>
      <c r="AK181" s="335"/>
      <c r="AL181" s="335"/>
      <c r="AM181" s="335"/>
      <c r="AN181" s="335"/>
      <c r="AO181" s="335"/>
      <c r="AP181" s="335"/>
      <c r="AQ181" s="335"/>
      <c r="AR181" s="335"/>
    </row>
    <row r="182" spans="1:44" ht="30" customHeight="1" thickBot="1" x14ac:dyDescent="0.3">
      <c r="A182" s="108" t="s">
        <v>265</v>
      </c>
      <c r="B182" s="108" t="s">
        <v>266</v>
      </c>
      <c r="C182" s="109" t="s">
        <v>38</v>
      </c>
      <c r="D182" s="109"/>
      <c r="E182" s="110"/>
      <c r="F182" s="110"/>
      <c r="G182" s="111"/>
      <c r="H182" s="112" t="s">
        <v>906</v>
      </c>
      <c r="I182" s="113"/>
      <c r="J182" s="114"/>
      <c r="K182" s="115"/>
      <c r="L182" s="115"/>
      <c r="M182" s="116"/>
      <c r="N182" s="117"/>
      <c r="O182" s="115"/>
      <c r="P182" s="115"/>
      <c r="Q182" s="116"/>
      <c r="R182" s="453">
        <f t="shared" ref="R182:AA182" si="183">SUM(R170:R181)</f>
        <v>226.2</v>
      </c>
      <c r="S182" s="454">
        <f t="shared" si="183"/>
        <v>0</v>
      </c>
      <c r="T182" s="119">
        <f t="shared" si="183"/>
        <v>0</v>
      </c>
      <c r="U182" s="119">
        <f t="shared" si="183"/>
        <v>0</v>
      </c>
      <c r="V182" s="119">
        <f t="shared" si="183"/>
        <v>156</v>
      </c>
      <c r="W182" s="119">
        <f t="shared" si="183"/>
        <v>23.4</v>
      </c>
      <c r="X182" s="119">
        <f t="shared" si="183"/>
        <v>46.8</v>
      </c>
      <c r="Y182" s="119">
        <f t="shared" si="183"/>
        <v>156</v>
      </c>
      <c r="Z182" s="119">
        <f t="shared" si="183"/>
        <v>23.4</v>
      </c>
      <c r="AA182" s="119">
        <f t="shared" si="183"/>
        <v>46.8</v>
      </c>
      <c r="AB182" s="344"/>
      <c r="AC182" s="331"/>
      <c r="AD182" s="615">
        <f>R182/1800/0.6</f>
        <v>0.20944444444444443</v>
      </c>
      <c r="AE182" s="335"/>
      <c r="AF182" s="335"/>
      <c r="AG182" s="331"/>
      <c r="AH182" s="335"/>
      <c r="AI182" s="335"/>
      <c r="AJ182" s="335"/>
      <c r="AK182" s="335"/>
      <c r="AL182" s="335"/>
      <c r="AM182" s="335"/>
      <c r="AN182" s="335"/>
      <c r="AO182" s="335"/>
      <c r="AP182" s="335"/>
      <c r="AQ182" s="335"/>
      <c r="AR182" s="335"/>
    </row>
    <row r="183" spans="1:44" ht="30" customHeight="1" thickTop="1" x14ac:dyDescent="0.25">
      <c r="A183" s="123" t="s">
        <v>253</v>
      </c>
      <c r="B183" s="123" t="s">
        <v>254</v>
      </c>
      <c r="C183" s="54" t="s">
        <v>255</v>
      </c>
      <c r="D183" s="54"/>
      <c r="E183" s="77" t="s">
        <v>437</v>
      </c>
      <c r="F183" s="78">
        <v>6</v>
      </c>
      <c r="G183" s="79" t="s">
        <v>296</v>
      </c>
      <c r="H183" s="80" t="s">
        <v>445</v>
      </c>
      <c r="I183" s="616"/>
      <c r="J183" s="129">
        <v>1</v>
      </c>
      <c r="K183" s="128">
        <f t="shared" ref="K183:K195" si="184">IF(J183&gt;0, 1, 0)</f>
        <v>1</v>
      </c>
      <c r="L183" s="128">
        <f t="shared" ref="L183:L195" si="185">J183-K183</f>
        <v>0</v>
      </c>
      <c r="M183" s="73">
        <v>26</v>
      </c>
      <c r="N183" s="131">
        <v>1</v>
      </c>
      <c r="O183" s="128">
        <f t="shared" ref="O183:O195" si="186">IF(N183&gt;0, 1, 0)</f>
        <v>1</v>
      </c>
      <c r="P183" s="128">
        <f t="shared" ref="P183:P195" si="187">N183-O183</f>
        <v>0</v>
      </c>
      <c r="Q183" s="617">
        <v>26</v>
      </c>
      <c r="R183" s="465">
        <f t="shared" ref="R183:R194" si="188">(K183*M183*$R$4)+(L183*M183*$R$5)+(O183*Q183*$R$6)+(P183*Q183*$R$7)</f>
        <v>124.80000000000001</v>
      </c>
      <c r="S183" s="452">
        <f t="shared" ref="S183:S194" si="189">J183*M183*$S$4</f>
        <v>26</v>
      </c>
      <c r="T183" s="67">
        <f t="shared" ref="T183:T194" si="190">K183*M183*$T$4</f>
        <v>26</v>
      </c>
      <c r="U183" s="67">
        <f t="shared" ref="U183:U194" si="191">J183*M183*$U$4</f>
        <v>31.2</v>
      </c>
      <c r="V183" s="67">
        <f t="shared" ref="V183:V195" si="192">N183*Q183*$V$6</f>
        <v>26</v>
      </c>
      <c r="W183" s="67">
        <f t="shared" ref="W183:W195" si="193">O183*Q183*$W$6</f>
        <v>7.8</v>
      </c>
      <c r="X183" s="67">
        <f t="shared" ref="X183:X195" si="194">N183*Q183*$X$6</f>
        <v>7.8</v>
      </c>
      <c r="Y183" s="331">
        <f t="shared" ref="Y183:AA195" si="195">S183+V183</f>
        <v>52</v>
      </c>
      <c r="Z183" s="331">
        <f t="shared" si="195"/>
        <v>33.799999999999997</v>
      </c>
      <c r="AA183" s="331">
        <f t="shared" si="195"/>
        <v>39</v>
      </c>
      <c r="AB183" s="332"/>
      <c r="AC183" s="331">
        <f t="shared" ref="AC183:AC195" si="196">R183-Y183-Z183-AA183</f>
        <v>0</v>
      </c>
      <c r="AD183" s="69"/>
      <c r="AE183" s="335"/>
      <c r="AF183" s="335"/>
      <c r="AG183" s="331"/>
      <c r="AH183" s="335"/>
      <c r="AI183" s="335"/>
      <c r="AJ183" s="335"/>
      <c r="AK183" s="335"/>
      <c r="AL183" s="335"/>
      <c r="AM183" s="335"/>
      <c r="AN183" s="335"/>
      <c r="AO183" s="335"/>
      <c r="AP183" s="335"/>
      <c r="AQ183" s="335"/>
      <c r="AR183" s="335"/>
    </row>
    <row r="184" spans="1:44" ht="30" customHeight="1" x14ac:dyDescent="0.25">
      <c r="A184" s="123" t="s">
        <v>253</v>
      </c>
      <c r="B184" s="123" t="s">
        <v>254</v>
      </c>
      <c r="C184" s="54" t="s">
        <v>255</v>
      </c>
      <c r="D184" s="54"/>
      <c r="E184" s="489" t="s">
        <v>678</v>
      </c>
      <c r="F184" s="78">
        <v>4</v>
      </c>
      <c r="G184" s="79" t="s">
        <v>712</v>
      </c>
      <c r="H184" s="80" t="s">
        <v>257</v>
      </c>
      <c r="I184" s="148"/>
      <c r="J184" s="981">
        <v>1</v>
      </c>
      <c r="K184" s="982">
        <f t="shared" si="184"/>
        <v>1</v>
      </c>
      <c r="L184" s="982">
        <f t="shared" si="185"/>
        <v>0</v>
      </c>
      <c r="M184" s="974">
        <v>26</v>
      </c>
      <c r="N184" s="983"/>
      <c r="O184" s="128">
        <f t="shared" si="186"/>
        <v>0</v>
      </c>
      <c r="P184" s="128">
        <f t="shared" si="187"/>
        <v>0</v>
      </c>
      <c r="Q184" s="73"/>
      <c r="R184" s="465">
        <f t="shared" si="188"/>
        <v>83.2</v>
      </c>
      <c r="S184" s="452">
        <f t="shared" si="189"/>
        <v>26</v>
      </c>
      <c r="T184" s="67">
        <f t="shared" si="190"/>
        <v>26</v>
      </c>
      <c r="U184" s="67">
        <f t="shared" si="191"/>
        <v>31.2</v>
      </c>
      <c r="V184" s="67">
        <f t="shared" si="192"/>
        <v>0</v>
      </c>
      <c r="W184" s="67">
        <f t="shared" si="193"/>
        <v>0</v>
      </c>
      <c r="X184" s="67">
        <f t="shared" si="194"/>
        <v>0</v>
      </c>
      <c r="Y184" s="331">
        <f t="shared" si="195"/>
        <v>26</v>
      </c>
      <c r="Z184" s="331">
        <f t="shared" si="195"/>
        <v>26</v>
      </c>
      <c r="AA184" s="331">
        <f t="shared" si="195"/>
        <v>31.2</v>
      </c>
      <c r="AB184" s="332"/>
      <c r="AC184" s="331">
        <f t="shared" si="196"/>
        <v>0</v>
      </c>
      <c r="AD184" s="69"/>
      <c r="AE184" s="335"/>
      <c r="AF184" s="335"/>
      <c r="AG184" s="331"/>
      <c r="AH184" s="335"/>
      <c r="AI184" s="335"/>
      <c r="AJ184" s="335"/>
      <c r="AK184" s="335"/>
      <c r="AL184" s="335"/>
      <c r="AM184" s="335"/>
      <c r="AN184" s="335"/>
      <c r="AO184" s="335"/>
      <c r="AP184" s="335"/>
      <c r="AQ184" s="335"/>
      <c r="AR184" s="335"/>
    </row>
    <row r="185" spans="1:44" ht="30" customHeight="1" x14ac:dyDescent="0.25">
      <c r="A185" s="123" t="s">
        <v>253</v>
      </c>
      <c r="B185" s="123" t="s">
        <v>254</v>
      </c>
      <c r="C185" s="54" t="s">
        <v>255</v>
      </c>
      <c r="D185" s="54"/>
      <c r="E185" s="77" t="s">
        <v>437</v>
      </c>
      <c r="F185" s="78">
        <v>5</v>
      </c>
      <c r="G185" s="79" t="s">
        <v>447</v>
      </c>
      <c r="H185" s="80" t="s">
        <v>446</v>
      </c>
      <c r="I185" s="148"/>
      <c r="J185" s="981">
        <v>1</v>
      </c>
      <c r="K185" s="982">
        <f t="shared" si="184"/>
        <v>1</v>
      </c>
      <c r="L185" s="982">
        <f t="shared" si="185"/>
        <v>0</v>
      </c>
      <c r="M185" s="974">
        <v>26</v>
      </c>
      <c r="N185" s="983">
        <v>1</v>
      </c>
      <c r="O185" s="128">
        <f t="shared" si="186"/>
        <v>1</v>
      </c>
      <c r="P185" s="128">
        <f t="shared" si="187"/>
        <v>0</v>
      </c>
      <c r="Q185" s="73">
        <v>26</v>
      </c>
      <c r="R185" s="465">
        <f t="shared" si="188"/>
        <v>124.80000000000001</v>
      </c>
      <c r="S185" s="452">
        <f t="shared" si="189"/>
        <v>26</v>
      </c>
      <c r="T185" s="67">
        <f t="shared" si="190"/>
        <v>26</v>
      </c>
      <c r="U185" s="67">
        <f t="shared" si="191"/>
        <v>31.2</v>
      </c>
      <c r="V185" s="67">
        <f t="shared" si="192"/>
        <v>26</v>
      </c>
      <c r="W185" s="67">
        <f t="shared" si="193"/>
        <v>7.8</v>
      </c>
      <c r="X185" s="67">
        <f t="shared" si="194"/>
        <v>7.8</v>
      </c>
      <c r="Y185" s="331">
        <f t="shared" si="195"/>
        <v>52</v>
      </c>
      <c r="Z185" s="331">
        <f t="shared" si="195"/>
        <v>33.799999999999997</v>
      </c>
      <c r="AA185" s="331">
        <f t="shared" si="195"/>
        <v>39</v>
      </c>
      <c r="AB185" s="332"/>
      <c r="AC185" s="331">
        <f t="shared" si="196"/>
        <v>0</v>
      </c>
      <c r="AD185" s="69"/>
      <c r="AE185" s="335"/>
      <c r="AF185" s="335"/>
      <c r="AG185" s="331"/>
      <c r="AH185" s="335"/>
      <c r="AI185" s="335"/>
      <c r="AJ185" s="335"/>
      <c r="AK185" s="335"/>
      <c r="AL185" s="335"/>
      <c r="AM185" s="335"/>
      <c r="AN185" s="335"/>
      <c r="AO185" s="335"/>
      <c r="AP185" s="335"/>
      <c r="AQ185" s="335"/>
      <c r="AR185" s="335"/>
    </row>
    <row r="186" spans="1:44" ht="30" customHeight="1" x14ac:dyDescent="0.25">
      <c r="A186" s="123" t="s">
        <v>253</v>
      </c>
      <c r="B186" s="123" t="s">
        <v>254</v>
      </c>
      <c r="C186" s="54" t="s">
        <v>255</v>
      </c>
      <c r="D186" s="54"/>
      <c r="E186" s="151" t="s">
        <v>33</v>
      </c>
      <c r="F186" s="151">
        <v>5</v>
      </c>
      <c r="G186" s="153" t="s">
        <v>256</v>
      </c>
      <c r="H186" s="80" t="s">
        <v>257</v>
      </c>
      <c r="I186" s="148"/>
      <c r="J186" s="981">
        <v>1</v>
      </c>
      <c r="K186" s="982">
        <f t="shared" si="184"/>
        <v>1</v>
      </c>
      <c r="L186" s="982">
        <f t="shared" si="185"/>
        <v>0</v>
      </c>
      <c r="M186" s="974">
        <v>26</v>
      </c>
      <c r="N186" s="983"/>
      <c r="O186" s="128">
        <f t="shared" si="186"/>
        <v>0</v>
      </c>
      <c r="P186" s="128">
        <f t="shared" si="187"/>
        <v>0</v>
      </c>
      <c r="Q186" s="73"/>
      <c r="R186" s="465">
        <f t="shared" si="188"/>
        <v>83.2</v>
      </c>
      <c r="S186" s="452">
        <f t="shared" si="189"/>
        <v>26</v>
      </c>
      <c r="T186" s="67">
        <f t="shared" si="190"/>
        <v>26</v>
      </c>
      <c r="U186" s="67">
        <f t="shared" si="191"/>
        <v>31.2</v>
      </c>
      <c r="V186" s="67">
        <f t="shared" si="192"/>
        <v>0</v>
      </c>
      <c r="W186" s="67">
        <f t="shared" si="193"/>
        <v>0</v>
      </c>
      <c r="X186" s="67">
        <f t="shared" si="194"/>
        <v>0</v>
      </c>
      <c r="Y186" s="331">
        <f t="shared" si="195"/>
        <v>26</v>
      </c>
      <c r="Z186" s="331">
        <f t="shared" si="195"/>
        <v>26</v>
      </c>
      <c r="AA186" s="331">
        <f t="shared" si="195"/>
        <v>31.2</v>
      </c>
      <c r="AB186" s="332"/>
      <c r="AC186" s="331">
        <f t="shared" si="196"/>
        <v>0</v>
      </c>
      <c r="AD186" s="69"/>
      <c r="AE186" s="335"/>
      <c r="AF186" s="335"/>
      <c r="AG186" s="331"/>
      <c r="AH186" s="335"/>
      <c r="AI186" s="335"/>
      <c r="AJ186" s="335"/>
      <c r="AK186" s="335"/>
      <c r="AL186" s="335"/>
      <c r="AM186" s="335"/>
      <c r="AN186" s="335"/>
      <c r="AO186" s="335"/>
      <c r="AP186" s="335"/>
      <c r="AQ186" s="335"/>
      <c r="AR186" s="335"/>
    </row>
    <row r="187" spans="1:44" ht="30" customHeight="1" x14ac:dyDescent="0.25">
      <c r="A187" s="123" t="s">
        <v>253</v>
      </c>
      <c r="B187" s="123" t="s">
        <v>254</v>
      </c>
      <c r="C187" s="54" t="s">
        <v>255</v>
      </c>
      <c r="D187" s="54"/>
      <c r="E187" s="87" t="s">
        <v>773</v>
      </c>
      <c r="F187" s="151">
        <v>3</v>
      </c>
      <c r="G187" s="153" t="s">
        <v>838</v>
      </c>
      <c r="H187" s="80" t="s">
        <v>839</v>
      </c>
      <c r="I187" s="148"/>
      <c r="J187" s="981">
        <v>1</v>
      </c>
      <c r="K187" s="982">
        <f t="shared" si="184"/>
        <v>1</v>
      </c>
      <c r="L187" s="982">
        <f t="shared" si="185"/>
        <v>0</v>
      </c>
      <c r="M187" s="974">
        <v>26</v>
      </c>
      <c r="N187" s="983">
        <v>0</v>
      </c>
      <c r="O187" s="128">
        <f t="shared" si="186"/>
        <v>0</v>
      </c>
      <c r="P187" s="128">
        <f t="shared" si="187"/>
        <v>0</v>
      </c>
      <c r="Q187" s="73">
        <v>26</v>
      </c>
      <c r="R187" s="465">
        <f t="shared" si="188"/>
        <v>83.2</v>
      </c>
      <c r="S187" s="452">
        <f t="shared" si="189"/>
        <v>26</v>
      </c>
      <c r="T187" s="67">
        <f t="shared" si="190"/>
        <v>26</v>
      </c>
      <c r="U187" s="67">
        <f t="shared" si="191"/>
        <v>31.2</v>
      </c>
      <c r="V187" s="67">
        <f t="shared" si="192"/>
        <v>0</v>
      </c>
      <c r="W187" s="67">
        <f t="shared" si="193"/>
        <v>0</v>
      </c>
      <c r="X187" s="67">
        <f t="shared" si="194"/>
        <v>0</v>
      </c>
      <c r="Y187" s="331">
        <f t="shared" si="195"/>
        <v>26</v>
      </c>
      <c r="Z187" s="331">
        <f t="shared" si="195"/>
        <v>26</v>
      </c>
      <c r="AA187" s="331">
        <f t="shared" si="195"/>
        <v>31.2</v>
      </c>
      <c r="AB187" s="332"/>
      <c r="AC187" s="331">
        <f t="shared" si="196"/>
        <v>0</v>
      </c>
      <c r="AD187" s="69"/>
      <c r="AE187" s="335"/>
      <c r="AF187" s="335"/>
      <c r="AG187" s="331"/>
      <c r="AH187" s="335"/>
      <c r="AI187" s="335"/>
      <c r="AJ187" s="335"/>
      <c r="AK187" s="335"/>
      <c r="AL187" s="335"/>
      <c r="AM187" s="335"/>
      <c r="AN187" s="335"/>
      <c r="AO187" s="335"/>
      <c r="AP187" s="335"/>
      <c r="AQ187" s="335"/>
      <c r="AR187" s="335"/>
    </row>
    <row r="188" spans="1:44" ht="30" customHeight="1" x14ac:dyDescent="0.25">
      <c r="A188" s="123" t="s">
        <v>253</v>
      </c>
      <c r="B188" s="123" t="s">
        <v>254</v>
      </c>
      <c r="C188" s="54" t="s">
        <v>255</v>
      </c>
      <c r="D188" s="54"/>
      <c r="E188" s="330" t="s">
        <v>33</v>
      </c>
      <c r="F188" s="78">
        <v>6</v>
      </c>
      <c r="G188" s="79" t="s">
        <v>296</v>
      </c>
      <c r="H188" s="80" t="s">
        <v>297</v>
      </c>
      <c r="I188" s="148"/>
      <c r="J188" s="981">
        <v>0</v>
      </c>
      <c r="K188" s="982">
        <f t="shared" si="184"/>
        <v>0</v>
      </c>
      <c r="L188" s="982">
        <f t="shared" si="185"/>
        <v>0</v>
      </c>
      <c r="M188" s="974">
        <v>26</v>
      </c>
      <c r="N188" s="983">
        <v>2</v>
      </c>
      <c r="O188" s="128">
        <f t="shared" si="186"/>
        <v>1</v>
      </c>
      <c r="P188" s="128">
        <f t="shared" si="187"/>
        <v>1</v>
      </c>
      <c r="Q188" s="73">
        <v>26</v>
      </c>
      <c r="R188" s="465">
        <f t="shared" si="188"/>
        <v>75.400000000000006</v>
      </c>
      <c r="S188" s="452">
        <f t="shared" si="189"/>
        <v>0</v>
      </c>
      <c r="T188" s="67">
        <f t="shared" si="190"/>
        <v>0</v>
      </c>
      <c r="U188" s="67">
        <f t="shared" si="191"/>
        <v>0</v>
      </c>
      <c r="V188" s="67">
        <f t="shared" si="192"/>
        <v>52</v>
      </c>
      <c r="W188" s="67">
        <f t="shared" si="193"/>
        <v>7.8</v>
      </c>
      <c r="X188" s="67">
        <f t="shared" si="194"/>
        <v>15.6</v>
      </c>
      <c r="Y188" s="331">
        <f t="shared" si="195"/>
        <v>52</v>
      </c>
      <c r="Z188" s="331">
        <f t="shared" si="195"/>
        <v>7.8</v>
      </c>
      <c r="AA188" s="331">
        <f t="shared" si="195"/>
        <v>15.6</v>
      </c>
      <c r="AB188" s="332"/>
      <c r="AC188" s="331">
        <f t="shared" si="196"/>
        <v>0</v>
      </c>
      <c r="AD188" s="380"/>
      <c r="AE188" s="335"/>
      <c r="AF188" s="335"/>
      <c r="AG188" s="940" t="s">
        <v>300</v>
      </c>
      <c r="AH188" s="335"/>
      <c r="AI188" s="335"/>
      <c r="AJ188" s="335"/>
      <c r="AK188" s="335"/>
      <c r="AL188" s="335"/>
      <c r="AM188" s="335"/>
      <c r="AN188" s="335"/>
      <c r="AO188" s="335"/>
      <c r="AP188" s="335"/>
      <c r="AQ188" s="335"/>
      <c r="AR188" s="335"/>
    </row>
    <row r="189" spans="1:44" ht="30" customHeight="1" x14ac:dyDescent="0.25">
      <c r="A189" s="123" t="s">
        <v>253</v>
      </c>
      <c r="B189" s="123" t="s">
        <v>254</v>
      </c>
      <c r="C189" s="54" t="s">
        <v>255</v>
      </c>
      <c r="D189" s="54"/>
      <c r="E189" s="643" t="s">
        <v>678</v>
      </c>
      <c r="F189" s="151">
        <v>4</v>
      </c>
      <c r="G189" s="153"/>
      <c r="H189" s="80" t="s">
        <v>305</v>
      </c>
      <c r="I189" s="148"/>
      <c r="J189" s="129"/>
      <c r="K189" s="128">
        <f t="shared" si="184"/>
        <v>0</v>
      </c>
      <c r="L189" s="128">
        <f t="shared" si="185"/>
        <v>0</v>
      </c>
      <c r="M189" s="73"/>
      <c r="N189" s="131">
        <v>2</v>
      </c>
      <c r="O189" s="128">
        <f t="shared" si="186"/>
        <v>1</v>
      </c>
      <c r="P189" s="128">
        <f t="shared" si="187"/>
        <v>1</v>
      </c>
      <c r="Q189" s="73">
        <v>26</v>
      </c>
      <c r="R189" s="465">
        <f t="shared" si="188"/>
        <v>75.400000000000006</v>
      </c>
      <c r="S189" s="452">
        <f t="shared" si="189"/>
        <v>0</v>
      </c>
      <c r="T189" s="67">
        <f t="shared" si="190"/>
        <v>0</v>
      </c>
      <c r="U189" s="67">
        <f t="shared" si="191"/>
        <v>0</v>
      </c>
      <c r="V189" s="67">
        <f t="shared" si="192"/>
        <v>52</v>
      </c>
      <c r="W189" s="67">
        <f t="shared" si="193"/>
        <v>7.8</v>
      </c>
      <c r="X189" s="67">
        <f t="shared" si="194"/>
        <v>15.6</v>
      </c>
      <c r="Y189" s="331">
        <f t="shared" si="195"/>
        <v>52</v>
      </c>
      <c r="Z189" s="331">
        <f t="shared" si="195"/>
        <v>7.8</v>
      </c>
      <c r="AA189" s="331">
        <f t="shared" si="195"/>
        <v>15.6</v>
      </c>
      <c r="AB189" s="332"/>
      <c r="AC189" s="331">
        <f t="shared" si="196"/>
        <v>0</v>
      </c>
      <c r="AD189" s="380"/>
      <c r="AE189" s="335"/>
      <c r="AF189" s="335"/>
      <c r="AG189" s="331"/>
      <c r="AH189" s="335"/>
      <c r="AI189" s="335"/>
      <c r="AJ189" s="335"/>
      <c r="AK189" s="335"/>
      <c r="AL189" s="335"/>
      <c r="AM189" s="335"/>
      <c r="AN189" s="335"/>
      <c r="AO189" s="335"/>
      <c r="AP189" s="335"/>
      <c r="AQ189" s="335"/>
      <c r="AR189" s="335"/>
    </row>
    <row r="190" spans="1:44" ht="30" hidden="1" customHeight="1" x14ac:dyDescent="0.25">
      <c r="A190" s="123" t="s">
        <v>253</v>
      </c>
      <c r="B190" s="123" t="s">
        <v>254</v>
      </c>
      <c r="C190" s="54" t="s">
        <v>255</v>
      </c>
      <c r="D190" s="54"/>
      <c r="E190" s="87"/>
      <c r="F190" s="87"/>
      <c r="G190" s="88"/>
      <c r="H190" s="59"/>
      <c r="I190" s="70"/>
      <c r="J190" s="129"/>
      <c r="K190" s="128">
        <f t="shared" si="184"/>
        <v>0</v>
      </c>
      <c r="L190" s="128">
        <f t="shared" si="185"/>
        <v>0</v>
      </c>
      <c r="M190" s="130"/>
      <c r="N190" s="131"/>
      <c r="O190" s="171">
        <f t="shared" si="186"/>
        <v>0</v>
      </c>
      <c r="P190" s="171">
        <f t="shared" si="187"/>
        <v>0</v>
      </c>
      <c r="Q190" s="130"/>
      <c r="R190" s="451">
        <f t="shared" si="188"/>
        <v>0</v>
      </c>
      <c r="S190" s="452">
        <f t="shared" si="189"/>
        <v>0</v>
      </c>
      <c r="T190" s="67">
        <f t="shared" si="190"/>
        <v>0</v>
      </c>
      <c r="U190" s="67">
        <f t="shared" si="191"/>
        <v>0</v>
      </c>
      <c r="V190" s="67">
        <f t="shared" si="192"/>
        <v>0</v>
      </c>
      <c r="W190" s="67">
        <f t="shared" si="193"/>
        <v>0</v>
      </c>
      <c r="X190" s="67">
        <f t="shared" si="194"/>
        <v>0</v>
      </c>
      <c r="Y190" s="331">
        <f t="shared" si="195"/>
        <v>0</v>
      </c>
      <c r="Z190" s="331">
        <f t="shared" si="195"/>
        <v>0</v>
      </c>
      <c r="AA190" s="331">
        <f t="shared" si="195"/>
        <v>0</v>
      </c>
      <c r="AB190" s="332"/>
      <c r="AC190" s="331">
        <f t="shared" si="196"/>
        <v>0</v>
      </c>
      <c r="AD190" s="69"/>
      <c r="AE190" s="335"/>
      <c r="AF190" s="335"/>
      <c r="AG190" s="331"/>
      <c r="AH190" s="335"/>
      <c r="AI190" s="335"/>
      <c r="AJ190" s="335"/>
      <c r="AK190" s="335"/>
      <c r="AL190" s="335"/>
      <c r="AM190" s="335"/>
      <c r="AN190" s="335"/>
      <c r="AO190" s="335"/>
      <c r="AP190" s="335"/>
      <c r="AQ190" s="335"/>
      <c r="AR190" s="335"/>
    </row>
    <row r="191" spans="1:44" ht="30" hidden="1" customHeight="1" x14ac:dyDescent="0.25">
      <c r="A191" s="123" t="s">
        <v>253</v>
      </c>
      <c r="B191" s="123" t="s">
        <v>254</v>
      </c>
      <c r="C191" s="54" t="s">
        <v>255</v>
      </c>
      <c r="D191" s="54"/>
      <c r="E191" s="87"/>
      <c r="F191" s="87"/>
      <c r="G191" s="88"/>
      <c r="H191" s="354"/>
      <c r="I191" s="90"/>
      <c r="J191" s="129"/>
      <c r="K191" s="128">
        <f t="shared" si="184"/>
        <v>0</v>
      </c>
      <c r="L191" s="128">
        <f t="shared" si="185"/>
        <v>0</v>
      </c>
      <c r="M191" s="130"/>
      <c r="N191" s="131"/>
      <c r="O191" s="171">
        <f t="shared" si="186"/>
        <v>0</v>
      </c>
      <c r="P191" s="171">
        <f t="shared" si="187"/>
        <v>0</v>
      </c>
      <c r="Q191" s="130"/>
      <c r="R191" s="451">
        <f t="shared" si="188"/>
        <v>0</v>
      </c>
      <c r="S191" s="452">
        <f t="shared" si="189"/>
        <v>0</v>
      </c>
      <c r="T191" s="67">
        <f t="shared" si="190"/>
        <v>0</v>
      </c>
      <c r="U191" s="67">
        <f t="shared" si="191"/>
        <v>0</v>
      </c>
      <c r="V191" s="67">
        <f t="shared" si="192"/>
        <v>0</v>
      </c>
      <c r="W191" s="67">
        <f t="shared" si="193"/>
        <v>0</v>
      </c>
      <c r="X191" s="67">
        <f t="shared" si="194"/>
        <v>0</v>
      </c>
      <c r="Y191" s="331">
        <f t="shared" si="195"/>
        <v>0</v>
      </c>
      <c r="Z191" s="331">
        <f t="shared" si="195"/>
        <v>0</v>
      </c>
      <c r="AA191" s="331">
        <f t="shared" si="195"/>
        <v>0</v>
      </c>
      <c r="AB191" s="332"/>
      <c r="AC191" s="331">
        <f t="shared" si="196"/>
        <v>0</v>
      </c>
      <c r="AD191" s="69"/>
      <c r="AE191" s="335"/>
      <c r="AF191" s="335"/>
      <c r="AG191" s="331"/>
      <c r="AH191" s="335"/>
      <c r="AI191" s="335"/>
      <c r="AJ191" s="335"/>
      <c r="AK191" s="335"/>
      <c r="AL191" s="335"/>
      <c r="AM191" s="335"/>
      <c r="AN191" s="335"/>
      <c r="AO191" s="335"/>
      <c r="AP191" s="335"/>
      <c r="AQ191" s="335"/>
      <c r="AR191" s="335"/>
    </row>
    <row r="192" spans="1:44" ht="30" hidden="1" customHeight="1" x14ac:dyDescent="0.25">
      <c r="A192" s="123" t="s">
        <v>253</v>
      </c>
      <c r="B192" s="123" t="s">
        <v>254</v>
      </c>
      <c r="C192" s="54" t="s">
        <v>255</v>
      </c>
      <c r="D192" s="54"/>
      <c r="E192" s="87"/>
      <c r="F192" s="87"/>
      <c r="G192" s="88"/>
      <c r="H192" s="59"/>
      <c r="I192" s="70"/>
      <c r="J192" s="129"/>
      <c r="K192" s="128">
        <f t="shared" si="184"/>
        <v>0</v>
      </c>
      <c r="L192" s="128">
        <f t="shared" si="185"/>
        <v>0</v>
      </c>
      <c r="M192" s="130"/>
      <c r="N192" s="131"/>
      <c r="O192" s="171">
        <f t="shared" si="186"/>
        <v>0</v>
      </c>
      <c r="P192" s="171">
        <f t="shared" si="187"/>
        <v>0</v>
      </c>
      <c r="Q192" s="130"/>
      <c r="R192" s="451">
        <f t="shared" si="188"/>
        <v>0</v>
      </c>
      <c r="S192" s="452">
        <f t="shared" si="189"/>
        <v>0</v>
      </c>
      <c r="T192" s="67">
        <f t="shared" si="190"/>
        <v>0</v>
      </c>
      <c r="U192" s="67">
        <f t="shared" si="191"/>
        <v>0</v>
      </c>
      <c r="V192" s="67">
        <f t="shared" si="192"/>
        <v>0</v>
      </c>
      <c r="W192" s="67">
        <f t="shared" si="193"/>
        <v>0</v>
      </c>
      <c r="X192" s="67">
        <f t="shared" si="194"/>
        <v>0</v>
      </c>
      <c r="Y192" s="331">
        <f t="shared" si="195"/>
        <v>0</v>
      </c>
      <c r="Z192" s="331">
        <f t="shared" si="195"/>
        <v>0</v>
      </c>
      <c r="AA192" s="331">
        <f t="shared" si="195"/>
        <v>0</v>
      </c>
      <c r="AB192" s="332"/>
      <c r="AC192" s="331">
        <f t="shared" si="196"/>
        <v>0</v>
      </c>
      <c r="AD192" s="69"/>
      <c r="AE192" s="335"/>
      <c r="AF192" s="335"/>
      <c r="AG192" s="331"/>
      <c r="AH192" s="335"/>
      <c r="AI192" s="335"/>
      <c r="AJ192" s="335"/>
      <c r="AK192" s="335"/>
      <c r="AL192" s="335"/>
      <c r="AM192" s="335"/>
      <c r="AN192" s="335"/>
      <c r="AO192" s="335"/>
      <c r="AP192" s="335"/>
      <c r="AQ192" s="335"/>
      <c r="AR192" s="335"/>
    </row>
    <row r="193" spans="1:44" ht="30" hidden="1" customHeight="1" x14ac:dyDescent="0.25">
      <c r="A193" s="123" t="s">
        <v>253</v>
      </c>
      <c r="B193" s="123" t="s">
        <v>254</v>
      </c>
      <c r="C193" s="54" t="s">
        <v>255</v>
      </c>
      <c r="D193" s="54"/>
      <c r="E193" s="87"/>
      <c r="F193" s="87"/>
      <c r="G193" s="88"/>
      <c r="H193" s="59"/>
      <c r="I193" s="70"/>
      <c r="J193" s="129"/>
      <c r="K193" s="128">
        <f t="shared" si="184"/>
        <v>0</v>
      </c>
      <c r="L193" s="128">
        <f t="shared" si="185"/>
        <v>0</v>
      </c>
      <c r="M193" s="130"/>
      <c r="N193" s="131"/>
      <c r="O193" s="171">
        <f t="shared" si="186"/>
        <v>0</v>
      </c>
      <c r="P193" s="171">
        <f t="shared" si="187"/>
        <v>0</v>
      </c>
      <c r="Q193" s="130"/>
      <c r="R193" s="451">
        <f t="shared" si="188"/>
        <v>0</v>
      </c>
      <c r="S193" s="452">
        <f t="shared" si="189"/>
        <v>0</v>
      </c>
      <c r="T193" s="67">
        <f t="shared" si="190"/>
        <v>0</v>
      </c>
      <c r="U193" s="67">
        <f t="shared" si="191"/>
        <v>0</v>
      </c>
      <c r="V193" s="67">
        <f t="shared" si="192"/>
        <v>0</v>
      </c>
      <c r="W193" s="67">
        <f t="shared" si="193"/>
        <v>0</v>
      </c>
      <c r="X193" s="67">
        <f t="shared" si="194"/>
        <v>0</v>
      </c>
      <c r="Y193" s="331">
        <f t="shared" si="195"/>
        <v>0</v>
      </c>
      <c r="Z193" s="331">
        <f t="shared" si="195"/>
        <v>0</v>
      </c>
      <c r="AA193" s="331">
        <f t="shared" si="195"/>
        <v>0</v>
      </c>
      <c r="AB193" s="332"/>
      <c r="AC193" s="331">
        <f t="shared" si="196"/>
        <v>0</v>
      </c>
      <c r="AD193" s="69"/>
      <c r="AE193" s="335"/>
      <c r="AF193" s="335"/>
      <c r="AG193" s="331"/>
      <c r="AH193" s="335"/>
      <c r="AI193" s="335"/>
      <c r="AJ193" s="335"/>
      <c r="AK193" s="335"/>
      <c r="AL193" s="335"/>
      <c r="AM193" s="335"/>
      <c r="AN193" s="335"/>
      <c r="AO193" s="335"/>
      <c r="AP193" s="335"/>
      <c r="AQ193" s="335"/>
      <c r="AR193" s="335"/>
    </row>
    <row r="194" spans="1:44" ht="30" hidden="1" customHeight="1" x14ac:dyDescent="0.25">
      <c r="A194" s="123" t="s">
        <v>253</v>
      </c>
      <c r="B194" s="123" t="s">
        <v>254</v>
      </c>
      <c r="C194" s="54" t="s">
        <v>255</v>
      </c>
      <c r="D194" s="54"/>
      <c r="E194" s="87"/>
      <c r="F194" s="87"/>
      <c r="G194" s="88"/>
      <c r="H194" s="59"/>
      <c r="I194" s="70"/>
      <c r="J194" s="129"/>
      <c r="K194" s="128">
        <f t="shared" si="184"/>
        <v>0</v>
      </c>
      <c r="L194" s="128">
        <f t="shared" si="185"/>
        <v>0</v>
      </c>
      <c r="M194" s="130"/>
      <c r="N194" s="131"/>
      <c r="O194" s="171">
        <f t="shared" si="186"/>
        <v>0</v>
      </c>
      <c r="P194" s="171">
        <f t="shared" si="187"/>
        <v>0</v>
      </c>
      <c r="Q194" s="130"/>
      <c r="R194" s="451">
        <f t="shared" si="188"/>
        <v>0</v>
      </c>
      <c r="S194" s="452">
        <f t="shared" si="189"/>
        <v>0</v>
      </c>
      <c r="T194" s="67">
        <f t="shared" si="190"/>
        <v>0</v>
      </c>
      <c r="U194" s="67">
        <f t="shared" si="191"/>
        <v>0</v>
      </c>
      <c r="V194" s="67">
        <f t="shared" si="192"/>
        <v>0</v>
      </c>
      <c r="W194" s="67">
        <f t="shared" si="193"/>
        <v>0</v>
      </c>
      <c r="X194" s="67">
        <f t="shared" si="194"/>
        <v>0</v>
      </c>
      <c r="Y194" s="331">
        <f t="shared" si="195"/>
        <v>0</v>
      </c>
      <c r="Z194" s="331">
        <f t="shared" si="195"/>
        <v>0</v>
      </c>
      <c r="AA194" s="331">
        <f t="shared" si="195"/>
        <v>0</v>
      </c>
      <c r="AB194" s="332"/>
      <c r="AC194" s="331">
        <f t="shared" si="196"/>
        <v>0</v>
      </c>
      <c r="AD194" s="439"/>
      <c r="AE194" s="92"/>
      <c r="AF194" s="92"/>
      <c r="AG194" s="271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</row>
    <row r="195" spans="1:44" ht="30" hidden="1" customHeight="1" x14ac:dyDescent="0.25">
      <c r="A195" s="172" t="s">
        <v>253</v>
      </c>
      <c r="B195" s="172" t="s">
        <v>254</v>
      </c>
      <c r="C195" s="95" t="s">
        <v>255</v>
      </c>
      <c r="D195" s="95"/>
      <c r="E195" s="96" t="s">
        <v>29</v>
      </c>
      <c r="F195" s="96"/>
      <c r="G195" s="97"/>
      <c r="H195" s="98"/>
      <c r="I195" s="99"/>
      <c r="J195" s="134"/>
      <c r="K195" s="101">
        <f t="shared" si="184"/>
        <v>0</v>
      </c>
      <c r="L195" s="101">
        <f t="shared" si="185"/>
        <v>0</v>
      </c>
      <c r="M195" s="135"/>
      <c r="N195" s="136"/>
      <c r="O195" s="137">
        <f t="shared" si="186"/>
        <v>0</v>
      </c>
      <c r="P195" s="137">
        <f t="shared" si="187"/>
        <v>0</v>
      </c>
      <c r="Q195" s="135"/>
      <c r="R195" s="412">
        <f>J195*M195*$R$8</f>
        <v>0</v>
      </c>
      <c r="S195" s="614">
        <f>J195*M195*$S$8</f>
        <v>0</v>
      </c>
      <c r="T195" s="105">
        <f>K195*M195*$T$8</f>
        <v>0</v>
      </c>
      <c r="U195" s="105">
        <f>J195*M195*$U$8</f>
        <v>0</v>
      </c>
      <c r="V195" s="105">
        <f t="shared" si="192"/>
        <v>0</v>
      </c>
      <c r="W195" s="105">
        <f t="shared" si="193"/>
        <v>0</v>
      </c>
      <c r="X195" s="105">
        <f t="shared" si="194"/>
        <v>0</v>
      </c>
      <c r="Y195" s="105">
        <f t="shared" si="195"/>
        <v>0</v>
      </c>
      <c r="Z195" s="105">
        <f t="shared" si="195"/>
        <v>0</v>
      </c>
      <c r="AA195" s="105">
        <f t="shared" si="195"/>
        <v>0</v>
      </c>
      <c r="AB195" s="332"/>
      <c r="AC195" s="105">
        <f t="shared" si="196"/>
        <v>0</v>
      </c>
      <c r="AD195" s="622"/>
      <c r="AE195" s="516"/>
      <c r="AF195" s="516"/>
      <c r="AG195" s="105"/>
      <c r="AH195" s="516"/>
      <c r="AI195" s="516"/>
      <c r="AJ195" s="516"/>
      <c r="AK195" s="516"/>
      <c r="AL195" s="516"/>
      <c r="AM195" s="516"/>
      <c r="AN195" s="516"/>
      <c r="AO195" s="516"/>
      <c r="AP195" s="516"/>
      <c r="AQ195" s="516"/>
      <c r="AR195" s="516"/>
    </row>
    <row r="196" spans="1:44" ht="30" customHeight="1" thickBot="1" x14ac:dyDescent="0.3">
      <c r="A196" s="108" t="s">
        <v>253</v>
      </c>
      <c r="B196" s="108" t="s">
        <v>254</v>
      </c>
      <c r="C196" s="109" t="s">
        <v>255</v>
      </c>
      <c r="D196" s="109"/>
      <c r="E196" s="110"/>
      <c r="F196" s="110"/>
      <c r="G196" s="111"/>
      <c r="H196" s="112" t="s">
        <v>906</v>
      </c>
      <c r="I196" s="113"/>
      <c r="J196" s="114"/>
      <c r="K196" s="115"/>
      <c r="L196" s="115"/>
      <c r="M196" s="116"/>
      <c r="N196" s="117"/>
      <c r="O196" s="115"/>
      <c r="P196" s="115"/>
      <c r="Q196" s="116"/>
      <c r="R196" s="453">
        <f t="shared" ref="R196:AA196" si="197">SUM(R183:R195)</f>
        <v>650</v>
      </c>
      <c r="S196" s="454">
        <f t="shared" si="197"/>
        <v>130</v>
      </c>
      <c r="T196" s="119">
        <f t="shared" si="197"/>
        <v>130</v>
      </c>
      <c r="U196" s="119">
        <f t="shared" si="197"/>
        <v>156</v>
      </c>
      <c r="V196" s="119">
        <f t="shared" si="197"/>
        <v>156</v>
      </c>
      <c r="W196" s="119">
        <f t="shared" si="197"/>
        <v>31.2</v>
      </c>
      <c r="X196" s="119">
        <f t="shared" si="197"/>
        <v>46.8</v>
      </c>
      <c r="Y196" s="119">
        <f t="shared" si="197"/>
        <v>286</v>
      </c>
      <c r="Z196" s="119">
        <f t="shared" si="197"/>
        <v>161.20000000000002</v>
      </c>
      <c r="AA196" s="119">
        <f t="shared" si="197"/>
        <v>202.79999999999998</v>
      </c>
      <c r="AB196" s="344"/>
      <c r="AC196" s="331"/>
      <c r="AD196" s="615">
        <f>R196/1800/0.6</f>
        <v>0.60185185185185186</v>
      </c>
      <c r="AE196" s="335"/>
      <c r="AF196" s="335"/>
      <c r="AG196" s="331"/>
      <c r="AH196" s="335"/>
      <c r="AI196" s="335"/>
      <c r="AJ196" s="335"/>
      <c r="AK196" s="335"/>
      <c r="AL196" s="335"/>
      <c r="AM196" s="335"/>
      <c r="AN196" s="335"/>
      <c r="AO196" s="335"/>
      <c r="AP196" s="335"/>
      <c r="AQ196" s="335"/>
      <c r="AR196" s="335"/>
    </row>
    <row r="197" spans="1:44" ht="30" customHeight="1" thickTop="1" x14ac:dyDescent="0.25">
      <c r="A197" s="123" t="s">
        <v>229</v>
      </c>
      <c r="B197" s="123" t="s">
        <v>61</v>
      </c>
      <c r="C197" s="54"/>
      <c r="D197" s="54"/>
      <c r="E197" s="330" t="s">
        <v>33</v>
      </c>
      <c r="F197" s="78">
        <v>4</v>
      </c>
      <c r="G197" s="79" t="s">
        <v>342</v>
      </c>
      <c r="H197" s="80" t="s">
        <v>343</v>
      </c>
      <c r="I197" s="616"/>
      <c r="J197" s="981">
        <v>1</v>
      </c>
      <c r="K197" s="982">
        <f t="shared" ref="K197:K208" si="198">IF(J197&gt;0, 1, 0)</f>
        <v>1</v>
      </c>
      <c r="L197" s="982">
        <f t="shared" ref="L197:L208" si="199">J197-K197</f>
        <v>0</v>
      </c>
      <c r="M197" s="974">
        <v>8</v>
      </c>
      <c r="N197" s="131">
        <v>2</v>
      </c>
      <c r="O197" s="128">
        <f t="shared" ref="O197:O208" si="200">IF(N197&gt;0, 1, 0)</f>
        <v>1</v>
      </c>
      <c r="P197" s="128">
        <f t="shared" ref="P197:P208" si="201">N197-O197</f>
        <v>1</v>
      </c>
      <c r="Q197" s="617">
        <v>26</v>
      </c>
      <c r="R197" s="451">
        <f t="shared" ref="R197:R207" si="202">(K197*M197*$R$4)+(L197*M197*$R$5)+(O197*Q197*$R$6)+(P197*Q197*$R$7)</f>
        <v>101</v>
      </c>
      <c r="S197" s="452">
        <f t="shared" ref="S197:S207" si="203">J197*M197*$S$4</f>
        <v>8</v>
      </c>
      <c r="T197" s="67">
        <f t="shared" ref="T197:T207" si="204">K197*M197*$T$4</f>
        <v>8</v>
      </c>
      <c r="U197" s="67">
        <f t="shared" ref="U197:U207" si="205">J197*M197*$U$4</f>
        <v>9.6</v>
      </c>
      <c r="V197" s="67">
        <f t="shared" ref="V197:V208" si="206">N197*Q197*$V$6</f>
        <v>52</v>
      </c>
      <c r="W197" s="67">
        <f t="shared" ref="W197:W208" si="207">O197*Q197*$W$6</f>
        <v>7.8</v>
      </c>
      <c r="X197" s="67">
        <f t="shared" ref="X197:X208" si="208">N197*Q197*$X$6</f>
        <v>15.6</v>
      </c>
      <c r="Y197" s="331">
        <f t="shared" ref="Y197:AA208" si="209">S197+V197</f>
        <v>60</v>
      </c>
      <c r="Z197" s="331">
        <f t="shared" si="209"/>
        <v>15.8</v>
      </c>
      <c r="AA197" s="331">
        <f t="shared" si="209"/>
        <v>25.2</v>
      </c>
      <c r="AB197" s="332"/>
      <c r="AC197" s="331">
        <f t="shared" ref="AC197:AC208" si="210">R197-Y197-Z197-AA197</f>
        <v>0</v>
      </c>
      <c r="AD197" s="69"/>
      <c r="AE197" s="335"/>
      <c r="AF197" s="335"/>
      <c r="AG197" s="331"/>
      <c r="AH197" s="335"/>
      <c r="AI197" s="335"/>
      <c r="AJ197" s="335"/>
      <c r="AK197" s="335"/>
      <c r="AL197" s="335"/>
      <c r="AM197" s="335"/>
      <c r="AN197" s="335"/>
      <c r="AO197" s="335"/>
      <c r="AP197" s="335"/>
      <c r="AQ197" s="335"/>
      <c r="AR197" s="335"/>
    </row>
    <row r="198" spans="1:44" ht="30" customHeight="1" x14ac:dyDescent="0.25">
      <c r="A198" s="123" t="s">
        <v>229</v>
      </c>
      <c r="B198" s="123" t="s">
        <v>61</v>
      </c>
      <c r="C198" s="54"/>
      <c r="D198" s="54"/>
      <c r="E198" s="330" t="s">
        <v>33</v>
      </c>
      <c r="F198" s="86">
        <v>5</v>
      </c>
      <c r="G198" s="124" t="s">
        <v>225</v>
      </c>
      <c r="H198" s="80" t="s">
        <v>226</v>
      </c>
      <c r="I198" s="148"/>
      <c r="J198" s="981"/>
      <c r="K198" s="982">
        <f t="shared" si="198"/>
        <v>0</v>
      </c>
      <c r="L198" s="982">
        <f t="shared" si="199"/>
        <v>0</v>
      </c>
      <c r="M198" s="974"/>
      <c r="N198" s="131">
        <v>2</v>
      </c>
      <c r="O198" s="128">
        <f t="shared" si="200"/>
        <v>1</v>
      </c>
      <c r="P198" s="128">
        <f t="shared" si="201"/>
        <v>1</v>
      </c>
      <c r="Q198" s="73">
        <v>26</v>
      </c>
      <c r="R198" s="451">
        <f t="shared" si="202"/>
        <v>75.400000000000006</v>
      </c>
      <c r="S198" s="452">
        <f t="shared" si="203"/>
        <v>0</v>
      </c>
      <c r="T198" s="67">
        <f t="shared" si="204"/>
        <v>0</v>
      </c>
      <c r="U198" s="67">
        <f t="shared" si="205"/>
        <v>0</v>
      </c>
      <c r="V198" s="67">
        <f t="shared" si="206"/>
        <v>52</v>
      </c>
      <c r="W198" s="67">
        <f t="shared" si="207"/>
        <v>7.8</v>
      </c>
      <c r="X198" s="67">
        <f t="shared" si="208"/>
        <v>15.6</v>
      </c>
      <c r="Y198" s="331">
        <f t="shared" si="209"/>
        <v>52</v>
      </c>
      <c r="Z198" s="331">
        <f t="shared" si="209"/>
        <v>7.8</v>
      </c>
      <c r="AA198" s="331">
        <f t="shared" si="209"/>
        <v>15.6</v>
      </c>
      <c r="AB198" s="332"/>
      <c r="AC198" s="331">
        <f t="shared" si="210"/>
        <v>0</v>
      </c>
      <c r="AD198" s="69"/>
      <c r="AE198" s="335"/>
      <c r="AF198" s="335"/>
      <c r="AG198" s="331"/>
      <c r="AH198" s="335"/>
      <c r="AI198" s="335"/>
      <c r="AJ198" s="335"/>
      <c r="AK198" s="335"/>
      <c r="AL198" s="335"/>
      <c r="AM198" s="335"/>
      <c r="AN198" s="335"/>
      <c r="AO198" s="335"/>
      <c r="AP198" s="335"/>
      <c r="AQ198" s="335"/>
      <c r="AR198" s="335"/>
    </row>
    <row r="199" spans="1:44" ht="30" customHeight="1" x14ac:dyDescent="0.25">
      <c r="A199" s="123" t="s">
        <v>229</v>
      </c>
      <c r="B199" s="123" t="s">
        <v>61</v>
      </c>
      <c r="C199" s="54"/>
      <c r="D199" s="54"/>
      <c r="E199" s="77" t="s">
        <v>437</v>
      </c>
      <c r="F199" s="78">
        <v>5</v>
      </c>
      <c r="G199" s="79" t="s">
        <v>225</v>
      </c>
      <c r="H199" s="80" t="s">
        <v>451</v>
      </c>
      <c r="I199" s="148"/>
      <c r="J199" s="981">
        <v>1</v>
      </c>
      <c r="K199" s="982">
        <f t="shared" si="198"/>
        <v>1</v>
      </c>
      <c r="L199" s="982">
        <f t="shared" si="199"/>
        <v>0</v>
      </c>
      <c r="M199" s="974">
        <v>26</v>
      </c>
      <c r="N199" s="131">
        <v>1</v>
      </c>
      <c r="O199" s="128">
        <f t="shared" si="200"/>
        <v>1</v>
      </c>
      <c r="P199" s="128">
        <f t="shared" si="201"/>
        <v>0</v>
      </c>
      <c r="Q199" s="73">
        <v>26</v>
      </c>
      <c r="R199" s="451">
        <f t="shared" si="202"/>
        <v>124.80000000000001</v>
      </c>
      <c r="S199" s="452">
        <f t="shared" si="203"/>
        <v>26</v>
      </c>
      <c r="T199" s="67">
        <f t="shared" si="204"/>
        <v>26</v>
      </c>
      <c r="U199" s="67">
        <f t="shared" si="205"/>
        <v>31.2</v>
      </c>
      <c r="V199" s="67">
        <f t="shared" si="206"/>
        <v>26</v>
      </c>
      <c r="W199" s="67">
        <f t="shared" si="207"/>
        <v>7.8</v>
      </c>
      <c r="X199" s="67">
        <f t="shared" si="208"/>
        <v>7.8</v>
      </c>
      <c r="Y199" s="331">
        <f t="shared" si="209"/>
        <v>52</v>
      </c>
      <c r="Z199" s="331">
        <f t="shared" si="209"/>
        <v>33.799999999999997</v>
      </c>
      <c r="AA199" s="331">
        <f t="shared" si="209"/>
        <v>39</v>
      </c>
      <c r="AB199" s="332"/>
      <c r="AC199" s="331">
        <f t="shared" si="210"/>
        <v>0</v>
      </c>
      <c r="AD199" s="69"/>
      <c r="AE199" s="335"/>
      <c r="AF199" s="335"/>
      <c r="AG199" s="331"/>
      <c r="AH199" s="335"/>
      <c r="AI199" s="335"/>
      <c r="AJ199" s="335"/>
      <c r="AK199" s="335"/>
      <c r="AL199" s="335"/>
      <c r="AM199" s="335"/>
      <c r="AN199" s="335"/>
      <c r="AO199" s="335"/>
      <c r="AP199" s="335"/>
      <c r="AQ199" s="335"/>
      <c r="AR199" s="335"/>
    </row>
    <row r="200" spans="1:44" ht="30" customHeight="1" x14ac:dyDescent="0.25">
      <c r="A200" s="123" t="s">
        <v>229</v>
      </c>
      <c r="B200" s="123" t="s">
        <v>61</v>
      </c>
      <c r="C200" s="54"/>
      <c r="D200" s="54"/>
      <c r="E200" s="489" t="s">
        <v>678</v>
      </c>
      <c r="F200" s="86">
        <v>4</v>
      </c>
      <c r="G200" s="124" t="s">
        <v>707</v>
      </c>
      <c r="H200" s="80" t="s">
        <v>226</v>
      </c>
      <c r="I200" s="148"/>
      <c r="J200" s="981">
        <v>1</v>
      </c>
      <c r="K200" s="982">
        <f t="shared" si="198"/>
        <v>1</v>
      </c>
      <c r="L200" s="982">
        <f t="shared" si="199"/>
        <v>0</v>
      </c>
      <c r="M200" s="974">
        <v>26</v>
      </c>
      <c r="N200" s="131">
        <v>1</v>
      </c>
      <c r="O200" s="128">
        <f t="shared" si="200"/>
        <v>1</v>
      </c>
      <c r="P200" s="128">
        <f t="shared" si="201"/>
        <v>0</v>
      </c>
      <c r="Q200" s="73">
        <v>26</v>
      </c>
      <c r="R200" s="451">
        <f t="shared" si="202"/>
        <v>124.80000000000001</v>
      </c>
      <c r="S200" s="452">
        <f t="shared" si="203"/>
        <v>26</v>
      </c>
      <c r="T200" s="67">
        <f t="shared" si="204"/>
        <v>26</v>
      </c>
      <c r="U200" s="67">
        <f t="shared" si="205"/>
        <v>31.2</v>
      </c>
      <c r="V200" s="67">
        <f t="shared" si="206"/>
        <v>26</v>
      </c>
      <c r="W200" s="67">
        <f t="shared" si="207"/>
        <v>7.8</v>
      </c>
      <c r="X200" s="67">
        <f t="shared" si="208"/>
        <v>7.8</v>
      </c>
      <c r="Y200" s="331">
        <f t="shared" si="209"/>
        <v>52</v>
      </c>
      <c r="Z200" s="331">
        <f t="shared" si="209"/>
        <v>33.799999999999997</v>
      </c>
      <c r="AA200" s="331">
        <f t="shared" si="209"/>
        <v>39</v>
      </c>
      <c r="AB200" s="332"/>
      <c r="AC200" s="331">
        <f t="shared" si="210"/>
        <v>0</v>
      </c>
      <c r="AD200" s="69"/>
      <c r="AE200" s="335"/>
      <c r="AF200" s="335"/>
      <c r="AG200" s="331"/>
      <c r="AH200" s="335"/>
      <c r="AI200" s="335"/>
      <c r="AJ200" s="335"/>
      <c r="AK200" s="335"/>
      <c r="AL200" s="335"/>
      <c r="AM200" s="335"/>
      <c r="AN200" s="335"/>
      <c r="AO200" s="335"/>
      <c r="AP200" s="335"/>
      <c r="AQ200" s="335"/>
      <c r="AR200" s="335"/>
    </row>
    <row r="201" spans="1:44" ht="30" customHeight="1" x14ac:dyDescent="0.25">
      <c r="A201" s="123" t="s">
        <v>229</v>
      </c>
      <c r="B201" s="123" t="s">
        <v>61</v>
      </c>
      <c r="C201" s="54"/>
      <c r="D201" s="54"/>
      <c r="E201" s="489" t="s">
        <v>678</v>
      </c>
      <c r="F201" s="86">
        <v>4</v>
      </c>
      <c r="G201" s="124" t="s">
        <v>754</v>
      </c>
      <c r="H201" s="80" t="s">
        <v>343</v>
      </c>
      <c r="I201" s="148"/>
      <c r="J201" s="981">
        <v>1</v>
      </c>
      <c r="K201" s="982">
        <f t="shared" si="198"/>
        <v>1</v>
      </c>
      <c r="L201" s="982">
        <f t="shared" si="199"/>
        <v>0</v>
      </c>
      <c r="M201" s="974">
        <v>8</v>
      </c>
      <c r="N201" s="131">
        <v>3</v>
      </c>
      <c r="O201" s="128">
        <f t="shared" si="200"/>
        <v>1</v>
      </c>
      <c r="P201" s="128">
        <f t="shared" si="201"/>
        <v>2</v>
      </c>
      <c r="Q201" s="73">
        <v>26</v>
      </c>
      <c r="R201" s="451">
        <f t="shared" si="202"/>
        <v>134.80000000000001</v>
      </c>
      <c r="S201" s="452">
        <f t="shared" si="203"/>
        <v>8</v>
      </c>
      <c r="T201" s="67">
        <f t="shared" si="204"/>
        <v>8</v>
      </c>
      <c r="U201" s="67">
        <f t="shared" si="205"/>
        <v>9.6</v>
      </c>
      <c r="V201" s="67">
        <f t="shared" si="206"/>
        <v>78</v>
      </c>
      <c r="W201" s="67">
        <f t="shared" si="207"/>
        <v>7.8</v>
      </c>
      <c r="X201" s="67">
        <f t="shared" si="208"/>
        <v>23.4</v>
      </c>
      <c r="Y201" s="331">
        <f t="shared" si="209"/>
        <v>86</v>
      </c>
      <c r="Z201" s="331">
        <f t="shared" si="209"/>
        <v>15.8</v>
      </c>
      <c r="AA201" s="331">
        <f t="shared" si="209"/>
        <v>33</v>
      </c>
      <c r="AB201" s="332"/>
      <c r="AC201" s="331">
        <f t="shared" si="210"/>
        <v>0</v>
      </c>
      <c r="AD201" s="69"/>
      <c r="AE201" s="335"/>
      <c r="AF201" s="335"/>
      <c r="AG201" s="331"/>
      <c r="AH201" s="335"/>
      <c r="AI201" s="335"/>
      <c r="AJ201" s="335"/>
      <c r="AK201" s="335"/>
      <c r="AL201" s="335"/>
      <c r="AM201" s="335"/>
      <c r="AN201" s="335"/>
      <c r="AO201" s="335"/>
      <c r="AP201" s="335"/>
      <c r="AQ201" s="335"/>
      <c r="AR201" s="335"/>
    </row>
    <row r="202" spans="1:44" ht="30" hidden="1" customHeight="1" x14ac:dyDescent="0.25">
      <c r="A202" s="123" t="s">
        <v>229</v>
      </c>
      <c r="B202" s="123" t="s">
        <v>61</v>
      </c>
      <c r="C202" s="54"/>
      <c r="D202" s="54"/>
      <c r="E202" s="87"/>
      <c r="F202" s="87"/>
      <c r="G202" s="88"/>
      <c r="H202" s="59"/>
      <c r="I202" s="70"/>
      <c r="J202" s="129"/>
      <c r="K202" s="128">
        <f t="shared" si="198"/>
        <v>0</v>
      </c>
      <c r="L202" s="128">
        <f t="shared" si="199"/>
        <v>0</v>
      </c>
      <c r="M202" s="130"/>
      <c r="N202" s="131"/>
      <c r="O202" s="171">
        <f t="shared" si="200"/>
        <v>0</v>
      </c>
      <c r="P202" s="171">
        <f t="shared" si="201"/>
        <v>0</v>
      </c>
      <c r="Q202" s="130"/>
      <c r="R202" s="451">
        <f t="shared" si="202"/>
        <v>0</v>
      </c>
      <c r="S202" s="452">
        <f t="shared" si="203"/>
        <v>0</v>
      </c>
      <c r="T202" s="67">
        <f t="shared" si="204"/>
        <v>0</v>
      </c>
      <c r="U202" s="67">
        <f t="shared" si="205"/>
        <v>0</v>
      </c>
      <c r="V202" s="67">
        <f t="shared" si="206"/>
        <v>0</v>
      </c>
      <c r="W202" s="67">
        <f t="shared" si="207"/>
        <v>0</v>
      </c>
      <c r="X202" s="67">
        <f t="shared" si="208"/>
        <v>0</v>
      </c>
      <c r="Y202" s="331">
        <f t="shared" si="209"/>
        <v>0</v>
      </c>
      <c r="Z202" s="331">
        <f t="shared" si="209"/>
        <v>0</v>
      </c>
      <c r="AA202" s="331">
        <f t="shared" si="209"/>
        <v>0</v>
      </c>
      <c r="AB202" s="332"/>
      <c r="AC202" s="331">
        <f t="shared" si="210"/>
        <v>0</v>
      </c>
      <c r="AD202" s="69"/>
      <c r="AE202" s="335"/>
      <c r="AF202" s="335"/>
      <c r="AG202" s="331"/>
      <c r="AH202" s="335"/>
      <c r="AI202" s="335"/>
      <c r="AJ202" s="335"/>
      <c r="AK202" s="335"/>
      <c r="AL202" s="335"/>
      <c r="AM202" s="335"/>
      <c r="AN202" s="335"/>
      <c r="AO202" s="335"/>
      <c r="AP202" s="335"/>
      <c r="AQ202" s="335"/>
      <c r="AR202" s="335"/>
    </row>
    <row r="203" spans="1:44" ht="30" hidden="1" customHeight="1" x14ac:dyDescent="0.25">
      <c r="A203" s="123" t="s">
        <v>229</v>
      </c>
      <c r="B203" s="123" t="s">
        <v>61</v>
      </c>
      <c r="C203" s="54"/>
      <c r="D203" s="54"/>
      <c r="E203" s="87"/>
      <c r="F203" s="87"/>
      <c r="G203" s="88"/>
      <c r="H203" s="59"/>
      <c r="I203" s="70"/>
      <c r="J203" s="129"/>
      <c r="K203" s="128">
        <f t="shared" si="198"/>
        <v>0</v>
      </c>
      <c r="L203" s="128">
        <f t="shared" si="199"/>
        <v>0</v>
      </c>
      <c r="M203" s="130"/>
      <c r="N203" s="131"/>
      <c r="O203" s="171">
        <f t="shared" si="200"/>
        <v>0</v>
      </c>
      <c r="P203" s="171">
        <f t="shared" si="201"/>
        <v>0</v>
      </c>
      <c r="Q203" s="130"/>
      <c r="R203" s="451">
        <f t="shared" si="202"/>
        <v>0</v>
      </c>
      <c r="S203" s="452">
        <f t="shared" si="203"/>
        <v>0</v>
      </c>
      <c r="T203" s="67">
        <f t="shared" si="204"/>
        <v>0</v>
      </c>
      <c r="U203" s="67">
        <f t="shared" si="205"/>
        <v>0</v>
      </c>
      <c r="V203" s="67">
        <f t="shared" si="206"/>
        <v>0</v>
      </c>
      <c r="W203" s="67">
        <f t="shared" si="207"/>
        <v>0</v>
      </c>
      <c r="X203" s="67">
        <f t="shared" si="208"/>
        <v>0</v>
      </c>
      <c r="Y203" s="331">
        <f t="shared" si="209"/>
        <v>0</v>
      </c>
      <c r="Z203" s="331">
        <f t="shared" si="209"/>
        <v>0</v>
      </c>
      <c r="AA203" s="331">
        <f t="shared" si="209"/>
        <v>0</v>
      </c>
      <c r="AB203" s="332"/>
      <c r="AC203" s="331">
        <f t="shared" si="210"/>
        <v>0</v>
      </c>
      <c r="AD203" s="69"/>
      <c r="AE203" s="335"/>
      <c r="AF203" s="335"/>
      <c r="AG203" s="331"/>
      <c r="AH203" s="335"/>
      <c r="AI203" s="335"/>
      <c r="AJ203" s="335"/>
      <c r="AK203" s="335"/>
      <c r="AL203" s="335"/>
      <c r="AM203" s="335"/>
      <c r="AN203" s="335"/>
      <c r="AO203" s="335"/>
      <c r="AP203" s="335"/>
      <c r="AQ203" s="335"/>
      <c r="AR203" s="335"/>
    </row>
    <row r="204" spans="1:44" ht="30" hidden="1" customHeight="1" x14ac:dyDescent="0.25">
      <c r="A204" s="123" t="s">
        <v>229</v>
      </c>
      <c r="B204" s="123" t="s">
        <v>61</v>
      </c>
      <c r="C204" s="54"/>
      <c r="D204" s="54"/>
      <c r="E204" s="87"/>
      <c r="F204" s="87"/>
      <c r="G204" s="88"/>
      <c r="H204" s="354"/>
      <c r="I204" s="90"/>
      <c r="J204" s="129"/>
      <c r="K204" s="128">
        <f t="shared" si="198"/>
        <v>0</v>
      </c>
      <c r="L204" s="128">
        <f t="shared" si="199"/>
        <v>0</v>
      </c>
      <c r="M204" s="130"/>
      <c r="N204" s="131"/>
      <c r="O204" s="171">
        <f t="shared" si="200"/>
        <v>0</v>
      </c>
      <c r="P204" s="171">
        <f t="shared" si="201"/>
        <v>0</v>
      </c>
      <c r="Q204" s="130"/>
      <c r="R204" s="451">
        <f t="shared" si="202"/>
        <v>0</v>
      </c>
      <c r="S204" s="452">
        <f t="shared" si="203"/>
        <v>0</v>
      </c>
      <c r="T204" s="67">
        <f t="shared" si="204"/>
        <v>0</v>
      </c>
      <c r="U204" s="67">
        <f t="shared" si="205"/>
        <v>0</v>
      </c>
      <c r="V204" s="67">
        <f t="shared" si="206"/>
        <v>0</v>
      </c>
      <c r="W204" s="67">
        <f t="shared" si="207"/>
        <v>0</v>
      </c>
      <c r="X204" s="67">
        <f t="shared" si="208"/>
        <v>0</v>
      </c>
      <c r="Y204" s="331">
        <f t="shared" si="209"/>
        <v>0</v>
      </c>
      <c r="Z204" s="331">
        <f t="shared" si="209"/>
        <v>0</v>
      </c>
      <c r="AA204" s="331">
        <f t="shared" si="209"/>
        <v>0</v>
      </c>
      <c r="AB204" s="332"/>
      <c r="AC204" s="331">
        <f t="shared" si="210"/>
        <v>0</v>
      </c>
      <c r="AD204" s="69"/>
      <c r="AE204" s="335"/>
      <c r="AF204" s="335"/>
      <c r="AG204" s="331"/>
      <c r="AH204" s="335"/>
      <c r="AI204" s="335"/>
      <c r="AJ204" s="335"/>
      <c r="AK204" s="335"/>
      <c r="AL204" s="335"/>
      <c r="AM204" s="335"/>
      <c r="AN204" s="335"/>
      <c r="AO204" s="335"/>
      <c r="AP204" s="335"/>
      <c r="AQ204" s="335"/>
      <c r="AR204" s="335"/>
    </row>
    <row r="205" spans="1:44" ht="30" hidden="1" customHeight="1" x14ac:dyDescent="0.25">
      <c r="A205" s="123" t="s">
        <v>229</v>
      </c>
      <c r="B205" s="123" t="s">
        <v>61</v>
      </c>
      <c r="C205" s="54"/>
      <c r="D205" s="54"/>
      <c r="E205" s="87"/>
      <c r="F205" s="87"/>
      <c r="G205" s="88"/>
      <c r="H205" s="59"/>
      <c r="I205" s="70"/>
      <c r="J205" s="129"/>
      <c r="K205" s="128">
        <f t="shared" si="198"/>
        <v>0</v>
      </c>
      <c r="L205" s="128">
        <f t="shared" si="199"/>
        <v>0</v>
      </c>
      <c r="M205" s="130"/>
      <c r="N205" s="131"/>
      <c r="O205" s="171">
        <f t="shared" si="200"/>
        <v>0</v>
      </c>
      <c r="P205" s="171">
        <f t="shared" si="201"/>
        <v>0</v>
      </c>
      <c r="Q205" s="130"/>
      <c r="R205" s="451">
        <f t="shared" si="202"/>
        <v>0</v>
      </c>
      <c r="S205" s="452">
        <f t="shared" si="203"/>
        <v>0</v>
      </c>
      <c r="T205" s="67">
        <f t="shared" si="204"/>
        <v>0</v>
      </c>
      <c r="U205" s="67">
        <f t="shared" si="205"/>
        <v>0</v>
      </c>
      <c r="V205" s="67">
        <f t="shared" si="206"/>
        <v>0</v>
      </c>
      <c r="W205" s="67">
        <f t="shared" si="207"/>
        <v>0</v>
      </c>
      <c r="X205" s="67">
        <f t="shared" si="208"/>
        <v>0</v>
      </c>
      <c r="Y205" s="331">
        <f t="shared" si="209"/>
        <v>0</v>
      </c>
      <c r="Z205" s="331">
        <f t="shared" si="209"/>
        <v>0</v>
      </c>
      <c r="AA205" s="331">
        <f t="shared" si="209"/>
        <v>0</v>
      </c>
      <c r="AB205" s="332"/>
      <c r="AC205" s="331">
        <f t="shared" si="210"/>
        <v>0</v>
      </c>
      <c r="AD205" s="69"/>
      <c r="AE205" s="335"/>
      <c r="AF205" s="335"/>
      <c r="AG205" s="331"/>
      <c r="AH205" s="335"/>
      <c r="AI205" s="335"/>
      <c r="AJ205" s="335"/>
      <c r="AK205" s="335"/>
      <c r="AL205" s="335"/>
      <c r="AM205" s="335"/>
      <c r="AN205" s="335"/>
      <c r="AO205" s="335"/>
      <c r="AP205" s="335"/>
      <c r="AQ205" s="335"/>
      <c r="AR205" s="335"/>
    </row>
    <row r="206" spans="1:44" ht="30" hidden="1" customHeight="1" x14ac:dyDescent="0.25">
      <c r="A206" s="123" t="s">
        <v>229</v>
      </c>
      <c r="B206" s="123" t="s">
        <v>61</v>
      </c>
      <c r="C206" s="54"/>
      <c r="D206" s="54"/>
      <c r="E206" s="87"/>
      <c r="F206" s="87"/>
      <c r="G206" s="88"/>
      <c r="H206" s="59"/>
      <c r="I206" s="70"/>
      <c r="J206" s="129"/>
      <c r="K206" s="128">
        <f t="shared" si="198"/>
        <v>0</v>
      </c>
      <c r="L206" s="128">
        <f t="shared" si="199"/>
        <v>0</v>
      </c>
      <c r="M206" s="130"/>
      <c r="N206" s="131"/>
      <c r="O206" s="171">
        <f t="shared" si="200"/>
        <v>0</v>
      </c>
      <c r="P206" s="171">
        <f t="shared" si="201"/>
        <v>0</v>
      </c>
      <c r="Q206" s="130"/>
      <c r="R206" s="451">
        <f t="shared" si="202"/>
        <v>0</v>
      </c>
      <c r="S206" s="452">
        <f t="shared" si="203"/>
        <v>0</v>
      </c>
      <c r="T206" s="67">
        <f t="shared" si="204"/>
        <v>0</v>
      </c>
      <c r="U206" s="67">
        <f t="shared" si="205"/>
        <v>0</v>
      </c>
      <c r="V206" s="67">
        <f t="shared" si="206"/>
        <v>0</v>
      </c>
      <c r="W206" s="67">
        <f t="shared" si="207"/>
        <v>0</v>
      </c>
      <c r="X206" s="67">
        <f t="shared" si="208"/>
        <v>0</v>
      </c>
      <c r="Y206" s="331">
        <f t="shared" si="209"/>
        <v>0</v>
      </c>
      <c r="Z206" s="331">
        <f t="shared" si="209"/>
        <v>0</v>
      </c>
      <c r="AA206" s="331">
        <f t="shared" si="209"/>
        <v>0</v>
      </c>
      <c r="AB206" s="332"/>
      <c r="AC206" s="331">
        <f t="shared" si="210"/>
        <v>0</v>
      </c>
      <c r="AD206" s="69"/>
      <c r="AE206" s="335"/>
      <c r="AF206" s="335"/>
      <c r="AG206" s="331"/>
      <c r="AH206" s="335"/>
      <c r="AI206" s="335"/>
      <c r="AJ206" s="335"/>
      <c r="AK206" s="335"/>
      <c r="AL206" s="335"/>
      <c r="AM206" s="335"/>
      <c r="AN206" s="335"/>
      <c r="AO206" s="335"/>
      <c r="AP206" s="335"/>
      <c r="AQ206" s="335"/>
      <c r="AR206" s="335"/>
    </row>
    <row r="207" spans="1:44" ht="30" hidden="1" customHeight="1" x14ac:dyDescent="0.25">
      <c r="A207" s="123" t="s">
        <v>229</v>
      </c>
      <c r="B207" s="123" t="s">
        <v>61</v>
      </c>
      <c r="C207" s="54"/>
      <c r="D207" s="54"/>
      <c r="E207" s="87"/>
      <c r="F207" s="87"/>
      <c r="G207" s="88"/>
      <c r="H207" s="59"/>
      <c r="I207" s="70"/>
      <c r="J207" s="129"/>
      <c r="K207" s="128">
        <f t="shared" si="198"/>
        <v>0</v>
      </c>
      <c r="L207" s="128">
        <f t="shared" si="199"/>
        <v>0</v>
      </c>
      <c r="M207" s="130"/>
      <c r="N207" s="131"/>
      <c r="O207" s="171">
        <f t="shared" si="200"/>
        <v>0</v>
      </c>
      <c r="P207" s="171">
        <f t="shared" si="201"/>
        <v>0</v>
      </c>
      <c r="Q207" s="130"/>
      <c r="R207" s="451">
        <f t="shared" si="202"/>
        <v>0</v>
      </c>
      <c r="S207" s="452">
        <f t="shared" si="203"/>
        <v>0</v>
      </c>
      <c r="T207" s="67">
        <f t="shared" si="204"/>
        <v>0</v>
      </c>
      <c r="U207" s="67">
        <f t="shared" si="205"/>
        <v>0</v>
      </c>
      <c r="V207" s="67">
        <f t="shared" si="206"/>
        <v>0</v>
      </c>
      <c r="W207" s="67">
        <f t="shared" si="207"/>
        <v>0</v>
      </c>
      <c r="X207" s="67">
        <f t="shared" si="208"/>
        <v>0</v>
      </c>
      <c r="Y207" s="331">
        <f t="shared" si="209"/>
        <v>0</v>
      </c>
      <c r="Z207" s="331">
        <f t="shared" si="209"/>
        <v>0</v>
      </c>
      <c r="AA207" s="331">
        <f t="shared" si="209"/>
        <v>0</v>
      </c>
      <c r="AB207" s="332"/>
      <c r="AC207" s="331">
        <f t="shared" si="210"/>
        <v>0</v>
      </c>
      <c r="AD207" s="439"/>
      <c r="AE207" s="92"/>
      <c r="AF207" s="92"/>
      <c r="AG207" s="271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</row>
    <row r="208" spans="1:44" ht="30" hidden="1" customHeight="1" x14ac:dyDescent="0.25">
      <c r="A208" s="172" t="s">
        <v>229</v>
      </c>
      <c r="B208" s="172" t="s">
        <v>61</v>
      </c>
      <c r="C208" s="95"/>
      <c r="D208" s="95"/>
      <c r="E208" s="96" t="s">
        <v>29</v>
      </c>
      <c r="F208" s="96"/>
      <c r="G208" s="97"/>
      <c r="H208" s="98"/>
      <c r="I208" s="99"/>
      <c r="J208" s="134"/>
      <c r="K208" s="101">
        <f t="shared" si="198"/>
        <v>0</v>
      </c>
      <c r="L208" s="101">
        <f t="shared" si="199"/>
        <v>0</v>
      </c>
      <c r="M208" s="135"/>
      <c r="N208" s="136"/>
      <c r="O208" s="137">
        <f t="shared" si="200"/>
        <v>0</v>
      </c>
      <c r="P208" s="137">
        <f t="shared" si="201"/>
        <v>0</v>
      </c>
      <c r="Q208" s="135"/>
      <c r="R208" s="412">
        <f>J208*M208*$R$8</f>
        <v>0</v>
      </c>
      <c r="S208" s="614">
        <f>J208*M208*$S$8</f>
        <v>0</v>
      </c>
      <c r="T208" s="105">
        <f>K208*M208*$T$8</f>
        <v>0</v>
      </c>
      <c r="U208" s="105">
        <f>J208*M208*$U$8</f>
        <v>0</v>
      </c>
      <c r="V208" s="105">
        <f t="shared" si="206"/>
        <v>0</v>
      </c>
      <c r="W208" s="105">
        <f t="shared" si="207"/>
        <v>0</v>
      </c>
      <c r="X208" s="105">
        <f t="shared" si="208"/>
        <v>0</v>
      </c>
      <c r="Y208" s="105">
        <f t="shared" si="209"/>
        <v>0</v>
      </c>
      <c r="Z208" s="105">
        <f t="shared" si="209"/>
        <v>0</v>
      </c>
      <c r="AA208" s="105">
        <f t="shared" si="209"/>
        <v>0</v>
      </c>
      <c r="AB208" s="332"/>
      <c r="AC208" s="105">
        <f t="shared" si="210"/>
        <v>0</v>
      </c>
      <c r="AD208" s="622"/>
      <c r="AE208" s="516"/>
      <c r="AF208" s="516"/>
      <c r="AG208" s="105"/>
      <c r="AH208" s="516"/>
      <c r="AI208" s="516"/>
      <c r="AJ208" s="516"/>
      <c r="AK208" s="516"/>
      <c r="AL208" s="516"/>
      <c r="AM208" s="516"/>
      <c r="AN208" s="516"/>
      <c r="AO208" s="516"/>
      <c r="AP208" s="516"/>
      <c r="AQ208" s="516"/>
      <c r="AR208" s="516"/>
    </row>
    <row r="209" spans="1:44" ht="30" customHeight="1" thickBot="1" x14ac:dyDescent="0.3">
      <c r="A209" s="108" t="s">
        <v>229</v>
      </c>
      <c r="B209" s="108" t="s">
        <v>61</v>
      </c>
      <c r="C209" s="109"/>
      <c r="D209" s="109"/>
      <c r="E209" s="110"/>
      <c r="F209" s="110"/>
      <c r="G209" s="111"/>
      <c r="H209" s="112" t="s">
        <v>906</v>
      </c>
      <c r="I209" s="113"/>
      <c r="J209" s="114"/>
      <c r="K209" s="115"/>
      <c r="L209" s="115"/>
      <c r="M209" s="116"/>
      <c r="N209" s="117"/>
      <c r="O209" s="115"/>
      <c r="P209" s="115"/>
      <c r="Q209" s="116"/>
      <c r="R209" s="453">
        <f t="shared" ref="R209:AA209" si="211">SUM(R197:R208)</f>
        <v>560.80000000000007</v>
      </c>
      <c r="S209" s="454">
        <f t="shared" si="211"/>
        <v>68</v>
      </c>
      <c r="T209" s="119">
        <f t="shared" si="211"/>
        <v>68</v>
      </c>
      <c r="U209" s="119">
        <f t="shared" si="211"/>
        <v>81.599999999999994</v>
      </c>
      <c r="V209" s="119">
        <f t="shared" si="211"/>
        <v>234</v>
      </c>
      <c r="W209" s="119">
        <f t="shared" si="211"/>
        <v>39</v>
      </c>
      <c r="X209" s="119">
        <f t="shared" si="211"/>
        <v>70.199999999999989</v>
      </c>
      <c r="Y209" s="119">
        <f t="shared" si="211"/>
        <v>302</v>
      </c>
      <c r="Z209" s="119">
        <f t="shared" si="211"/>
        <v>106.99999999999999</v>
      </c>
      <c r="AA209" s="119">
        <f t="shared" si="211"/>
        <v>151.80000000000001</v>
      </c>
      <c r="AB209" s="344"/>
      <c r="AC209" s="331"/>
      <c r="AD209" s="615">
        <f>R209/1800/0.6</f>
        <v>0.51925925925925931</v>
      </c>
      <c r="AE209" s="335"/>
      <c r="AF209" s="335"/>
      <c r="AG209" s="331"/>
      <c r="AH209" s="335"/>
      <c r="AI209" s="335"/>
      <c r="AJ209" s="335"/>
      <c r="AK209" s="335"/>
      <c r="AL209" s="335"/>
      <c r="AM209" s="335"/>
      <c r="AN209" s="335"/>
      <c r="AO209" s="335"/>
      <c r="AP209" s="335"/>
      <c r="AQ209" s="335"/>
      <c r="AR209" s="335"/>
    </row>
    <row r="210" spans="1:44" ht="30" customHeight="1" thickTop="1" x14ac:dyDescent="0.25">
      <c r="A210" s="123" t="s">
        <v>301</v>
      </c>
      <c r="B210" s="123" t="s">
        <v>302</v>
      </c>
      <c r="C210" s="54"/>
      <c r="D210" s="54"/>
      <c r="E210" s="330" t="s">
        <v>33</v>
      </c>
      <c r="F210" s="86">
        <v>5</v>
      </c>
      <c r="G210" s="79" t="s">
        <v>405</v>
      </c>
      <c r="H210" s="80" t="s">
        <v>406</v>
      </c>
      <c r="I210" s="616"/>
      <c r="J210" s="981">
        <v>1</v>
      </c>
      <c r="K210" s="982">
        <f t="shared" ref="K210:K217" si="212">IF(J210&gt;0, 1, 0)</f>
        <v>1</v>
      </c>
      <c r="L210" s="982">
        <f t="shared" ref="L210:L217" si="213">J210-K210</f>
        <v>0</v>
      </c>
      <c r="M210" s="974">
        <v>26</v>
      </c>
      <c r="N210" s="983">
        <v>1</v>
      </c>
      <c r="O210" s="128">
        <f t="shared" ref="O210:O224" si="214">IF(N210&gt;0, 1, 0)</f>
        <v>1</v>
      </c>
      <c r="P210" s="128">
        <f t="shared" ref="P210:P224" si="215">N210-O210</f>
        <v>0</v>
      </c>
      <c r="Q210" s="617">
        <v>26</v>
      </c>
      <c r="R210" s="451">
        <f t="shared" ref="R210:R217" si="216">(K210*M210*$R$4)+(L210*M210*$R$5)+(O210*Q210*$R$6)+(P210*Q210*$R$7)</f>
        <v>124.80000000000001</v>
      </c>
      <c r="S210" s="452">
        <f t="shared" ref="S210:S217" si="217">J210*M210*$S$4</f>
        <v>26</v>
      </c>
      <c r="T210" s="67">
        <f t="shared" ref="T210:T217" si="218">K210*M210*$T$4</f>
        <v>26</v>
      </c>
      <c r="U210" s="67">
        <f t="shared" ref="U210:U217" si="219">J210*M210*$U$4</f>
        <v>31.2</v>
      </c>
      <c r="V210" s="67">
        <f t="shared" ref="V210:V224" si="220">N210*Q210*$V$6</f>
        <v>26</v>
      </c>
      <c r="W210" s="67">
        <f t="shared" ref="W210:W224" si="221">O210*Q210*$W$6</f>
        <v>7.8</v>
      </c>
      <c r="X210" s="67">
        <f t="shared" ref="X210:X224" si="222">N210*Q210*$X$6</f>
        <v>7.8</v>
      </c>
      <c r="Y210" s="331">
        <f t="shared" ref="Y210:AA224" si="223">S210+V210</f>
        <v>52</v>
      </c>
      <c r="Z210" s="331">
        <f t="shared" si="223"/>
        <v>33.799999999999997</v>
      </c>
      <c r="AA210" s="331">
        <f t="shared" si="223"/>
        <v>39</v>
      </c>
      <c r="AB210" s="332"/>
      <c r="AC210" s="331">
        <f t="shared" ref="AC210:AC224" si="224">R210-Y210-Z210-AA210</f>
        <v>0</v>
      </c>
      <c r="AD210" s="69"/>
      <c r="AE210" s="335"/>
      <c r="AF210" s="335"/>
      <c r="AG210" s="331"/>
      <c r="AH210" s="335"/>
      <c r="AI210" s="335"/>
      <c r="AJ210" s="335"/>
      <c r="AK210" s="335"/>
      <c r="AL210" s="335"/>
      <c r="AM210" s="335"/>
      <c r="AN210" s="335"/>
      <c r="AO210" s="335"/>
      <c r="AP210" s="335"/>
      <c r="AQ210" s="335"/>
      <c r="AR210" s="335"/>
    </row>
    <row r="211" spans="1:44" ht="30" customHeight="1" x14ac:dyDescent="0.25">
      <c r="A211" s="123" t="s">
        <v>301</v>
      </c>
      <c r="B211" s="123" t="s">
        <v>302</v>
      </c>
      <c r="C211" s="54"/>
      <c r="D211" s="54"/>
      <c r="E211" s="77" t="s">
        <v>437</v>
      </c>
      <c r="F211" s="78">
        <v>3</v>
      </c>
      <c r="G211" s="79" t="s">
        <v>220</v>
      </c>
      <c r="H211" s="80" t="s">
        <v>454</v>
      </c>
      <c r="I211" s="148"/>
      <c r="J211" s="981">
        <v>1</v>
      </c>
      <c r="K211" s="982">
        <f t="shared" si="212"/>
        <v>1</v>
      </c>
      <c r="L211" s="982">
        <f t="shared" si="213"/>
        <v>0</v>
      </c>
      <c r="M211" s="974">
        <v>13</v>
      </c>
      <c r="N211" s="983">
        <v>2</v>
      </c>
      <c r="O211" s="128">
        <f t="shared" si="214"/>
        <v>1</v>
      </c>
      <c r="P211" s="128">
        <f t="shared" si="215"/>
        <v>1</v>
      </c>
      <c r="Q211" s="73">
        <v>26</v>
      </c>
      <c r="R211" s="451">
        <f t="shared" si="216"/>
        <v>117</v>
      </c>
      <c r="S211" s="452">
        <f t="shared" si="217"/>
        <v>13</v>
      </c>
      <c r="T211" s="67">
        <f t="shared" si="218"/>
        <v>13</v>
      </c>
      <c r="U211" s="67">
        <f t="shared" si="219"/>
        <v>15.6</v>
      </c>
      <c r="V211" s="67">
        <f t="shared" si="220"/>
        <v>52</v>
      </c>
      <c r="W211" s="67">
        <f t="shared" si="221"/>
        <v>7.8</v>
      </c>
      <c r="X211" s="67">
        <f t="shared" si="222"/>
        <v>15.6</v>
      </c>
      <c r="Y211" s="331">
        <f t="shared" si="223"/>
        <v>65</v>
      </c>
      <c r="Z211" s="331">
        <f t="shared" si="223"/>
        <v>20.8</v>
      </c>
      <c r="AA211" s="331">
        <f t="shared" si="223"/>
        <v>31.2</v>
      </c>
      <c r="AB211" s="332"/>
      <c r="AC211" s="331">
        <f t="shared" si="224"/>
        <v>0</v>
      </c>
      <c r="AD211" s="69"/>
      <c r="AE211" s="335"/>
      <c r="AF211" s="335"/>
      <c r="AG211" s="331"/>
      <c r="AH211" s="335"/>
      <c r="AI211" s="335"/>
      <c r="AJ211" s="335"/>
      <c r="AK211" s="335"/>
      <c r="AL211" s="335"/>
      <c r="AM211" s="335"/>
      <c r="AN211" s="335"/>
      <c r="AO211" s="335"/>
      <c r="AP211" s="335"/>
      <c r="AQ211" s="335"/>
      <c r="AR211" s="335"/>
    </row>
    <row r="212" spans="1:44" ht="30" customHeight="1" x14ac:dyDescent="0.25">
      <c r="A212" s="123" t="s">
        <v>301</v>
      </c>
      <c r="B212" s="123" t="s">
        <v>302</v>
      </c>
      <c r="C212" s="54"/>
      <c r="D212" s="54"/>
      <c r="E212" s="337" t="s">
        <v>465</v>
      </c>
      <c r="F212" s="86">
        <v>2</v>
      </c>
      <c r="G212" s="124" t="s">
        <v>613</v>
      </c>
      <c r="H212" s="80" t="s">
        <v>614</v>
      </c>
      <c r="I212" s="148"/>
      <c r="J212" s="981"/>
      <c r="K212" s="982">
        <f t="shared" si="212"/>
        <v>0</v>
      </c>
      <c r="L212" s="982">
        <f t="shared" si="213"/>
        <v>0</v>
      </c>
      <c r="M212" s="974"/>
      <c r="N212" s="983">
        <v>2</v>
      </c>
      <c r="O212" s="128">
        <f t="shared" si="214"/>
        <v>1</v>
      </c>
      <c r="P212" s="128">
        <f t="shared" si="215"/>
        <v>1</v>
      </c>
      <c r="Q212" s="73">
        <v>26</v>
      </c>
      <c r="R212" s="451">
        <f t="shared" si="216"/>
        <v>75.400000000000006</v>
      </c>
      <c r="S212" s="452">
        <f t="shared" si="217"/>
        <v>0</v>
      </c>
      <c r="T212" s="67">
        <f t="shared" si="218"/>
        <v>0</v>
      </c>
      <c r="U212" s="67">
        <f t="shared" si="219"/>
        <v>0</v>
      </c>
      <c r="V212" s="67">
        <f t="shared" si="220"/>
        <v>52</v>
      </c>
      <c r="W212" s="67">
        <f t="shared" si="221"/>
        <v>7.8</v>
      </c>
      <c r="X212" s="67">
        <f t="shared" si="222"/>
        <v>15.6</v>
      </c>
      <c r="Y212" s="331">
        <f t="shared" si="223"/>
        <v>52</v>
      </c>
      <c r="Z212" s="331">
        <f t="shared" si="223"/>
        <v>7.8</v>
      </c>
      <c r="AA212" s="331">
        <f t="shared" si="223"/>
        <v>15.6</v>
      </c>
      <c r="AB212" s="332"/>
      <c r="AC212" s="331">
        <f t="shared" si="224"/>
        <v>0</v>
      </c>
      <c r="AD212" s="69"/>
      <c r="AE212" s="335"/>
      <c r="AF212" s="335"/>
      <c r="AG212" s="644"/>
      <c r="AH212" s="335"/>
      <c r="AI212" s="335"/>
      <c r="AJ212" s="335"/>
      <c r="AK212" s="335"/>
      <c r="AL212" s="335"/>
      <c r="AM212" s="335"/>
      <c r="AN212" s="335"/>
      <c r="AO212" s="335"/>
      <c r="AP212" s="335"/>
      <c r="AQ212" s="335"/>
      <c r="AR212" s="335"/>
    </row>
    <row r="213" spans="1:44" ht="30" customHeight="1" x14ac:dyDescent="0.25">
      <c r="A213" s="123" t="s">
        <v>301</v>
      </c>
      <c r="B213" s="123" t="s">
        <v>302</v>
      </c>
      <c r="C213" s="54"/>
      <c r="D213" s="54"/>
      <c r="E213" s="337" t="s">
        <v>465</v>
      </c>
      <c r="F213" s="86">
        <v>2</v>
      </c>
      <c r="G213" s="124" t="s">
        <v>615</v>
      </c>
      <c r="H213" s="80" t="s">
        <v>616</v>
      </c>
      <c r="I213" s="148"/>
      <c r="J213" s="981"/>
      <c r="K213" s="982">
        <f t="shared" si="212"/>
        <v>0</v>
      </c>
      <c r="L213" s="982">
        <f t="shared" si="213"/>
        <v>0</v>
      </c>
      <c r="M213" s="974"/>
      <c r="N213" s="983">
        <v>1</v>
      </c>
      <c r="O213" s="128">
        <f t="shared" si="214"/>
        <v>1</v>
      </c>
      <c r="P213" s="128">
        <f t="shared" si="215"/>
        <v>0</v>
      </c>
      <c r="Q213" s="73">
        <v>26</v>
      </c>
      <c r="R213" s="451">
        <f t="shared" si="216"/>
        <v>41.6</v>
      </c>
      <c r="S213" s="452">
        <f t="shared" si="217"/>
        <v>0</v>
      </c>
      <c r="T213" s="67">
        <f t="shared" si="218"/>
        <v>0</v>
      </c>
      <c r="U213" s="67">
        <f t="shared" si="219"/>
        <v>0</v>
      </c>
      <c r="V213" s="67">
        <f t="shared" si="220"/>
        <v>26</v>
      </c>
      <c r="W213" s="67">
        <f t="shared" si="221"/>
        <v>7.8</v>
      </c>
      <c r="X213" s="67">
        <f t="shared" si="222"/>
        <v>7.8</v>
      </c>
      <c r="Y213" s="331">
        <f t="shared" si="223"/>
        <v>26</v>
      </c>
      <c r="Z213" s="331">
        <f t="shared" si="223"/>
        <v>7.8</v>
      </c>
      <c r="AA213" s="331">
        <f t="shared" si="223"/>
        <v>7.8</v>
      </c>
      <c r="AB213" s="332"/>
      <c r="AC213" s="331">
        <f t="shared" si="224"/>
        <v>0</v>
      </c>
      <c r="AD213" s="69"/>
      <c r="AE213" s="335"/>
      <c r="AF213" s="335"/>
      <c r="AG213" s="331"/>
      <c r="AH213" s="335"/>
      <c r="AI213" s="335"/>
      <c r="AJ213" s="335"/>
      <c r="AK213" s="335"/>
      <c r="AL213" s="335"/>
      <c r="AM213" s="335"/>
      <c r="AN213" s="335"/>
      <c r="AO213" s="335"/>
      <c r="AP213" s="335"/>
      <c r="AQ213" s="335"/>
      <c r="AR213" s="335"/>
    </row>
    <row r="214" spans="1:44" ht="30" customHeight="1" x14ac:dyDescent="0.25">
      <c r="A214" s="123" t="s">
        <v>301</v>
      </c>
      <c r="B214" s="123" t="s">
        <v>302</v>
      </c>
      <c r="C214" s="54"/>
      <c r="D214" s="54"/>
      <c r="E214" s="337" t="s">
        <v>465</v>
      </c>
      <c r="F214" s="86">
        <v>3</v>
      </c>
      <c r="G214" s="124" t="s">
        <v>637</v>
      </c>
      <c r="H214" s="80" t="s">
        <v>638</v>
      </c>
      <c r="I214" s="148"/>
      <c r="J214" s="981">
        <v>0</v>
      </c>
      <c r="K214" s="982">
        <f t="shared" si="212"/>
        <v>0</v>
      </c>
      <c r="L214" s="982">
        <f t="shared" si="213"/>
        <v>0</v>
      </c>
      <c r="M214" s="974">
        <v>6</v>
      </c>
      <c r="N214" s="983">
        <v>0</v>
      </c>
      <c r="O214" s="128">
        <f t="shared" si="214"/>
        <v>0</v>
      </c>
      <c r="P214" s="128">
        <f t="shared" si="215"/>
        <v>0</v>
      </c>
      <c r="Q214" s="73">
        <v>13</v>
      </c>
      <c r="R214" s="451">
        <f t="shared" si="216"/>
        <v>0</v>
      </c>
      <c r="S214" s="452">
        <f t="shared" si="217"/>
        <v>0</v>
      </c>
      <c r="T214" s="67">
        <f t="shared" si="218"/>
        <v>0</v>
      </c>
      <c r="U214" s="67">
        <f t="shared" si="219"/>
        <v>0</v>
      </c>
      <c r="V214" s="67">
        <f t="shared" si="220"/>
        <v>0</v>
      </c>
      <c r="W214" s="67">
        <f t="shared" si="221"/>
        <v>0</v>
      </c>
      <c r="X214" s="67">
        <f t="shared" si="222"/>
        <v>0</v>
      </c>
      <c r="Y214" s="331">
        <f t="shared" si="223"/>
        <v>0</v>
      </c>
      <c r="Z214" s="331">
        <f t="shared" si="223"/>
        <v>0</v>
      </c>
      <c r="AA214" s="331">
        <f t="shared" si="223"/>
        <v>0</v>
      </c>
      <c r="AB214" s="332"/>
      <c r="AC214" s="331">
        <f t="shared" si="224"/>
        <v>0</v>
      </c>
      <c r="AD214" s="69"/>
      <c r="AE214" s="335"/>
      <c r="AF214" s="335"/>
      <c r="AG214" s="331"/>
      <c r="AH214" s="335"/>
      <c r="AI214" s="335"/>
      <c r="AJ214" s="335"/>
      <c r="AK214" s="335"/>
      <c r="AL214" s="335"/>
      <c r="AM214" s="335"/>
      <c r="AN214" s="335"/>
      <c r="AO214" s="335"/>
      <c r="AP214" s="335"/>
      <c r="AQ214" s="335"/>
      <c r="AR214" s="335"/>
    </row>
    <row r="215" spans="1:44" ht="30" customHeight="1" x14ac:dyDescent="0.25">
      <c r="A215" s="123" t="s">
        <v>301</v>
      </c>
      <c r="B215" s="123" t="s">
        <v>302</v>
      </c>
      <c r="C215" s="54"/>
      <c r="D215" s="54"/>
      <c r="E215" s="77" t="s">
        <v>645</v>
      </c>
      <c r="F215" s="78">
        <v>3</v>
      </c>
      <c r="G215" s="79" t="s">
        <v>637</v>
      </c>
      <c r="H215" s="80" t="s">
        <v>648</v>
      </c>
      <c r="I215" s="148"/>
      <c r="J215" s="981">
        <v>1</v>
      </c>
      <c r="K215" s="982">
        <f t="shared" si="212"/>
        <v>1</v>
      </c>
      <c r="L215" s="982">
        <f t="shared" si="213"/>
        <v>0</v>
      </c>
      <c r="M215" s="974">
        <v>2</v>
      </c>
      <c r="N215" s="983">
        <v>1</v>
      </c>
      <c r="O215" s="128">
        <f t="shared" si="214"/>
        <v>1</v>
      </c>
      <c r="P215" s="128">
        <f t="shared" si="215"/>
        <v>0</v>
      </c>
      <c r="Q215" s="73">
        <v>13</v>
      </c>
      <c r="R215" s="451">
        <f t="shared" si="216"/>
        <v>27.200000000000003</v>
      </c>
      <c r="S215" s="452">
        <f t="shared" si="217"/>
        <v>2</v>
      </c>
      <c r="T215" s="67">
        <f t="shared" si="218"/>
        <v>2</v>
      </c>
      <c r="U215" s="67">
        <f t="shared" si="219"/>
        <v>2.4</v>
      </c>
      <c r="V215" s="67">
        <f t="shared" si="220"/>
        <v>13</v>
      </c>
      <c r="W215" s="67">
        <f t="shared" si="221"/>
        <v>3.9</v>
      </c>
      <c r="X215" s="67">
        <f t="shared" si="222"/>
        <v>3.9</v>
      </c>
      <c r="Y215" s="331">
        <f t="shared" si="223"/>
        <v>15</v>
      </c>
      <c r="Z215" s="331">
        <f t="shared" si="223"/>
        <v>5.9</v>
      </c>
      <c r="AA215" s="331">
        <f t="shared" si="223"/>
        <v>6.3</v>
      </c>
      <c r="AB215" s="332"/>
      <c r="AC215" s="331">
        <f t="shared" si="224"/>
        <v>0</v>
      </c>
      <c r="AD215" s="69"/>
      <c r="AE215" s="335"/>
      <c r="AF215" s="335"/>
      <c r="AG215" s="331"/>
      <c r="AH215" s="335"/>
      <c r="AI215" s="335"/>
      <c r="AJ215" s="335"/>
      <c r="AK215" s="335"/>
      <c r="AL215" s="335"/>
      <c r="AM215" s="335"/>
      <c r="AN215" s="335"/>
      <c r="AO215" s="335"/>
      <c r="AP215" s="335"/>
      <c r="AQ215" s="335"/>
      <c r="AR215" s="335"/>
    </row>
    <row r="216" spans="1:44" ht="30" customHeight="1" x14ac:dyDescent="0.25">
      <c r="A216" s="123" t="s">
        <v>301</v>
      </c>
      <c r="B216" s="123" t="s">
        <v>302</v>
      </c>
      <c r="C216" s="54"/>
      <c r="D216" s="54"/>
      <c r="E216" s="489" t="s">
        <v>678</v>
      </c>
      <c r="F216" s="86">
        <v>5</v>
      </c>
      <c r="G216" s="124" t="s">
        <v>763</v>
      </c>
      <c r="H216" s="80" t="s">
        <v>764</v>
      </c>
      <c r="I216" s="148"/>
      <c r="J216" s="981">
        <v>1</v>
      </c>
      <c r="K216" s="982">
        <f t="shared" si="212"/>
        <v>1</v>
      </c>
      <c r="L216" s="982">
        <f t="shared" si="213"/>
        <v>0</v>
      </c>
      <c r="M216" s="974">
        <v>13</v>
      </c>
      <c r="N216" s="983">
        <v>1</v>
      </c>
      <c r="O216" s="128">
        <f t="shared" si="214"/>
        <v>1</v>
      </c>
      <c r="P216" s="128">
        <f t="shared" si="215"/>
        <v>0</v>
      </c>
      <c r="Q216" s="73">
        <v>13</v>
      </c>
      <c r="R216" s="451">
        <f t="shared" si="216"/>
        <v>62.400000000000006</v>
      </c>
      <c r="S216" s="452">
        <f t="shared" si="217"/>
        <v>13</v>
      </c>
      <c r="T216" s="67">
        <f t="shared" si="218"/>
        <v>13</v>
      </c>
      <c r="U216" s="67">
        <f t="shared" si="219"/>
        <v>15.6</v>
      </c>
      <c r="V216" s="67">
        <f t="shared" si="220"/>
        <v>13</v>
      </c>
      <c r="W216" s="67">
        <f t="shared" si="221"/>
        <v>3.9</v>
      </c>
      <c r="X216" s="67">
        <f t="shared" si="222"/>
        <v>3.9</v>
      </c>
      <c r="Y216" s="331">
        <f t="shared" si="223"/>
        <v>26</v>
      </c>
      <c r="Z216" s="331">
        <f t="shared" si="223"/>
        <v>16.899999999999999</v>
      </c>
      <c r="AA216" s="331">
        <f t="shared" si="223"/>
        <v>19.5</v>
      </c>
      <c r="AB216" s="332"/>
      <c r="AC216" s="331">
        <f t="shared" si="224"/>
        <v>0</v>
      </c>
      <c r="AD216" s="69"/>
      <c r="AE216" s="335"/>
      <c r="AF216" s="335"/>
      <c r="AG216" s="331"/>
      <c r="AH216" s="335"/>
      <c r="AI216" s="335"/>
      <c r="AJ216" s="335"/>
      <c r="AK216" s="335"/>
      <c r="AL216" s="335"/>
      <c r="AM216" s="335"/>
      <c r="AN216" s="335"/>
      <c r="AO216" s="335"/>
      <c r="AP216" s="335"/>
      <c r="AQ216" s="335"/>
      <c r="AR216" s="335"/>
    </row>
    <row r="217" spans="1:44" ht="30" customHeight="1" x14ac:dyDescent="0.25">
      <c r="A217" s="123" t="s">
        <v>301</v>
      </c>
      <c r="B217" s="123" t="s">
        <v>302</v>
      </c>
      <c r="C217" s="54"/>
      <c r="D217" s="54"/>
      <c r="E217" s="330" t="s">
        <v>33</v>
      </c>
      <c r="F217" s="86">
        <v>6</v>
      </c>
      <c r="G217" s="124" t="s">
        <v>296</v>
      </c>
      <c r="H217" s="80" t="s">
        <v>297</v>
      </c>
      <c r="I217" s="148"/>
      <c r="J217" s="981">
        <v>0</v>
      </c>
      <c r="K217" s="982">
        <f t="shared" si="212"/>
        <v>0</v>
      </c>
      <c r="L217" s="982">
        <f t="shared" si="213"/>
        <v>0</v>
      </c>
      <c r="M217" s="974">
        <v>26</v>
      </c>
      <c r="N217" s="983">
        <v>0</v>
      </c>
      <c r="O217" s="128">
        <f t="shared" si="214"/>
        <v>0</v>
      </c>
      <c r="P217" s="128">
        <f t="shared" si="215"/>
        <v>0</v>
      </c>
      <c r="Q217" s="73">
        <v>26</v>
      </c>
      <c r="R217" s="451">
        <f t="shared" si="216"/>
        <v>0</v>
      </c>
      <c r="S217" s="452">
        <f t="shared" si="217"/>
        <v>0</v>
      </c>
      <c r="T217" s="67">
        <f t="shared" si="218"/>
        <v>0</v>
      </c>
      <c r="U217" s="67">
        <f t="shared" si="219"/>
        <v>0</v>
      </c>
      <c r="V217" s="67">
        <f t="shared" si="220"/>
        <v>0</v>
      </c>
      <c r="W217" s="67">
        <f t="shared" si="221"/>
        <v>0</v>
      </c>
      <c r="X217" s="67">
        <f t="shared" si="222"/>
        <v>0</v>
      </c>
      <c r="Y217" s="331">
        <f t="shared" si="223"/>
        <v>0</v>
      </c>
      <c r="Z217" s="331">
        <f t="shared" si="223"/>
        <v>0</v>
      </c>
      <c r="AA217" s="331">
        <f t="shared" si="223"/>
        <v>0</v>
      </c>
      <c r="AB217" s="332"/>
      <c r="AC217" s="331">
        <f t="shared" si="224"/>
        <v>0</v>
      </c>
      <c r="AD217" s="380"/>
      <c r="AE217" s="335"/>
      <c r="AF217" s="335"/>
      <c r="AG217" s="940" t="s">
        <v>300</v>
      </c>
      <c r="AH217" s="335"/>
      <c r="AI217" s="335"/>
      <c r="AJ217" s="335"/>
      <c r="AK217" s="335"/>
      <c r="AL217" s="335"/>
      <c r="AM217" s="335"/>
      <c r="AN217" s="335"/>
      <c r="AO217" s="335"/>
      <c r="AP217" s="335"/>
      <c r="AQ217" s="335"/>
      <c r="AR217" s="335"/>
    </row>
    <row r="218" spans="1:44" ht="30" customHeight="1" x14ac:dyDescent="0.25">
      <c r="A218" s="645" t="s">
        <v>301</v>
      </c>
      <c r="B218" s="645" t="s">
        <v>302</v>
      </c>
      <c r="C218" s="95"/>
      <c r="D218" s="95"/>
      <c r="E218" s="96" t="s">
        <v>879</v>
      </c>
      <c r="F218" s="96"/>
      <c r="G218" s="97"/>
      <c r="H218" s="98" t="s">
        <v>865</v>
      </c>
      <c r="I218" s="99"/>
      <c r="J218" s="134"/>
      <c r="K218" s="101"/>
      <c r="L218" s="101"/>
      <c r="M218" s="135"/>
      <c r="N218" s="136"/>
      <c r="O218" s="137">
        <f t="shared" si="214"/>
        <v>0</v>
      </c>
      <c r="P218" s="137">
        <f t="shared" si="215"/>
        <v>0</v>
      </c>
      <c r="Q218" s="135"/>
      <c r="R218" s="412">
        <f>J218*M218*$R$8</f>
        <v>0</v>
      </c>
      <c r="S218" s="614">
        <f>J218*M218*$S$8</f>
        <v>0</v>
      </c>
      <c r="T218" s="105">
        <f>K218*M218*$T$8</f>
        <v>0</v>
      </c>
      <c r="U218" s="105">
        <f>J218*M218*$U$8</f>
        <v>0</v>
      </c>
      <c r="V218" s="105">
        <f t="shared" si="220"/>
        <v>0</v>
      </c>
      <c r="W218" s="105">
        <f t="shared" si="221"/>
        <v>0</v>
      </c>
      <c r="X218" s="105">
        <f t="shared" si="222"/>
        <v>0</v>
      </c>
      <c r="Y218" s="105">
        <f t="shared" si="223"/>
        <v>0</v>
      </c>
      <c r="Z218" s="105">
        <f t="shared" si="223"/>
        <v>0</v>
      </c>
      <c r="AA218" s="105">
        <f t="shared" si="223"/>
        <v>0</v>
      </c>
      <c r="AB218" s="332"/>
      <c r="AC218" s="105">
        <f t="shared" si="224"/>
        <v>0</v>
      </c>
      <c r="AD218" s="439"/>
      <c r="AE218" s="92"/>
      <c r="AF218" s="92"/>
      <c r="AG218" s="271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</row>
    <row r="219" spans="1:44" ht="30" customHeight="1" x14ac:dyDescent="0.25">
      <c r="A219" s="645" t="s">
        <v>301</v>
      </c>
      <c r="B219" s="645" t="s">
        <v>302</v>
      </c>
      <c r="C219" s="95"/>
      <c r="D219" s="95"/>
      <c r="E219" s="96" t="s">
        <v>858</v>
      </c>
      <c r="F219" s="96"/>
      <c r="G219" s="97"/>
      <c r="H219" s="98" t="s">
        <v>865</v>
      </c>
      <c r="I219" s="99"/>
      <c r="J219" s="134">
        <v>1</v>
      </c>
      <c r="K219" s="101"/>
      <c r="L219" s="101"/>
      <c r="M219" s="135">
        <v>4</v>
      </c>
      <c r="N219" s="136"/>
      <c r="O219" s="137">
        <f t="shared" si="214"/>
        <v>0</v>
      </c>
      <c r="P219" s="137">
        <f t="shared" si="215"/>
        <v>0</v>
      </c>
      <c r="Q219" s="135"/>
      <c r="R219" s="412">
        <f>J219*M219*$R$8</f>
        <v>19.600000000000001</v>
      </c>
      <c r="S219" s="614">
        <f>J219*M219*$S$8</f>
        <v>4</v>
      </c>
      <c r="T219" s="105">
        <f>K219*M219*$T$8</f>
        <v>0</v>
      </c>
      <c r="U219" s="105">
        <f>J219*M219*$U$8</f>
        <v>9.6</v>
      </c>
      <c r="V219" s="105">
        <f t="shared" si="220"/>
        <v>0</v>
      </c>
      <c r="W219" s="105">
        <f t="shared" si="221"/>
        <v>0</v>
      </c>
      <c r="X219" s="105">
        <f t="shared" si="222"/>
        <v>0</v>
      </c>
      <c r="Y219" s="105">
        <f t="shared" si="223"/>
        <v>4</v>
      </c>
      <c r="Z219" s="105">
        <f t="shared" si="223"/>
        <v>0</v>
      </c>
      <c r="AA219" s="105">
        <f t="shared" si="223"/>
        <v>9.6</v>
      </c>
      <c r="AB219" s="332"/>
      <c r="AC219" s="105">
        <f t="shared" si="224"/>
        <v>6.0000000000000018</v>
      </c>
      <c r="AD219" s="439"/>
      <c r="AE219" s="92"/>
      <c r="AF219" s="92"/>
      <c r="AG219" s="271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</row>
    <row r="220" spans="1:44" ht="30" customHeight="1" x14ac:dyDescent="0.25">
      <c r="A220" s="123" t="s">
        <v>301</v>
      </c>
      <c r="B220" s="123" t="s">
        <v>302</v>
      </c>
      <c r="C220" s="54"/>
      <c r="D220" s="54"/>
      <c r="E220" s="77" t="s">
        <v>645</v>
      </c>
      <c r="F220" s="78">
        <v>2</v>
      </c>
      <c r="G220" s="79" t="s">
        <v>613</v>
      </c>
      <c r="H220" s="80" t="s">
        <v>674</v>
      </c>
      <c r="I220" s="148"/>
      <c r="J220" s="129">
        <v>1</v>
      </c>
      <c r="K220" s="128">
        <f>IF(J220&gt;0, 1, 0)</f>
        <v>1</v>
      </c>
      <c r="L220" s="128">
        <f>J220-K220</f>
        <v>0</v>
      </c>
      <c r="M220" s="73">
        <v>26</v>
      </c>
      <c r="N220" s="131">
        <v>1</v>
      </c>
      <c r="O220" s="128">
        <f t="shared" si="214"/>
        <v>1</v>
      </c>
      <c r="P220" s="128">
        <f t="shared" si="215"/>
        <v>0</v>
      </c>
      <c r="Q220" s="73">
        <v>26</v>
      </c>
      <c r="R220" s="451">
        <f>(K220*M220*$R$4)+(L220*M220*$R$5)+(O220*Q220*$R$6)+(P220*Q220*$R$7)</f>
        <v>124.80000000000001</v>
      </c>
      <c r="S220" s="452">
        <f>J220*M220*$S$4</f>
        <v>26</v>
      </c>
      <c r="T220" s="67">
        <f>K220*M220*$T$4</f>
        <v>26</v>
      </c>
      <c r="U220" s="67">
        <f>J220*M220*$U$4</f>
        <v>31.2</v>
      </c>
      <c r="V220" s="67">
        <f t="shared" si="220"/>
        <v>26</v>
      </c>
      <c r="W220" s="67">
        <f t="shared" si="221"/>
        <v>7.8</v>
      </c>
      <c r="X220" s="67">
        <f t="shared" si="222"/>
        <v>7.8</v>
      </c>
      <c r="Y220" s="331">
        <f t="shared" si="223"/>
        <v>52</v>
      </c>
      <c r="Z220" s="331">
        <f t="shared" si="223"/>
        <v>33.799999999999997</v>
      </c>
      <c r="AA220" s="331">
        <f t="shared" si="223"/>
        <v>39</v>
      </c>
      <c r="AB220" s="332"/>
      <c r="AC220" s="331">
        <f t="shared" si="224"/>
        <v>0</v>
      </c>
      <c r="AD220" s="69"/>
      <c r="AE220" s="335"/>
      <c r="AF220" s="335"/>
      <c r="AG220" s="331"/>
      <c r="AH220" s="335"/>
      <c r="AI220" s="335"/>
      <c r="AJ220" s="335"/>
      <c r="AK220" s="335"/>
      <c r="AL220" s="335"/>
      <c r="AM220" s="335"/>
      <c r="AN220" s="335"/>
      <c r="AO220" s="335"/>
      <c r="AP220" s="335"/>
      <c r="AQ220" s="335"/>
      <c r="AR220" s="335"/>
    </row>
    <row r="221" spans="1:44" ht="30" hidden="1" customHeight="1" x14ac:dyDescent="0.25">
      <c r="A221" s="123" t="s">
        <v>301</v>
      </c>
      <c r="B221" s="123" t="s">
        <v>302</v>
      </c>
      <c r="C221" s="54"/>
      <c r="D221" s="54"/>
      <c r="E221" s="87"/>
      <c r="F221" s="87"/>
      <c r="G221" s="88"/>
      <c r="H221" s="59"/>
      <c r="I221" s="70"/>
      <c r="J221" s="129"/>
      <c r="K221" s="128">
        <f>IF(J221&gt;0, 1, 0)</f>
        <v>0</v>
      </c>
      <c r="L221" s="128">
        <f>J221-K221</f>
        <v>0</v>
      </c>
      <c r="M221" s="130"/>
      <c r="N221" s="131"/>
      <c r="O221" s="171">
        <f t="shared" si="214"/>
        <v>0</v>
      </c>
      <c r="P221" s="171">
        <f t="shared" si="215"/>
        <v>0</v>
      </c>
      <c r="Q221" s="130"/>
      <c r="R221" s="451">
        <f>(K221*M221*$R$4)+(L221*M221*$R$5)+(O221*Q221*$R$6)+(P221*Q221*$R$7)</f>
        <v>0</v>
      </c>
      <c r="S221" s="452">
        <f>J221*M221*$S$4</f>
        <v>0</v>
      </c>
      <c r="T221" s="67">
        <f>K221*M221*$T$4</f>
        <v>0</v>
      </c>
      <c r="U221" s="67">
        <f>J221*M221*$U$4</f>
        <v>0</v>
      </c>
      <c r="V221" s="67">
        <f t="shared" si="220"/>
        <v>0</v>
      </c>
      <c r="W221" s="67">
        <f t="shared" si="221"/>
        <v>0</v>
      </c>
      <c r="X221" s="67">
        <f t="shared" si="222"/>
        <v>0</v>
      </c>
      <c r="Y221" s="331">
        <f t="shared" si="223"/>
        <v>0</v>
      </c>
      <c r="Z221" s="331">
        <f t="shared" si="223"/>
        <v>0</v>
      </c>
      <c r="AA221" s="331">
        <f t="shared" si="223"/>
        <v>0</v>
      </c>
      <c r="AB221" s="332"/>
      <c r="AC221" s="331">
        <f t="shared" si="224"/>
        <v>0</v>
      </c>
      <c r="AD221" s="69"/>
      <c r="AE221" s="335"/>
      <c r="AF221" s="335"/>
      <c r="AG221" s="331"/>
      <c r="AH221" s="335"/>
      <c r="AI221" s="335"/>
      <c r="AJ221" s="335"/>
      <c r="AK221" s="335"/>
      <c r="AL221" s="335"/>
      <c r="AM221" s="335"/>
      <c r="AN221" s="335"/>
      <c r="AO221" s="335"/>
      <c r="AP221" s="335"/>
      <c r="AQ221" s="335"/>
      <c r="AR221" s="335"/>
    </row>
    <row r="222" spans="1:44" ht="30" hidden="1" customHeight="1" x14ac:dyDescent="0.25">
      <c r="A222" s="123" t="s">
        <v>301</v>
      </c>
      <c r="B222" s="123" t="s">
        <v>302</v>
      </c>
      <c r="C222" s="54"/>
      <c r="D222" s="54"/>
      <c r="E222" s="87"/>
      <c r="F222" s="87"/>
      <c r="G222" s="88"/>
      <c r="H222" s="59"/>
      <c r="I222" s="70"/>
      <c r="J222" s="129"/>
      <c r="K222" s="128">
        <f>IF(J222&gt;0, 1, 0)</f>
        <v>0</v>
      </c>
      <c r="L222" s="128">
        <f>J222-K222</f>
        <v>0</v>
      </c>
      <c r="M222" s="130"/>
      <c r="N222" s="131"/>
      <c r="O222" s="171">
        <f t="shared" si="214"/>
        <v>0</v>
      </c>
      <c r="P222" s="171">
        <f t="shared" si="215"/>
        <v>0</v>
      </c>
      <c r="Q222" s="130"/>
      <c r="R222" s="451">
        <f>(K222*M222*$R$4)+(L222*M222*$R$5)+(O222*Q222*$R$6)+(P222*Q222*$R$7)</f>
        <v>0</v>
      </c>
      <c r="S222" s="452">
        <f>J222*M222*$S$4</f>
        <v>0</v>
      </c>
      <c r="T222" s="67">
        <f>K222*M222*$T$4</f>
        <v>0</v>
      </c>
      <c r="U222" s="67">
        <f>J222*M222*$U$4</f>
        <v>0</v>
      </c>
      <c r="V222" s="67">
        <f t="shared" si="220"/>
        <v>0</v>
      </c>
      <c r="W222" s="67">
        <f t="shared" si="221"/>
        <v>0</v>
      </c>
      <c r="X222" s="67">
        <f t="shared" si="222"/>
        <v>0</v>
      </c>
      <c r="Y222" s="331">
        <f t="shared" si="223"/>
        <v>0</v>
      </c>
      <c r="Z222" s="331">
        <f t="shared" si="223"/>
        <v>0</v>
      </c>
      <c r="AA222" s="331">
        <f t="shared" si="223"/>
        <v>0</v>
      </c>
      <c r="AB222" s="332"/>
      <c r="AC222" s="331">
        <f t="shared" si="224"/>
        <v>0</v>
      </c>
      <c r="AD222" s="69"/>
      <c r="AE222" s="335"/>
      <c r="AF222" s="335"/>
      <c r="AG222" s="331"/>
      <c r="AH222" s="335"/>
      <c r="AI222" s="335"/>
      <c r="AJ222" s="335"/>
      <c r="AK222" s="335"/>
      <c r="AL222" s="335"/>
      <c r="AM222" s="335"/>
      <c r="AN222" s="335"/>
      <c r="AO222" s="335"/>
      <c r="AP222" s="335"/>
      <c r="AQ222" s="335"/>
      <c r="AR222" s="335"/>
    </row>
    <row r="223" spans="1:44" ht="30" hidden="1" customHeight="1" x14ac:dyDescent="0.25">
      <c r="A223" s="123" t="s">
        <v>301</v>
      </c>
      <c r="B223" s="123" t="s">
        <v>302</v>
      </c>
      <c r="C223" s="54"/>
      <c r="D223" s="54"/>
      <c r="E223" s="87"/>
      <c r="F223" s="87"/>
      <c r="G223" s="88"/>
      <c r="H223" s="59"/>
      <c r="I223" s="70"/>
      <c r="J223" s="129"/>
      <c r="K223" s="128">
        <f>IF(J223&gt;0, 1, 0)</f>
        <v>0</v>
      </c>
      <c r="L223" s="128">
        <f>J223-K223</f>
        <v>0</v>
      </c>
      <c r="M223" s="130"/>
      <c r="N223" s="131"/>
      <c r="O223" s="171">
        <f t="shared" si="214"/>
        <v>0</v>
      </c>
      <c r="P223" s="171">
        <f t="shared" si="215"/>
        <v>0</v>
      </c>
      <c r="Q223" s="130"/>
      <c r="R223" s="451">
        <f>(K223*M223*$R$4)+(L223*M223*$R$5)+(O223*Q223*$R$6)+(P223*Q223*$R$7)</f>
        <v>0</v>
      </c>
      <c r="S223" s="452">
        <f>J223*M223*$S$4</f>
        <v>0</v>
      </c>
      <c r="T223" s="67">
        <f>K223*M223*$T$4</f>
        <v>0</v>
      </c>
      <c r="U223" s="67">
        <f>J223*M223*$U$4</f>
        <v>0</v>
      </c>
      <c r="V223" s="67">
        <f t="shared" si="220"/>
        <v>0</v>
      </c>
      <c r="W223" s="67">
        <f t="shared" si="221"/>
        <v>0</v>
      </c>
      <c r="X223" s="67">
        <f t="shared" si="222"/>
        <v>0</v>
      </c>
      <c r="Y223" s="331">
        <f t="shared" si="223"/>
        <v>0</v>
      </c>
      <c r="Z223" s="331">
        <f t="shared" si="223"/>
        <v>0</v>
      </c>
      <c r="AA223" s="331">
        <f t="shared" si="223"/>
        <v>0</v>
      </c>
      <c r="AB223" s="332"/>
      <c r="AC223" s="331">
        <f t="shared" si="224"/>
        <v>0</v>
      </c>
      <c r="AD223" s="439"/>
      <c r="AE223" s="92"/>
      <c r="AF223" s="92"/>
      <c r="AG223" s="271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</row>
    <row r="224" spans="1:44" ht="30" hidden="1" customHeight="1" x14ac:dyDescent="0.25">
      <c r="A224" s="172" t="s">
        <v>301</v>
      </c>
      <c r="B224" s="172" t="s">
        <v>302</v>
      </c>
      <c r="C224" s="95"/>
      <c r="D224" s="95"/>
      <c r="E224" s="96"/>
      <c r="F224" s="96"/>
      <c r="G224" s="97"/>
      <c r="H224" s="98"/>
      <c r="I224" s="99"/>
      <c r="J224" s="134"/>
      <c r="K224" s="101">
        <f>IF(J224&gt;0, 1, 0)</f>
        <v>0</v>
      </c>
      <c r="L224" s="101">
        <f>J224-K224</f>
        <v>0</v>
      </c>
      <c r="M224" s="135"/>
      <c r="N224" s="136"/>
      <c r="O224" s="137">
        <f t="shared" si="214"/>
        <v>0</v>
      </c>
      <c r="P224" s="137">
        <f t="shared" si="215"/>
        <v>0</v>
      </c>
      <c r="Q224" s="135"/>
      <c r="R224" s="412">
        <f>J224*M224*$R$8</f>
        <v>0</v>
      </c>
      <c r="S224" s="614">
        <f>J224*M224*$S$8</f>
        <v>0</v>
      </c>
      <c r="T224" s="105">
        <f>K224*M224*$T$8</f>
        <v>0</v>
      </c>
      <c r="U224" s="105">
        <f>J224*M224*$U$8</f>
        <v>0</v>
      </c>
      <c r="V224" s="105">
        <f t="shared" si="220"/>
        <v>0</v>
      </c>
      <c r="W224" s="105">
        <f t="shared" si="221"/>
        <v>0</v>
      </c>
      <c r="X224" s="105">
        <f t="shared" si="222"/>
        <v>0</v>
      </c>
      <c r="Y224" s="105">
        <f t="shared" si="223"/>
        <v>0</v>
      </c>
      <c r="Z224" s="105">
        <f t="shared" si="223"/>
        <v>0</v>
      </c>
      <c r="AA224" s="105">
        <f t="shared" si="223"/>
        <v>0</v>
      </c>
      <c r="AB224" s="332"/>
      <c r="AC224" s="105">
        <f t="shared" si="224"/>
        <v>0</v>
      </c>
      <c r="AD224" s="622"/>
      <c r="AE224" s="516"/>
      <c r="AF224" s="516"/>
      <c r="AG224" s="105"/>
      <c r="AH224" s="516"/>
      <c r="AI224" s="516"/>
      <c r="AJ224" s="516"/>
      <c r="AK224" s="516"/>
      <c r="AL224" s="516"/>
      <c r="AM224" s="516"/>
      <c r="AN224" s="516"/>
      <c r="AO224" s="516"/>
      <c r="AP224" s="516"/>
      <c r="AQ224" s="516"/>
      <c r="AR224" s="516"/>
    </row>
    <row r="225" spans="1:44" ht="30" customHeight="1" thickBot="1" x14ac:dyDescent="0.3">
      <c r="A225" s="108" t="s">
        <v>301</v>
      </c>
      <c r="B225" s="108" t="s">
        <v>302</v>
      </c>
      <c r="C225" s="109"/>
      <c r="D225" s="109"/>
      <c r="E225" s="110"/>
      <c r="F225" s="110"/>
      <c r="G225" s="111"/>
      <c r="H225" s="112" t="s">
        <v>906</v>
      </c>
      <c r="I225" s="113"/>
      <c r="J225" s="114"/>
      <c r="K225" s="115"/>
      <c r="L225" s="115"/>
      <c r="M225" s="116"/>
      <c r="N225" s="117"/>
      <c r="O225" s="115"/>
      <c r="P225" s="115"/>
      <c r="Q225" s="116"/>
      <c r="R225" s="453">
        <f t="shared" ref="R225:AA225" si="225">SUM(R210:R224)</f>
        <v>592.80000000000018</v>
      </c>
      <c r="S225" s="454">
        <f t="shared" si="225"/>
        <v>84</v>
      </c>
      <c r="T225" s="119">
        <f t="shared" si="225"/>
        <v>80</v>
      </c>
      <c r="U225" s="119">
        <f t="shared" si="225"/>
        <v>105.6</v>
      </c>
      <c r="V225" s="119">
        <f t="shared" si="225"/>
        <v>208</v>
      </c>
      <c r="W225" s="119">
        <f t="shared" si="225"/>
        <v>46.8</v>
      </c>
      <c r="X225" s="119">
        <f t="shared" si="225"/>
        <v>62.399999999999991</v>
      </c>
      <c r="Y225" s="119">
        <f t="shared" si="225"/>
        <v>292</v>
      </c>
      <c r="Z225" s="119">
        <f t="shared" si="225"/>
        <v>126.8</v>
      </c>
      <c r="AA225" s="119">
        <f t="shared" si="225"/>
        <v>168</v>
      </c>
      <c r="AB225" s="344"/>
      <c r="AC225" s="331"/>
      <c r="AD225" s="615">
        <f>R225/1800/0.6</f>
        <v>0.54888888888888909</v>
      </c>
      <c r="AE225" s="335"/>
      <c r="AF225" s="335"/>
      <c r="AG225" s="331"/>
      <c r="AH225" s="335"/>
      <c r="AI225" s="335"/>
      <c r="AJ225" s="335"/>
      <c r="AK225" s="335"/>
      <c r="AL225" s="335"/>
      <c r="AM225" s="335"/>
      <c r="AN225" s="335"/>
      <c r="AO225" s="335"/>
      <c r="AP225" s="335"/>
      <c r="AQ225" s="335"/>
      <c r="AR225" s="335"/>
    </row>
    <row r="226" spans="1:44" ht="30" customHeight="1" thickTop="1" x14ac:dyDescent="0.25">
      <c r="A226" s="123" t="s">
        <v>303</v>
      </c>
      <c r="B226" s="123" t="s">
        <v>40</v>
      </c>
      <c r="C226" s="54"/>
      <c r="D226" s="54"/>
      <c r="E226" s="330" t="s">
        <v>33</v>
      </c>
      <c r="F226" s="78">
        <v>5</v>
      </c>
      <c r="G226" s="79" t="s">
        <v>304</v>
      </c>
      <c r="H226" s="80" t="s">
        <v>305</v>
      </c>
      <c r="I226" s="616"/>
      <c r="J226" s="201"/>
      <c r="K226" s="128">
        <f t="shared" ref="K226:K237" si="226">IF(J226&gt;0, 1, 0)</f>
        <v>0</v>
      </c>
      <c r="L226" s="128">
        <f t="shared" ref="L226:L237" si="227">J226-K226</f>
        <v>0</v>
      </c>
      <c r="M226" s="341"/>
      <c r="N226" s="131">
        <v>0</v>
      </c>
      <c r="O226" s="72">
        <f>IF(N226&gt;0, 1, 0)</f>
        <v>0</v>
      </c>
      <c r="P226" s="72">
        <f>N226-O226</f>
        <v>0</v>
      </c>
      <c r="Q226" s="617">
        <v>26</v>
      </c>
      <c r="R226" s="465">
        <f>(K226*M226*$R$4)+(L226*M226*$R$5)+(O226*Q226*$R$6)+(P226*Q226*$R$7)</f>
        <v>0</v>
      </c>
      <c r="S226" s="462">
        <f>J226*M226*$S$4</f>
        <v>0</v>
      </c>
      <c r="T226" s="193">
        <f>K226*M226*$T$4</f>
        <v>0</v>
      </c>
      <c r="U226" s="193">
        <f>J226*M226*$U$4</f>
        <v>0</v>
      </c>
      <c r="V226" s="193">
        <f>N226*Q226*$V$6</f>
        <v>0</v>
      </c>
      <c r="W226" s="193">
        <f>O226*Q226*$W$6</f>
        <v>0</v>
      </c>
      <c r="X226" s="193">
        <f>N226*Q226*$X$6</f>
        <v>0</v>
      </c>
      <c r="Y226" s="193">
        <f t="shared" ref="Y226:AA229" si="228">S226+V226</f>
        <v>0</v>
      </c>
      <c r="Z226" s="193">
        <f t="shared" si="228"/>
        <v>0</v>
      </c>
      <c r="AA226" s="193">
        <f t="shared" si="228"/>
        <v>0</v>
      </c>
      <c r="AB226" s="194"/>
      <c r="AC226" s="193">
        <f>R226-Y226-Z226-AA226</f>
        <v>0</v>
      </c>
      <c r="AD226" s="254"/>
      <c r="AE226" s="180"/>
      <c r="AF226" s="180"/>
      <c r="AG226" s="193"/>
      <c r="AH226" s="180"/>
      <c r="AI226" s="180"/>
      <c r="AJ226" s="180"/>
      <c r="AK226" s="180"/>
      <c r="AL226" s="180"/>
      <c r="AM226" s="180"/>
      <c r="AN226" s="180"/>
      <c r="AO226" s="180"/>
      <c r="AP226" s="180"/>
      <c r="AQ226" s="180"/>
      <c r="AR226" s="180"/>
    </row>
    <row r="227" spans="1:44" ht="30" customHeight="1" x14ac:dyDescent="0.25">
      <c r="A227" s="123" t="s">
        <v>303</v>
      </c>
      <c r="B227" s="123" t="s">
        <v>40</v>
      </c>
      <c r="C227" s="54"/>
      <c r="D227" s="54"/>
      <c r="E227" s="330" t="s">
        <v>33</v>
      </c>
      <c r="F227" s="78">
        <v>5</v>
      </c>
      <c r="G227" s="79" t="s">
        <v>339</v>
      </c>
      <c r="H227" s="80" t="s">
        <v>340</v>
      </c>
      <c r="I227" s="148"/>
      <c r="J227" s="129"/>
      <c r="K227" s="128">
        <f t="shared" si="226"/>
        <v>0</v>
      </c>
      <c r="L227" s="128">
        <f t="shared" si="227"/>
        <v>0</v>
      </c>
      <c r="M227" s="73"/>
      <c r="N227" s="131">
        <v>0</v>
      </c>
      <c r="O227" s="72">
        <f>IF(N227&gt;0, 1, 0)</f>
        <v>0</v>
      </c>
      <c r="P227" s="72">
        <f>N227-O227</f>
        <v>0</v>
      </c>
      <c r="Q227" s="73">
        <v>26</v>
      </c>
      <c r="R227" s="465">
        <f>(K227*M227*$R$4)+(L227*M227*$R$5)+(O227*Q227*$R$6)+(P227*Q227*$R$7)</f>
        <v>0</v>
      </c>
      <c r="S227" s="452">
        <f>J227*M227*$S$4</f>
        <v>0</v>
      </c>
      <c r="T227" s="67">
        <f>K227*M227*$T$4</f>
        <v>0</v>
      </c>
      <c r="U227" s="67">
        <f>J227*M227*$U$4</f>
        <v>0</v>
      </c>
      <c r="V227" s="67">
        <f>N227*Q227*$V$6</f>
        <v>0</v>
      </c>
      <c r="W227" s="67">
        <f>O227*Q227*$W$6</f>
        <v>0</v>
      </c>
      <c r="X227" s="67">
        <f>N227*Q227*$X$6</f>
        <v>0</v>
      </c>
      <c r="Y227" s="331">
        <f t="shared" si="228"/>
        <v>0</v>
      </c>
      <c r="Z227" s="331">
        <f t="shared" si="228"/>
        <v>0</v>
      </c>
      <c r="AA227" s="331">
        <f t="shared" si="228"/>
        <v>0</v>
      </c>
      <c r="AB227" s="332"/>
      <c r="AC227" s="331">
        <f>R227-Y227-Z227-AA227</f>
        <v>0</v>
      </c>
      <c r="AD227" s="254"/>
      <c r="AE227" s="335"/>
      <c r="AF227" s="335"/>
      <c r="AG227" s="331"/>
      <c r="AH227" s="335"/>
      <c r="AI227" s="335"/>
      <c r="AJ227" s="335"/>
      <c r="AK227" s="335"/>
      <c r="AL227" s="335"/>
      <c r="AM227" s="335"/>
      <c r="AN227" s="335"/>
      <c r="AO227" s="335"/>
      <c r="AP227" s="335"/>
      <c r="AQ227" s="335"/>
      <c r="AR227" s="335"/>
    </row>
    <row r="228" spans="1:44" ht="30" customHeight="1" x14ac:dyDescent="0.25">
      <c r="A228" s="123" t="s">
        <v>303</v>
      </c>
      <c r="B228" s="123" t="s">
        <v>40</v>
      </c>
      <c r="C228" s="54"/>
      <c r="D228" s="54"/>
      <c r="E228" s="646" t="s">
        <v>678</v>
      </c>
      <c r="F228" s="78">
        <v>3</v>
      </c>
      <c r="G228" s="79" t="s">
        <v>729</v>
      </c>
      <c r="H228" s="80" t="s">
        <v>305</v>
      </c>
      <c r="I228" s="148"/>
      <c r="J228" s="129"/>
      <c r="K228" s="128">
        <f t="shared" si="226"/>
        <v>0</v>
      </c>
      <c r="L228" s="128">
        <f t="shared" si="227"/>
        <v>0</v>
      </c>
      <c r="M228" s="73"/>
      <c r="N228" s="131">
        <v>0</v>
      </c>
      <c r="O228" s="72">
        <f>IF(N228&gt;0, 1, 0)</f>
        <v>0</v>
      </c>
      <c r="P228" s="72">
        <f>N228-O228</f>
        <v>0</v>
      </c>
      <c r="Q228" s="73">
        <v>26</v>
      </c>
      <c r="R228" s="465">
        <f>(K228*M228*$R$4)+(L228*M228*$R$5)+(O228*Q228*$R$6)+(P228*Q228*$R$7)</f>
        <v>0</v>
      </c>
      <c r="S228" s="452">
        <f>J228*M228*$S$4</f>
        <v>0</v>
      </c>
      <c r="T228" s="67">
        <f>K228*M228*$T$4</f>
        <v>0</v>
      </c>
      <c r="U228" s="67">
        <f>J228*M228*$U$4</f>
        <v>0</v>
      </c>
      <c r="V228" s="67">
        <f>N228*Q228*$V$6</f>
        <v>0</v>
      </c>
      <c r="W228" s="67">
        <f>O228*Q228*$W$6</f>
        <v>0</v>
      </c>
      <c r="X228" s="67">
        <f>N228*Q228*$X$6</f>
        <v>0</v>
      </c>
      <c r="Y228" s="331">
        <f t="shared" si="228"/>
        <v>0</v>
      </c>
      <c r="Z228" s="331">
        <f t="shared" si="228"/>
        <v>0</v>
      </c>
      <c r="AA228" s="331">
        <f t="shared" si="228"/>
        <v>0</v>
      </c>
      <c r="AB228" s="332"/>
      <c r="AC228" s="331">
        <f>R228-Y228-Z228-AA228</f>
        <v>0</v>
      </c>
      <c r="AD228" s="254"/>
      <c r="AE228" s="335"/>
      <c r="AF228" s="335"/>
      <c r="AG228" s="331"/>
      <c r="AH228" s="335"/>
      <c r="AI228" s="335"/>
      <c r="AJ228" s="335"/>
      <c r="AK228" s="335"/>
      <c r="AL228" s="335"/>
      <c r="AM228" s="335"/>
      <c r="AN228" s="335"/>
      <c r="AO228" s="335"/>
      <c r="AP228" s="335"/>
      <c r="AQ228" s="335"/>
      <c r="AR228" s="335"/>
    </row>
    <row r="229" spans="1:44" ht="30" customHeight="1" x14ac:dyDescent="0.25">
      <c r="A229" s="123" t="s">
        <v>303</v>
      </c>
      <c r="B229" s="123" t="s">
        <v>40</v>
      </c>
      <c r="C229" s="54"/>
      <c r="D229" s="54"/>
      <c r="E229" s="647" t="s">
        <v>773</v>
      </c>
      <c r="F229" s="648">
        <v>3</v>
      </c>
      <c r="G229" s="636" t="s">
        <v>838</v>
      </c>
      <c r="H229" s="637" t="s">
        <v>839</v>
      </c>
      <c r="I229" s="148"/>
      <c r="J229" s="129"/>
      <c r="K229" s="128">
        <f t="shared" si="226"/>
        <v>0</v>
      </c>
      <c r="L229" s="128">
        <f t="shared" si="227"/>
        <v>0</v>
      </c>
      <c r="M229" s="73"/>
      <c r="N229" s="131"/>
      <c r="O229" s="72"/>
      <c r="P229" s="72"/>
      <c r="Q229" s="73"/>
      <c r="R229" s="465"/>
      <c r="S229" s="452">
        <f>J229*M229*$S$4</f>
        <v>0</v>
      </c>
      <c r="T229" s="67">
        <f>K229*M229*$T$4</f>
        <v>0</v>
      </c>
      <c r="U229" s="67">
        <f>J229*M229*$U$4</f>
        <v>0</v>
      </c>
      <c r="V229" s="67">
        <f>N229*Q229*$V$6</f>
        <v>0</v>
      </c>
      <c r="W229" s="67">
        <f>O229*Q229*$W$6</f>
        <v>0</v>
      </c>
      <c r="X229" s="67">
        <f>N229*Q229*$X$6</f>
        <v>0</v>
      </c>
      <c r="Y229" s="331">
        <f t="shared" si="228"/>
        <v>0</v>
      </c>
      <c r="Z229" s="331">
        <f t="shared" si="228"/>
        <v>0</v>
      </c>
      <c r="AA229" s="331">
        <f t="shared" si="228"/>
        <v>0</v>
      </c>
      <c r="AB229" s="332"/>
      <c r="AC229" s="331">
        <f>R229-Y229-Z229-AA229</f>
        <v>0</v>
      </c>
      <c r="AD229" s="69"/>
      <c r="AE229" s="335"/>
      <c r="AF229" s="335"/>
      <c r="AG229" s="331"/>
      <c r="AH229" s="335"/>
      <c r="AI229" s="335"/>
      <c r="AJ229" s="335"/>
      <c r="AK229" s="335"/>
      <c r="AL229" s="335"/>
      <c r="AM229" s="335"/>
      <c r="AN229" s="335"/>
      <c r="AO229" s="335"/>
      <c r="AP229" s="335"/>
      <c r="AQ229" s="335"/>
      <c r="AR229" s="335"/>
    </row>
    <row r="230" spans="1:44" ht="30" customHeight="1" x14ac:dyDescent="0.25">
      <c r="A230" s="123" t="s">
        <v>303</v>
      </c>
      <c r="B230" s="123" t="s">
        <v>40</v>
      </c>
      <c r="C230" s="54"/>
      <c r="D230" s="54"/>
      <c r="E230" s="646" t="s">
        <v>773</v>
      </c>
      <c r="F230" s="78">
        <v>1</v>
      </c>
      <c r="G230" s="79" t="s">
        <v>812</v>
      </c>
      <c r="H230" s="80" t="s">
        <v>813</v>
      </c>
      <c r="I230" s="148"/>
      <c r="J230" s="129"/>
      <c r="K230" s="128">
        <f t="shared" si="226"/>
        <v>0</v>
      </c>
      <c r="L230" s="128">
        <f t="shared" si="227"/>
        <v>0</v>
      </c>
      <c r="M230" s="73"/>
      <c r="N230" s="131">
        <v>0</v>
      </c>
      <c r="O230" s="72">
        <f t="shared" ref="O230:O237" si="229">IF(N230&gt;0, 1, 0)</f>
        <v>0</v>
      </c>
      <c r="P230" s="72">
        <f t="shared" ref="P230:P237" si="230">N230-O230</f>
        <v>0</v>
      </c>
      <c r="Q230" s="73">
        <v>26</v>
      </c>
      <c r="R230" s="520">
        <f>(K230*M230*$R$4)+(L230*M230*$R$5)+(O230*Q230*$R$6)+(P230*Q230*$R$7)</f>
        <v>0</v>
      </c>
      <c r="S230" s="452"/>
      <c r="T230" s="331"/>
      <c r="U230" s="331"/>
      <c r="V230" s="331"/>
      <c r="W230" s="331"/>
      <c r="X230" s="331"/>
      <c r="Y230" s="331"/>
      <c r="Z230" s="331"/>
      <c r="AA230" s="331"/>
      <c r="AB230" s="332"/>
      <c r="AC230" s="331"/>
      <c r="AD230" s="254"/>
      <c r="AE230" s="335"/>
      <c r="AF230" s="335"/>
      <c r="AG230" s="331"/>
      <c r="AH230" s="335"/>
      <c r="AI230" s="335"/>
      <c r="AJ230" s="335"/>
      <c r="AK230" s="335"/>
      <c r="AL230" s="335"/>
      <c r="AM230" s="335"/>
      <c r="AN230" s="335"/>
      <c r="AO230" s="335"/>
      <c r="AP230" s="335"/>
      <c r="AQ230" s="335"/>
      <c r="AR230" s="335"/>
    </row>
    <row r="231" spans="1:44" ht="30" customHeight="1" x14ac:dyDescent="0.25">
      <c r="A231" s="123" t="s">
        <v>303</v>
      </c>
      <c r="B231" s="123" t="s">
        <v>40</v>
      </c>
      <c r="C231" s="54"/>
      <c r="D231" s="54"/>
      <c r="E231" s="646" t="s">
        <v>773</v>
      </c>
      <c r="F231" s="78">
        <v>4</v>
      </c>
      <c r="G231" s="79" t="s">
        <v>814</v>
      </c>
      <c r="H231" s="80" t="s">
        <v>815</v>
      </c>
      <c r="I231" s="148"/>
      <c r="J231" s="129"/>
      <c r="K231" s="128">
        <f t="shared" si="226"/>
        <v>0</v>
      </c>
      <c r="L231" s="128">
        <f t="shared" si="227"/>
        <v>0</v>
      </c>
      <c r="M231" s="73"/>
      <c r="N231" s="131">
        <v>0</v>
      </c>
      <c r="O231" s="72">
        <f t="shared" si="229"/>
        <v>0</v>
      </c>
      <c r="P231" s="72">
        <f t="shared" si="230"/>
        <v>0</v>
      </c>
      <c r="Q231" s="73">
        <v>26</v>
      </c>
      <c r="R231" s="520">
        <f>(K231*M231*$R$4)+(L231*M231*$R$5)+(O231*Q231*$R$6)+(P231*Q231*$R$7)</f>
        <v>0</v>
      </c>
      <c r="S231" s="452"/>
      <c r="T231" s="331"/>
      <c r="U231" s="331"/>
      <c r="V231" s="331"/>
      <c r="W231" s="331"/>
      <c r="X231" s="331"/>
      <c r="Y231" s="331"/>
      <c r="Z231" s="331"/>
      <c r="AA231" s="331"/>
      <c r="AB231" s="332"/>
      <c r="AC231" s="331"/>
      <c r="AD231" s="254"/>
      <c r="AE231" s="335"/>
      <c r="AF231" s="335"/>
      <c r="AG231" s="331"/>
      <c r="AH231" s="335"/>
      <c r="AI231" s="335"/>
      <c r="AJ231" s="335"/>
      <c r="AK231" s="335"/>
      <c r="AL231" s="335"/>
      <c r="AM231" s="335"/>
      <c r="AN231" s="335"/>
      <c r="AO231" s="335"/>
      <c r="AP231" s="335"/>
      <c r="AQ231" s="335"/>
      <c r="AR231" s="335"/>
    </row>
    <row r="232" spans="1:44" ht="30" customHeight="1" x14ac:dyDescent="0.25">
      <c r="A232" s="123" t="s">
        <v>303</v>
      </c>
      <c r="B232" s="123" t="s">
        <v>40</v>
      </c>
      <c r="C232" s="54"/>
      <c r="D232" s="54"/>
      <c r="E232" s="649" t="s">
        <v>678</v>
      </c>
      <c r="F232" s="650">
        <v>5</v>
      </c>
      <c r="G232" s="651" t="s">
        <v>763</v>
      </c>
      <c r="H232" s="80" t="s">
        <v>764</v>
      </c>
      <c r="I232" s="148"/>
      <c r="J232" s="129">
        <v>0</v>
      </c>
      <c r="K232" s="128">
        <f t="shared" si="226"/>
        <v>0</v>
      </c>
      <c r="L232" s="128">
        <f t="shared" si="227"/>
        <v>0</v>
      </c>
      <c r="M232" s="73">
        <v>26</v>
      </c>
      <c r="N232" s="131">
        <v>0</v>
      </c>
      <c r="O232" s="72">
        <f t="shared" si="229"/>
        <v>0</v>
      </c>
      <c r="P232" s="72">
        <f t="shared" si="230"/>
        <v>0</v>
      </c>
      <c r="Q232" s="73">
        <v>26</v>
      </c>
      <c r="R232" s="520"/>
      <c r="S232" s="452"/>
      <c r="T232" s="331"/>
      <c r="U232" s="331"/>
      <c r="V232" s="331"/>
      <c r="W232" s="331"/>
      <c r="X232" s="331"/>
      <c r="Y232" s="331"/>
      <c r="Z232" s="331"/>
      <c r="AA232" s="331"/>
      <c r="AB232" s="332"/>
      <c r="AC232" s="331"/>
      <c r="AD232" s="254"/>
      <c r="AE232" s="335"/>
      <c r="AF232" s="335"/>
      <c r="AG232" s="331"/>
      <c r="AH232" s="335"/>
      <c r="AI232" s="335"/>
      <c r="AJ232" s="335"/>
      <c r="AK232" s="335"/>
      <c r="AL232" s="335"/>
      <c r="AM232" s="335"/>
      <c r="AN232" s="335"/>
      <c r="AO232" s="335"/>
      <c r="AP232" s="335"/>
      <c r="AQ232" s="335"/>
      <c r="AR232" s="335"/>
    </row>
    <row r="233" spans="1:44" ht="30" customHeight="1" x14ac:dyDescent="0.25">
      <c r="A233" s="123" t="s">
        <v>303</v>
      </c>
      <c r="B233" s="123" t="s">
        <v>40</v>
      </c>
      <c r="C233" s="54"/>
      <c r="D233" s="54"/>
      <c r="E233" s="330" t="s">
        <v>33</v>
      </c>
      <c r="F233" s="86">
        <v>6</v>
      </c>
      <c r="G233" s="124" t="s">
        <v>296</v>
      </c>
      <c r="H233" s="59" t="s">
        <v>297</v>
      </c>
      <c r="I233" s="90"/>
      <c r="J233" s="129"/>
      <c r="K233" s="128">
        <f t="shared" si="226"/>
        <v>0</v>
      </c>
      <c r="L233" s="128">
        <f t="shared" si="227"/>
        <v>0</v>
      </c>
      <c r="M233" s="130"/>
      <c r="N233" s="131">
        <v>0</v>
      </c>
      <c r="O233" s="72">
        <f t="shared" si="229"/>
        <v>0</v>
      </c>
      <c r="P233" s="72">
        <f t="shared" si="230"/>
        <v>0</v>
      </c>
      <c r="Q233" s="73">
        <v>32</v>
      </c>
      <c r="R233" s="474">
        <f>(K233*M233*$R$4)+(L233*M233*$R$5)+(O233*Q233*$R$6)+(P233*Q233*$R$7)</f>
        <v>0</v>
      </c>
      <c r="S233" s="452"/>
      <c r="T233" s="331"/>
      <c r="U233" s="331"/>
      <c r="V233" s="331"/>
      <c r="W233" s="331"/>
      <c r="X233" s="331"/>
      <c r="Y233" s="331"/>
      <c r="Z233" s="331"/>
      <c r="AA233" s="331"/>
      <c r="AB233" s="332"/>
      <c r="AC233" s="331"/>
      <c r="AD233" s="380"/>
      <c r="AE233" s="335"/>
      <c r="AF233" s="335"/>
      <c r="AG233" s="331"/>
      <c r="AH233" s="335"/>
      <c r="AI233" s="335"/>
      <c r="AJ233" s="335"/>
      <c r="AK233" s="335"/>
      <c r="AL233" s="335"/>
      <c r="AM233" s="335"/>
      <c r="AN233" s="335"/>
      <c r="AO233" s="335"/>
      <c r="AP233" s="335"/>
      <c r="AQ233" s="335"/>
      <c r="AR233" s="335"/>
    </row>
    <row r="234" spans="1:44" ht="30" hidden="1" customHeight="1" x14ac:dyDescent="0.25">
      <c r="A234" s="123" t="s">
        <v>303</v>
      </c>
      <c r="B234" s="123" t="s">
        <v>40</v>
      </c>
      <c r="C234" s="54"/>
      <c r="D234" s="54"/>
      <c r="E234" s="87"/>
      <c r="F234" s="87"/>
      <c r="G234" s="88"/>
      <c r="H234" s="59"/>
      <c r="I234" s="70"/>
      <c r="J234" s="129"/>
      <c r="K234" s="128">
        <f t="shared" si="226"/>
        <v>0</v>
      </c>
      <c r="L234" s="128">
        <f t="shared" si="227"/>
        <v>0</v>
      </c>
      <c r="M234" s="130"/>
      <c r="N234" s="131"/>
      <c r="O234" s="171">
        <f t="shared" si="229"/>
        <v>0</v>
      </c>
      <c r="P234" s="171">
        <f t="shared" si="230"/>
        <v>0</v>
      </c>
      <c r="Q234" s="130"/>
      <c r="R234" s="474">
        <f>(K234*M234*$R$3)+(L234*M234*$R$6)+(O234*Q234*$R$7)+(P234*Q234*$R$8)</f>
        <v>0</v>
      </c>
      <c r="S234" s="452"/>
      <c r="T234" s="331"/>
      <c r="U234" s="331"/>
      <c r="V234" s="331"/>
      <c r="W234" s="331"/>
      <c r="X234" s="331"/>
      <c r="Y234" s="331"/>
      <c r="Z234" s="331"/>
      <c r="AA234" s="331"/>
      <c r="AB234" s="332"/>
      <c r="AC234" s="331"/>
      <c r="AD234" s="69"/>
      <c r="AE234" s="335"/>
      <c r="AF234" s="335"/>
      <c r="AG234" s="331"/>
      <c r="AH234" s="335"/>
      <c r="AI234" s="335"/>
      <c r="AJ234" s="335"/>
      <c r="AK234" s="335"/>
      <c r="AL234" s="335"/>
      <c r="AM234" s="335"/>
      <c r="AN234" s="335"/>
      <c r="AO234" s="335"/>
      <c r="AP234" s="335"/>
      <c r="AQ234" s="335"/>
      <c r="AR234" s="335"/>
    </row>
    <row r="235" spans="1:44" ht="30" hidden="1" customHeight="1" x14ac:dyDescent="0.25">
      <c r="A235" s="123" t="s">
        <v>303</v>
      </c>
      <c r="B235" s="123" t="s">
        <v>40</v>
      </c>
      <c r="C235" s="54"/>
      <c r="D235" s="54"/>
      <c r="E235" s="87"/>
      <c r="F235" s="87"/>
      <c r="G235" s="88"/>
      <c r="H235" s="59"/>
      <c r="I235" s="70"/>
      <c r="J235" s="129"/>
      <c r="K235" s="128">
        <f t="shared" si="226"/>
        <v>0</v>
      </c>
      <c r="L235" s="128">
        <f t="shared" si="227"/>
        <v>0</v>
      </c>
      <c r="M235" s="130"/>
      <c r="N235" s="131"/>
      <c r="O235" s="171">
        <f t="shared" si="229"/>
        <v>0</v>
      </c>
      <c r="P235" s="171">
        <f t="shared" si="230"/>
        <v>0</v>
      </c>
      <c r="Q235" s="130"/>
      <c r="R235" s="474">
        <f>(K235*M235*$R$3)+(L235*M235*$R$6)+(O235*Q235*$R$7)+(P235*Q235*$R$8)</f>
        <v>0</v>
      </c>
      <c r="S235" s="452"/>
      <c r="T235" s="331"/>
      <c r="U235" s="331"/>
      <c r="V235" s="331"/>
      <c r="W235" s="331"/>
      <c r="X235" s="331"/>
      <c r="Y235" s="331"/>
      <c r="Z235" s="331"/>
      <c r="AA235" s="331"/>
      <c r="AB235" s="332"/>
      <c r="AC235" s="331"/>
      <c r="AD235" s="69"/>
      <c r="AE235" s="335"/>
      <c r="AF235" s="335"/>
      <c r="AG235" s="331"/>
      <c r="AH235" s="335"/>
      <c r="AI235" s="335"/>
      <c r="AJ235" s="335"/>
      <c r="AK235" s="335"/>
      <c r="AL235" s="335"/>
      <c r="AM235" s="335"/>
      <c r="AN235" s="335"/>
      <c r="AO235" s="335"/>
      <c r="AP235" s="335"/>
      <c r="AQ235" s="335"/>
      <c r="AR235" s="335"/>
    </row>
    <row r="236" spans="1:44" ht="30" hidden="1" customHeight="1" x14ac:dyDescent="0.25">
      <c r="A236" s="123" t="s">
        <v>303</v>
      </c>
      <c r="B236" s="123" t="s">
        <v>40</v>
      </c>
      <c r="C236" s="54"/>
      <c r="D236" s="54"/>
      <c r="E236" s="87"/>
      <c r="F236" s="87"/>
      <c r="G236" s="88"/>
      <c r="H236" s="59"/>
      <c r="I236" s="70"/>
      <c r="J236" s="129"/>
      <c r="K236" s="128">
        <f t="shared" si="226"/>
        <v>0</v>
      </c>
      <c r="L236" s="128">
        <f t="shared" si="227"/>
        <v>0</v>
      </c>
      <c r="M236" s="130"/>
      <c r="N236" s="131"/>
      <c r="O236" s="171">
        <f t="shared" si="229"/>
        <v>0</v>
      </c>
      <c r="P236" s="171">
        <f t="shared" si="230"/>
        <v>0</v>
      </c>
      <c r="Q236" s="130"/>
      <c r="R236" s="474">
        <f>(K236*M236*$R$3)+(L236*M236*$R$6)+(O236*Q236*$R$7)+(P236*Q236*$R$8)</f>
        <v>0</v>
      </c>
      <c r="S236" s="452"/>
      <c r="T236" s="331"/>
      <c r="U236" s="331"/>
      <c r="V236" s="331"/>
      <c r="W236" s="331"/>
      <c r="X236" s="331"/>
      <c r="Y236" s="331"/>
      <c r="Z236" s="331"/>
      <c r="AA236" s="331"/>
      <c r="AB236" s="332"/>
      <c r="AC236" s="331"/>
      <c r="AD236" s="439"/>
      <c r="AE236" s="92"/>
      <c r="AF236" s="92"/>
      <c r="AG236" s="271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</row>
    <row r="237" spans="1:44" ht="30" hidden="1" customHeight="1" x14ac:dyDescent="0.25">
      <c r="A237" s="123" t="s">
        <v>303</v>
      </c>
      <c r="B237" s="123" t="s">
        <v>40</v>
      </c>
      <c r="C237" s="54"/>
      <c r="D237" s="54"/>
      <c r="E237" s="87"/>
      <c r="F237" s="87"/>
      <c r="G237" s="88"/>
      <c r="H237" s="354"/>
      <c r="I237" s="90"/>
      <c r="J237" s="129"/>
      <c r="K237" s="128">
        <f t="shared" si="226"/>
        <v>0</v>
      </c>
      <c r="L237" s="128">
        <f t="shared" si="227"/>
        <v>0</v>
      </c>
      <c r="M237" s="130"/>
      <c r="N237" s="131"/>
      <c r="O237" s="171">
        <f t="shared" si="229"/>
        <v>0</v>
      </c>
      <c r="P237" s="171">
        <f t="shared" si="230"/>
        <v>0</v>
      </c>
      <c r="Q237" s="130"/>
      <c r="R237" s="474">
        <f>(K237*M237*$R$3)+(L237*M237*$R$6)+(O237*Q237*$R$7)+(P237*Q237*$R$8)</f>
        <v>0</v>
      </c>
      <c r="S237" s="452"/>
      <c r="T237" s="331"/>
      <c r="U237" s="331"/>
      <c r="V237" s="331"/>
      <c r="W237" s="331"/>
      <c r="X237" s="331"/>
      <c r="Y237" s="331"/>
      <c r="Z237" s="331"/>
      <c r="AA237" s="331"/>
      <c r="AB237" s="332"/>
      <c r="AC237" s="331"/>
      <c r="AD237" s="69"/>
      <c r="AE237" s="335"/>
      <c r="AF237" s="335"/>
      <c r="AG237" s="331"/>
      <c r="AH237" s="335"/>
      <c r="AI237" s="335"/>
      <c r="AJ237" s="335"/>
      <c r="AK237" s="335"/>
      <c r="AL237" s="335"/>
      <c r="AM237" s="335"/>
      <c r="AN237" s="335"/>
      <c r="AO237" s="335"/>
      <c r="AP237" s="335"/>
      <c r="AQ237" s="335"/>
      <c r="AR237" s="335"/>
    </row>
    <row r="238" spans="1:44" ht="30" customHeight="1" thickBot="1" x14ac:dyDescent="0.3">
      <c r="A238" s="108" t="s">
        <v>303</v>
      </c>
      <c r="B238" s="108" t="s">
        <v>40</v>
      </c>
      <c r="C238" s="109"/>
      <c r="D238" s="109"/>
      <c r="E238" s="110"/>
      <c r="F238" s="110"/>
      <c r="G238" s="111"/>
      <c r="H238" s="112" t="s">
        <v>906</v>
      </c>
      <c r="I238" s="113"/>
      <c r="J238" s="114"/>
      <c r="K238" s="115"/>
      <c r="L238" s="115"/>
      <c r="M238" s="116"/>
      <c r="N238" s="117"/>
      <c r="O238" s="115"/>
      <c r="P238" s="115"/>
      <c r="Q238" s="116"/>
      <c r="R238" s="453">
        <f t="shared" ref="R238:AA238" si="231">SUM(R226:R237)</f>
        <v>0</v>
      </c>
      <c r="S238" s="454">
        <f t="shared" si="231"/>
        <v>0</v>
      </c>
      <c r="T238" s="119">
        <f t="shared" si="231"/>
        <v>0</v>
      </c>
      <c r="U238" s="119">
        <f t="shared" si="231"/>
        <v>0</v>
      </c>
      <c r="V238" s="119">
        <f t="shared" si="231"/>
        <v>0</v>
      </c>
      <c r="W238" s="119">
        <f t="shared" si="231"/>
        <v>0</v>
      </c>
      <c r="X238" s="119">
        <f t="shared" si="231"/>
        <v>0</v>
      </c>
      <c r="Y238" s="119">
        <f t="shared" si="231"/>
        <v>0</v>
      </c>
      <c r="Z238" s="119">
        <f t="shared" si="231"/>
        <v>0</v>
      </c>
      <c r="AA238" s="119">
        <f t="shared" si="231"/>
        <v>0</v>
      </c>
      <c r="AB238" s="344"/>
      <c r="AC238" s="331"/>
      <c r="AD238" s="615">
        <f>R238/1800/0.6</f>
        <v>0</v>
      </c>
      <c r="AE238" s="335"/>
      <c r="AF238" s="335"/>
      <c r="AG238" s="331"/>
      <c r="AH238" s="335"/>
      <c r="AI238" s="335"/>
      <c r="AJ238" s="335"/>
      <c r="AK238" s="335"/>
      <c r="AL238" s="335"/>
      <c r="AM238" s="335"/>
      <c r="AN238" s="335"/>
      <c r="AO238" s="335"/>
      <c r="AP238" s="335"/>
      <c r="AQ238" s="335"/>
      <c r="AR238" s="335"/>
    </row>
    <row r="239" spans="1:44" ht="30" customHeight="1" thickTop="1" x14ac:dyDescent="0.25">
      <c r="A239" s="123" t="s">
        <v>509</v>
      </c>
      <c r="B239" s="123" t="s">
        <v>510</v>
      </c>
      <c r="C239" s="54" t="s">
        <v>88</v>
      </c>
      <c r="D239" s="54"/>
      <c r="E239" s="503" t="s">
        <v>678</v>
      </c>
      <c r="F239" s="86">
        <v>4</v>
      </c>
      <c r="G239" s="124" t="s">
        <v>727</v>
      </c>
      <c r="H239" s="59" t="s">
        <v>728</v>
      </c>
      <c r="I239" s="652"/>
      <c r="J239" s="129"/>
      <c r="K239" s="72">
        <f>IF(J239&gt;0, 1, 0)</f>
        <v>0</v>
      </c>
      <c r="L239" s="72">
        <f>J239-K239</f>
        <v>0</v>
      </c>
      <c r="M239" s="130"/>
      <c r="N239" s="131"/>
      <c r="O239" s="132">
        <f t="shared" ref="O239:O255" si="232">IF(N239&gt;0, 1, 0)</f>
        <v>0</v>
      </c>
      <c r="P239" s="132">
        <f t="shared" ref="P239:P255" si="233">N239-O239</f>
        <v>0</v>
      </c>
      <c r="Q239" s="617"/>
      <c r="R239" s="451">
        <f t="shared" ref="R239:R247" si="234">(K239*M239*$R$4)+(L239*M239*$R$5)+(O239*Q239*$R$6)+(P239*Q239*$R$7)</f>
        <v>0</v>
      </c>
      <c r="S239" s="462">
        <f>J239*M239*$S$4</f>
        <v>0</v>
      </c>
      <c r="T239" s="193">
        <f>K239*M239*$T$4</f>
        <v>0</v>
      </c>
      <c r="U239" s="193">
        <f>J239*M239*$U$4</f>
        <v>0</v>
      </c>
      <c r="V239" s="193">
        <f>N239*Q239*$V$6</f>
        <v>0</v>
      </c>
      <c r="W239" s="193">
        <f>O239*Q239*$W$6</f>
        <v>0</v>
      </c>
      <c r="X239" s="193">
        <f>N239*Q239*$X$6</f>
        <v>0</v>
      </c>
      <c r="Y239" s="193">
        <f>S239+V239</f>
        <v>0</v>
      </c>
      <c r="Z239" s="193">
        <f>T239+W239</f>
        <v>0</v>
      </c>
      <c r="AA239" s="193">
        <f>U239+X239</f>
        <v>0</v>
      </c>
      <c r="AB239" s="194"/>
      <c r="AC239" s="193">
        <f>R239-Y239-Z239-AA239</f>
        <v>0</v>
      </c>
      <c r="AD239" s="380"/>
      <c r="AE239" s="180"/>
      <c r="AF239" s="180"/>
      <c r="AG239" s="193"/>
      <c r="AH239" s="180"/>
      <c r="AI239" s="180"/>
      <c r="AJ239" s="180"/>
      <c r="AK239" s="180"/>
      <c r="AL239" s="180"/>
      <c r="AM239" s="180"/>
      <c r="AN239" s="180"/>
      <c r="AO239" s="180"/>
      <c r="AP239" s="180"/>
      <c r="AQ239" s="180"/>
      <c r="AR239" s="180"/>
    </row>
    <row r="240" spans="1:44" ht="30" hidden="1" customHeight="1" x14ac:dyDescent="0.25">
      <c r="A240" s="123"/>
      <c r="B240" s="123"/>
      <c r="C240" s="198"/>
      <c r="D240" s="198"/>
      <c r="E240" s="503"/>
      <c r="F240" s="86"/>
      <c r="G240" s="124"/>
      <c r="H240" s="59"/>
      <c r="I240" s="638"/>
      <c r="J240" s="201"/>
      <c r="K240" s="128"/>
      <c r="L240" s="128"/>
      <c r="M240" s="202"/>
      <c r="N240" s="203"/>
      <c r="O240" s="171">
        <f t="shared" si="232"/>
        <v>0</v>
      </c>
      <c r="P240" s="171">
        <f t="shared" si="233"/>
        <v>0</v>
      </c>
      <c r="Q240" s="653"/>
      <c r="R240" s="461">
        <f t="shared" si="234"/>
        <v>0</v>
      </c>
      <c r="S240" s="462"/>
      <c r="T240" s="193"/>
      <c r="U240" s="193"/>
      <c r="V240" s="193"/>
      <c r="W240" s="193"/>
      <c r="X240" s="193"/>
      <c r="Y240" s="193"/>
      <c r="Z240" s="193"/>
      <c r="AA240" s="193"/>
      <c r="AB240" s="194"/>
      <c r="AC240" s="193"/>
      <c r="AD240" s="380"/>
      <c r="AE240" s="180"/>
      <c r="AF240" s="180"/>
      <c r="AG240" s="193"/>
      <c r="AH240" s="180"/>
      <c r="AI240" s="180"/>
      <c r="AJ240" s="180"/>
      <c r="AK240" s="180"/>
      <c r="AL240" s="180"/>
      <c r="AM240" s="180"/>
      <c r="AN240" s="180"/>
      <c r="AO240" s="180"/>
      <c r="AP240" s="180"/>
      <c r="AQ240" s="180"/>
      <c r="AR240" s="180"/>
    </row>
    <row r="241" spans="1:44" ht="30" hidden="1" customHeight="1" x14ac:dyDescent="0.25">
      <c r="A241" s="123"/>
      <c r="B241" s="123"/>
      <c r="C241" s="198"/>
      <c r="D241" s="198"/>
      <c r="E241" s="330"/>
      <c r="F241" s="86"/>
      <c r="G241" s="124"/>
      <c r="H241" s="59"/>
      <c r="I241" s="638"/>
      <c r="J241" s="201"/>
      <c r="K241" s="128"/>
      <c r="L241" s="128"/>
      <c r="M241" s="202"/>
      <c r="N241" s="203"/>
      <c r="O241" s="171">
        <f t="shared" si="232"/>
        <v>0</v>
      </c>
      <c r="P241" s="171">
        <f t="shared" si="233"/>
        <v>0</v>
      </c>
      <c r="Q241" s="653"/>
      <c r="R241" s="461">
        <f t="shared" si="234"/>
        <v>0</v>
      </c>
      <c r="S241" s="462"/>
      <c r="T241" s="193"/>
      <c r="U241" s="193"/>
      <c r="V241" s="193"/>
      <c r="W241" s="193"/>
      <c r="X241" s="193"/>
      <c r="Y241" s="193"/>
      <c r="Z241" s="193"/>
      <c r="AA241" s="193"/>
      <c r="AB241" s="194"/>
      <c r="AC241" s="193"/>
      <c r="AD241" s="380"/>
      <c r="AE241" s="180"/>
      <c r="AF241" s="180"/>
      <c r="AG241" s="193"/>
      <c r="AH241" s="180"/>
      <c r="AI241" s="180"/>
      <c r="AJ241" s="180"/>
      <c r="AK241" s="180"/>
      <c r="AL241" s="180"/>
      <c r="AM241" s="180"/>
      <c r="AN241" s="180"/>
      <c r="AO241" s="180"/>
      <c r="AP241" s="180"/>
      <c r="AQ241" s="180"/>
      <c r="AR241" s="180"/>
    </row>
    <row r="242" spans="1:44" ht="30" hidden="1" customHeight="1" x14ac:dyDescent="0.25">
      <c r="A242" s="123"/>
      <c r="B242" s="123"/>
      <c r="C242" s="198"/>
      <c r="D242" s="198"/>
      <c r="E242" s="503"/>
      <c r="F242" s="86"/>
      <c r="G242" s="124"/>
      <c r="H242" s="59"/>
      <c r="I242" s="638"/>
      <c r="J242" s="201"/>
      <c r="K242" s="128"/>
      <c r="L242" s="128"/>
      <c r="M242" s="202"/>
      <c r="N242" s="203"/>
      <c r="O242" s="171">
        <f t="shared" si="232"/>
        <v>0</v>
      </c>
      <c r="P242" s="171">
        <f t="shared" si="233"/>
        <v>0</v>
      </c>
      <c r="Q242" s="653"/>
      <c r="R242" s="461">
        <f t="shared" si="234"/>
        <v>0</v>
      </c>
      <c r="S242" s="462"/>
      <c r="T242" s="193"/>
      <c r="U242" s="193"/>
      <c r="V242" s="193"/>
      <c r="W242" s="193"/>
      <c r="X242" s="193"/>
      <c r="Y242" s="193"/>
      <c r="Z242" s="193"/>
      <c r="AA242" s="193"/>
      <c r="AB242" s="194"/>
      <c r="AC242" s="193"/>
      <c r="AD242" s="380"/>
      <c r="AE242" s="180"/>
      <c r="AF242" s="180"/>
      <c r="AG242" s="193"/>
      <c r="AH242" s="180"/>
      <c r="AI242" s="180"/>
      <c r="AJ242" s="180"/>
      <c r="AK242" s="180"/>
      <c r="AL242" s="180"/>
      <c r="AM242" s="180"/>
      <c r="AN242" s="180"/>
      <c r="AO242" s="180"/>
      <c r="AP242" s="180"/>
      <c r="AQ242" s="180"/>
      <c r="AR242" s="180"/>
    </row>
    <row r="243" spans="1:44" ht="30" hidden="1" customHeight="1" x14ac:dyDescent="0.25">
      <c r="A243" s="123"/>
      <c r="B243" s="123"/>
      <c r="C243" s="198"/>
      <c r="D243" s="198"/>
      <c r="E243" s="654"/>
      <c r="F243" s="635"/>
      <c r="G243" s="636"/>
      <c r="H243" s="637"/>
      <c r="I243" s="638"/>
      <c r="J243" s="201"/>
      <c r="K243" s="128"/>
      <c r="L243" s="128"/>
      <c r="M243" s="202"/>
      <c r="N243" s="203"/>
      <c r="O243" s="171">
        <f t="shared" si="232"/>
        <v>0</v>
      </c>
      <c r="P243" s="171">
        <f t="shared" si="233"/>
        <v>0</v>
      </c>
      <c r="Q243" s="653"/>
      <c r="R243" s="461">
        <f t="shared" si="234"/>
        <v>0</v>
      </c>
      <c r="S243" s="462"/>
      <c r="T243" s="193"/>
      <c r="U243" s="193"/>
      <c r="V243" s="193"/>
      <c r="W243" s="193"/>
      <c r="X243" s="193"/>
      <c r="Y243" s="193"/>
      <c r="Z243" s="193"/>
      <c r="AA243" s="193"/>
      <c r="AB243" s="194"/>
      <c r="AC243" s="193"/>
      <c r="AD243" s="380"/>
      <c r="AE243" s="180"/>
      <c r="AF243" s="180"/>
      <c r="AG243" s="193"/>
      <c r="AH243" s="180"/>
      <c r="AI243" s="180"/>
      <c r="AJ243" s="180"/>
      <c r="AK243" s="180"/>
      <c r="AL243" s="180"/>
      <c r="AM243" s="180"/>
      <c r="AN243" s="180"/>
      <c r="AO243" s="180"/>
      <c r="AP243" s="180"/>
      <c r="AQ243" s="180"/>
      <c r="AR243" s="180"/>
    </row>
    <row r="244" spans="1:44" ht="30" hidden="1" customHeight="1" x14ac:dyDescent="0.25">
      <c r="A244" s="123"/>
      <c r="B244" s="123"/>
      <c r="C244" s="198"/>
      <c r="D244" s="198"/>
      <c r="E244" s="503"/>
      <c r="F244" s="86"/>
      <c r="G244" s="124"/>
      <c r="H244" s="59"/>
      <c r="I244" s="638"/>
      <c r="J244" s="201"/>
      <c r="K244" s="128"/>
      <c r="L244" s="128"/>
      <c r="M244" s="202"/>
      <c r="N244" s="203"/>
      <c r="O244" s="171">
        <f t="shared" si="232"/>
        <v>0</v>
      </c>
      <c r="P244" s="171">
        <f t="shared" si="233"/>
        <v>0</v>
      </c>
      <c r="Q244" s="653"/>
      <c r="R244" s="461">
        <f t="shared" si="234"/>
        <v>0</v>
      </c>
      <c r="S244" s="462"/>
      <c r="T244" s="193"/>
      <c r="U244" s="193"/>
      <c r="V244" s="193"/>
      <c r="W244" s="193"/>
      <c r="X244" s="193"/>
      <c r="Y244" s="193"/>
      <c r="Z244" s="193"/>
      <c r="AA244" s="193"/>
      <c r="AB244" s="194"/>
      <c r="AC244" s="193"/>
      <c r="AD244" s="380"/>
      <c r="AE244" s="180"/>
      <c r="AF244" s="180"/>
      <c r="AG244" s="193"/>
      <c r="AH244" s="180"/>
      <c r="AI244" s="180"/>
      <c r="AJ244" s="180"/>
      <c r="AK244" s="180"/>
      <c r="AL244" s="180"/>
      <c r="AM244" s="180"/>
      <c r="AN244" s="180"/>
      <c r="AO244" s="180"/>
      <c r="AP244" s="180"/>
      <c r="AQ244" s="180"/>
      <c r="AR244" s="180"/>
    </row>
    <row r="245" spans="1:44" ht="30" hidden="1" customHeight="1" x14ac:dyDescent="0.25">
      <c r="A245" s="123"/>
      <c r="B245" s="123"/>
      <c r="C245" s="198"/>
      <c r="D245" s="198"/>
      <c r="E245" s="503"/>
      <c r="F245" s="86"/>
      <c r="G245" s="124"/>
      <c r="H245" s="59"/>
      <c r="I245" s="70"/>
      <c r="J245" s="201"/>
      <c r="K245" s="128">
        <f t="shared" ref="K245:K255" si="235">IF(J245&gt;0, 1, 0)</f>
        <v>0</v>
      </c>
      <c r="L245" s="128">
        <f t="shared" ref="L245:L255" si="236">J245-K245</f>
        <v>0</v>
      </c>
      <c r="M245" s="202"/>
      <c r="N245" s="203"/>
      <c r="O245" s="171">
        <f t="shared" si="232"/>
        <v>0</v>
      </c>
      <c r="P245" s="171">
        <f t="shared" si="233"/>
        <v>0</v>
      </c>
      <c r="Q245" s="202"/>
      <c r="R245" s="461">
        <f t="shared" si="234"/>
        <v>0</v>
      </c>
      <c r="S245" s="462">
        <f>J245*M245*$S$4</f>
        <v>0</v>
      </c>
      <c r="T245" s="193">
        <f>K245*M245*$T$4</f>
        <v>0</v>
      </c>
      <c r="U245" s="193">
        <f>J245*M245*$U$4</f>
        <v>0</v>
      </c>
      <c r="V245" s="193">
        <f>N245*Q245*$V$6</f>
        <v>0</v>
      </c>
      <c r="W245" s="193">
        <f>O245*Q245*$W$6</f>
        <v>0</v>
      </c>
      <c r="X245" s="193">
        <f>N245*Q245*$X$6</f>
        <v>0</v>
      </c>
      <c r="Y245" s="193">
        <f t="shared" ref="Y245:AA247" si="237">S245+V245</f>
        <v>0</v>
      </c>
      <c r="Z245" s="193">
        <f t="shared" si="237"/>
        <v>0</v>
      </c>
      <c r="AA245" s="193">
        <f t="shared" si="237"/>
        <v>0</v>
      </c>
      <c r="AB245" s="194"/>
      <c r="AC245" s="193">
        <f>R245-Y245-Z245-AA245</f>
        <v>0</v>
      </c>
      <c r="AD245" s="380"/>
      <c r="AE245" s="180"/>
      <c r="AF245" s="180"/>
      <c r="AG245" s="193"/>
      <c r="AH245" s="180"/>
      <c r="AI245" s="180"/>
      <c r="AJ245" s="180"/>
      <c r="AK245" s="180"/>
      <c r="AL245" s="180"/>
      <c r="AM245" s="180"/>
      <c r="AN245" s="180"/>
      <c r="AO245" s="180"/>
      <c r="AP245" s="180"/>
      <c r="AQ245" s="180"/>
      <c r="AR245" s="180"/>
    </row>
    <row r="246" spans="1:44" ht="30" hidden="1" customHeight="1" x14ac:dyDescent="0.25">
      <c r="A246" s="123"/>
      <c r="B246" s="123"/>
      <c r="C246" s="198"/>
      <c r="D246" s="198"/>
      <c r="E246" s="503"/>
      <c r="F246" s="86"/>
      <c r="G246" s="124"/>
      <c r="H246" s="59"/>
      <c r="I246" s="70"/>
      <c r="J246" s="201"/>
      <c r="K246" s="128">
        <f t="shared" si="235"/>
        <v>0</v>
      </c>
      <c r="L246" s="128">
        <f t="shared" si="236"/>
        <v>0</v>
      </c>
      <c r="M246" s="202"/>
      <c r="N246" s="203"/>
      <c r="O246" s="171">
        <f t="shared" si="232"/>
        <v>0</v>
      </c>
      <c r="P246" s="171">
        <f t="shared" si="233"/>
        <v>0</v>
      </c>
      <c r="Q246" s="202"/>
      <c r="R246" s="461">
        <f t="shared" si="234"/>
        <v>0</v>
      </c>
      <c r="S246" s="462">
        <f>J246*M246*$S$4</f>
        <v>0</v>
      </c>
      <c r="T246" s="193">
        <f>K246*M246*$T$4</f>
        <v>0</v>
      </c>
      <c r="U246" s="193">
        <f>J246*M246*$U$4</f>
        <v>0</v>
      </c>
      <c r="V246" s="193">
        <f>N246*Q246*$V$6</f>
        <v>0</v>
      </c>
      <c r="W246" s="193">
        <f>O246*Q246*$W$6</f>
        <v>0</v>
      </c>
      <c r="X246" s="193">
        <f>N246*Q246*$X$6</f>
        <v>0</v>
      </c>
      <c r="Y246" s="193">
        <f t="shared" si="237"/>
        <v>0</v>
      </c>
      <c r="Z246" s="193">
        <f t="shared" si="237"/>
        <v>0</v>
      </c>
      <c r="AA246" s="193">
        <f t="shared" si="237"/>
        <v>0</v>
      </c>
      <c r="AB246" s="194"/>
      <c r="AC246" s="193">
        <f>R246-Y246-Z246-AA246</f>
        <v>0</v>
      </c>
      <c r="AD246" s="380"/>
      <c r="AE246" s="180"/>
      <c r="AF246" s="180"/>
      <c r="AG246" s="193"/>
      <c r="AH246" s="180"/>
      <c r="AI246" s="180"/>
      <c r="AJ246" s="180"/>
      <c r="AK246" s="180"/>
      <c r="AL246" s="180"/>
      <c r="AM246" s="180"/>
      <c r="AN246" s="180"/>
      <c r="AO246" s="180"/>
      <c r="AP246" s="180"/>
      <c r="AQ246" s="180"/>
      <c r="AR246" s="180"/>
    </row>
    <row r="247" spans="1:44" ht="30" hidden="1" customHeight="1" x14ac:dyDescent="0.25">
      <c r="A247" s="123"/>
      <c r="B247" s="123"/>
      <c r="C247" s="198"/>
      <c r="D247" s="54"/>
      <c r="E247" s="87"/>
      <c r="F247" s="87"/>
      <c r="G247" s="170"/>
      <c r="H247" s="59"/>
      <c r="I247" s="70"/>
      <c r="J247" s="129"/>
      <c r="K247" s="128">
        <f t="shared" si="235"/>
        <v>0</v>
      </c>
      <c r="L247" s="128">
        <f t="shared" si="236"/>
        <v>0</v>
      </c>
      <c r="M247" s="130"/>
      <c r="N247" s="131"/>
      <c r="O247" s="171">
        <f t="shared" si="232"/>
        <v>0</v>
      </c>
      <c r="P247" s="171">
        <f t="shared" si="233"/>
        <v>0</v>
      </c>
      <c r="Q247" s="130"/>
      <c r="R247" s="451">
        <f t="shared" si="234"/>
        <v>0</v>
      </c>
      <c r="S247" s="452">
        <f>J247*M247*$S$4</f>
        <v>0</v>
      </c>
      <c r="T247" s="67">
        <f>K247*M247*$T$4</f>
        <v>0</v>
      </c>
      <c r="U247" s="67">
        <f>J247*M247*$U$4</f>
        <v>0</v>
      </c>
      <c r="V247" s="67">
        <f>N247*Q247*$V$6</f>
        <v>0</v>
      </c>
      <c r="W247" s="67">
        <f>O247*Q247*$W$6</f>
        <v>0</v>
      </c>
      <c r="X247" s="67">
        <f>N247*Q247*$X$6</f>
        <v>0</v>
      </c>
      <c r="Y247" s="331">
        <f t="shared" si="237"/>
        <v>0</v>
      </c>
      <c r="Z247" s="331">
        <f t="shared" si="237"/>
        <v>0</v>
      </c>
      <c r="AA247" s="331">
        <f t="shared" si="237"/>
        <v>0</v>
      </c>
      <c r="AB247" s="332"/>
      <c r="AC247" s="331">
        <f>R247-Y247-Z247-AA247</f>
        <v>0</v>
      </c>
      <c r="AD247" s="69"/>
      <c r="AE247" s="335"/>
      <c r="AF247" s="335"/>
      <c r="AG247" s="331"/>
      <c r="AH247" s="335"/>
      <c r="AI247" s="335"/>
      <c r="AJ247" s="335"/>
      <c r="AK247" s="335"/>
      <c r="AL247" s="335"/>
      <c r="AM247" s="335"/>
      <c r="AN247" s="335"/>
      <c r="AO247" s="335"/>
      <c r="AP247" s="335"/>
      <c r="AQ247" s="335"/>
      <c r="AR247" s="335"/>
    </row>
    <row r="248" spans="1:44" ht="30" hidden="1" customHeight="1" x14ac:dyDescent="0.25">
      <c r="A248" s="123"/>
      <c r="B248" s="123"/>
      <c r="C248" s="54"/>
      <c r="D248" s="54"/>
      <c r="E248" s="87"/>
      <c r="F248" s="87"/>
      <c r="G248" s="88"/>
      <c r="H248" s="59"/>
      <c r="I248" s="70"/>
      <c r="J248" s="129"/>
      <c r="K248" s="128">
        <f t="shared" si="235"/>
        <v>0</v>
      </c>
      <c r="L248" s="128">
        <f t="shared" si="236"/>
        <v>0</v>
      </c>
      <c r="M248" s="130"/>
      <c r="N248" s="131"/>
      <c r="O248" s="171">
        <f t="shared" si="232"/>
        <v>0</v>
      </c>
      <c r="P248" s="171">
        <f t="shared" si="233"/>
        <v>0</v>
      </c>
      <c r="Q248" s="130"/>
      <c r="R248" s="474">
        <f t="shared" ref="R248:R255" si="238">(K248*M248*$R$3)+(L248*M248*$R$6)+(O248*Q248*$R$7)+(P248*Q248*$R$8)</f>
        <v>0</v>
      </c>
      <c r="S248" s="452"/>
      <c r="T248" s="331"/>
      <c r="U248" s="331"/>
      <c r="V248" s="331"/>
      <c r="W248" s="331"/>
      <c r="X248" s="331"/>
      <c r="Y248" s="331"/>
      <c r="Z248" s="331"/>
      <c r="AA248" s="331"/>
      <c r="AB248" s="332"/>
      <c r="AC248" s="331"/>
      <c r="AD248" s="69"/>
      <c r="AE248" s="335"/>
      <c r="AF248" s="335"/>
      <c r="AG248" s="331"/>
      <c r="AH248" s="335"/>
      <c r="AI248" s="335"/>
      <c r="AJ248" s="335"/>
      <c r="AK248" s="335"/>
      <c r="AL248" s="335"/>
      <c r="AM248" s="335"/>
      <c r="AN248" s="335"/>
      <c r="AO248" s="335"/>
      <c r="AP248" s="335"/>
      <c r="AQ248" s="335"/>
      <c r="AR248" s="335"/>
    </row>
    <row r="249" spans="1:44" ht="30" hidden="1" customHeight="1" x14ac:dyDescent="0.25">
      <c r="A249" s="123"/>
      <c r="B249" s="123"/>
      <c r="C249" s="54"/>
      <c r="D249" s="54"/>
      <c r="E249" s="87"/>
      <c r="F249" s="87"/>
      <c r="G249" s="88"/>
      <c r="H249" s="59"/>
      <c r="I249" s="70"/>
      <c r="J249" s="129"/>
      <c r="K249" s="128">
        <f t="shared" si="235"/>
        <v>0</v>
      </c>
      <c r="L249" s="128">
        <f t="shared" si="236"/>
        <v>0</v>
      </c>
      <c r="M249" s="130"/>
      <c r="N249" s="131"/>
      <c r="O249" s="171">
        <f t="shared" si="232"/>
        <v>0</v>
      </c>
      <c r="P249" s="171">
        <f t="shared" si="233"/>
        <v>0</v>
      </c>
      <c r="Q249" s="130"/>
      <c r="R249" s="474">
        <f t="shared" si="238"/>
        <v>0</v>
      </c>
      <c r="S249" s="452"/>
      <c r="T249" s="331"/>
      <c r="U249" s="331"/>
      <c r="V249" s="331"/>
      <c r="W249" s="331"/>
      <c r="X249" s="331"/>
      <c r="Y249" s="331"/>
      <c r="Z249" s="331"/>
      <c r="AA249" s="331"/>
      <c r="AB249" s="332"/>
      <c r="AC249" s="331"/>
      <c r="AD249" s="69"/>
      <c r="AE249" s="335"/>
      <c r="AF249" s="335"/>
      <c r="AG249" s="331"/>
      <c r="AH249" s="335"/>
      <c r="AI249" s="335"/>
      <c r="AJ249" s="335"/>
      <c r="AK249" s="335"/>
      <c r="AL249" s="335"/>
      <c r="AM249" s="335"/>
      <c r="AN249" s="335"/>
      <c r="AO249" s="335"/>
      <c r="AP249" s="335"/>
      <c r="AQ249" s="335"/>
      <c r="AR249" s="335"/>
    </row>
    <row r="250" spans="1:44" ht="30" hidden="1" customHeight="1" x14ac:dyDescent="0.25">
      <c r="A250" s="123"/>
      <c r="B250" s="123"/>
      <c r="C250" s="54"/>
      <c r="D250" s="54"/>
      <c r="E250" s="87"/>
      <c r="F250" s="87"/>
      <c r="G250" s="88"/>
      <c r="H250" s="59"/>
      <c r="I250" s="70"/>
      <c r="J250" s="129"/>
      <c r="K250" s="128">
        <f t="shared" si="235"/>
        <v>0</v>
      </c>
      <c r="L250" s="128">
        <f t="shared" si="236"/>
        <v>0</v>
      </c>
      <c r="M250" s="130"/>
      <c r="N250" s="131"/>
      <c r="O250" s="171">
        <f t="shared" si="232"/>
        <v>0</v>
      </c>
      <c r="P250" s="171">
        <f t="shared" si="233"/>
        <v>0</v>
      </c>
      <c r="Q250" s="130"/>
      <c r="R250" s="474">
        <f t="shared" si="238"/>
        <v>0</v>
      </c>
      <c r="S250" s="452"/>
      <c r="T250" s="331"/>
      <c r="U250" s="331"/>
      <c r="V250" s="331"/>
      <c r="W250" s="331"/>
      <c r="X250" s="331"/>
      <c r="Y250" s="331"/>
      <c r="Z250" s="331"/>
      <c r="AA250" s="331"/>
      <c r="AB250" s="332"/>
      <c r="AC250" s="331"/>
      <c r="AD250" s="69"/>
      <c r="AE250" s="335"/>
      <c r="AF250" s="335"/>
      <c r="AG250" s="331"/>
      <c r="AH250" s="335"/>
      <c r="AI250" s="335"/>
      <c r="AJ250" s="335"/>
      <c r="AK250" s="335"/>
      <c r="AL250" s="335"/>
      <c r="AM250" s="335"/>
      <c r="AN250" s="335"/>
      <c r="AO250" s="335"/>
      <c r="AP250" s="335"/>
      <c r="AQ250" s="335"/>
      <c r="AR250" s="335"/>
    </row>
    <row r="251" spans="1:44" ht="30" hidden="1" customHeight="1" x14ac:dyDescent="0.25">
      <c r="A251" s="123"/>
      <c r="B251" s="123"/>
      <c r="C251" s="54"/>
      <c r="D251" s="54"/>
      <c r="E251" s="87"/>
      <c r="F251" s="87"/>
      <c r="G251" s="88"/>
      <c r="H251" s="354"/>
      <c r="I251" s="90"/>
      <c r="J251" s="129"/>
      <c r="K251" s="128">
        <f t="shared" si="235"/>
        <v>0</v>
      </c>
      <c r="L251" s="128">
        <f t="shared" si="236"/>
        <v>0</v>
      </c>
      <c r="M251" s="130"/>
      <c r="N251" s="131"/>
      <c r="O251" s="171">
        <f t="shared" si="232"/>
        <v>0</v>
      </c>
      <c r="P251" s="171">
        <f t="shared" si="233"/>
        <v>0</v>
      </c>
      <c r="Q251" s="130"/>
      <c r="R251" s="474">
        <f t="shared" si="238"/>
        <v>0</v>
      </c>
      <c r="S251" s="452"/>
      <c r="T251" s="331"/>
      <c r="U251" s="331"/>
      <c r="V251" s="331"/>
      <c r="W251" s="331"/>
      <c r="X251" s="331"/>
      <c r="Y251" s="331"/>
      <c r="Z251" s="331"/>
      <c r="AA251" s="331"/>
      <c r="AB251" s="332"/>
      <c r="AC251" s="331"/>
      <c r="AD251" s="69"/>
      <c r="AE251" s="335"/>
      <c r="AF251" s="335"/>
      <c r="AG251" s="331"/>
      <c r="AH251" s="335"/>
      <c r="AI251" s="335"/>
      <c r="AJ251" s="335"/>
      <c r="AK251" s="335"/>
      <c r="AL251" s="335"/>
      <c r="AM251" s="335"/>
      <c r="AN251" s="335"/>
      <c r="AO251" s="335"/>
      <c r="AP251" s="335"/>
      <c r="AQ251" s="335"/>
      <c r="AR251" s="335"/>
    </row>
    <row r="252" spans="1:44" ht="30" hidden="1" customHeight="1" x14ac:dyDescent="0.25">
      <c r="A252" s="123"/>
      <c r="B252" s="123"/>
      <c r="C252" s="54"/>
      <c r="D252" s="54"/>
      <c r="E252" s="87"/>
      <c r="F252" s="87"/>
      <c r="G252" s="88"/>
      <c r="H252" s="59"/>
      <c r="I252" s="70"/>
      <c r="J252" s="129"/>
      <c r="K252" s="128">
        <f t="shared" si="235"/>
        <v>0</v>
      </c>
      <c r="L252" s="128">
        <f t="shared" si="236"/>
        <v>0</v>
      </c>
      <c r="M252" s="130"/>
      <c r="N252" s="131"/>
      <c r="O252" s="171">
        <f t="shared" si="232"/>
        <v>0</v>
      </c>
      <c r="P252" s="171">
        <f t="shared" si="233"/>
        <v>0</v>
      </c>
      <c r="Q252" s="130"/>
      <c r="R252" s="474">
        <f t="shared" si="238"/>
        <v>0</v>
      </c>
      <c r="S252" s="452"/>
      <c r="T252" s="331"/>
      <c r="U252" s="331"/>
      <c r="V252" s="331"/>
      <c r="W252" s="331"/>
      <c r="X252" s="331"/>
      <c r="Y252" s="331"/>
      <c r="Z252" s="331"/>
      <c r="AA252" s="331"/>
      <c r="AB252" s="332"/>
      <c r="AC252" s="331"/>
      <c r="AD252" s="69"/>
      <c r="AE252" s="335"/>
      <c r="AF252" s="335"/>
      <c r="AG252" s="331"/>
      <c r="AH252" s="335"/>
      <c r="AI252" s="335"/>
      <c r="AJ252" s="335"/>
      <c r="AK252" s="335"/>
      <c r="AL252" s="335"/>
      <c r="AM252" s="335"/>
      <c r="AN252" s="335"/>
      <c r="AO252" s="335"/>
      <c r="AP252" s="335"/>
      <c r="AQ252" s="335"/>
      <c r="AR252" s="335"/>
    </row>
    <row r="253" spans="1:44" ht="30" hidden="1" customHeight="1" x14ac:dyDescent="0.25">
      <c r="A253" s="123"/>
      <c r="B253" s="123"/>
      <c r="C253" s="54"/>
      <c r="D253" s="54"/>
      <c r="E253" s="87"/>
      <c r="F253" s="87"/>
      <c r="G253" s="88"/>
      <c r="H253" s="59"/>
      <c r="I253" s="70"/>
      <c r="J253" s="129"/>
      <c r="K253" s="128">
        <f t="shared" si="235"/>
        <v>0</v>
      </c>
      <c r="L253" s="128">
        <f t="shared" si="236"/>
        <v>0</v>
      </c>
      <c r="M253" s="130"/>
      <c r="N253" s="131"/>
      <c r="O253" s="171">
        <f t="shared" si="232"/>
        <v>0</v>
      </c>
      <c r="P253" s="171">
        <f t="shared" si="233"/>
        <v>0</v>
      </c>
      <c r="Q253" s="130"/>
      <c r="R253" s="474">
        <f t="shared" si="238"/>
        <v>0</v>
      </c>
      <c r="S253" s="452"/>
      <c r="T253" s="331"/>
      <c r="U253" s="331"/>
      <c r="V253" s="331"/>
      <c r="W253" s="331"/>
      <c r="X253" s="331"/>
      <c r="Y253" s="331"/>
      <c r="Z253" s="331"/>
      <c r="AA253" s="331"/>
      <c r="AB253" s="332"/>
      <c r="AC253" s="331"/>
      <c r="AD253" s="69"/>
      <c r="AE253" s="335"/>
      <c r="AF253" s="335"/>
      <c r="AG253" s="331"/>
      <c r="AH253" s="335"/>
      <c r="AI253" s="335"/>
      <c r="AJ253" s="335"/>
      <c r="AK253" s="335"/>
      <c r="AL253" s="335"/>
      <c r="AM253" s="335"/>
      <c r="AN253" s="335"/>
      <c r="AO253" s="335"/>
      <c r="AP253" s="335"/>
      <c r="AQ253" s="335"/>
      <c r="AR253" s="335"/>
    </row>
    <row r="254" spans="1:44" ht="30" hidden="1" customHeight="1" x14ac:dyDescent="0.25">
      <c r="A254" s="123"/>
      <c r="B254" s="123"/>
      <c r="C254" s="54"/>
      <c r="D254" s="54"/>
      <c r="E254" s="87"/>
      <c r="F254" s="87"/>
      <c r="G254" s="88"/>
      <c r="H254" s="59"/>
      <c r="I254" s="70"/>
      <c r="J254" s="129"/>
      <c r="K254" s="128">
        <f t="shared" si="235"/>
        <v>0</v>
      </c>
      <c r="L254" s="128">
        <f t="shared" si="236"/>
        <v>0</v>
      </c>
      <c r="M254" s="130"/>
      <c r="N254" s="131"/>
      <c r="O254" s="171">
        <f t="shared" si="232"/>
        <v>0</v>
      </c>
      <c r="P254" s="171">
        <f t="shared" si="233"/>
        <v>0</v>
      </c>
      <c r="Q254" s="130"/>
      <c r="R254" s="474">
        <f t="shared" si="238"/>
        <v>0</v>
      </c>
      <c r="S254" s="452"/>
      <c r="T254" s="331"/>
      <c r="U254" s="331"/>
      <c r="V254" s="331"/>
      <c r="W254" s="331"/>
      <c r="X254" s="331"/>
      <c r="Y254" s="331"/>
      <c r="Z254" s="331"/>
      <c r="AA254" s="331"/>
      <c r="AB254" s="332"/>
      <c r="AC254" s="331"/>
      <c r="AD254" s="439"/>
      <c r="AE254" s="92"/>
      <c r="AF254" s="92"/>
      <c r="AG254" s="271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</row>
    <row r="255" spans="1:44" ht="30" hidden="1" customHeight="1" x14ac:dyDescent="0.25">
      <c r="A255" s="123"/>
      <c r="B255" s="123"/>
      <c r="C255" s="54"/>
      <c r="D255" s="54"/>
      <c r="E255" s="87"/>
      <c r="F255" s="87"/>
      <c r="G255" s="88"/>
      <c r="H255" s="354"/>
      <c r="I255" s="90"/>
      <c r="J255" s="129"/>
      <c r="K255" s="128">
        <f t="shared" si="235"/>
        <v>0</v>
      </c>
      <c r="L255" s="128">
        <f t="shared" si="236"/>
        <v>0</v>
      </c>
      <c r="M255" s="130"/>
      <c r="N255" s="131"/>
      <c r="O255" s="171">
        <f t="shared" si="232"/>
        <v>0</v>
      </c>
      <c r="P255" s="171">
        <f t="shared" si="233"/>
        <v>0</v>
      </c>
      <c r="Q255" s="130"/>
      <c r="R255" s="474">
        <f t="shared" si="238"/>
        <v>0</v>
      </c>
      <c r="S255" s="452"/>
      <c r="T255" s="331"/>
      <c r="U255" s="331"/>
      <c r="V255" s="331"/>
      <c r="W255" s="331"/>
      <c r="X255" s="331"/>
      <c r="Y255" s="331"/>
      <c r="Z255" s="331"/>
      <c r="AA255" s="331"/>
      <c r="AB255" s="332"/>
      <c r="AC255" s="331"/>
      <c r="AD255" s="69"/>
      <c r="AE255" s="335"/>
      <c r="AF255" s="335"/>
      <c r="AG255" s="331"/>
      <c r="AH255" s="335"/>
      <c r="AI255" s="335"/>
      <c r="AJ255" s="335"/>
      <c r="AK255" s="335"/>
      <c r="AL255" s="335"/>
      <c r="AM255" s="335"/>
      <c r="AN255" s="335"/>
      <c r="AO255" s="335"/>
      <c r="AP255" s="335"/>
      <c r="AQ255" s="335"/>
      <c r="AR255" s="335"/>
    </row>
    <row r="256" spans="1:44" ht="30" customHeight="1" thickBot="1" x14ac:dyDescent="0.3">
      <c r="A256" s="108"/>
      <c r="B256" s="108"/>
      <c r="C256" s="109"/>
      <c r="D256" s="109"/>
      <c r="E256" s="110"/>
      <c r="F256" s="110"/>
      <c r="G256" s="111"/>
      <c r="H256" s="112" t="s">
        <v>906</v>
      </c>
      <c r="I256" s="113"/>
      <c r="J256" s="114"/>
      <c r="K256" s="115"/>
      <c r="L256" s="115"/>
      <c r="M256" s="116"/>
      <c r="N256" s="117"/>
      <c r="O256" s="115"/>
      <c r="P256" s="115"/>
      <c r="Q256" s="116"/>
      <c r="R256" s="453">
        <f t="shared" ref="R256:AA256" si="239">SUM(R239:R255)</f>
        <v>0</v>
      </c>
      <c r="S256" s="454">
        <f t="shared" si="239"/>
        <v>0</v>
      </c>
      <c r="T256" s="119">
        <f t="shared" si="239"/>
        <v>0</v>
      </c>
      <c r="U256" s="119">
        <f t="shared" si="239"/>
        <v>0</v>
      </c>
      <c r="V256" s="119">
        <f t="shared" si="239"/>
        <v>0</v>
      </c>
      <c r="W256" s="119">
        <f t="shared" si="239"/>
        <v>0</v>
      </c>
      <c r="X256" s="119">
        <f t="shared" si="239"/>
        <v>0</v>
      </c>
      <c r="Y256" s="119">
        <f t="shared" si="239"/>
        <v>0</v>
      </c>
      <c r="Z256" s="119">
        <f t="shared" si="239"/>
        <v>0</v>
      </c>
      <c r="AA256" s="119">
        <f t="shared" si="239"/>
        <v>0</v>
      </c>
      <c r="AB256" s="344"/>
      <c r="AC256" s="331"/>
      <c r="AD256" s="615">
        <f>R256/1800/0.6</f>
        <v>0</v>
      </c>
      <c r="AE256" s="335"/>
      <c r="AF256" s="335"/>
      <c r="AG256" s="331"/>
      <c r="AH256" s="335"/>
      <c r="AI256" s="335"/>
      <c r="AJ256" s="335"/>
      <c r="AK256" s="335"/>
      <c r="AL256" s="335"/>
      <c r="AM256" s="335"/>
      <c r="AN256" s="335"/>
      <c r="AO256" s="335"/>
      <c r="AP256" s="335"/>
      <c r="AQ256" s="335"/>
      <c r="AR256" s="335"/>
    </row>
    <row r="257" spans="1:44" ht="30" customHeight="1" thickTop="1" x14ac:dyDescent="0.25">
      <c r="A257" s="123" t="s">
        <v>521</v>
      </c>
      <c r="B257" s="123" t="s">
        <v>522</v>
      </c>
      <c r="C257" s="54" t="s">
        <v>100</v>
      </c>
      <c r="D257" s="54"/>
      <c r="E257" s="87" t="s">
        <v>773</v>
      </c>
      <c r="F257" s="87">
        <v>1</v>
      </c>
      <c r="G257" s="88" t="s">
        <v>810</v>
      </c>
      <c r="H257" s="59" t="s">
        <v>811</v>
      </c>
      <c r="I257" s="70"/>
      <c r="J257" s="129">
        <v>1</v>
      </c>
      <c r="K257" s="128">
        <f t="shared" ref="K257:K266" si="240">IF(J257&gt;0, 1, 0)</f>
        <v>1</v>
      </c>
      <c r="L257" s="128">
        <f t="shared" ref="L257:L266" si="241">J257-K257</f>
        <v>0</v>
      </c>
      <c r="M257" s="130">
        <v>0</v>
      </c>
      <c r="N257" s="131">
        <v>1</v>
      </c>
      <c r="O257" s="171">
        <f t="shared" ref="O257:O266" si="242">IF(N257&gt;0, 1, 0)</f>
        <v>1</v>
      </c>
      <c r="P257" s="171">
        <f t="shared" ref="P257:P266" si="243">N257-O257</f>
        <v>0</v>
      </c>
      <c r="Q257" s="130">
        <v>26</v>
      </c>
      <c r="R257" s="451">
        <f t="shared" ref="R257:R266" si="244">(K257*M257*$R$4)+(L257*M257*$R$5)+(O257*Q257*$R$6)+(P257*Q257*$R$7)</f>
        <v>41.6</v>
      </c>
      <c r="S257" s="462">
        <f>J257*M257*$S$4</f>
        <v>0</v>
      </c>
      <c r="T257" s="193">
        <f>K257*M257*$T$4</f>
        <v>0</v>
      </c>
      <c r="U257" s="193">
        <f>J257*M257*$U$4</f>
        <v>0</v>
      </c>
      <c r="V257" s="193">
        <f>N257*Q257*$V$6</f>
        <v>26</v>
      </c>
      <c r="W257" s="193">
        <f>O257*Q257*$W$6</f>
        <v>7.8</v>
      </c>
      <c r="X257" s="193">
        <f>N257*Q257*$X$6</f>
        <v>7.8</v>
      </c>
      <c r="Y257" s="193">
        <f t="shared" ref="Y257:AA260" si="245">S257+V257</f>
        <v>26</v>
      </c>
      <c r="Z257" s="193">
        <f t="shared" si="245"/>
        <v>7.8</v>
      </c>
      <c r="AA257" s="193">
        <f t="shared" si="245"/>
        <v>7.8</v>
      </c>
      <c r="AB257" s="194"/>
      <c r="AC257" s="193">
        <f>R257-Y257-Z257-AA257</f>
        <v>0</v>
      </c>
      <c r="AD257" s="380"/>
      <c r="AE257" s="180"/>
      <c r="AF257" s="180"/>
      <c r="AG257" s="193"/>
      <c r="AH257" s="180"/>
      <c r="AI257" s="180"/>
      <c r="AJ257" s="180"/>
      <c r="AK257" s="180"/>
      <c r="AL257" s="180"/>
      <c r="AM257" s="180"/>
      <c r="AN257" s="180"/>
      <c r="AO257" s="180"/>
      <c r="AP257" s="180"/>
      <c r="AQ257" s="180"/>
      <c r="AR257" s="180"/>
    </row>
    <row r="258" spans="1:44" ht="30" customHeight="1" x14ac:dyDescent="0.25">
      <c r="A258" s="123" t="s">
        <v>521</v>
      </c>
      <c r="B258" s="123" t="s">
        <v>522</v>
      </c>
      <c r="C258" s="54" t="s">
        <v>100</v>
      </c>
      <c r="D258" s="54"/>
      <c r="E258" s="87" t="s">
        <v>465</v>
      </c>
      <c r="F258" s="87">
        <v>1</v>
      </c>
      <c r="G258" s="58" t="s">
        <v>519</v>
      </c>
      <c r="H258" s="80" t="s">
        <v>520</v>
      </c>
      <c r="I258" s="70"/>
      <c r="J258" s="129">
        <v>0</v>
      </c>
      <c r="K258" s="128">
        <f t="shared" si="240"/>
        <v>0</v>
      </c>
      <c r="L258" s="128">
        <f t="shared" si="241"/>
        <v>0</v>
      </c>
      <c r="M258" s="130">
        <v>0</v>
      </c>
      <c r="N258" s="131">
        <v>2</v>
      </c>
      <c r="O258" s="171">
        <f t="shared" si="242"/>
        <v>1</v>
      </c>
      <c r="P258" s="171">
        <f t="shared" si="243"/>
        <v>1</v>
      </c>
      <c r="Q258" s="130">
        <v>26</v>
      </c>
      <c r="R258" s="451">
        <f t="shared" si="244"/>
        <v>75.400000000000006</v>
      </c>
      <c r="S258" s="462">
        <f>J258*M258*$S$4</f>
        <v>0</v>
      </c>
      <c r="T258" s="193">
        <f>K258*M258*$T$4</f>
        <v>0</v>
      </c>
      <c r="U258" s="193">
        <f>J258*M258*$U$4</f>
        <v>0</v>
      </c>
      <c r="V258" s="193">
        <f>N258*Q258*$V$6</f>
        <v>52</v>
      </c>
      <c r="W258" s="193">
        <f>O258*Q258*$W$6</f>
        <v>7.8</v>
      </c>
      <c r="X258" s="193">
        <f>N258*Q258*$X$6</f>
        <v>15.6</v>
      </c>
      <c r="Y258" s="193">
        <f t="shared" si="245"/>
        <v>52</v>
      </c>
      <c r="Z258" s="193">
        <f t="shared" si="245"/>
        <v>7.8</v>
      </c>
      <c r="AA258" s="193">
        <f t="shared" si="245"/>
        <v>15.6</v>
      </c>
      <c r="AB258" s="194"/>
      <c r="AC258" s="193">
        <f>R258-Y258-Z258-AA258</f>
        <v>0</v>
      </c>
      <c r="AD258" s="380"/>
      <c r="AE258" s="180"/>
      <c r="AF258" s="180"/>
      <c r="AG258" s="193"/>
      <c r="AH258" s="180"/>
      <c r="AI258" s="180"/>
      <c r="AJ258" s="180"/>
      <c r="AK258" s="180"/>
      <c r="AL258" s="180"/>
      <c r="AM258" s="180"/>
      <c r="AN258" s="180"/>
      <c r="AO258" s="180"/>
      <c r="AP258" s="180"/>
      <c r="AQ258" s="180"/>
      <c r="AR258" s="180"/>
    </row>
    <row r="259" spans="1:44" ht="30" customHeight="1" x14ac:dyDescent="0.25">
      <c r="A259" s="123" t="s">
        <v>521</v>
      </c>
      <c r="B259" s="123" t="s">
        <v>522</v>
      </c>
      <c r="C259" s="54" t="s">
        <v>100</v>
      </c>
      <c r="D259" s="54"/>
      <c r="E259" s="87" t="s">
        <v>678</v>
      </c>
      <c r="F259" s="87">
        <v>1</v>
      </c>
      <c r="G259" s="58" t="s">
        <v>688</v>
      </c>
      <c r="H259" s="80" t="s">
        <v>689</v>
      </c>
      <c r="I259" s="70"/>
      <c r="J259" s="129">
        <v>0</v>
      </c>
      <c r="K259" s="128">
        <f t="shared" si="240"/>
        <v>0</v>
      </c>
      <c r="L259" s="128">
        <f t="shared" si="241"/>
        <v>0</v>
      </c>
      <c r="M259" s="130">
        <v>0</v>
      </c>
      <c r="N259" s="131">
        <v>2</v>
      </c>
      <c r="O259" s="171">
        <f t="shared" si="242"/>
        <v>1</v>
      </c>
      <c r="P259" s="171">
        <f t="shared" si="243"/>
        <v>1</v>
      </c>
      <c r="Q259" s="130">
        <v>19</v>
      </c>
      <c r="R259" s="451">
        <f t="shared" si="244"/>
        <v>55.1</v>
      </c>
      <c r="S259" s="462">
        <f>J259*M259*$S$4</f>
        <v>0</v>
      </c>
      <c r="T259" s="193">
        <f>K259*M259*$T$4</f>
        <v>0</v>
      </c>
      <c r="U259" s="193">
        <f>J259*M259*$U$4</f>
        <v>0</v>
      </c>
      <c r="V259" s="193">
        <f>N259*Q259*$V$6</f>
        <v>38</v>
      </c>
      <c r="W259" s="193">
        <f>O259*Q259*$W$6</f>
        <v>5.7</v>
      </c>
      <c r="X259" s="193">
        <f>N259*Q259*$X$6</f>
        <v>11.4</v>
      </c>
      <c r="Y259" s="193">
        <f t="shared" si="245"/>
        <v>38</v>
      </c>
      <c r="Z259" s="193">
        <f t="shared" si="245"/>
        <v>5.7</v>
      </c>
      <c r="AA259" s="193">
        <f t="shared" si="245"/>
        <v>11.4</v>
      </c>
      <c r="AB259" s="194"/>
      <c r="AC259" s="193">
        <f>R259-Y259-Z259-AA259</f>
        <v>0</v>
      </c>
      <c r="AD259" s="380"/>
      <c r="AE259" s="180"/>
      <c r="AF259" s="180"/>
      <c r="AG259" s="193"/>
      <c r="AH259" s="180"/>
      <c r="AI259" s="180"/>
      <c r="AJ259" s="180"/>
      <c r="AK259" s="180"/>
      <c r="AL259" s="180"/>
      <c r="AM259" s="180"/>
      <c r="AN259" s="180"/>
      <c r="AO259" s="180"/>
      <c r="AP259" s="180"/>
      <c r="AQ259" s="180"/>
      <c r="AR259" s="180"/>
    </row>
    <row r="260" spans="1:44" ht="30" customHeight="1" x14ac:dyDescent="0.25">
      <c r="A260" s="123" t="s">
        <v>521</v>
      </c>
      <c r="B260" s="123" t="s">
        <v>522</v>
      </c>
      <c r="C260" s="54" t="s">
        <v>100</v>
      </c>
      <c r="D260" s="54"/>
      <c r="E260" s="87" t="s">
        <v>465</v>
      </c>
      <c r="F260" s="87">
        <v>1</v>
      </c>
      <c r="G260" s="88" t="s">
        <v>584</v>
      </c>
      <c r="H260" s="80" t="s">
        <v>585</v>
      </c>
      <c r="I260" s="70"/>
      <c r="J260" s="129">
        <v>0</v>
      </c>
      <c r="K260" s="128">
        <f t="shared" si="240"/>
        <v>0</v>
      </c>
      <c r="L260" s="128">
        <f t="shared" si="241"/>
        <v>0</v>
      </c>
      <c r="M260" s="130">
        <v>0</v>
      </c>
      <c r="N260" s="131">
        <v>1</v>
      </c>
      <c r="O260" s="171">
        <f t="shared" si="242"/>
        <v>1</v>
      </c>
      <c r="P260" s="171">
        <f t="shared" si="243"/>
        <v>0</v>
      </c>
      <c r="Q260" s="130">
        <v>26</v>
      </c>
      <c r="R260" s="451">
        <f t="shared" si="244"/>
        <v>41.6</v>
      </c>
      <c r="S260" s="452">
        <f>J260*M260*$S$4</f>
        <v>0</v>
      </c>
      <c r="T260" s="67">
        <f>K260*M260*$T$4</f>
        <v>0</v>
      </c>
      <c r="U260" s="67">
        <f>J260*M260*$U$4</f>
        <v>0</v>
      </c>
      <c r="V260" s="67">
        <f>N260*Q260*$V$6</f>
        <v>26</v>
      </c>
      <c r="W260" s="67">
        <f>O260*Q260*$W$6</f>
        <v>7.8</v>
      </c>
      <c r="X260" s="67">
        <f>N260*Q260*$X$6</f>
        <v>7.8</v>
      </c>
      <c r="Y260" s="331">
        <f t="shared" si="245"/>
        <v>26</v>
      </c>
      <c r="Z260" s="331">
        <f t="shared" si="245"/>
        <v>7.8</v>
      </c>
      <c r="AA260" s="331">
        <f t="shared" si="245"/>
        <v>7.8</v>
      </c>
      <c r="AB260" s="332"/>
      <c r="AC260" s="331">
        <f>R260-Y260-Z260-AA260</f>
        <v>0</v>
      </c>
      <c r="AD260" s="69"/>
      <c r="AE260" s="335"/>
      <c r="AF260" s="335"/>
      <c r="AG260" s="331"/>
      <c r="AH260" s="335"/>
      <c r="AI260" s="335"/>
      <c r="AJ260" s="335"/>
      <c r="AK260" s="335"/>
      <c r="AL260" s="335"/>
      <c r="AM260" s="335"/>
      <c r="AN260" s="335"/>
      <c r="AO260" s="335"/>
      <c r="AP260" s="335"/>
      <c r="AQ260" s="335"/>
      <c r="AR260" s="335"/>
    </row>
    <row r="261" spans="1:44" ht="30" customHeight="1" x14ac:dyDescent="0.25">
      <c r="A261" s="123" t="s">
        <v>420</v>
      </c>
      <c r="B261" s="123" t="s">
        <v>421</v>
      </c>
      <c r="C261" s="54" t="s">
        <v>48</v>
      </c>
      <c r="D261" s="54"/>
      <c r="E261" s="330" t="s">
        <v>678</v>
      </c>
      <c r="F261" s="86">
        <v>5</v>
      </c>
      <c r="G261" s="79" t="s">
        <v>686</v>
      </c>
      <c r="H261" s="80" t="s">
        <v>687</v>
      </c>
      <c r="I261" s="70"/>
      <c r="J261" s="129">
        <v>0</v>
      </c>
      <c r="K261" s="128">
        <f t="shared" si="240"/>
        <v>0</v>
      </c>
      <c r="L261" s="128">
        <f t="shared" si="241"/>
        <v>0</v>
      </c>
      <c r="M261" s="130">
        <v>0</v>
      </c>
      <c r="N261" s="131">
        <v>1</v>
      </c>
      <c r="O261" s="171">
        <f t="shared" si="242"/>
        <v>1</v>
      </c>
      <c r="P261" s="171">
        <f t="shared" si="243"/>
        <v>0</v>
      </c>
      <c r="Q261" s="130">
        <v>26</v>
      </c>
      <c r="R261" s="451">
        <f t="shared" si="244"/>
        <v>41.6</v>
      </c>
      <c r="S261" s="452"/>
      <c r="T261" s="331"/>
      <c r="U261" s="331"/>
      <c r="V261" s="331"/>
      <c r="W261" s="331"/>
      <c r="X261" s="331"/>
      <c r="Y261" s="331"/>
      <c r="Z261" s="331"/>
      <c r="AA261" s="331"/>
      <c r="AB261" s="332"/>
      <c r="AC261" s="331"/>
      <c r="AD261" s="69"/>
      <c r="AE261" s="335"/>
      <c r="AF261" s="335"/>
      <c r="AG261" s="331"/>
      <c r="AH261" s="335"/>
      <c r="AI261" s="335"/>
      <c r="AJ261" s="335"/>
      <c r="AK261" s="335"/>
      <c r="AL261" s="335"/>
      <c r="AM261" s="335"/>
      <c r="AN261" s="335"/>
      <c r="AO261" s="335"/>
      <c r="AP261" s="335"/>
      <c r="AQ261" s="335"/>
      <c r="AR261" s="335"/>
    </row>
    <row r="262" spans="1:44" ht="30" customHeight="1" x14ac:dyDescent="0.25">
      <c r="A262" s="123" t="s">
        <v>420</v>
      </c>
      <c r="B262" s="123" t="s">
        <v>421</v>
      </c>
      <c r="C262" s="54" t="s">
        <v>48</v>
      </c>
      <c r="D262" s="54"/>
      <c r="E262" s="87" t="s">
        <v>33</v>
      </c>
      <c r="F262" s="87">
        <v>4</v>
      </c>
      <c r="G262" s="88" t="s">
        <v>418</v>
      </c>
      <c r="H262" s="176" t="s">
        <v>419</v>
      </c>
      <c r="I262" s="70"/>
      <c r="J262" s="129">
        <v>1</v>
      </c>
      <c r="K262" s="128">
        <f t="shared" si="240"/>
        <v>1</v>
      </c>
      <c r="L262" s="128">
        <f t="shared" si="241"/>
        <v>0</v>
      </c>
      <c r="M262" s="130">
        <v>23</v>
      </c>
      <c r="N262" s="131">
        <v>2</v>
      </c>
      <c r="O262" s="171">
        <f t="shared" si="242"/>
        <v>1</v>
      </c>
      <c r="P262" s="171">
        <f t="shared" si="243"/>
        <v>1</v>
      </c>
      <c r="Q262" s="130">
        <v>26</v>
      </c>
      <c r="R262" s="451">
        <f t="shared" si="244"/>
        <v>149.00000000000003</v>
      </c>
      <c r="S262" s="452"/>
      <c r="T262" s="331"/>
      <c r="U262" s="331"/>
      <c r="V262" s="331"/>
      <c r="W262" s="331"/>
      <c r="X262" s="331"/>
      <c r="Y262" s="331"/>
      <c r="Z262" s="331"/>
      <c r="AA262" s="331"/>
      <c r="AB262" s="332"/>
      <c r="AC262" s="331"/>
      <c r="AD262" s="69"/>
      <c r="AE262" s="335"/>
      <c r="AF262" s="335"/>
      <c r="AG262" s="331"/>
      <c r="AH262" s="335"/>
      <c r="AI262" s="335"/>
      <c r="AJ262" s="335"/>
      <c r="AK262" s="335"/>
      <c r="AL262" s="335"/>
      <c r="AM262" s="335"/>
      <c r="AN262" s="335"/>
      <c r="AO262" s="335"/>
      <c r="AP262" s="335"/>
      <c r="AQ262" s="335"/>
      <c r="AR262" s="335"/>
    </row>
    <row r="263" spans="1:44" ht="30" customHeight="1" x14ac:dyDescent="0.25">
      <c r="A263" s="123" t="s">
        <v>420</v>
      </c>
      <c r="B263" s="123" t="s">
        <v>421</v>
      </c>
      <c r="C263" s="54" t="s">
        <v>48</v>
      </c>
      <c r="D263" s="54"/>
      <c r="E263" s="87" t="s">
        <v>678</v>
      </c>
      <c r="F263" s="87">
        <v>1</v>
      </c>
      <c r="G263" s="58" t="s">
        <v>688</v>
      </c>
      <c r="H263" s="80" t="s">
        <v>689</v>
      </c>
      <c r="I263" s="70"/>
      <c r="J263" s="129">
        <v>0</v>
      </c>
      <c r="K263" s="128">
        <f t="shared" si="240"/>
        <v>0</v>
      </c>
      <c r="L263" s="128">
        <f t="shared" si="241"/>
        <v>0</v>
      </c>
      <c r="M263" s="130">
        <v>0</v>
      </c>
      <c r="N263" s="131">
        <v>1</v>
      </c>
      <c r="O263" s="171">
        <f t="shared" si="242"/>
        <v>1</v>
      </c>
      <c r="P263" s="171">
        <f t="shared" si="243"/>
        <v>0</v>
      </c>
      <c r="Q263" s="130">
        <v>14</v>
      </c>
      <c r="R263" s="451">
        <f t="shared" si="244"/>
        <v>22.400000000000002</v>
      </c>
      <c r="S263" s="452"/>
      <c r="T263" s="331"/>
      <c r="U263" s="331"/>
      <c r="V263" s="331"/>
      <c r="W263" s="331"/>
      <c r="X263" s="331"/>
      <c r="Y263" s="331"/>
      <c r="Z263" s="331"/>
      <c r="AA263" s="331"/>
      <c r="AB263" s="332"/>
      <c r="AC263" s="331"/>
      <c r="AD263" s="69"/>
      <c r="AE263" s="335"/>
      <c r="AF263" s="335"/>
      <c r="AG263" s="331"/>
      <c r="AH263" s="335"/>
      <c r="AI263" s="335"/>
      <c r="AJ263" s="335"/>
      <c r="AK263" s="335"/>
      <c r="AL263" s="335"/>
      <c r="AM263" s="335"/>
      <c r="AN263" s="335"/>
      <c r="AO263" s="335"/>
      <c r="AP263" s="335"/>
      <c r="AQ263" s="335"/>
      <c r="AR263" s="335"/>
    </row>
    <row r="264" spans="1:44" ht="30" customHeight="1" x14ac:dyDescent="0.25">
      <c r="A264" s="123" t="s">
        <v>420</v>
      </c>
      <c r="B264" s="123" t="s">
        <v>421</v>
      </c>
      <c r="C264" s="54" t="s">
        <v>48</v>
      </c>
      <c r="D264" s="54"/>
      <c r="E264" s="87" t="s">
        <v>773</v>
      </c>
      <c r="F264" s="87">
        <v>1</v>
      </c>
      <c r="G264" s="88" t="s">
        <v>810</v>
      </c>
      <c r="H264" s="80" t="s">
        <v>811</v>
      </c>
      <c r="I264" s="70"/>
      <c r="J264" s="129">
        <v>1</v>
      </c>
      <c r="K264" s="128">
        <f t="shared" si="240"/>
        <v>1</v>
      </c>
      <c r="L264" s="128">
        <f t="shared" si="241"/>
        <v>0</v>
      </c>
      <c r="M264" s="130">
        <v>0</v>
      </c>
      <c r="N264" s="131">
        <v>0</v>
      </c>
      <c r="O264" s="171">
        <f t="shared" si="242"/>
        <v>0</v>
      </c>
      <c r="P264" s="171">
        <f t="shared" si="243"/>
        <v>0</v>
      </c>
      <c r="Q264" s="130">
        <v>26</v>
      </c>
      <c r="R264" s="451">
        <f t="shared" si="244"/>
        <v>0</v>
      </c>
      <c r="S264" s="452"/>
      <c r="T264" s="331"/>
      <c r="U264" s="331"/>
      <c r="V264" s="331"/>
      <c r="W264" s="331"/>
      <c r="X264" s="331"/>
      <c r="Y264" s="331"/>
      <c r="Z264" s="331"/>
      <c r="AA264" s="331"/>
      <c r="AB264" s="332"/>
      <c r="AC264" s="331"/>
      <c r="AD264" s="69"/>
      <c r="AE264" s="335"/>
      <c r="AF264" s="335"/>
      <c r="AG264" s="331"/>
      <c r="AH264" s="335"/>
      <c r="AI264" s="335"/>
      <c r="AJ264" s="335"/>
      <c r="AK264" s="335"/>
      <c r="AL264" s="335"/>
      <c r="AM264" s="335"/>
      <c r="AN264" s="335"/>
      <c r="AO264" s="335"/>
      <c r="AP264" s="335"/>
      <c r="AQ264" s="335"/>
      <c r="AR264" s="335"/>
    </row>
    <row r="265" spans="1:44" ht="30" customHeight="1" x14ac:dyDescent="0.25">
      <c r="A265" s="123" t="s">
        <v>98</v>
      </c>
      <c r="B265" s="123" t="s">
        <v>99</v>
      </c>
      <c r="C265" s="54" t="s">
        <v>100</v>
      </c>
      <c r="D265" s="54"/>
      <c r="E265" s="330" t="s">
        <v>33</v>
      </c>
      <c r="F265" s="86">
        <v>4</v>
      </c>
      <c r="G265" s="79" t="s">
        <v>96</v>
      </c>
      <c r="H265" s="80" t="s">
        <v>97</v>
      </c>
      <c r="I265" s="638"/>
      <c r="J265" s="129">
        <v>0</v>
      </c>
      <c r="K265" s="128">
        <f t="shared" si="240"/>
        <v>0</v>
      </c>
      <c r="L265" s="128">
        <f t="shared" si="241"/>
        <v>0</v>
      </c>
      <c r="M265" s="130">
        <v>0</v>
      </c>
      <c r="N265" s="131">
        <v>1</v>
      </c>
      <c r="O265" s="171">
        <f t="shared" si="242"/>
        <v>1</v>
      </c>
      <c r="P265" s="171">
        <f t="shared" si="243"/>
        <v>0</v>
      </c>
      <c r="Q265" s="617">
        <v>26</v>
      </c>
      <c r="R265" s="451">
        <f t="shared" si="244"/>
        <v>41.6</v>
      </c>
      <c r="S265" s="452"/>
      <c r="T265" s="331"/>
      <c r="U265" s="331"/>
      <c r="V265" s="331"/>
      <c r="W265" s="331"/>
      <c r="X265" s="331"/>
      <c r="Y265" s="331"/>
      <c r="Z265" s="331"/>
      <c r="AA265" s="331"/>
      <c r="AB265" s="332"/>
      <c r="AC265" s="331"/>
      <c r="AD265" s="69"/>
      <c r="AE265" s="335"/>
      <c r="AF265" s="335"/>
      <c r="AG265" s="331"/>
      <c r="AH265" s="335"/>
      <c r="AI265" s="335"/>
      <c r="AJ265" s="335"/>
      <c r="AK265" s="335"/>
      <c r="AL265" s="335"/>
      <c r="AM265" s="335"/>
      <c r="AN265" s="335"/>
      <c r="AO265" s="335"/>
      <c r="AP265" s="335"/>
      <c r="AQ265" s="335"/>
      <c r="AR265" s="335"/>
    </row>
    <row r="266" spans="1:44" ht="30" customHeight="1" x14ac:dyDescent="0.25">
      <c r="A266" s="123" t="s">
        <v>98</v>
      </c>
      <c r="B266" s="123" t="s">
        <v>99</v>
      </c>
      <c r="C266" s="54" t="s">
        <v>100</v>
      </c>
      <c r="D266" s="54"/>
      <c r="E266" s="87" t="s">
        <v>678</v>
      </c>
      <c r="F266" s="87">
        <v>1</v>
      </c>
      <c r="G266" s="58" t="s">
        <v>688</v>
      </c>
      <c r="H266" s="80" t="s">
        <v>689</v>
      </c>
      <c r="I266" s="70"/>
      <c r="J266" s="129">
        <v>0</v>
      </c>
      <c r="K266" s="128">
        <f t="shared" si="240"/>
        <v>0</v>
      </c>
      <c r="L266" s="128">
        <f t="shared" si="241"/>
        <v>0</v>
      </c>
      <c r="M266" s="130">
        <v>0</v>
      </c>
      <c r="N266" s="131">
        <v>1</v>
      </c>
      <c r="O266" s="171">
        <f t="shared" si="242"/>
        <v>1</v>
      </c>
      <c r="P266" s="171">
        <f t="shared" si="243"/>
        <v>0</v>
      </c>
      <c r="Q266" s="130">
        <v>4</v>
      </c>
      <c r="R266" s="451">
        <f t="shared" si="244"/>
        <v>6.4</v>
      </c>
      <c r="S266" s="452"/>
      <c r="T266" s="331"/>
      <c r="U266" s="331"/>
      <c r="V266" s="331"/>
      <c r="W266" s="331"/>
      <c r="X266" s="331"/>
      <c r="Y266" s="331"/>
      <c r="Z266" s="331"/>
      <c r="AA266" s="331"/>
      <c r="AB266" s="332"/>
      <c r="AC266" s="331"/>
      <c r="AD266" s="69"/>
      <c r="AE266" s="335"/>
      <c r="AF266" s="335"/>
      <c r="AG266" s="331"/>
      <c r="AH266" s="335"/>
      <c r="AI266" s="335"/>
      <c r="AJ266" s="335"/>
      <c r="AK266" s="335"/>
      <c r="AL266" s="335"/>
      <c r="AM266" s="335"/>
      <c r="AN266" s="335"/>
      <c r="AO266" s="335"/>
      <c r="AP266" s="335"/>
      <c r="AQ266" s="335"/>
      <c r="AR266" s="335"/>
    </row>
    <row r="267" spans="1:44" ht="30" hidden="1" customHeight="1" x14ac:dyDescent="0.25">
      <c r="A267" s="197"/>
      <c r="B267" s="123"/>
      <c r="C267" s="54"/>
      <c r="D267" s="54"/>
      <c r="E267" s="199"/>
      <c r="F267" s="199"/>
      <c r="G267" s="561"/>
      <c r="H267" s="200"/>
      <c r="I267" s="70"/>
      <c r="J267" s="129"/>
      <c r="K267" s="128"/>
      <c r="L267" s="128"/>
      <c r="M267" s="130"/>
      <c r="N267" s="131"/>
      <c r="O267" s="171"/>
      <c r="P267" s="171"/>
      <c r="Q267" s="130"/>
      <c r="R267" s="474"/>
      <c r="S267" s="452"/>
      <c r="T267" s="331"/>
      <c r="U267" s="331"/>
      <c r="V267" s="331"/>
      <c r="W267" s="331"/>
      <c r="X267" s="331"/>
      <c r="Y267" s="331"/>
      <c r="Z267" s="331"/>
      <c r="AA267" s="331"/>
      <c r="AB267" s="332"/>
      <c r="AC267" s="331"/>
      <c r="AD267" s="69"/>
      <c r="AE267" s="335"/>
      <c r="AF267" s="335"/>
      <c r="AG267" s="331"/>
      <c r="AH267" s="335"/>
      <c r="AI267" s="335"/>
      <c r="AJ267" s="335"/>
      <c r="AK267" s="335"/>
      <c r="AL267" s="335"/>
      <c r="AM267" s="335"/>
      <c r="AN267" s="335"/>
      <c r="AO267" s="335"/>
      <c r="AP267" s="335"/>
      <c r="AQ267" s="335"/>
      <c r="AR267" s="335"/>
    </row>
    <row r="268" spans="1:44" ht="30" hidden="1" customHeight="1" x14ac:dyDescent="0.25">
      <c r="A268" s="197"/>
      <c r="B268" s="123"/>
      <c r="C268" s="54"/>
      <c r="D268" s="54"/>
      <c r="E268" s="199"/>
      <c r="F268" s="199"/>
      <c r="G268" s="170"/>
      <c r="H268" s="200"/>
      <c r="I268" s="70"/>
      <c r="J268" s="129"/>
      <c r="K268" s="128">
        <f t="shared" ref="K268:K274" si="246">IF(J268&gt;0, 1, 0)</f>
        <v>0</v>
      </c>
      <c r="L268" s="128">
        <f t="shared" ref="L268:L274" si="247">J268-K268</f>
        <v>0</v>
      </c>
      <c r="M268" s="130"/>
      <c r="N268" s="131"/>
      <c r="O268" s="171">
        <f t="shared" ref="O268:O274" si="248">IF(N268&gt;0, 1, 0)</f>
        <v>0</v>
      </c>
      <c r="P268" s="171">
        <f t="shared" ref="P268:P274" si="249">N268-O268</f>
        <v>0</v>
      </c>
      <c r="Q268" s="130"/>
      <c r="R268" s="474">
        <f t="shared" ref="R268:R274" si="250">(K268*M268*$R$3)+(L268*M268*$R$6)+(O268*Q268*$R$7)+(P268*Q268*$R$8)</f>
        <v>0</v>
      </c>
      <c r="S268" s="452"/>
      <c r="T268" s="331"/>
      <c r="U268" s="331"/>
      <c r="V268" s="331"/>
      <c r="W268" s="331"/>
      <c r="X268" s="331"/>
      <c r="Y268" s="331"/>
      <c r="Z268" s="331"/>
      <c r="AA268" s="331"/>
      <c r="AB268" s="332"/>
      <c r="AC268" s="331"/>
      <c r="AD268" s="69"/>
      <c r="AE268" s="335"/>
      <c r="AF268" s="335"/>
      <c r="AG268" s="331"/>
      <c r="AH268" s="335"/>
      <c r="AI268" s="335"/>
      <c r="AJ268" s="335"/>
      <c r="AK268" s="335"/>
      <c r="AL268" s="335"/>
      <c r="AM268" s="335"/>
      <c r="AN268" s="335"/>
      <c r="AO268" s="335"/>
      <c r="AP268" s="335"/>
      <c r="AQ268" s="335"/>
      <c r="AR268" s="335"/>
    </row>
    <row r="269" spans="1:44" ht="30" hidden="1" customHeight="1" x14ac:dyDescent="0.25">
      <c r="A269" s="123"/>
      <c r="B269" s="123"/>
      <c r="C269" s="54"/>
      <c r="D269" s="54"/>
      <c r="E269" s="87"/>
      <c r="F269" s="87"/>
      <c r="G269" s="88"/>
      <c r="H269" s="59"/>
      <c r="I269" s="70"/>
      <c r="J269" s="129"/>
      <c r="K269" s="128">
        <f t="shared" si="246"/>
        <v>0</v>
      </c>
      <c r="L269" s="128">
        <f t="shared" si="247"/>
        <v>0</v>
      </c>
      <c r="M269" s="130"/>
      <c r="N269" s="131"/>
      <c r="O269" s="171">
        <f t="shared" si="248"/>
        <v>0</v>
      </c>
      <c r="P269" s="171">
        <f t="shared" si="249"/>
        <v>0</v>
      </c>
      <c r="Q269" s="130"/>
      <c r="R269" s="474">
        <f t="shared" si="250"/>
        <v>0</v>
      </c>
      <c r="S269" s="452"/>
      <c r="T269" s="331"/>
      <c r="U269" s="331"/>
      <c r="V269" s="331"/>
      <c r="W269" s="331"/>
      <c r="X269" s="331"/>
      <c r="Y269" s="331"/>
      <c r="Z269" s="331"/>
      <c r="AA269" s="331"/>
      <c r="AB269" s="332"/>
      <c r="AC269" s="331"/>
      <c r="AD269" s="69"/>
      <c r="AE269" s="335"/>
      <c r="AF269" s="335"/>
      <c r="AG269" s="331"/>
      <c r="AH269" s="335"/>
      <c r="AI269" s="335"/>
      <c r="AJ269" s="335"/>
      <c r="AK269" s="335"/>
      <c r="AL269" s="335"/>
      <c r="AM269" s="335"/>
      <c r="AN269" s="335"/>
      <c r="AO269" s="335"/>
      <c r="AP269" s="335"/>
      <c r="AQ269" s="335"/>
      <c r="AR269" s="335"/>
    </row>
    <row r="270" spans="1:44" ht="30" hidden="1" customHeight="1" x14ac:dyDescent="0.25">
      <c r="A270" s="123"/>
      <c r="B270" s="123"/>
      <c r="C270" s="54"/>
      <c r="D270" s="54"/>
      <c r="E270" s="87"/>
      <c r="F270" s="87"/>
      <c r="G270" s="88"/>
      <c r="H270" s="354"/>
      <c r="I270" s="90"/>
      <c r="J270" s="129"/>
      <c r="K270" s="128">
        <f t="shared" si="246"/>
        <v>0</v>
      </c>
      <c r="L270" s="128">
        <f t="shared" si="247"/>
        <v>0</v>
      </c>
      <c r="M270" s="130"/>
      <c r="N270" s="131"/>
      <c r="O270" s="171">
        <f t="shared" si="248"/>
        <v>0</v>
      </c>
      <c r="P270" s="171">
        <f t="shared" si="249"/>
        <v>0</v>
      </c>
      <c r="Q270" s="130"/>
      <c r="R270" s="474">
        <f t="shared" si="250"/>
        <v>0</v>
      </c>
      <c r="S270" s="452"/>
      <c r="T270" s="331"/>
      <c r="U270" s="331"/>
      <c r="V270" s="331"/>
      <c r="W270" s="331"/>
      <c r="X270" s="331"/>
      <c r="Y270" s="331"/>
      <c r="Z270" s="331"/>
      <c r="AA270" s="331"/>
      <c r="AB270" s="332"/>
      <c r="AC270" s="331"/>
      <c r="AD270" s="69"/>
      <c r="AE270" s="335"/>
      <c r="AF270" s="335"/>
      <c r="AG270" s="331"/>
      <c r="AH270" s="335"/>
      <c r="AI270" s="335"/>
      <c r="AJ270" s="335"/>
      <c r="AK270" s="335"/>
      <c r="AL270" s="335"/>
      <c r="AM270" s="335"/>
      <c r="AN270" s="335"/>
      <c r="AO270" s="335"/>
      <c r="AP270" s="335"/>
      <c r="AQ270" s="335"/>
      <c r="AR270" s="335"/>
    </row>
    <row r="271" spans="1:44" ht="30" hidden="1" customHeight="1" x14ac:dyDescent="0.25">
      <c r="A271" s="123"/>
      <c r="B271" s="123"/>
      <c r="C271" s="54"/>
      <c r="D271" s="54"/>
      <c r="E271" s="87"/>
      <c r="F271" s="87"/>
      <c r="G271" s="88"/>
      <c r="H271" s="59"/>
      <c r="I271" s="70"/>
      <c r="J271" s="129"/>
      <c r="K271" s="128">
        <f t="shared" si="246"/>
        <v>0</v>
      </c>
      <c r="L271" s="128">
        <f t="shared" si="247"/>
        <v>0</v>
      </c>
      <c r="M271" s="130"/>
      <c r="N271" s="131"/>
      <c r="O271" s="171">
        <f t="shared" si="248"/>
        <v>0</v>
      </c>
      <c r="P271" s="171">
        <f t="shared" si="249"/>
        <v>0</v>
      </c>
      <c r="Q271" s="130"/>
      <c r="R271" s="474">
        <f t="shared" si="250"/>
        <v>0</v>
      </c>
      <c r="S271" s="452"/>
      <c r="T271" s="331"/>
      <c r="U271" s="331"/>
      <c r="V271" s="331"/>
      <c r="W271" s="331"/>
      <c r="X271" s="331"/>
      <c r="Y271" s="331"/>
      <c r="Z271" s="331"/>
      <c r="AA271" s="331"/>
      <c r="AB271" s="332"/>
      <c r="AC271" s="331"/>
      <c r="AD271" s="69"/>
      <c r="AE271" s="335"/>
      <c r="AF271" s="335"/>
      <c r="AG271" s="331"/>
      <c r="AH271" s="335"/>
      <c r="AI271" s="335"/>
      <c r="AJ271" s="335"/>
      <c r="AK271" s="335"/>
      <c r="AL271" s="335"/>
      <c r="AM271" s="335"/>
      <c r="AN271" s="335"/>
      <c r="AO271" s="335"/>
      <c r="AP271" s="335"/>
      <c r="AQ271" s="335"/>
      <c r="AR271" s="335"/>
    </row>
    <row r="272" spans="1:44" ht="30" hidden="1" customHeight="1" x14ac:dyDescent="0.25">
      <c r="A272" s="123"/>
      <c r="B272" s="123"/>
      <c r="C272" s="54"/>
      <c r="D272" s="54"/>
      <c r="E272" s="87"/>
      <c r="F272" s="87"/>
      <c r="G272" s="88"/>
      <c r="H272" s="59"/>
      <c r="I272" s="70"/>
      <c r="J272" s="129"/>
      <c r="K272" s="128">
        <f t="shared" si="246"/>
        <v>0</v>
      </c>
      <c r="L272" s="128">
        <f t="shared" si="247"/>
        <v>0</v>
      </c>
      <c r="M272" s="130"/>
      <c r="N272" s="131"/>
      <c r="O272" s="171">
        <f t="shared" si="248"/>
        <v>0</v>
      </c>
      <c r="P272" s="171">
        <f t="shared" si="249"/>
        <v>0</v>
      </c>
      <c r="Q272" s="130"/>
      <c r="R272" s="474">
        <f t="shared" si="250"/>
        <v>0</v>
      </c>
      <c r="S272" s="452"/>
      <c r="T272" s="331"/>
      <c r="U272" s="331"/>
      <c r="V272" s="331"/>
      <c r="W272" s="331"/>
      <c r="X272" s="331"/>
      <c r="Y272" s="331"/>
      <c r="Z272" s="331"/>
      <c r="AA272" s="331"/>
      <c r="AB272" s="332"/>
      <c r="AC272" s="331"/>
      <c r="AD272" s="69"/>
      <c r="AE272" s="335"/>
      <c r="AF272" s="335"/>
      <c r="AG272" s="331"/>
      <c r="AH272" s="335"/>
      <c r="AI272" s="335"/>
      <c r="AJ272" s="335"/>
      <c r="AK272" s="335"/>
      <c r="AL272" s="335"/>
      <c r="AM272" s="335"/>
      <c r="AN272" s="335"/>
      <c r="AO272" s="335"/>
      <c r="AP272" s="335"/>
      <c r="AQ272" s="335"/>
      <c r="AR272" s="335"/>
    </row>
    <row r="273" spans="1:44" ht="30" hidden="1" customHeight="1" x14ac:dyDescent="0.25">
      <c r="A273" s="123"/>
      <c r="B273" s="123"/>
      <c r="C273" s="54"/>
      <c r="D273" s="54"/>
      <c r="E273" s="87"/>
      <c r="F273" s="87"/>
      <c r="G273" s="88"/>
      <c r="H273" s="59"/>
      <c r="I273" s="70"/>
      <c r="J273" s="129"/>
      <c r="K273" s="128">
        <f t="shared" si="246"/>
        <v>0</v>
      </c>
      <c r="L273" s="128">
        <f t="shared" si="247"/>
        <v>0</v>
      </c>
      <c r="M273" s="130"/>
      <c r="N273" s="131"/>
      <c r="O273" s="171">
        <f t="shared" si="248"/>
        <v>0</v>
      </c>
      <c r="P273" s="171">
        <f t="shared" si="249"/>
        <v>0</v>
      </c>
      <c r="Q273" s="130"/>
      <c r="R273" s="474">
        <f t="shared" si="250"/>
        <v>0</v>
      </c>
      <c r="S273" s="452"/>
      <c r="T273" s="331"/>
      <c r="U273" s="331"/>
      <c r="V273" s="331"/>
      <c r="W273" s="331"/>
      <c r="X273" s="331"/>
      <c r="Y273" s="331"/>
      <c r="Z273" s="331"/>
      <c r="AA273" s="331"/>
      <c r="AB273" s="332"/>
      <c r="AC273" s="331"/>
      <c r="AD273" s="439"/>
      <c r="AE273" s="92"/>
      <c r="AF273" s="92"/>
      <c r="AG273" s="271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</row>
    <row r="274" spans="1:44" ht="30" hidden="1" customHeight="1" x14ac:dyDescent="0.25">
      <c r="A274" s="123"/>
      <c r="B274" s="123"/>
      <c r="C274" s="54"/>
      <c r="D274" s="54"/>
      <c r="E274" s="87"/>
      <c r="F274" s="87"/>
      <c r="G274" s="88"/>
      <c r="H274" s="354"/>
      <c r="I274" s="90"/>
      <c r="J274" s="129"/>
      <c r="K274" s="128">
        <f t="shared" si="246"/>
        <v>0</v>
      </c>
      <c r="L274" s="128">
        <f t="shared" si="247"/>
        <v>0</v>
      </c>
      <c r="M274" s="130"/>
      <c r="N274" s="131"/>
      <c r="O274" s="171">
        <f t="shared" si="248"/>
        <v>0</v>
      </c>
      <c r="P274" s="171">
        <f t="shared" si="249"/>
        <v>0</v>
      </c>
      <c r="Q274" s="130"/>
      <c r="R274" s="474">
        <f t="shared" si="250"/>
        <v>0</v>
      </c>
      <c r="S274" s="452"/>
      <c r="T274" s="331"/>
      <c r="U274" s="331"/>
      <c r="V274" s="331"/>
      <c r="W274" s="331"/>
      <c r="X274" s="331"/>
      <c r="Y274" s="331"/>
      <c r="Z274" s="331"/>
      <c r="AA274" s="331"/>
      <c r="AB274" s="332"/>
      <c r="AC274" s="331"/>
      <c r="AD274" s="69"/>
      <c r="AE274" s="335"/>
      <c r="AF274" s="335"/>
      <c r="AG274" s="331"/>
      <c r="AH274" s="335"/>
      <c r="AI274" s="335"/>
      <c r="AJ274" s="335"/>
      <c r="AK274" s="335"/>
      <c r="AL274" s="335"/>
      <c r="AM274" s="335"/>
      <c r="AN274" s="335"/>
      <c r="AO274" s="335"/>
      <c r="AP274" s="335"/>
      <c r="AQ274" s="335"/>
      <c r="AR274" s="335"/>
    </row>
    <row r="275" spans="1:44" ht="30" customHeight="1" thickBot="1" x14ac:dyDescent="0.3">
      <c r="A275" s="108"/>
      <c r="B275" s="108"/>
      <c r="C275" s="109"/>
      <c r="D275" s="109"/>
      <c r="E275" s="110"/>
      <c r="F275" s="110"/>
      <c r="G275" s="111"/>
      <c r="H275" s="112"/>
      <c r="I275" s="113"/>
      <c r="J275" s="114"/>
      <c r="K275" s="115"/>
      <c r="L275" s="115"/>
      <c r="M275" s="116"/>
      <c r="N275" s="117"/>
      <c r="O275" s="115"/>
      <c r="P275" s="115"/>
      <c r="Q275" s="116"/>
      <c r="R275" s="453">
        <f t="shared" ref="R275:AA275" si="251">SUM(R257:R274)</f>
        <v>474.7</v>
      </c>
      <c r="S275" s="454">
        <f t="shared" si="251"/>
        <v>0</v>
      </c>
      <c r="T275" s="119">
        <f t="shared" si="251"/>
        <v>0</v>
      </c>
      <c r="U275" s="119">
        <f t="shared" si="251"/>
        <v>0</v>
      </c>
      <c r="V275" s="119">
        <f t="shared" si="251"/>
        <v>142</v>
      </c>
      <c r="W275" s="119">
        <f t="shared" si="251"/>
        <v>29.1</v>
      </c>
      <c r="X275" s="119">
        <f t="shared" si="251"/>
        <v>42.599999999999994</v>
      </c>
      <c r="Y275" s="119">
        <f t="shared" si="251"/>
        <v>142</v>
      </c>
      <c r="Z275" s="119">
        <f t="shared" si="251"/>
        <v>29.1</v>
      </c>
      <c r="AA275" s="119">
        <f t="shared" si="251"/>
        <v>42.599999999999994</v>
      </c>
      <c r="AB275" s="344"/>
      <c r="AC275" s="331"/>
      <c r="AD275" s="615">
        <f>R275/1800/0.6</f>
        <v>0.439537037037037</v>
      </c>
      <c r="AE275" s="335"/>
      <c r="AF275" s="335"/>
      <c r="AG275" s="331"/>
      <c r="AH275" s="335"/>
      <c r="AI275" s="335"/>
      <c r="AJ275" s="335"/>
      <c r="AK275" s="335"/>
      <c r="AL275" s="335"/>
      <c r="AM275" s="335"/>
      <c r="AN275" s="335"/>
      <c r="AO275" s="335"/>
      <c r="AP275" s="335"/>
      <c r="AQ275" s="335"/>
      <c r="AR275" s="335"/>
    </row>
    <row r="276" spans="1:44" ht="30" customHeight="1" thickTop="1" x14ac:dyDescent="0.25">
      <c r="A276" s="123" t="s">
        <v>338</v>
      </c>
      <c r="B276" s="164"/>
      <c r="C276" s="165"/>
      <c r="D276" s="165"/>
      <c r="E276" s="330" t="s">
        <v>33</v>
      </c>
      <c r="F276" s="78">
        <v>3</v>
      </c>
      <c r="G276" s="79" t="s">
        <v>339</v>
      </c>
      <c r="H276" s="80" t="s">
        <v>340</v>
      </c>
      <c r="I276" s="464"/>
      <c r="J276" s="129"/>
      <c r="K276" s="72">
        <f>IF(J276&gt;0, 1, 0)</f>
        <v>0</v>
      </c>
      <c r="L276" s="72">
        <f>J276-K276</f>
        <v>0</v>
      </c>
      <c r="M276" s="73"/>
      <c r="N276" s="131">
        <v>1</v>
      </c>
      <c r="O276" s="72">
        <f>IF(N276&gt;0, 1, 0)</f>
        <v>1</v>
      </c>
      <c r="P276" s="72">
        <f>N276-O276</f>
        <v>0</v>
      </c>
      <c r="Q276" s="73">
        <v>16</v>
      </c>
      <c r="R276" s="465">
        <f>(K276*M276*$R$4)+(L276*M276*$R$5)+(O276*Q276*$R$6)+(P276*Q276*$R$7)</f>
        <v>25.6</v>
      </c>
      <c r="S276" s="462">
        <f>J276*M276*$S$4</f>
        <v>0</v>
      </c>
      <c r="T276" s="193">
        <f>K276*M276*$T$4</f>
        <v>0</v>
      </c>
      <c r="U276" s="193">
        <f>J276*M276*$U$4</f>
        <v>0</v>
      </c>
      <c r="V276" s="193">
        <f>N276*Q276*$V$6</f>
        <v>16</v>
      </c>
      <c r="W276" s="193">
        <f>O276*Q276*$W$6</f>
        <v>4.8</v>
      </c>
      <c r="X276" s="193">
        <f>N276*Q276*$X$6</f>
        <v>4.8</v>
      </c>
      <c r="Y276" s="193">
        <f t="shared" ref="Y276:AA278" si="252">S276+V276</f>
        <v>16</v>
      </c>
      <c r="Z276" s="193">
        <f t="shared" si="252"/>
        <v>4.8</v>
      </c>
      <c r="AA276" s="193">
        <f t="shared" si="252"/>
        <v>4.8</v>
      </c>
      <c r="AB276" s="194"/>
      <c r="AC276" s="193">
        <f>R276-Y276-Z276-AA276</f>
        <v>0</v>
      </c>
      <c r="AD276" s="380"/>
      <c r="AE276" s="180"/>
      <c r="AF276" s="180"/>
      <c r="AG276" s="193"/>
      <c r="AH276" s="180"/>
      <c r="AI276" s="180"/>
      <c r="AJ276" s="180"/>
      <c r="AK276" s="180"/>
      <c r="AL276" s="180"/>
      <c r="AM276" s="180"/>
      <c r="AN276" s="180"/>
      <c r="AO276" s="180"/>
      <c r="AP276" s="180"/>
      <c r="AQ276" s="180"/>
      <c r="AR276" s="180"/>
    </row>
    <row r="277" spans="1:44" ht="30" customHeight="1" x14ac:dyDescent="0.25">
      <c r="A277" s="164"/>
      <c r="B277" s="164"/>
      <c r="C277" s="165"/>
      <c r="D277" s="165"/>
      <c r="E277" s="646" t="s">
        <v>678</v>
      </c>
      <c r="F277" s="78">
        <v>4</v>
      </c>
      <c r="G277" s="79" t="s">
        <v>727</v>
      </c>
      <c r="H277" s="80" t="s">
        <v>760</v>
      </c>
      <c r="I277" s="464"/>
      <c r="J277" s="129"/>
      <c r="K277" s="72">
        <f t="shared" ref="K277:K286" si="253">IF(J277&gt;0, 1, 0)</f>
        <v>0</v>
      </c>
      <c r="L277" s="72">
        <f t="shared" ref="L277:L286" si="254">J277-K277</f>
        <v>0</v>
      </c>
      <c r="M277" s="73"/>
      <c r="N277" s="131"/>
      <c r="O277" s="72">
        <f t="shared" ref="O277:O286" si="255">IF(N277&gt;0, 1, 0)</f>
        <v>0</v>
      </c>
      <c r="P277" s="72">
        <f t="shared" ref="P277:P286" si="256">N277-O277</f>
        <v>0</v>
      </c>
      <c r="Q277" s="73"/>
      <c r="R277" s="465">
        <f>(K277*M277*$R$4)+(L277*M277*$R$5)+(O277*Q277*$R$6)+(P277*Q277*$R$7)</f>
        <v>0</v>
      </c>
      <c r="S277" s="462">
        <f>J277*M277*$S$4</f>
        <v>0</v>
      </c>
      <c r="T277" s="193">
        <f>K277*M277*$T$4</f>
        <v>0</v>
      </c>
      <c r="U277" s="193">
        <f>J277*M277*$U$4</f>
        <v>0</v>
      </c>
      <c r="V277" s="193">
        <f>N277*Q277*$V$6</f>
        <v>0</v>
      </c>
      <c r="W277" s="193">
        <f>O277*Q277*$W$6</f>
        <v>0</v>
      </c>
      <c r="X277" s="193">
        <f>N277*Q277*$X$6</f>
        <v>0</v>
      </c>
      <c r="Y277" s="193">
        <f t="shared" si="252"/>
        <v>0</v>
      </c>
      <c r="Z277" s="193">
        <f t="shared" si="252"/>
        <v>0</v>
      </c>
      <c r="AA277" s="193">
        <f t="shared" si="252"/>
        <v>0</v>
      </c>
      <c r="AB277" s="194"/>
      <c r="AC277" s="193">
        <f>R277-Y277-Z277-AA277</f>
        <v>0</v>
      </c>
      <c r="AD277" s="380"/>
      <c r="AE277" s="180"/>
      <c r="AF277" s="180"/>
      <c r="AG277" s="193"/>
      <c r="AH277" s="180"/>
      <c r="AI277" s="180"/>
      <c r="AJ277" s="180"/>
      <c r="AK277" s="180"/>
      <c r="AL277" s="180"/>
      <c r="AM277" s="180"/>
      <c r="AN277" s="180"/>
      <c r="AO277" s="180"/>
      <c r="AP277" s="180"/>
      <c r="AQ277" s="180"/>
      <c r="AR277" s="180"/>
    </row>
    <row r="278" spans="1:44" ht="30" hidden="1" customHeight="1" x14ac:dyDescent="0.25">
      <c r="A278" s="197"/>
      <c r="B278" s="123"/>
      <c r="C278" s="54"/>
      <c r="D278" s="54"/>
      <c r="E278" s="199"/>
      <c r="F278" s="199"/>
      <c r="G278" s="561"/>
      <c r="H278" s="200"/>
      <c r="I278" s="70"/>
      <c r="J278" s="129"/>
      <c r="K278" s="128">
        <f t="shared" si="253"/>
        <v>0</v>
      </c>
      <c r="L278" s="128">
        <f t="shared" si="254"/>
        <v>0</v>
      </c>
      <c r="M278" s="130"/>
      <c r="N278" s="203"/>
      <c r="O278" s="171">
        <f t="shared" si="255"/>
        <v>0</v>
      </c>
      <c r="P278" s="171">
        <f t="shared" si="256"/>
        <v>0</v>
      </c>
      <c r="Q278" s="202"/>
      <c r="R278" s="461">
        <f>(K278*M278*$R$4)+(L278*M278*$R$5)+(O278*Q278*$R$6)+(P278*Q278*$R$7)</f>
        <v>0</v>
      </c>
      <c r="S278" s="452">
        <f>J278*M278*$S$4</f>
        <v>0</v>
      </c>
      <c r="T278" s="67">
        <f>K278*M278*$T$4</f>
        <v>0</v>
      </c>
      <c r="U278" s="67">
        <f>J278*M278*$U$4</f>
        <v>0</v>
      </c>
      <c r="V278" s="67">
        <f>N278*Q278*$V$6</f>
        <v>0</v>
      </c>
      <c r="W278" s="67">
        <f>O278*Q278*$W$6</f>
        <v>0</v>
      </c>
      <c r="X278" s="67">
        <f>N278*Q278*$X$6</f>
        <v>0</v>
      </c>
      <c r="Y278" s="331">
        <f t="shared" si="252"/>
        <v>0</v>
      </c>
      <c r="Z278" s="331">
        <f t="shared" si="252"/>
        <v>0</v>
      </c>
      <c r="AA278" s="331">
        <f t="shared" si="252"/>
        <v>0</v>
      </c>
      <c r="AB278" s="332"/>
      <c r="AC278" s="331">
        <f>R278-Y278-Z278-AA278</f>
        <v>0</v>
      </c>
      <c r="AD278" s="69"/>
      <c r="AE278" s="335"/>
      <c r="AF278" s="335"/>
      <c r="AG278" s="331"/>
      <c r="AH278" s="335"/>
      <c r="AI278" s="335"/>
      <c r="AJ278" s="335"/>
      <c r="AK278" s="335"/>
      <c r="AL278" s="335"/>
      <c r="AM278" s="335"/>
      <c r="AN278" s="335"/>
      <c r="AO278" s="335"/>
      <c r="AP278" s="335"/>
      <c r="AQ278" s="335"/>
      <c r="AR278" s="335"/>
    </row>
    <row r="279" spans="1:44" ht="30" hidden="1" customHeight="1" x14ac:dyDescent="0.25">
      <c r="A279" s="197"/>
      <c r="B279" s="123"/>
      <c r="C279" s="54"/>
      <c r="D279" s="54"/>
      <c r="E279" s="199"/>
      <c r="F279" s="199"/>
      <c r="G279" s="561"/>
      <c r="H279" s="200"/>
      <c r="I279" s="70"/>
      <c r="J279" s="129"/>
      <c r="K279" s="128">
        <f t="shared" si="253"/>
        <v>0</v>
      </c>
      <c r="L279" s="128">
        <f t="shared" si="254"/>
        <v>0</v>
      </c>
      <c r="M279" s="130"/>
      <c r="N279" s="203"/>
      <c r="O279" s="171">
        <f t="shared" si="255"/>
        <v>0</v>
      </c>
      <c r="P279" s="171">
        <f t="shared" si="256"/>
        <v>0</v>
      </c>
      <c r="Q279" s="202"/>
      <c r="R279" s="558">
        <f t="shared" ref="R279:R286" si="257">(K279*M279*$R$3)+(L279*M279*$R$6)+(O279*Q279*$R$7)+(P279*Q279*$R$8)</f>
        <v>0</v>
      </c>
      <c r="S279" s="452"/>
      <c r="T279" s="331"/>
      <c r="U279" s="331"/>
      <c r="V279" s="331">
        <f>N279*Q279*$V$6</f>
        <v>0</v>
      </c>
      <c r="W279" s="331"/>
      <c r="X279" s="331">
        <f>N279*Q279*$X$6</f>
        <v>0</v>
      </c>
      <c r="Y279" s="331"/>
      <c r="Z279" s="331"/>
      <c r="AA279" s="331"/>
      <c r="AB279" s="332"/>
      <c r="AC279" s="331"/>
      <c r="AD279" s="69"/>
      <c r="AE279" s="335"/>
      <c r="AF279" s="335"/>
      <c r="AG279" s="331"/>
      <c r="AH279" s="335"/>
      <c r="AI279" s="335"/>
      <c r="AJ279" s="335"/>
      <c r="AK279" s="335"/>
      <c r="AL279" s="335"/>
      <c r="AM279" s="335"/>
      <c r="AN279" s="335"/>
      <c r="AO279" s="335"/>
      <c r="AP279" s="335"/>
      <c r="AQ279" s="335"/>
      <c r="AR279" s="335"/>
    </row>
    <row r="280" spans="1:44" ht="30" hidden="1" customHeight="1" x14ac:dyDescent="0.25">
      <c r="A280" s="197"/>
      <c r="B280" s="123"/>
      <c r="C280" s="54"/>
      <c r="D280" s="54"/>
      <c r="E280" s="199"/>
      <c r="F280" s="199"/>
      <c r="G280" s="170"/>
      <c r="H280" s="200"/>
      <c r="I280" s="70"/>
      <c r="J280" s="129"/>
      <c r="K280" s="128">
        <f t="shared" si="253"/>
        <v>0</v>
      </c>
      <c r="L280" s="128">
        <f t="shared" si="254"/>
        <v>0</v>
      </c>
      <c r="M280" s="130"/>
      <c r="N280" s="203"/>
      <c r="O280" s="171">
        <f t="shared" si="255"/>
        <v>0</v>
      </c>
      <c r="P280" s="171">
        <f t="shared" si="256"/>
        <v>0</v>
      </c>
      <c r="Q280" s="202"/>
      <c r="R280" s="558">
        <f t="shared" si="257"/>
        <v>0</v>
      </c>
      <c r="S280" s="452"/>
      <c r="T280" s="331"/>
      <c r="U280" s="331"/>
      <c r="V280" s="331">
        <f>N280*Q280*$V$6</f>
        <v>0</v>
      </c>
      <c r="W280" s="331"/>
      <c r="X280" s="331">
        <f>N280*Q280*$X$6</f>
        <v>0</v>
      </c>
      <c r="Y280" s="331"/>
      <c r="Z280" s="331"/>
      <c r="AA280" s="331"/>
      <c r="AB280" s="332"/>
      <c r="AC280" s="331"/>
      <c r="AD280" s="69"/>
      <c r="AE280" s="335"/>
      <c r="AF280" s="335"/>
      <c r="AG280" s="331"/>
      <c r="AH280" s="335"/>
      <c r="AI280" s="335"/>
      <c r="AJ280" s="335"/>
      <c r="AK280" s="335"/>
      <c r="AL280" s="335"/>
      <c r="AM280" s="335"/>
      <c r="AN280" s="335"/>
      <c r="AO280" s="335"/>
      <c r="AP280" s="335"/>
      <c r="AQ280" s="335"/>
      <c r="AR280" s="335"/>
    </row>
    <row r="281" spans="1:44" ht="30" hidden="1" customHeight="1" x14ac:dyDescent="0.25">
      <c r="A281" s="123"/>
      <c r="B281" s="123"/>
      <c r="C281" s="54"/>
      <c r="D281" s="54"/>
      <c r="E281" s="87"/>
      <c r="F281" s="87"/>
      <c r="G281" s="88"/>
      <c r="H281" s="59"/>
      <c r="I281" s="70"/>
      <c r="J281" s="129"/>
      <c r="K281" s="128">
        <f t="shared" si="253"/>
        <v>0</v>
      </c>
      <c r="L281" s="128">
        <f t="shared" si="254"/>
        <v>0</v>
      </c>
      <c r="M281" s="130"/>
      <c r="N281" s="131"/>
      <c r="O281" s="171">
        <f t="shared" si="255"/>
        <v>0</v>
      </c>
      <c r="P281" s="171">
        <f t="shared" si="256"/>
        <v>0</v>
      </c>
      <c r="Q281" s="130"/>
      <c r="R281" s="474">
        <f t="shared" si="257"/>
        <v>0</v>
      </c>
      <c r="S281" s="452"/>
      <c r="T281" s="331"/>
      <c r="U281" s="331"/>
      <c r="V281" s="331"/>
      <c r="W281" s="331"/>
      <c r="X281" s="331"/>
      <c r="Y281" s="331"/>
      <c r="Z281" s="331"/>
      <c r="AA281" s="331"/>
      <c r="AB281" s="332"/>
      <c r="AC281" s="331"/>
      <c r="AD281" s="69"/>
      <c r="AE281" s="335"/>
      <c r="AF281" s="335"/>
      <c r="AG281" s="331"/>
      <c r="AH281" s="335"/>
      <c r="AI281" s="335"/>
      <c r="AJ281" s="335"/>
      <c r="AK281" s="335"/>
      <c r="AL281" s="335"/>
      <c r="AM281" s="335"/>
      <c r="AN281" s="335"/>
      <c r="AO281" s="335"/>
      <c r="AP281" s="335"/>
      <c r="AQ281" s="335"/>
      <c r="AR281" s="335"/>
    </row>
    <row r="282" spans="1:44" ht="30" hidden="1" customHeight="1" x14ac:dyDescent="0.25">
      <c r="A282" s="123"/>
      <c r="B282" s="123"/>
      <c r="C282" s="54"/>
      <c r="D282" s="54"/>
      <c r="E282" s="87"/>
      <c r="F282" s="87"/>
      <c r="G282" s="88"/>
      <c r="H282" s="354"/>
      <c r="I282" s="90"/>
      <c r="J282" s="129"/>
      <c r="K282" s="128">
        <f t="shared" si="253"/>
        <v>0</v>
      </c>
      <c r="L282" s="128">
        <f t="shared" si="254"/>
        <v>0</v>
      </c>
      <c r="M282" s="130"/>
      <c r="N282" s="131"/>
      <c r="O282" s="171">
        <f t="shared" si="255"/>
        <v>0</v>
      </c>
      <c r="P282" s="171">
        <f t="shared" si="256"/>
        <v>0</v>
      </c>
      <c r="Q282" s="130"/>
      <c r="R282" s="474">
        <f t="shared" si="257"/>
        <v>0</v>
      </c>
      <c r="S282" s="452"/>
      <c r="T282" s="331"/>
      <c r="U282" s="331"/>
      <c r="V282" s="331"/>
      <c r="W282" s="331"/>
      <c r="X282" s="331"/>
      <c r="Y282" s="331"/>
      <c r="Z282" s="331"/>
      <c r="AA282" s="331"/>
      <c r="AB282" s="332"/>
      <c r="AC282" s="331"/>
      <c r="AD282" s="69"/>
      <c r="AE282" s="335"/>
      <c r="AF282" s="335"/>
      <c r="AG282" s="331"/>
      <c r="AH282" s="335"/>
      <c r="AI282" s="335"/>
      <c r="AJ282" s="335"/>
      <c r="AK282" s="335"/>
      <c r="AL282" s="335"/>
      <c r="AM282" s="335"/>
      <c r="AN282" s="335"/>
      <c r="AO282" s="335"/>
      <c r="AP282" s="335"/>
      <c r="AQ282" s="335"/>
      <c r="AR282" s="335"/>
    </row>
    <row r="283" spans="1:44" ht="30" hidden="1" customHeight="1" x14ac:dyDescent="0.25">
      <c r="A283" s="197"/>
      <c r="B283" s="197"/>
      <c r="C283" s="198"/>
      <c r="D283" s="198"/>
      <c r="E283" s="77"/>
      <c r="F283" s="555"/>
      <c r="G283" s="427"/>
      <c r="H283" s="200"/>
      <c r="I283" s="70"/>
      <c r="J283" s="129"/>
      <c r="K283" s="128">
        <f t="shared" si="253"/>
        <v>0</v>
      </c>
      <c r="L283" s="128">
        <f t="shared" si="254"/>
        <v>0</v>
      </c>
      <c r="M283" s="130"/>
      <c r="N283" s="131"/>
      <c r="O283" s="171">
        <f t="shared" si="255"/>
        <v>0</v>
      </c>
      <c r="P283" s="171">
        <f t="shared" si="256"/>
        <v>0</v>
      </c>
      <c r="Q283" s="130"/>
      <c r="R283" s="474">
        <f t="shared" si="257"/>
        <v>0</v>
      </c>
      <c r="S283" s="452"/>
      <c r="T283" s="331"/>
      <c r="U283" s="331"/>
      <c r="V283" s="331"/>
      <c r="W283" s="331"/>
      <c r="X283" s="331"/>
      <c r="Y283" s="331"/>
      <c r="Z283" s="331"/>
      <c r="AA283" s="331"/>
      <c r="AB283" s="332"/>
      <c r="AC283" s="331"/>
      <c r="AD283" s="69"/>
      <c r="AE283" s="335"/>
      <c r="AF283" s="335"/>
      <c r="AG283" s="331"/>
      <c r="AH283" s="335"/>
      <c r="AI283" s="335"/>
      <c r="AJ283" s="335"/>
      <c r="AK283" s="335"/>
      <c r="AL283" s="335"/>
      <c r="AM283" s="335"/>
      <c r="AN283" s="335"/>
      <c r="AO283" s="335"/>
      <c r="AP283" s="335"/>
      <c r="AQ283" s="335"/>
      <c r="AR283" s="335"/>
    </row>
    <row r="284" spans="1:44" ht="30" hidden="1" customHeight="1" x14ac:dyDescent="0.25">
      <c r="A284" s="123"/>
      <c r="B284" s="123"/>
      <c r="C284" s="54"/>
      <c r="D284" s="54"/>
      <c r="E284" s="87"/>
      <c r="F284" s="87"/>
      <c r="G284" s="88"/>
      <c r="H284" s="59"/>
      <c r="I284" s="70"/>
      <c r="J284" s="129"/>
      <c r="K284" s="128">
        <f t="shared" si="253"/>
        <v>0</v>
      </c>
      <c r="L284" s="128">
        <f t="shared" si="254"/>
        <v>0</v>
      </c>
      <c r="M284" s="130"/>
      <c r="N284" s="131"/>
      <c r="O284" s="171">
        <f t="shared" si="255"/>
        <v>0</v>
      </c>
      <c r="P284" s="171">
        <f t="shared" si="256"/>
        <v>0</v>
      </c>
      <c r="Q284" s="130"/>
      <c r="R284" s="474">
        <f t="shared" si="257"/>
        <v>0</v>
      </c>
      <c r="S284" s="452"/>
      <c r="T284" s="331"/>
      <c r="U284" s="331"/>
      <c r="V284" s="331"/>
      <c r="W284" s="331"/>
      <c r="X284" s="331"/>
      <c r="Y284" s="331"/>
      <c r="Z284" s="331"/>
      <c r="AA284" s="331"/>
      <c r="AB284" s="332"/>
      <c r="AC284" s="331"/>
      <c r="AD284" s="69"/>
      <c r="AE284" s="335"/>
      <c r="AF284" s="335"/>
      <c r="AG284" s="331"/>
      <c r="AH284" s="335"/>
      <c r="AI284" s="335"/>
      <c r="AJ284" s="335"/>
      <c r="AK284" s="335"/>
      <c r="AL284" s="335"/>
      <c r="AM284" s="335"/>
      <c r="AN284" s="335"/>
      <c r="AO284" s="335"/>
      <c r="AP284" s="335"/>
      <c r="AQ284" s="335"/>
      <c r="AR284" s="335"/>
    </row>
    <row r="285" spans="1:44" ht="30" hidden="1" customHeight="1" x14ac:dyDescent="0.25">
      <c r="A285" s="123"/>
      <c r="B285" s="123"/>
      <c r="C285" s="54"/>
      <c r="D285" s="54"/>
      <c r="E285" s="87"/>
      <c r="F285" s="87"/>
      <c r="G285" s="88"/>
      <c r="H285" s="59"/>
      <c r="I285" s="70"/>
      <c r="J285" s="129"/>
      <c r="K285" s="128">
        <f t="shared" si="253"/>
        <v>0</v>
      </c>
      <c r="L285" s="128">
        <f t="shared" si="254"/>
        <v>0</v>
      </c>
      <c r="M285" s="130"/>
      <c r="N285" s="131"/>
      <c r="O285" s="171">
        <f t="shared" si="255"/>
        <v>0</v>
      </c>
      <c r="P285" s="171">
        <f t="shared" si="256"/>
        <v>0</v>
      </c>
      <c r="Q285" s="130"/>
      <c r="R285" s="474">
        <f t="shared" si="257"/>
        <v>0</v>
      </c>
      <c r="S285" s="452"/>
      <c r="T285" s="331"/>
      <c r="U285" s="331"/>
      <c r="V285" s="331"/>
      <c r="W285" s="331"/>
      <c r="X285" s="331"/>
      <c r="Y285" s="331"/>
      <c r="Z285" s="331"/>
      <c r="AA285" s="331"/>
      <c r="AB285" s="332"/>
      <c r="AC285" s="331"/>
      <c r="AD285" s="439"/>
      <c r="AE285" s="92"/>
      <c r="AF285" s="92"/>
      <c r="AG285" s="271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</row>
    <row r="286" spans="1:44" ht="30" hidden="1" customHeight="1" x14ac:dyDescent="0.25">
      <c r="A286" s="123"/>
      <c r="B286" s="123"/>
      <c r="C286" s="54"/>
      <c r="D286" s="54"/>
      <c r="E286" s="87"/>
      <c r="F286" s="87"/>
      <c r="G286" s="88"/>
      <c r="H286" s="354"/>
      <c r="I286" s="90"/>
      <c r="J286" s="129"/>
      <c r="K286" s="128">
        <f t="shared" si="253"/>
        <v>0</v>
      </c>
      <c r="L286" s="128">
        <f t="shared" si="254"/>
        <v>0</v>
      </c>
      <c r="M286" s="130"/>
      <c r="N286" s="131"/>
      <c r="O286" s="171">
        <f t="shared" si="255"/>
        <v>0</v>
      </c>
      <c r="P286" s="171">
        <f t="shared" si="256"/>
        <v>0</v>
      </c>
      <c r="Q286" s="130"/>
      <c r="R286" s="474">
        <f t="shared" si="257"/>
        <v>0</v>
      </c>
      <c r="S286" s="452"/>
      <c r="T286" s="331"/>
      <c r="U286" s="331"/>
      <c r="V286" s="331"/>
      <c r="W286" s="331"/>
      <c r="X286" s="331"/>
      <c r="Y286" s="331"/>
      <c r="Z286" s="331"/>
      <c r="AA286" s="331"/>
      <c r="AB286" s="332"/>
      <c r="AC286" s="331"/>
      <c r="AD286" s="69"/>
      <c r="AE286" s="335"/>
      <c r="AF286" s="335"/>
      <c r="AG286" s="331"/>
      <c r="AH286" s="335"/>
      <c r="AI286" s="335"/>
      <c r="AJ286" s="335"/>
      <c r="AK286" s="335"/>
      <c r="AL286" s="335"/>
      <c r="AM286" s="335"/>
      <c r="AN286" s="335"/>
      <c r="AO286" s="335"/>
      <c r="AP286" s="335"/>
      <c r="AQ286" s="335"/>
      <c r="AR286" s="335"/>
    </row>
    <row r="287" spans="1:44" ht="30" customHeight="1" thickBot="1" x14ac:dyDescent="0.3">
      <c r="A287" s="227"/>
      <c r="B287" s="227"/>
      <c r="C287" s="109"/>
      <c r="D287" s="228"/>
      <c r="E287" s="229"/>
      <c r="F287" s="229"/>
      <c r="G287" s="230"/>
      <c r="H287" s="231" t="s">
        <v>906</v>
      </c>
      <c r="I287" s="232"/>
      <c r="J287" s="233"/>
      <c r="K287" s="234"/>
      <c r="L287" s="234"/>
      <c r="M287" s="235"/>
      <c r="N287" s="236"/>
      <c r="O287" s="234"/>
      <c r="P287" s="234"/>
      <c r="Q287" s="235"/>
      <c r="R287" s="476">
        <f t="shared" ref="R287:AA287" si="258">SUM(R276:R286)</f>
        <v>25.6</v>
      </c>
      <c r="S287" s="477">
        <f t="shared" si="258"/>
        <v>0</v>
      </c>
      <c r="T287" s="238">
        <f t="shared" si="258"/>
        <v>0</v>
      </c>
      <c r="U287" s="238">
        <f t="shared" si="258"/>
        <v>0</v>
      </c>
      <c r="V287" s="238">
        <f t="shared" si="258"/>
        <v>16</v>
      </c>
      <c r="W287" s="238">
        <f t="shared" si="258"/>
        <v>4.8</v>
      </c>
      <c r="X287" s="238">
        <f t="shared" si="258"/>
        <v>4.8</v>
      </c>
      <c r="Y287" s="238">
        <f t="shared" si="258"/>
        <v>16</v>
      </c>
      <c r="Z287" s="238">
        <f t="shared" si="258"/>
        <v>4.8</v>
      </c>
      <c r="AA287" s="238">
        <f t="shared" si="258"/>
        <v>4.8</v>
      </c>
      <c r="AB287" s="344"/>
      <c r="AC287" s="331"/>
      <c r="AD287" s="615">
        <f>R287/1800/0.6</f>
        <v>2.3703703703703706E-2</v>
      </c>
      <c r="AE287" s="335"/>
      <c r="AF287" s="335"/>
      <c r="AG287" s="331"/>
      <c r="AH287" s="335"/>
      <c r="AI287" s="335"/>
      <c r="AJ287" s="335"/>
      <c r="AK287" s="335"/>
      <c r="AL287" s="335"/>
      <c r="AM287" s="335"/>
      <c r="AN287" s="335"/>
      <c r="AO287" s="335"/>
      <c r="AP287" s="335"/>
      <c r="AQ287" s="335"/>
      <c r="AR287" s="335"/>
    </row>
    <row r="288" spans="1:44" ht="30" customHeight="1" thickTop="1" x14ac:dyDescent="0.25">
      <c r="A288" s="239"/>
      <c r="B288" s="239"/>
      <c r="C288" s="240"/>
      <c r="D288" s="240"/>
      <c r="E288" s="241"/>
      <c r="F288" s="241"/>
      <c r="G288" s="242"/>
      <c r="H288" s="243"/>
      <c r="I288" s="244"/>
      <c r="J288" s="243"/>
      <c r="K288" s="243"/>
      <c r="L288" s="243"/>
      <c r="M288" s="243"/>
      <c r="N288" s="243"/>
      <c r="O288" s="240"/>
      <c r="P288" s="246"/>
      <c r="Q288" s="247"/>
      <c r="R288" s="478">
        <f t="shared" ref="R288:AA288" si="259">R287+R275+R256+R238+R225+R209+R196+R182+R169+R155+R142+R128+R115+R102+R89+R74+R61+R48+R35+R22</f>
        <v>9108.1999999999989</v>
      </c>
      <c r="S288" s="479">
        <f t="shared" si="259"/>
        <v>1747</v>
      </c>
      <c r="T288" s="250">
        <f t="shared" si="259"/>
        <v>1481</v>
      </c>
      <c r="U288" s="250">
        <f t="shared" si="259"/>
        <v>2290.8000000000002</v>
      </c>
      <c r="V288" s="250">
        <f t="shared" si="259"/>
        <v>2006</v>
      </c>
      <c r="W288" s="250">
        <f t="shared" si="259"/>
        <v>401.4</v>
      </c>
      <c r="X288" s="250">
        <f t="shared" si="259"/>
        <v>601.79999999999995</v>
      </c>
      <c r="Y288" s="250">
        <f t="shared" si="259"/>
        <v>3753</v>
      </c>
      <c r="Z288" s="250">
        <f t="shared" si="259"/>
        <v>1882.3999999999999</v>
      </c>
      <c r="AA288" s="250">
        <f t="shared" si="259"/>
        <v>2892.6000000000004</v>
      </c>
      <c r="AB288" s="332"/>
      <c r="AC288" s="331"/>
      <c r="AG288" s="656"/>
    </row>
    <row r="289" spans="1:19" ht="30" customHeight="1" x14ac:dyDescent="0.25">
      <c r="A289" s="255"/>
      <c r="B289" s="255"/>
      <c r="C289" s="4"/>
      <c r="D289" s="4"/>
      <c r="E289" s="256"/>
      <c r="F289" s="256"/>
      <c r="G289" s="257"/>
      <c r="H289" s="258"/>
      <c r="I289" s="259"/>
      <c r="J289" s="947"/>
      <c r="K289" s="4"/>
      <c r="L289" s="4"/>
      <c r="M289" s="255"/>
      <c r="N289" s="947"/>
      <c r="O289" s="4"/>
      <c r="P289" s="4"/>
      <c r="Q289" s="255"/>
      <c r="R289" s="260"/>
      <c r="S289" s="4"/>
    </row>
    <row r="290" spans="1:19" ht="30" customHeight="1" x14ac:dyDescent="0.25">
      <c r="A290" s="255"/>
      <c r="B290" s="255"/>
      <c r="E290" s="256"/>
      <c r="F290" s="256"/>
      <c r="G290" s="257"/>
      <c r="H290" s="258"/>
      <c r="I290" s="259"/>
      <c r="J290" s="947"/>
      <c r="K290" s="4"/>
      <c r="L290" s="4"/>
      <c r="M290" s="255"/>
      <c r="N290" s="947"/>
      <c r="O290" s="4"/>
      <c r="P290" s="4"/>
      <c r="Q290" s="255"/>
      <c r="R290" s="260"/>
      <c r="S290" s="4"/>
    </row>
    <row r="291" spans="1:19" ht="30" customHeight="1" x14ac:dyDescent="0.25">
      <c r="A291" s="255"/>
      <c r="B291" s="255"/>
      <c r="E291" s="256"/>
      <c r="F291" s="256"/>
      <c r="G291" s="257"/>
      <c r="H291" s="258"/>
      <c r="I291" s="259"/>
      <c r="J291" s="947"/>
      <c r="K291" s="4"/>
      <c r="L291" s="4"/>
      <c r="M291" s="255"/>
      <c r="N291" s="947"/>
      <c r="O291" s="4"/>
      <c r="P291" s="4"/>
      <c r="Q291" s="255"/>
      <c r="R291" s="260"/>
      <c r="S291" s="4"/>
    </row>
    <row r="292" spans="1:19" ht="30" customHeight="1" x14ac:dyDescent="0.25">
      <c r="A292" s="255"/>
      <c r="B292" s="255"/>
      <c r="E292" s="256"/>
      <c r="F292" s="256"/>
      <c r="G292" s="257"/>
      <c r="H292" s="258"/>
      <c r="I292" s="259"/>
      <c r="J292" s="947"/>
      <c r="K292" s="4"/>
      <c r="L292" s="4"/>
      <c r="M292" s="255"/>
      <c r="N292" s="947"/>
      <c r="O292" s="4"/>
      <c r="P292" s="4"/>
      <c r="Q292" s="255"/>
      <c r="R292" s="260"/>
      <c r="S292" s="4"/>
    </row>
    <row r="293" spans="1:19" ht="30" customHeight="1" x14ac:dyDescent="0.25">
      <c r="A293" s="255"/>
      <c r="B293" s="255"/>
      <c r="E293" s="256"/>
      <c r="F293" s="256"/>
      <c r="G293" s="257"/>
      <c r="H293" s="258"/>
      <c r="I293" s="259"/>
      <c r="J293" s="947"/>
      <c r="K293" s="4"/>
      <c r="L293" s="4"/>
      <c r="M293" s="255"/>
      <c r="N293" s="947"/>
      <c r="O293" s="4"/>
      <c r="P293" s="4"/>
      <c r="Q293" s="255"/>
      <c r="R293" s="260"/>
      <c r="S293" s="4"/>
    </row>
    <row r="294" spans="1:19" ht="30" customHeight="1" x14ac:dyDescent="0.25">
      <c r="A294" s="255"/>
      <c r="B294" s="255"/>
      <c r="E294" s="256"/>
      <c r="F294" s="256"/>
      <c r="G294" s="257"/>
      <c r="H294" s="258"/>
      <c r="I294" s="259"/>
      <c r="J294" s="947"/>
      <c r="K294" s="4"/>
      <c r="L294" s="4"/>
      <c r="M294" s="255"/>
      <c r="N294" s="947"/>
      <c r="O294" s="4"/>
      <c r="P294" s="4"/>
      <c r="Q294" s="255"/>
      <c r="R294" s="260"/>
      <c r="S294" s="4"/>
    </row>
    <row r="295" spans="1:19" ht="30" customHeight="1" x14ac:dyDescent="0.25">
      <c r="A295" s="255"/>
      <c r="B295" s="255"/>
      <c r="E295" s="256"/>
      <c r="F295" s="256"/>
      <c r="G295" s="257"/>
      <c r="H295" s="258"/>
      <c r="I295" s="259"/>
      <c r="J295" s="947"/>
      <c r="K295" s="4"/>
      <c r="L295" s="4"/>
      <c r="M295" s="255"/>
      <c r="N295" s="947"/>
      <c r="O295" s="4"/>
      <c r="P295" s="4"/>
      <c r="Q295" s="255"/>
      <c r="R295" s="260"/>
      <c r="S295" s="4"/>
    </row>
    <row r="296" spans="1:19" ht="30" customHeight="1" x14ac:dyDescent="0.25">
      <c r="A296" s="255"/>
      <c r="B296" s="255"/>
      <c r="E296" s="256"/>
      <c r="F296" s="256"/>
      <c r="G296" s="257"/>
      <c r="H296" s="258"/>
      <c r="I296" s="259"/>
      <c r="J296" s="947"/>
      <c r="K296" s="4"/>
      <c r="L296" s="4"/>
      <c r="M296" s="255"/>
      <c r="N296" s="947"/>
      <c r="O296" s="4"/>
      <c r="P296" s="4"/>
      <c r="Q296" s="255"/>
      <c r="R296" s="260"/>
      <c r="S296" s="4"/>
    </row>
    <row r="297" spans="1:19" ht="30" customHeight="1" x14ac:dyDescent="0.25">
      <c r="A297" s="255"/>
      <c r="B297" s="255"/>
      <c r="E297" s="256"/>
      <c r="F297" s="256"/>
      <c r="G297" s="257"/>
      <c r="H297" s="258"/>
      <c r="I297" s="259"/>
      <c r="J297" s="947"/>
      <c r="K297" s="4"/>
      <c r="L297" s="4"/>
      <c r="M297" s="255"/>
      <c r="N297" s="947"/>
      <c r="O297" s="4"/>
      <c r="P297" s="4"/>
      <c r="Q297" s="255"/>
      <c r="R297" s="260"/>
      <c r="S297" s="4"/>
    </row>
    <row r="298" spans="1:19" ht="30" customHeight="1" x14ac:dyDescent="0.25">
      <c r="A298" s="255"/>
      <c r="B298" s="255"/>
      <c r="E298" s="256"/>
      <c r="F298" s="256"/>
      <c r="G298" s="257"/>
      <c r="H298" s="258"/>
      <c r="I298" s="259"/>
      <c r="J298" s="947"/>
      <c r="K298" s="4"/>
      <c r="L298" s="4"/>
      <c r="M298" s="255"/>
      <c r="N298" s="947"/>
      <c r="O298" s="4"/>
      <c r="P298" s="4"/>
      <c r="Q298" s="255"/>
      <c r="R298" s="260"/>
      <c r="S298" s="4"/>
    </row>
    <row r="299" spans="1:19" ht="30" customHeight="1" x14ac:dyDescent="0.25">
      <c r="A299" s="255"/>
      <c r="B299" s="255"/>
      <c r="E299" s="256"/>
      <c r="F299" s="256"/>
      <c r="G299" s="257"/>
      <c r="H299" s="258"/>
      <c r="I299" s="259"/>
      <c r="J299" s="947"/>
      <c r="K299" s="4"/>
      <c r="L299" s="4"/>
      <c r="M299" s="255"/>
      <c r="N299" s="947"/>
      <c r="O299" s="4"/>
      <c r="P299" s="4"/>
      <c r="Q299" s="255"/>
      <c r="R299" s="260"/>
      <c r="S299" s="4"/>
    </row>
    <row r="300" spans="1:19" ht="30" customHeight="1" x14ac:dyDescent="0.25">
      <c r="A300" s="255"/>
      <c r="B300" s="255"/>
      <c r="E300" s="256"/>
      <c r="F300" s="256"/>
      <c r="G300" s="257"/>
      <c r="H300" s="258"/>
      <c r="I300" s="259"/>
      <c r="J300" s="947"/>
      <c r="K300" s="4"/>
      <c r="L300" s="4"/>
      <c r="M300" s="255"/>
      <c r="N300" s="947"/>
      <c r="O300" s="4"/>
      <c r="P300" s="4"/>
      <c r="Q300" s="255"/>
      <c r="R300" s="260"/>
      <c r="S300" s="4"/>
    </row>
    <row r="301" spans="1:19" ht="30" customHeight="1" x14ac:dyDescent="0.25">
      <c r="A301" s="255"/>
      <c r="B301" s="255"/>
      <c r="E301" s="256"/>
      <c r="F301" s="256"/>
      <c r="G301" s="257"/>
      <c r="H301" s="258"/>
      <c r="I301" s="259"/>
      <c r="J301" s="947"/>
      <c r="K301" s="4"/>
      <c r="L301" s="4"/>
      <c r="M301" s="255"/>
      <c r="N301" s="947"/>
      <c r="O301" s="4"/>
      <c r="P301" s="4"/>
      <c r="Q301" s="255"/>
      <c r="R301" s="260"/>
      <c r="S301" s="4"/>
    </row>
    <row r="302" spans="1:19" ht="30" customHeight="1" x14ac:dyDescent="0.25">
      <c r="A302" s="255"/>
      <c r="B302" s="255"/>
      <c r="E302" s="256"/>
      <c r="F302" s="256"/>
      <c r="G302" s="257"/>
      <c r="H302" s="258"/>
      <c r="I302" s="259"/>
      <c r="J302" s="947"/>
      <c r="K302" s="4"/>
      <c r="L302" s="4"/>
      <c r="M302" s="255"/>
      <c r="N302" s="947"/>
      <c r="O302" s="4"/>
      <c r="P302" s="4"/>
      <c r="Q302" s="255"/>
      <c r="R302" s="260"/>
      <c r="S302" s="4"/>
    </row>
    <row r="303" spans="1:19" ht="30" customHeight="1" x14ac:dyDescent="0.25">
      <c r="A303" s="255"/>
      <c r="B303" s="255"/>
      <c r="E303" s="256"/>
      <c r="F303" s="256"/>
      <c r="G303" s="257"/>
      <c r="H303" s="258"/>
      <c r="I303" s="259"/>
      <c r="J303" s="947"/>
      <c r="K303" s="4"/>
      <c r="L303" s="4"/>
      <c r="M303" s="255"/>
      <c r="N303" s="947"/>
      <c r="O303" s="4"/>
      <c r="P303" s="4"/>
      <c r="Q303" s="255"/>
      <c r="R303" s="260"/>
      <c r="S303" s="4"/>
    </row>
    <row r="304" spans="1:19" ht="30" customHeight="1" x14ac:dyDescent="0.25">
      <c r="A304" s="255"/>
      <c r="B304" s="255"/>
      <c r="E304" s="256"/>
      <c r="F304" s="256"/>
      <c r="G304" s="257"/>
      <c r="H304" s="258"/>
      <c r="I304" s="259"/>
      <c r="J304" s="947"/>
      <c r="K304" s="4"/>
      <c r="L304" s="4"/>
      <c r="M304" s="255"/>
      <c r="N304" s="947"/>
      <c r="O304" s="4"/>
      <c r="P304" s="4"/>
      <c r="Q304" s="255"/>
      <c r="R304" s="260"/>
      <c r="S304" s="4"/>
    </row>
    <row r="305" spans="1:19" ht="30" customHeight="1" x14ac:dyDescent="0.25">
      <c r="A305" s="255"/>
      <c r="B305" s="255"/>
      <c r="E305" s="256"/>
      <c r="F305" s="256"/>
      <c r="G305" s="257"/>
      <c r="H305" s="258"/>
      <c r="I305" s="259"/>
      <c r="J305" s="947"/>
      <c r="K305" s="4"/>
      <c r="L305" s="4"/>
      <c r="M305" s="255"/>
      <c r="N305" s="947"/>
      <c r="O305" s="4"/>
      <c r="P305" s="4"/>
      <c r="Q305" s="255"/>
      <c r="R305" s="260"/>
      <c r="S305" s="4"/>
    </row>
    <row r="306" spans="1:19" ht="30" customHeight="1" x14ac:dyDescent="0.25">
      <c r="A306" s="255"/>
      <c r="B306" s="255"/>
      <c r="E306" s="256"/>
      <c r="F306" s="256"/>
      <c r="G306" s="257"/>
      <c r="H306" s="258"/>
      <c r="I306" s="259"/>
      <c r="J306" s="947"/>
      <c r="K306" s="4"/>
      <c r="L306" s="4"/>
      <c r="M306" s="255"/>
      <c r="N306" s="947"/>
      <c r="O306" s="4"/>
      <c r="P306" s="4"/>
      <c r="Q306" s="255"/>
      <c r="R306" s="260"/>
      <c r="S306" s="4"/>
    </row>
    <row r="307" spans="1:19" ht="30" customHeight="1" x14ac:dyDescent="0.25">
      <c r="A307" s="255"/>
      <c r="B307" s="255"/>
      <c r="E307" s="256"/>
      <c r="F307" s="256"/>
      <c r="G307" s="257"/>
      <c r="H307" s="258"/>
      <c r="I307" s="259"/>
      <c r="J307" s="947"/>
      <c r="K307" s="4"/>
      <c r="L307" s="4"/>
      <c r="M307" s="255"/>
      <c r="N307" s="947"/>
      <c r="O307" s="4"/>
      <c r="P307" s="4"/>
      <c r="Q307" s="255"/>
      <c r="R307" s="260"/>
      <c r="S307" s="4"/>
    </row>
    <row r="308" spans="1:19" ht="30" customHeight="1" x14ac:dyDescent="0.25">
      <c r="A308" s="255"/>
      <c r="B308" s="255"/>
      <c r="E308" s="256"/>
      <c r="F308" s="256"/>
      <c r="G308" s="257"/>
      <c r="H308" s="258"/>
      <c r="I308" s="259"/>
      <c r="J308" s="947"/>
      <c r="K308" s="4"/>
      <c r="L308" s="4"/>
      <c r="M308" s="255"/>
      <c r="N308" s="947"/>
      <c r="O308" s="4"/>
      <c r="P308" s="4"/>
      <c r="Q308" s="255"/>
      <c r="R308" s="260"/>
      <c r="S308" s="4"/>
    </row>
    <row r="309" spans="1:19" ht="30" customHeight="1" x14ac:dyDescent="0.25">
      <c r="A309" s="255"/>
      <c r="B309" s="255"/>
      <c r="E309" s="256"/>
      <c r="F309" s="256"/>
      <c r="G309" s="257"/>
      <c r="H309" s="258"/>
      <c r="I309" s="259"/>
      <c r="J309" s="947"/>
      <c r="K309" s="4"/>
      <c r="L309" s="4"/>
      <c r="M309" s="255"/>
      <c r="N309" s="947"/>
      <c r="O309" s="4"/>
      <c r="P309" s="4"/>
      <c r="Q309" s="255"/>
      <c r="R309" s="260"/>
      <c r="S309" s="4"/>
    </row>
    <row r="310" spans="1:19" ht="30" customHeight="1" x14ac:dyDescent="0.25">
      <c r="A310" s="255"/>
      <c r="B310" s="255"/>
      <c r="E310" s="256"/>
      <c r="F310" s="256"/>
      <c r="G310" s="257"/>
      <c r="H310" s="258"/>
      <c r="I310" s="259"/>
      <c r="J310" s="947"/>
      <c r="K310" s="4"/>
      <c r="L310" s="4"/>
      <c r="M310" s="255"/>
      <c r="N310" s="947"/>
      <c r="O310" s="4"/>
      <c r="P310" s="4"/>
      <c r="Q310" s="255"/>
      <c r="R310" s="260"/>
      <c r="S310" s="4"/>
    </row>
    <row r="311" spans="1:19" ht="30" customHeight="1" x14ac:dyDescent="0.25">
      <c r="A311" s="255"/>
      <c r="B311" s="255"/>
      <c r="E311" s="256"/>
      <c r="F311" s="256"/>
      <c r="G311" s="257"/>
      <c r="H311" s="258"/>
      <c r="I311" s="259"/>
      <c r="J311" s="947"/>
      <c r="K311" s="4"/>
      <c r="L311" s="4"/>
      <c r="M311" s="255"/>
      <c r="N311" s="947"/>
      <c r="O311" s="4"/>
      <c r="P311" s="4"/>
      <c r="Q311" s="255"/>
      <c r="R311" s="260"/>
      <c r="S311" s="4"/>
    </row>
    <row r="312" spans="1:19" ht="30" customHeight="1" x14ac:dyDescent="0.25">
      <c r="A312" s="255"/>
      <c r="B312" s="255"/>
      <c r="E312" s="256"/>
      <c r="F312" s="256"/>
      <c r="G312" s="257"/>
      <c r="H312" s="258"/>
      <c r="I312" s="259"/>
      <c r="J312" s="947"/>
      <c r="K312" s="4"/>
      <c r="L312" s="4"/>
      <c r="M312" s="255"/>
      <c r="N312" s="947"/>
      <c r="O312" s="4"/>
      <c r="P312" s="4"/>
      <c r="Q312" s="255"/>
      <c r="R312" s="260"/>
      <c r="S312" s="4"/>
    </row>
    <row r="313" spans="1:19" ht="30" customHeight="1" x14ac:dyDescent="0.25">
      <c r="A313" s="255"/>
      <c r="B313" s="255"/>
      <c r="E313" s="256"/>
      <c r="F313" s="256"/>
      <c r="G313" s="257"/>
      <c r="H313" s="258"/>
      <c r="I313" s="259"/>
      <c r="J313" s="947"/>
      <c r="K313" s="4"/>
      <c r="L313" s="4"/>
      <c r="M313" s="255"/>
      <c r="N313" s="947"/>
      <c r="O313" s="4"/>
      <c r="P313" s="4"/>
      <c r="Q313" s="255"/>
      <c r="R313" s="260"/>
      <c r="S313" s="4"/>
    </row>
    <row r="314" spans="1:19" ht="30" customHeight="1" x14ac:dyDescent="0.25">
      <c r="A314" s="255"/>
      <c r="B314" s="255"/>
      <c r="E314" s="256"/>
      <c r="F314" s="256"/>
      <c r="G314" s="257"/>
      <c r="H314" s="258"/>
      <c r="I314" s="259"/>
      <c r="J314" s="947"/>
      <c r="K314" s="4"/>
      <c r="L314" s="4"/>
      <c r="M314" s="255"/>
      <c r="N314" s="947"/>
      <c r="O314" s="4"/>
      <c r="P314" s="4"/>
      <c r="Q314" s="255"/>
      <c r="R314" s="260"/>
      <c r="S314" s="4"/>
    </row>
    <row r="315" spans="1:19" ht="30" customHeight="1" x14ac:dyDescent="0.25">
      <c r="A315" s="255"/>
      <c r="B315" s="255"/>
      <c r="E315" s="256"/>
      <c r="F315" s="256"/>
      <c r="G315" s="257"/>
      <c r="H315" s="258"/>
      <c r="I315" s="259"/>
      <c r="J315" s="947"/>
      <c r="K315" s="4"/>
      <c r="L315" s="4"/>
      <c r="M315" s="255"/>
      <c r="N315" s="947"/>
      <c r="O315" s="4"/>
      <c r="P315" s="4"/>
      <c r="Q315" s="255"/>
      <c r="R315" s="260"/>
      <c r="S315" s="4"/>
    </row>
    <row r="316" spans="1:19" ht="30" customHeight="1" x14ac:dyDescent="0.25">
      <c r="A316" s="255"/>
      <c r="B316" s="255"/>
      <c r="E316" s="256"/>
      <c r="F316" s="256"/>
      <c r="G316" s="257"/>
      <c r="H316" s="258"/>
      <c r="I316" s="259"/>
      <c r="J316" s="947"/>
      <c r="K316" s="4"/>
      <c r="L316" s="4"/>
      <c r="M316" s="255"/>
      <c r="N316" s="947"/>
      <c r="O316" s="4"/>
      <c r="P316" s="4"/>
      <c r="Q316" s="255"/>
      <c r="R316" s="260"/>
      <c r="S316" s="4"/>
    </row>
    <row r="317" spans="1:19" ht="30" customHeight="1" x14ac:dyDescent="0.25">
      <c r="A317" s="255"/>
      <c r="B317" s="255"/>
      <c r="E317" s="256"/>
      <c r="F317" s="256"/>
      <c r="G317" s="257"/>
      <c r="H317" s="258"/>
      <c r="I317" s="259"/>
      <c r="J317" s="947"/>
      <c r="K317" s="4"/>
      <c r="L317" s="4"/>
      <c r="M317" s="255"/>
      <c r="N317" s="947"/>
      <c r="O317" s="4"/>
      <c r="P317" s="4"/>
      <c r="Q317" s="255"/>
      <c r="R317" s="260"/>
      <c r="S317" s="4"/>
    </row>
    <row r="318" spans="1:19" ht="30" customHeight="1" x14ac:dyDescent="0.25">
      <c r="A318" s="255"/>
      <c r="B318" s="255"/>
      <c r="E318" s="256"/>
      <c r="F318" s="256"/>
      <c r="G318" s="257"/>
      <c r="H318" s="258"/>
      <c r="I318" s="259"/>
      <c r="J318" s="947"/>
      <c r="K318" s="4"/>
      <c r="L318" s="4"/>
      <c r="M318" s="255"/>
      <c r="N318" s="947"/>
      <c r="O318" s="4"/>
      <c r="P318" s="4"/>
      <c r="Q318" s="255"/>
      <c r="R318" s="260"/>
      <c r="S318" s="4"/>
    </row>
    <row r="319" spans="1:19" ht="30" customHeight="1" x14ac:dyDescent="0.25">
      <c r="A319" s="255"/>
      <c r="B319" s="255"/>
      <c r="E319" s="256"/>
      <c r="F319" s="256"/>
      <c r="G319" s="257"/>
      <c r="H319" s="258"/>
      <c r="I319" s="259"/>
      <c r="J319" s="947"/>
      <c r="K319" s="4"/>
      <c r="L319" s="4"/>
      <c r="M319" s="255"/>
      <c r="N319" s="947"/>
      <c r="O319" s="4"/>
      <c r="P319" s="4"/>
      <c r="Q319" s="255"/>
      <c r="R319" s="260"/>
      <c r="S319" s="4"/>
    </row>
    <row r="320" spans="1:19" ht="30" customHeight="1" x14ac:dyDescent="0.25">
      <c r="A320" s="255"/>
      <c r="B320" s="255"/>
      <c r="E320" s="256"/>
      <c r="F320" s="256"/>
      <c r="G320" s="257"/>
      <c r="H320" s="258"/>
      <c r="I320" s="259"/>
      <c r="J320" s="947"/>
      <c r="K320" s="4"/>
      <c r="L320" s="4"/>
      <c r="M320" s="255"/>
      <c r="N320" s="947"/>
      <c r="O320" s="4"/>
      <c r="P320" s="4"/>
      <c r="Q320" s="255"/>
      <c r="R320" s="260"/>
      <c r="S320" s="4"/>
    </row>
    <row r="321" spans="1:19" ht="30" customHeight="1" x14ac:dyDescent="0.25">
      <c r="A321" s="255"/>
      <c r="B321" s="255"/>
      <c r="E321" s="256"/>
      <c r="F321" s="256"/>
      <c r="G321" s="257"/>
      <c r="H321" s="258"/>
      <c r="I321" s="259"/>
      <c r="J321" s="947"/>
      <c r="K321" s="4"/>
      <c r="L321" s="4"/>
      <c r="M321" s="255"/>
      <c r="N321" s="947"/>
      <c r="O321" s="4"/>
      <c r="P321" s="4"/>
      <c r="Q321" s="255"/>
      <c r="R321" s="260"/>
      <c r="S321" s="4"/>
    </row>
    <row r="322" spans="1:19" ht="30" customHeight="1" x14ac:dyDescent="0.25">
      <c r="A322" s="255"/>
      <c r="B322" s="255"/>
      <c r="E322" s="256"/>
      <c r="F322" s="256"/>
      <c r="G322" s="257"/>
      <c r="H322" s="258"/>
      <c r="I322" s="259"/>
      <c r="J322" s="947"/>
      <c r="K322" s="4"/>
      <c r="L322" s="4"/>
      <c r="M322" s="255"/>
      <c r="N322" s="947"/>
      <c r="O322" s="4"/>
      <c r="P322" s="4"/>
      <c r="Q322" s="255"/>
      <c r="R322" s="260"/>
      <c r="S322" s="4"/>
    </row>
    <row r="323" spans="1:19" ht="30" customHeight="1" x14ac:dyDescent="0.25">
      <c r="A323" s="255"/>
      <c r="B323" s="255"/>
      <c r="E323" s="256"/>
      <c r="F323" s="256"/>
      <c r="G323" s="257"/>
      <c r="H323" s="258"/>
      <c r="I323" s="259"/>
      <c r="J323" s="947"/>
      <c r="K323" s="4"/>
      <c r="L323" s="4"/>
      <c r="M323" s="255"/>
      <c r="N323" s="947"/>
      <c r="O323" s="4"/>
      <c r="P323" s="4"/>
      <c r="Q323" s="255"/>
      <c r="R323" s="260"/>
      <c r="S323" s="4"/>
    </row>
    <row r="324" spans="1:19" ht="30" customHeight="1" x14ac:dyDescent="0.25">
      <c r="A324" s="255"/>
      <c r="B324" s="255"/>
      <c r="E324" s="256"/>
      <c r="F324" s="256"/>
      <c r="G324" s="257"/>
      <c r="H324" s="258"/>
      <c r="I324" s="259"/>
      <c r="J324" s="947"/>
      <c r="K324" s="4"/>
      <c r="L324" s="4"/>
      <c r="M324" s="255"/>
      <c r="N324" s="947"/>
      <c r="O324" s="4"/>
      <c r="P324" s="4"/>
      <c r="Q324" s="255"/>
      <c r="R324" s="260"/>
      <c r="S324" s="4"/>
    </row>
    <row r="325" spans="1:19" ht="30" customHeight="1" x14ac:dyDescent="0.25">
      <c r="A325" s="255"/>
      <c r="B325" s="255"/>
      <c r="E325" s="256"/>
      <c r="F325" s="256"/>
      <c r="G325" s="257"/>
      <c r="H325" s="258"/>
      <c r="I325" s="259"/>
      <c r="J325" s="947"/>
      <c r="K325" s="4"/>
      <c r="L325" s="4"/>
      <c r="M325" s="255"/>
      <c r="N325" s="947"/>
      <c r="O325" s="4"/>
      <c r="P325" s="4"/>
      <c r="Q325" s="255"/>
      <c r="R325" s="260"/>
      <c r="S325" s="4"/>
    </row>
    <row r="326" spans="1:19" ht="30" customHeight="1" x14ac:dyDescent="0.25">
      <c r="A326" s="255"/>
      <c r="B326" s="255"/>
      <c r="E326" s="256"/>
      <c r="F326" s="256"/>
      <c r="G326" s="257"/>
      <c r="H326" s="258"/>
      <c r="I326" s="259"/>
      <c r="J326" s="947"/>
      <c r="K326" s="4"/>
      <c r="L326" s="4"/>
      <c r="M326" s="255"/>
      <c r="N326" s="947"/>
      <c r="O326" s="4"/>
      <c r="P326" s="4"/>
      <c r="Q326" s="255"/>
      <c r="R326" s="260"/>
      <c r="S326" s="4"/>
    </row>
    <row r="327" spans="1:19" ht="30" customHeight="1" x14ac:dyDescent="0.25">
      <c r="A327" s="255"/>
      <c r="B327" s="255"/>
      <c r="E327" s="256"/>
      <c r="F327" s="256"/>
      <c r="G327" s="257"/>
      <c r="H327" s="258"/>
      <c r="I327" s="259"/>
      <c r="J327" s="947"/>
      <c r="K327" s="4"/>
      <c r="L327" s="4"/>
      <c r="M327" s="255"/>
      <c r="N327" s="947"/>
      <c r="O327" s="4"/>
      <c r="P327" s="4"/>
      <c r="Q327" s="255"/>
      <c r="R327" s="260"/>
      <c r="S327" s="4"/>
    </row>
    <row r="328" spans="1:19" ht="30" customHeight="1" x14ac:dyDescent="0.25">
      <c r="A328" s="255"/>
      <c r="B328" s="255"/>
      <c r="E328" s="256"/>
      <c r="F328" s="256"/>
      <c r="G328" s="257"/>
      <c r="H328" s="258"/>
      <c r="I328" s="259"/>
      <c r="J328" s="947"/>
      <c r="K328" s="4"/>
      <c r="L328" s="4"/>
      <c r="M328" s="255"/>
      <c r="N328" s="947"/>
      <c r="O328" s="4"/>
      <c r="P328" s="4"/>
      <c r="Q328" s="255"/>
      <c r="R328" s="260"/>
      <c r="S328" s="4"/>
    </row>
    <row r="329" spans="1:19" ht="30" customHeight="1" x14ac:dyDescent="0.25">
      <c r="A329" s="255"/>
      <c r="B329" s="255"/>
      <c r="E329" s="256"/>
      <c r="F329" s="256"/>
      <c r="G329" s="257"/>
      <c r="H329" s="258"/>
      <c r="I329" s="259"/>
      <c r="J329" s="947"/>
      <c r="K329" s="4"/>
      <c r="L329" s="4"/>
      <c r="M329" s="255"/>
      <c r="N329" s="947"/>
      <c r="O329" s="4"/>
      <c r="P329" s="4"/>
      <c r="Q329" s="255"/>
      <c r="R329" s="260"/>
      <c r="S329" s="4"/>
    </row>
    <row r="330" spans="1:19" ht="30" customHeight="1" x14ac:dyDescent="0.25">
      <c r="A330" s="255"/>
      <c r="B330" s="255"/>
      <c r="E330" s="256"/>
      <c r="F330" s="256"/>
      <c r="G330" s="257"/>
      <c r="H330" s="258"/>
      <c r="I330" s="259"/>
      <c r="J330" s="947"/>
      <c r="K330" s="4"/>
      <c r="L330" s="4"/>
      <c r="M330" s="255"/>
      <c r="N330" s="947"/>
      <c r="O330" s="4"/>
      <c r="P330" s="4"/>
      <c r="Q330" s="255"/>
      <c r="R330" s="260"/>
      <c r="S330" s="4"/>
    </row>
    <row r="331" spans="1:19" ht="30" customHeight="1" x14ac:dyDescent="0.25">
      <c r="A331" s="255"/>
      <c r="B331" s="255"/>
      <c r="E331" s="256"/>
      <c r="F331" s="256"/>
      <c r="G331" s="257"/>
      <c r="H331" s="258"/>
      <c r="I331" s="259"/>
      <c r="J331" s="947"/>
      <c r="K331" s="4"/>
      <c r="L331" s="4"/>
      <c r="M331" s="255"/>
      <c r="N331" s="947"/>
      <c r="O331" s="4"/>
      <c r="P331" s="4"/>
      <c r="Q331" s="255"/>
      <c r="R331" s="260"/>
      <c r="S331" s="4"/>
    </row>
    <row r="332" spans="1:19" ht="30" customHeight="1" x14ac:dyDescent="0.25">
      <c r="A332" s="255"/>
      <c r="B332" s="255"/>
      <c r="E332" s="256"/>
      <c r="F332" s="256"/>
      <c r="G332" s="257"/>
      <c r="H332" s="258"/>
      <c r="I332" s="259"/>
      <c r="J332" s="947"/>
      <c r="K332" s="4"/>
      <c r="L332" s="4"/>
      <c r="M332" s="255"/>
      <c r="N332" s="947"/>
      <c r="O332" s="4"/>
      <c r="P332" s="4"/>
      <c r="Q332" s="255"/>
      <c r="R332" s="260"/>
      <c r="S332" s="4"/>
    </row>
    <row r="333" spans="1:19" ht="30" customHeight="1" x14ac:dyDescent="0.25">
      <c r="A333" s="255"/>
      <c r="B333" s="255"/>
      <c r="E333" s="256"/>
      <c r="F333" s="256"/>
      <c r="G333" s="257"/>
      <c r="H333" s="258"/>
      <c r="I333" s="259"/>
      <c r="J333" s="947"/>
      <c r="K333" s="4"/>
      <c r="L333" s="4"/>
      <c r="M333" s="255"/>
      <c r="N333" s="947"/>
      <c r="O333" s="4"/>
      <c r="P333" s="4"/>
      <c r="Q333" s="255"/>
      <c r="R333" s="260"/>
      <c r="S333" s="4"/>
    </row>
    <row r="334" spans="1:19" ht="30" customHeight="1" x14ac:dyDescent="0.25">
      <c r="A334" s="255"/>
      <c r="B334" s="255"/>
      <c r="E334" s="256"/>
      <c r="F334" s="256"/>
      <c r="G334" s="257"/>
      <c r="H334" s="258"/>
      <c r="I334" s="259"/>
      <c r="J334" s="947"/>
      <c r="K334" s="4"/>
      <c r="L334" s="4"/>
      <c r="M334" s="255"/>
      <c r="N334" s="947"/>
      <c r="O334" s="4"/>
      <c r="P334" s="4"/>
      <c r="Q334" s="255"/>
      <c r="R334" s="260"/>
      <c r="S334" s="4"/>
    </row>
    <row r="335" spans="1:19" ht="30" customHeight="1" x14ac:dyDescent="0.25">
      <c r="A335" s="255"/>
      <c r="B335" s="255"/>
      <c r="E335" s="256"/>
      <c r="F335" s="256"/>
      <c r="G335" s="257"/>
      <c r="H335" s="258"/>
      <c r="I335" s="259"/>
      <c r="J335" s="947"/>
      <c r="K335" s="4"/>
      <c r="L335" s="4"/>
      <c r="M335" s="255"/>
      <c r="N335" s="947"/>
      <c r="O335" s="4"/>
      <c r="P335" s="4"/>
      <c r="Q335" s="255"/>
      <c r="R335" s="260"/>
      <c r="S335" s="4"/>
    </row>
    <row r="336" spans="1:19" ht="30" customHeight="1" x14ac:dyDescent="0.25">
      <c r="A336" s="255"/>
      <c r="B336" s="255"/>
      <c r="E336" s="256"/>
      <c r="F336" s="256"/>
      <c r="G336" s="257"/>
      <c r="H336" s="258"/>
      <c r="I336" s="259"/>
      <c r="J336" s="947"/>
      <c r="K336" s="4"/>
      <c r="L336" s="4"/>
      <c r="M336" s="255"/>
      <c r="N336" s="947"/>
      <c r="O336" s="4"/>
      <c r="P336" s="4"/>
      <c r="Q336" s="255"/>
      <c r="R336" s="260"/>
      <c r="S336" s="4"/>
    </row>
    <row r="337" spans="1:19" ht="30" customHeight="1" x14ac:dyDescent="0.25">
      <c r="A337" s="255"/>
      <c r="B337" s="255"/>
      <c r="E337" s="256"/>
      <c r="F337" s="256"/>
      <c r="G337" s="257"/>
      <c r="H337" s="258"/>
      <c r="I337" s="259"/>
      <c r="J337" s="947"/>
      <c r="K337" s="4"/>
      <c r="L337" s="4"/>
      <c r="M337" s="255"/>
      <c r="N337" s="947"/>
      <c r="O337" s="4"/>
      <c r="P337" s="4"/>
      <c r="Q337" s="255"/>
      <c r="R337" s="260"/>
      <c r="S337" s="4"/>
    </row>
    <row r="338" spans="1:19" ht="30" customHeight="1" x14ac:dyDescent="0.25">
      <c r="A338" s="255"/>
      <c r="B338" s="255"/>
      <c r="E338" s="256"/>
      <c r="F338" s="256"/>
      <c r="G338" s="257"/>
      <c r="H338" s="258"/>
      <c r="I338" s="259"/>
      <c r="J338" s="947"/>
      <c r="K338" s="4"/>
      <c r="L338" s="4"/>
      <c r="M338" s="255"/>
      <c r="N338" s="947"/>
      <c r="O338" s="4"/>
      <c r="P338" s="4"/>
      <c r="Q338" s="255"/>
      <c r="R338" s="260"/>
      <c r="S338" s="4"/>
    </row>
    <row r="339" spans="1:19" ht="30" customHeight="1" x14ac:dyDescent="0.25">
      <c r="A339" s="255"/>
      <c r="B339" s="255"/>
      <c r="E339" s="256"/>
      <c r="F339" s="256"/>
      <c r="G339" s="257"/>
      <c r="H339" s="258"/>
      <c r="I339" s="259"/>
      <c r="J339" s="947"/>
      <c r="K339" s="4"/>
      <c r="L339" s="4"/>
      <c r="M339" s="255"/>
      <c r="N339" s="947"/>
      <c r="O339" s="4"/>
      <c r="P339" s="4"/>
      <c r="Q339" s="255"/>
      <c r="R339" s="260"/>
      <c r="S339" s="4"/>
    </row>
    <row r="340" spans="1:19" ht="30" customHeight="1" x14ac:dyDescent="0.25">
      <c r="A340" s="255"/>
      <c r="B340" s="255"/>
      <c r="E340" s="256"/>
      <c r="F340" s="256"/>
      <c r="G340" s="257"/>
      <c r="H340" s="258"/>
      <c r="I340" s="259"/>
      <c r="J340" s="947"/>
      <c r="K340" s="4"/>
      <c r="L340" s="4"/>
      <c r="M340" s="255"/>
      <c r="N340" s="947"/>
      <c r="O340" s="4"/>
      <c r="P340" s="4"/>
      <c r="Q340" s="255"/>
      <c r="R340" s="260"/>
      <c r="S340" s="4"/>
    </row>
    <row r="341" spans="1:19" ht="30" customHeight="1" x14ac:dyDescent="0.25">
      <c r="A341" s="255"/>
      <c r="B341" s="255"/>
      <c r="E341" s="256"/>
      <c r="F341" s="256"/>
      <c r="G341" s="257"/>
      <c r="H341" s="258"/>
      <c r="I341" s="259"/>
      <c r="J341" s="947"/>
      <c r="K341" s="4"/>
      <c r="L341" s="4"/>
      <c r="M341" s="255"/>
      <c r="N341" s="947"/>
      <c r="O341" s="4"/>
      <c r="P341" s="4"/>
      <c r="Q341" s="255"/>
      <c r="R341" s="260"/>
      <c r="S341" s="4"/>
    </row>
    <row r="342" spans="1:19" ht="30" customHeight="1" x14ac:dyDescent="0.25">
      <c r="A342" s="255"/>
      <c r="B342" s="255"/>
      <c r="E342" s="256"/>
      <c r="F342" s="256"/>
      <c r="G342" s="257"/>
      <c r="H342" s="258"/>
      <c r="I342" s="259"/>
      <c r="J342" s="947"/>
      <c r="K342" s="4"/>
      <c r="L342" s="4"/>
      <c r="M342" s="255"/>
      <c r="N342" s="947"/>
      <c r="O342" s="4"/>
      <c r="P342" s="4"/>
      <c r="Q342" s="255"/>
      <c r="R342" s="260"/>
      <c r="S342" s="4"/>
    </row>
    <row r="343" spans="1:19" ht="30" customHeight="1" x14ac:dyDescent="0.25">
      <c r="A343" s="255"/>
      <c r="B343" s="255"/>
      <c r="E343" s="256"/>
      <c r="F343" s="256"/>
      <c r="G343" s="257"/>
      <c r="H343" s="258"/>
      <c r="I343" s="259"/>
      <c r="J343" s="947"/>
      <c r="K343" s="4"/>
      <c r="L343" s="4"/>
      <c r="M343" s="255"/>
      <c r="N343" s="947"/>
      <c r="O343" s="4"/>
      <c r="P343" s="4"/>
      <c r="Q343" s="255"/>
      <c r="R343" s="260"/>
      <c r="S343" s="4"/>
    </row>
    <row r="344" spans="1:19" ht="30" customHeight="1" x14ac:dyDescent="0.25">
      <c r="A344" s="255"/>
      <c r="B344" s="255"/>
      <c r="E344" s="256"/>
      <c r="F344" s="256"/>
      <c r="G344" s="257"/>
      <c r="H344" s="258"/>
      <c r="I344" s="259"/>
      <c r="J344" s="947"/>
      <c r="K344" s="4"/>
      <c r="L344" s="4"/>
      <c r="M344" s="255"/>
      <c r="N344" s="947"/>
      <c r="O344" s="4"/>
      <c r="P344" s="4"/>
      <c r="Q344" s="255"/>
      <c r="R344" s="260"/>
      <c r="S344" s="4"/>
    </row>
    <row r="345" spans="1:19" ht="30" customHeight="1" x14ac:dyDescent="0.25">
      <c r="A345" s="255"/>
      <c r="B345" s="255"/>
      <c r="E345" s="256"/>
      <c r="F345" s="256"/>
      <c r="G345" s="257"/>
      <c r="H345" s="258"/>
      <c r="I345" s="259"/>
      <c r="J345" s="947"/>
      <c r="K345" s="4"/>
      <c r="L345" s="4"/>
      <c r="M345" s="255"/>
      <c r="N345" s="947"/>
      <c r="O345" s="4"/>
      <c r="P345" s="4"/>
      <c r="Q345" s="255"/>
      <c r="R345" s="260"/>
      <c r="S345" s="4"/>
    </row>
    <row r="346" spans="1:19" ht="30" customHeight="1" x14ac:dyDescent="0.25">
      <c r="A346" s="255"/>
      <c r="B346" s="255"/>
      <c r="E346" s="256"/>
      <c r="F346" s="256"/>
      <c r="G346" s="257"/>
      <c r="H346" s="258"/>
      <c r="I346" s="259"/>
      <c r="J346" s="947"/>
      <c r="K346" s="4"/>
      <c r="L346" s="4"/>
      <c r="M346" s="255"/>
      <c r="N346" s="947"/>
      <c r="O346" s="4"/>
      <c r="P346" s="4"/>
      <c r="Q346" s="255"/>
      <c r="R346" s="260"/>
      <c r="S346" s="4"/>
    </row>
    <row r="347" spans="1:19" ht="30" customHeight="1" x14ac:dyDescent="0.25">
      <c r="A347" s="255"/>
      <c r="B347" s="255"/>
      <c r="E347" s="256"/>
      <c r="F347" s="256"/>
      <c r="G347" s="257"/>
      <c r="H347" s="258"/>
      <c r="I347" s="259"/>
      <c r="J347" s="947"/>
      <c r="K347" s="4"/>
      <c r="L347" s="4"/>
      <c r="M347" s="255"/>
      <c r="N347" s="947"/>
      <c r="O347" s="4"/>
      <c r="P347" s="4"/>
      <c r="Q347" s="255"/>
      <c r="R347" s="260"/>
      <c r="S347" s="4"/>
    </row>
    <row r="348" spans="1:19" ht="30" customHeight="1" x14ac:dyDescent="0.25">
      <c r="A348" s="255"/>
      <c r="B348" s="255"/>
      <c r="E348" s="256"/>
      <c r="F348" s="256"/>
      <c r="G348" s="257"/>
      <c r="H348" s="258"/>
      <c r="I348" s="259"/>
      <c r="J348" s="947"/>
      <c r="K348" s="4"/>
      <c r="L348" s="4"/>
      <c r="M348" s="255"/>
      <c r="N348" s="947"/>
      <c r="O348" s="4"/>
      <c r="P348" s="4"/>
      <c r="Q348" s="255"/>
      <c r="R348" s="260"/>
      <c r="S348" s="4"/>
    </row>
    <row r="349" spans="1:19" ht="30" customHeight="1" x14ac:dyDescent="0.25">
      <c r="A349" s="255"/>
      <c r="B349" s="255"/>
      <c r="E349" s="256"/>
      <c r="F349" s="256"/>
      <c r="G349" s="257"/>
      <c r="H349" s="258"/>
      <c r="I349" s="259"/>
      <c r="J349" s="947"/>
      <c r="K349" s="4"/>
      <c r="L349" s="4"/>
      <c r="M349" s="255"/>
      <c r="N349" s="947"/>
      <c r="O349" s="4"/>
      <c r="P349" s="4"/>
      <c r="Q349" s="255"/>
      <c r="R349" s="260"/>
      <c r="S349" s="4"/>
    </row>
    <row r="350" spans="1:19" ht="30" customHeight="1" x14ac:dyDescent="0.25">
      <c r="A350" s="255"/>
      <c r="B350" s="255"/>
      <c r="E350" s="256"/>
      <c r="F350" s="256"/>
      <c r="G350" s="257"/>
      <c r="H350" s="258"/>
      <c r="I350" s="259"/>
      <c r="J350" s="947"/>
      <c r="K350" s="4"/>
      <c r="L350" s="4"/>
      <c r="M350" s="255"/>
      <c r="N350" s="947"/>
      <c r="O350" s="4"/>
      <c r="P350" s="4"/>
      <c r="Q350" s="255"/>
      <c r="R350" s="260"/>
      <c r="S350" s="4"/>
    </row>
    <row r="351" spans="1:19" ht="30" customHeight="1" x14ac:dyDescent="0.25">
      <c r="A351" s="255"/>
      <c r="B351" s="255"/>
      <c r="E351" s="256"/>
      <c r="F351" s="256"/>
      <c r="G351" s="257"/>
      <c r="H351" s="258"/>
      <c r="I351" s="259"/>
      <c r="J351" s="947"/>
      <c r="K351" s="4"/>
      <c r="L351" s="4"/>
      <c r="M351" s="255"/>
      <c r="N351" s="947"/>
      <c r="O351" s="4"/>
      <c r="P351" s="4"/>
      <c r="Q351" s="255"/>
      <c r="R351" s="260"/>
      <c r="S351" s="4"/>
    </row>
    <row r="352" spans="1:19" ht="30" customHeight="1" x14ac:dyDescent="0.25">
      <c r="A352" s="255"/>
      <c r="B352" s="255"/>
      <c r="E352" s="256"/>
      <c r="F352" s="256"/>
      <c r="G352" s="257"/>
      <c r="H352" s="258"/>
      <c r="I352" s="259"/>
      <c r="J352" s="947"/>
      <c r="K352" s="4"/>
      <c r="L352" s="4"/>
      <c r="M352" s="255"/>
      <c r="N352" s="947"/>
      <c r="O352" s="4"/>
      <c r="P352" s="4"/>
      <c r="Q352" s="255"/>
      <c r="R352" s="260"/>
      <c r="S352" s="4"/>
    </row>
    <row r="353" spans="1:19" ht="30" customHeight="1" x14ac:dyDescent="0.25">
      <c r="A353" s="255"/>
      <c r="B353" s="255"/>
      <c r="E353" s="256"/>
      <c r="F353" s="256"/>
      <c r="G353" s="257"/>
      <c r="H353" s="258"/>
      <c r="I353" s="259"/>
      <c r="J353" s="947"/>
      <c r="K353" s="4"/>
      <c r="L353" s="4"/>
      <c r="M353" s="255"/>
      <c r="N353" s="947"/>
      <c r="O353" s="4"/>
      <c r="P353" s="4"/>
      <c r="Q353" s="255"/>
      <c r="R353" s="260"/>
      <c r="S353" s="4"/>
    </row>
    <row r="354" spans="1:19" ht="30" customHeight="1" x14ac:dyDescent="0.25">
      <c r="A354" s="255"/>
      <c r="B354" s="255"/>
      <c r="E354" s="256"/>
      <c r="F354" s="256"/>
      <c r="G354" s="257"/>
      <c r="H354" s="258"/>
      <c r="I354" s="259"/>
      <c r="J354" s="947"/>
      <c r="K354" s="4"/>
      <c r="L354" s="4"/>
      <c r="M354" s="255"/>
      <c r="N354" s="947"/>
      <c r="O354" s="4"/>
      <c r="P354" s="4"/>
      <c r="Q354" s="255"/>
      <c r="R354" s="260"/>
      <c r="S354" s="4"/>
    </row>
    <row r="355" spans="1:19" ht="30" customHeight="1" x14ac:dyDescent="0.25">
      <c r="A355" s="255"/>
      <c r="B355" s="255"/>
      <c r="E355" s="256"/>
      <c r="F355" s="256"/>
      <c r="G355" s="257"/>
      <c r="H355" s="258"/>
      <c r="I355" s="259"/>
      <c r="J355" s="947"/>
      <c r="K355" s="4"/>
      <c r="L355" s="4"/>
      <c r="M355" s="255"/>
      <c r="N355" s="947"/>
      <c r="O355" s="4"/>
      <c r="P355" s="4"/>
      <c r="Q355" s="255"/>
      <c r="R355" s="260"/>
      <c r="S355" s="4"/>
    </row>
    <row r="356" spans="1:19" ht="30" customHeight="1" x14ac:dyDescent="0.25">
      <c r="A356" s="255"/>
      <c r="B356" s="255"/>
      <c r="E356" s="256"/>
      <c r="F356" s="256"/>
      <c r="G356" s="257"/>
      <c r="H356" s="258"/>
      <c r="I356" s="259"/>
      <c r="J356" s="947"/>
      <c r="K356" s="4"/>
      <c r="L356" s="4"/>
      <c r="M356" s="255"/>
      <c r="N356" s="947"/>
      <c r="O356" s="4"/>
      <c r="P356" s="4"/>
      <c r="Q356" s="255"/>
      <c r="R356" s="260"/>
      <c r="S356" s="4"/>
    </row>
    <row r="357" spans="1:19" ht="30" customHeight="1" x14ac:dyDescent="0.25">
      <c r="A357" s="255"/>
      <c r="B357" s="255"/>
      <c r="E357" s="256"/>
      <c r="F357" s="256"/>
      <c r="G357" s="257"/>
      <c r="H357" s="258"/>
      <c r="I357" s="259"/>
      <c r="J357" s="947"/>
      <c r="K357" s="4"/>
      <c r="L357" s="4"/>
      <c r="M357" s="255"/>
      <c r="N357" s="947"/>
      <c r="O357" s="4"/>
      <c r="P357" s="4"/>
      <c r="Q357" s="255"/>
      <c r="R357" s="260"/>
      <c r="S357" s="4"/>
    </row>
    <row r="358" spans="1:19" ht="30" customHeight="1" x14ac:dyDescent="0.25">
      <c r="A358" s="255"/>
      <c r="B358" s="255"/>
      <c r="E358" s="256"/>
      <c r="F358" s="256"/>
      <c r="G358" s="257"/>
      <c r="H358" s="258"/>
      <c r="I358" s="259"/>
      <c r="J358" s="947"/>
      <c r="K358" s="4"/>
      <c r="L358" s="4"/>
      <c r="M358" s="255"/>
      <c r="N358" s="947"/>
      <c r="O358" s="4"/>
      <c r="P358" s="4"/>
      <c r="Q358" s="255"/>
      <c r="R358" s="260"/>
      <c r="S358" s="4"/>
    </row>
    <row r="359" spans="1:19" ht="30" customHeight="1" x14ac:dyDescent="0.25">
      <c r="A359" s="255"/>
      <c r="B359" s="255"/>
      <c r="E359" s="256"/>
      <c r="F359" s="256"/>
      <c r="G359" s="257"/>
      <c r="H359" s="258"/>
      <c r="I359" s="259"/>
      <c r="J359" s="947"/>
      <c r="K359" s="4"/>
      <c r="L359" s="4"/>
      <c r="M359" s="255"/>
      <c r="N359" s="947"/>
      <c r="O359" s="4"/>
      <c r="P359" s="4"/>
      <c r="Q359" s="255"/>
      <c r="R359" s="260"/>
      <c r="S359" s="4"/>
    </row>
    <row r="360" spans="1:19" ht="30" customHeight="1" x14ac:dyDescent="0.25">
      <c r="A360" s="255"/>
      <c r="B360" s="255"/>
      <c r="E360" s="256"/>
      <c r="F360" s="256"/>
      <c r="G360" s="257"/>
      <c r="H360" s="258"/>
      <c r="I360" s="259"/>
      <c r="J360" s="947"/>
      <c r="K360" s="4"/>
      <c r="L360" s="4"/>
      <c r="M360" s="255"/>
      <c r="N360" s="947"/>
      <c r="O360" s="4"/>
      <c r="P360" s="4"/>
      <c r="Q360" s="255"/>
      <c r="R360" s="260"/>
      <c r="S360" s="4"/>
    </row>
    <row r="361" spans="1:19" ht="30" customHeight="1" x14ac:dyDescent="0.25">
      <c r="A361" s="255"/>
      <c r="B361" s="255"/>
      <c r="E361" s="256"/>
      <c r="F361" s="256"/>
      <c r="G361" s="257"/>
      <c r="H361" s="258"/>
      <c r="I361" s="259"/>
      <c r="J361" s="947"/>
      <c r="K361" s="4"/>
      <c r="L361" s="4"/>
      <c r="M361" s="255"/>
      <c r="N361" s="947"/>
      <c r="O361" s="4"/>
      <c r="P361" s="4"/>
      <c r="Q361" s="255"/>
      <c r="R361" s="260"/>
      <c r="S361" s="4"/>
    </row>
    <row r="362" spans="1:19" ht="30" customHeight="1" x14ac:dyDescent="0.25">
      <c r="A362" s="255"/>
      <c r="B362" s="255"/>
      <c r="E362" s="256"/>
      <c r="F362" s="256"/>
      <c r="G362" s="257"/>
      <c r="H362" s="258"/>
      <c r="I362" s="259"/>
      <c r="J362" s="947"/>
      <c r="K362" s="4"/>
      <c r="L362" s="4"/>
      <c r="M362" s="255"/>
      <c r="N362" s="947"/>
      <c r="O362" s="4"/>
      <c r="P362" s="4"/>
      <c r="Q362" s="255"/>
      <c r="R362" s="260"/>
      <c r="S362" s="4"/>
    </row>
    <row r="363" spans="1:19" ht="30" customHeight="1" x14ac:dyDescent="0.25">
      <c r="A363" s="255"/>
      <c r="B363" s="255"/>
      <c r="E363" s="256"/>
      <c r="F363" s="256"/>
      <c r="G363" s="257"/>
      <c r="H363" s="258"/>
      <c r="I363" s="259"/>
      <c r="J363" s="947"/>
      <c r="K363" s="4"/>
      <c r="L363" s="4"/>
      <c r="M363" s="255"/>
      <c r="N363" s="947"/>
      <c r="O363" s="4"/>
      <c r="P363" s="4"/>
      <c r="Q363" s="255"/>
      <c r="R363" s="260"/>
      <c r="S363" s="4"/>
    </row>
    <row r="364" spans="1:19" ht="30" customHeight="1" x14ac:dyDescent="0.25">
      <c r="A364" s="255"/>
      <c r="B364" s="255"/>
      <c r="E364" s="256"/>
      <c r="F364" s="256"/>
      <c r="G364" s="257"/>
      <c r="H364" s="258"/>
      <c r="I364" s="259"/>
      <c r="J364" s="947"/>
      <c r="K364" s="4"/>
      <c r="L364" s="4"/>
      <c r="M364" s="255"/>
      <c r="N364" s="947"/>
      <c r="O364" s="4"/>
      <c r="P364" s="4"/>
      <c r="Q364" s="255"/>
      <c r="R364" s="260"/>
      <c r="S364" s="4"/>
    </row>
    <row r="365" spans="1:19" ht="30" customHeight="1" x14ac:dyDescent="0.25">
      <c r="A365" s="255"/>
      <c r="B365" s="255"/>
      <c r="E365" s="256"/>
      <c r="F365" s="256"/>
      <c r="G365" s="257"/>
      <c r="H365" s="258"/>
      <c r="I365" s="259"/>
      <c r="J365" s="947"/>
      <c r="K365" s="4"/>
      <c r="L365" s="4"/>
      <c r="M365" s="255"/>
      <c r="N365" s="947"/>
      <c r="O365" s="4"/>
      <c r="P365" s="4"/>
      <c r="Q365" s="255"/>
      <c r="R365" s="260"/>
      <c r="S365" s="4"/>
    </row>
    <row r="366" spans="1:19" ht="30" customHeight="1" x14ac:dyDescent="0.25">
      <c r="A366" s="255"/>
      <c r="B366" s="255"/>
      <c r="E366" s="256"/>
      <c r="F366" s="256"/>
      <c r="G366" s="257"/>
      <c r="H366" s="258"/>
      <c r="I366" s="259"/>
      <c r="J366" s="947"/>
      <c r="K366" s="4"/>
      <c r="L366" s="4"/>
      <c r="M366" s="255"/>
      <c r="N366" s="947"/>
      <c r="O366" s="4"/>
      <c r="P366" s="4"/>
      <c r="Q366" s="255"/>
      <c r="R366" s="260"/>
      <c r="S366" s="4"/>
    </row>
    <row r="367" spans="1:19" ht="30" customHeight="1" x14ac:dyDescent="0.25">
      <c r="A367" s="255"/>
      <c r="B367" s="255"/>
      <c r="E367" s="256"/>
      <c r="F367" s="256"/>
      <c r="G367" s="257"/>
      <c r="H367" s="258"/>
      <c r="I367" s="259"/>
      <c r="J367" s="947"/>
      <c r="K367" s="4"/>
      <c r="L367" s="4"/>
      <c r="M367" s="255"/>
      <c r="N367" s="947"/>
      <c r="O367" s="4"/>
      <c r="P367" s="4"/>
      <c r="Q367" s="255"/>
      <c r="R367" s="260"/>
      <c r="S367" s="4"/>
    </row>
    <row r="368" spans="1:19" ht="30" customHeight="1" x14ac:dyDescent="0.25">
      <c r="A368" s="255"/>
      <c r="B368" s="255"/>
      <c r="E368" s="256"/>
      <c r="F368" s="256"/>
      <c r="G368" s="257"/>
      <c r="H368" s="258"/>
      <c r="I368" s="259"/>
      <c r="J368" s="947"/>
      <c r="K368" s="4"/>
      <c r="L368" s="4"/>
      <c r="M368" s="255"/>
      <c r="N368" s="947"/>
      <c r="O368" s="4"/>
      <c r="P368" s="4"/>
      <c r="Q368" s="255"/>
      <c r="R368" s="260"/>
      <c r="S368" s="4"/>
    </row>
    <row r="369" spans="1:19" ht="30" customHeight="1" x14ac:dyDescent="0.25">
      <c r="A369" s="255"/>
      <c r="B369" s="255"/>
      <c r="E369" s="256"/>
      <c r="F369" s="256"/>
      <c r="G369" s="257"/>
      <c r="H369" s="258"/>
      <c r="I369" s="259"/>
      <c r="J369" s="947"/>
      <c r="K369" s="4"/>
      <c r="L369" s="4"/>
      <c r="M369" s="255"/>
      <c r="N369" s="947"/>
      <c r="O369" s="4"/>
      <c r="P369" s="4"/>
      <c r="Q369" s="255"/>
      <c r="R369" s="260"/>
      <c r="S369" s="4"/>
    </row>
    <row r="370" spans="1:19" ht="30" customHeight="1" x14ac:dyDescent="0.25">
      <c r="A370" s="255"/>
      <c r="B370" s="255"/>
      <c r="C370" s="4"/>
      <c r="D370" s="4"/>
      <c r="E370" s="256"/>
      <c r="F370" s="256"/>
      <c r="G370" s="257"/>
      <c r="H370" s="258"/>
      <c r="I370" s="259"/>
      <c r="J370" s="947"/>
      <c r="K370" s="4"/>
      <c r="L370" s="4"/>
      <c r="M370" s="255"/>
      <c r="N370" s="947"/>
      <c r="O370" s="4"/>
      <c r="P370" s="4"/>
      <c r="Q370" s="255"/>
      <c r="R370" s="260"/>
      <c r="S370" s="4"/>
    </row>
    <row r="371" spans="1:19" ht="30" customHeight="1" x14ac:dyDescent="0.25">
      <c r="A371" s="255"/>
      <c r="B371" s="255"/>
      <c r="C371" s="4"/>
      <c r="D371" s="4"/>
      <c r="E371" s="256"/>
      <c r="F371" s="256"/>
      <c r="G371" s="257"/>
      <c r="H371" s="258"/>
      <c r="I371" s="259"/>
      <c r="J371" s="947"/>
      <c r="K371" s="4"/>
      <c r="L371" s="4"/>
      <c r="M371" s="255"/>
      <c r="N371" s="947"/>
      <c r="O371" s="4"/>
      <c r="P371" s="4"/>
      <c r="Q371" s="255"/>
      <c r="R371" s="260"/>
      <c r="S371" s="4"/>
    </row>
    <row r="372" spans="1:19" ht="30" customHeight="1" x14ac:dyDescent="0.25">
      <c r="A372" s="255"/>
      <c r="B372" s="255"/>
      <c r="C372" s="4"/>
      <c r="D372" s="4"/>
      <c r="E372" s="256"/>
      <c r="F372" s="256"/>
      <c r="G372" s="257"/>
      <c r="H372" s="258"/>
      <c r="I372" s="259"/>
      <c r="J372" s="947"/>
      <c r="K372" s="4"/>
      <c r="L372" s="4"/>
      <c r="M372" s="255"/>
      <c r="N372" s="947"/>
      <c r="O372" s="4"/>
      <c r="P372" s="4"/>
      <c r="Q372" s="255"/>
      <c r="R372" s="260"/>
      <c r="S372" s="4"/>
    </row>
    <row r="373" spans="1:19" ht="30" customHeight="1" x14ac:dyDescent="0.25">
      <c r="A373" s="255"/>
      <c r="B373" s="255"/>
      <c r="C373" s="4"/>
      <c r="D373" s="4"/>
      <c r="E373" s="256"/>
      <c r="F373" s="256"/>
      <c r="G373" s="257"/>
      <c r="H373" s="258"/>
      <c r="I373" s="259"/>
      <c r="J373" s="947"/>
      <c r="K373" s="4"/>
      <c r="L373" s="4"/>
      <c r="M373" s="255"/>
      <c r="N373" s="947"/>
      <c r="O373" s="4"/>
      <c r="P373" s="4"/>
      <c r="Q373" s="255"/>
      <c r="R373" s="260"/>
      <c r="S373" s="4"/>
    </row>
    <row r="374" spans="1:19" ht="30" customHeight="1" x14ac:dyDescent="0.25">
      <c r="A374" s="255"/>
      <c r="B374" s="255"/>
      <c r="C374" s="4"/>
      <c r="D374" s="4"/>
      <c r="E374" s="256"/>
      <c r="F374" s="256"/>
      <c r="G374" s="257"/>
      <c r="H374" s="258"/>
      <c r="I374" s="259"/>
      <c r="J374" s="947"/>
      <c r="K374" s="4"/>
      <c r="L374" s="4"/>
      <c r="M374" s="255"/>
      <c r="N374" s="947"/>
      <c r="O374" s="4"/>
      <c r="P374" s="4"/>
      <c r="Q374" s="255"/>
      <c r="R374" s="260"/>
      <c r="S374" s="4"/>
    </row>
    <row r="375" spans="1:19" ht="30" customHeight="1" x14ac:dyDescent="0.25">
      <c r="A375" s="255"/>
      <c r="B375" s="255"/>
      <c r="C375" s="4"/>
      <c r="D375" s="4"/>
      <c r="E375" s="256"/>
      <c r="F375" s="256"/>
      <c r="G375" s="257"/>
      <c r="H375" s="258"/>
      <c r="I375" s="259"/>
      <c r="J375" s="947"/>
      <c r="K375" s="4"/>
      <c r="L375" s="4"/>
      <c r="M375" s="255"/>
      <c r="N375" s="947"/>
      <c r="O375" s="4"/>
      <c r="P375" s="4"/>
      <c r="Q375" s="255"/>
      <c r="R375" s="260"/>
      <c r="S375" s="4"/>
    </row>
    <row r="376" spans="1:19" ht="30" customHeight="1" x14ac:dyDescent="0.25">
      <c r="A376" s="255"/>
      <c r="B376" s="255"/>
      <c r="C376" s="4"/>
      <c r="D376" s="4"/>
      <c r="E376" s="256"/>
      <c r="F376" s="256"/>
      <c r="G376" s="257"/>
      <c r="H376" s="258"/>
      <c r="I376" s="259"/>
      <c r="J376" s="947"/>
      <c r="K376" s="4"/>
      <c r="L376" s="4"/>
      <c r="M376" s="255"/>
      <c r="N376" s="947"/>
      <c r="O376" s="4"/>
      <c r="P376" s="4"/>
      <c r="Q376" s="255"/>
      <c r="R376" s="260"/>
      <c r="S376" s="4"/>
    </row>
    <row r="377" spans="1:19" ht="30" customHeight="1" x14ac:dyDescent="0.25">
      <c r="A377" s="255"/>
      <c r="B377" s="255"/>
      <c r="C377" s="4"/>
      <c r="D377" s="4"/>
      <c r="E377" s="256"/>
      <c r="F377" s="256"/>
      <c r="G377" s="257"/>
      <c r="H377" s="258"/>
      <c r="I377" s="259"/>
      <c r="J377" s="947"/>
      <c r="K377" s="4"/>
      <c r="L377" s="4"/>
      <c r="M377" s="255"/>
      <c r="N377" s="947"/>
      <c r="O377" s="4"/>
      <c r="P377" s="4"/>
      <c r="Q377" s="255"/>
      <c r="R377" s="260"/>
      <c r="S377" s="4"/>
    </row>
    <row r="378" spans="1:19" ht="30" customHeight="1" x14ac:dyDescent="0.25">
      <c r="A378" s="255"/>
      <c r="B378" s="255"/>
      <c r="C378" s="4"/>
      <c r="D378" s="4"/>
      <c r="E378" s="256"/>
      <c r="F378" s="256"/>
      <c r="G378" s="257"/>
      <c r="H378" s="258"/>
      <c r="I378" s="259"/>
      <c r="J378" s="947"/>
      <c r="K378" s="4"/>
      <c r="L378" s="4"/>
      <c r="M378" s="255"/>
      <c r="N378" s="947"/>
      <c r="O378" s="4"/>
      <c r="P378" s="4"/>
      <c r="Q378" s="255"/>
      <c r="R378" s="260"/>
      <c r="S378" s="4"/>
    </row>
    <row r="379" spans="1:19" ht="30" customHeight="1" x14ac:dyDescent="0.25">
      <c r="A379" s="255"/>
      <c r="B379" s="255"/>
      <c r="C379" s="4"/>
      <c r="D379" s="4"/>
      <c r="E379" s="256"/>
      <c r="F379" s="256"/>
      <c r="G379" s="257"/>
      <c r="H379" s="258"/>
      <c r="I379" s="259"/>
      <c r="J379" s="947"/>
      <c r="K379" s="4"/>
      <c r="L379" s="4"/>
      <c r="M379" s="255"/>
      <c r="N379" s="947"/>
      <c r="O379" s="4"/>
      <c r="P379" s="4"/>
      <c r="Q379" s="255"/>
      <c r="R379" s="260"/>
      <c r="S379" s="4"/>
    </row>
    <row r="380" spans="1:19" ht="30" customHeight="1" x14ac:dyDescent="0.25">
      <c r="A380" s="255"/>
      <c r="B380" s="255"/>
      <c r="C380" s="4"/>
      <c r="D380" s="4"/>
      <c r="E380" s="256"/>
      <c r="F380" s="256"/>
      <c r="G380" s="257"/>
      <c r="H380" s="258"/>
      <c r="I380" s="259"/>
      <c r="J380" s="947"/>
      <c r="K380" s="4"/>
      <c r="L380" s="4"/>
      <c r="M380" s="255"/>
      <c r="N380" s="947"/>
      <c r="O380" s="4"/>
      <c r="P380" s="4"/>
      <c r="Q380" s="255"/>
      <c r="R380" s="260"/>
      <c r="S380" s="4"/>
    </row>
    <row r="381" spans="1:19" ht="30" customHeight="1" x14ac:dyDescent="0.25">
      <c r="A381" s="255"/>
      <c r="B381" s="255"/>
      <c r="C381" s="4"/>
      <c r="D381" s="4"/>
      <c r="E381" s="256"/>
      <c r="F381" s="256"/>
      <c r="G381" s="257"/>
      <c r="H381" s="258"/>
      <c r="I381" s="259"/>
      <c r="J381" s="947"/>
      <c r="K381" s="4"/>
      <c r="L381" s="4"/>
      <c r="M381" s="255"/>
      <c r="N381" s="947"/>
      <c r="O381" s="4"/>
      <c r="P381" s="4"/>
      <c r="Q381" s="255"/>
      <c r="R381" s="260"/>
      <c r="S381" s="4"/>
    </row>
    <row r="382" spans="1:19" ht="30" customHeight="1" x14ac:dyDescent="0.25">
      <c r="A382" s="255"/>
      <c r="B382" s="255"/>
      <c r="C382" s="4"/>
      <c r="D382" s="4"/>
      <c r="E382" s="256"/>
      <c r="F382" s="256"/>
      <c r="G382" s="257"/>
      <c r="H382" s="258"/>
      <c r="I382" s="259"/>
      <c r="J382" s="947"/>
      <c r="K382" s="4"/>
      <c r="L382" s="4"/>
      <c r="M382" s="255"/>
      <c r="N382" s="947"/>
      <c r="O382" s="4"/>
      <c r="P382" s="4"/>
      <c r="Q382" s="255"/>
      <c r="R382" s="260"/>
      <c r="S382" s="4"/>
    </row>
    <row r="383" spans="1:19" ht="30" customHeight="1" x14ac:dyDescent="0.25">
      <c r="A383" s="255"/>
      <c r="B383" s="255"/>
      <c r="C383" s="4"/>
      <c r="D383" s="4"/>
      <c r="E383" s="256"/>
      <c r="F383" s="256"/>
      <c r="G383" s="257"/>
      <c r="H383" s="258"/>
      <c r="I383" s="259"/>
      <c r="J383" s="947"/>
      <c r="K383" s="4"/>
      <c r="L383" s="4"/>
      <c r="M383" s="255"/>
      <c r="N383" s="947"/>
      <c r="O383" s="4"/>
      <c r="P383" s="4"/>
      <c r="Q383" s="255"/>
      <c r="R383" s="260"/>
      <c r="S383" s="4"/>
    </row>
    <row r="384" spans="1:19" ht="30" customHeight="1" x14ac:dyDescent="0.25">
      <c r="A384" s="255"/>
      <c r="B384" s="255"/>
      <c r="C384" s="4"/>
      <c r="D384" s="4"/>
      <c r="E384" s="256"/>
      <c r="F384" s="256"/>
      <c r="G384" s="257"/>
      <c r="H384" s="258"/>
      <c r="I384" s="259"/>
      <c r="J384" s="947"/>
      <c r="K384" s="4"/>
      <c r="L384" s="4"/>
      <c r="M384" s="255"/>
      <c r="N384" s="947"/>
      <c r="O384" s="4"/>
      <c r="P384" s="4"/>
      <c r="Q384" s="255"/>
      <c r="R384" s="260"/>
      <c r="S384" s="4"/>
    </row>
    <row r="385" spans="1:19" ht="30" customHeight="1" x14ac:dyDescent="0.25">
      <c r="A385" s="255"/>
      <c r="B385" s="255"/>
      <c r="C385" s="4"/>
      <c r="D385" s="4"/>
      <c r="E385" s="256"/>
      <c r="F385" s="256"/>
      <c r="G385" s="257"/>
      <c r="H385" s="258"/>
      <c r="I385" s="259"/>
      <c r="J385" s="947"/>
      <c r="K385" s="4"/>
      <c r="L385" s="4"/>
      <c r="M385" s="255"/>
      <c r="N385" s="947"/>
      <c r="O385" s="4"/>
      <c r="P385" s="4"/>
      <c r="Q385" s="255"/>
      <c r="R385" s="260"/>
      <c r="S385" s="4"/>
    </row>
    <row r="386" spans="1:19" ht="30" customHeight="1" x14ac:dyDescent="0.25">
      <c r="A386" s="255"/>
      <c r="B386" s="255"/>
      <c r="C386" s="4"/>
      <c r="D386" s="4"/>
      <c r="E386" s="256"/>
      <c r="F386" s="256"/>
      <c r="G386" s="257"/>
      <c r="H386" s="258"/>
      <c r="I386" s="259"/>
      <c r="J386" s="947"/>
      <c r="K386" s="4"/>
      <c r="L386" s="4"/>
      <c r="M386" s="255"/>
      <c r="N386" s="947"/>
      <c r="O386" s="4"/>
      <c r="P386" s="4"/>
      <c r="Q386" s="255"/>
      <c r="R386" s="260"/>
      <c r="S386" s="4"/>
    </row>
    <row r="387" spans="1:19" ht="30" customHeight="1" x14ac:dyDescent="0.25">
      <c r="A387" s="255"/>
      <c r="B387" s="255"/>
      <c r="C387" s="4"/>
      <c r="D387" s="4"/>
      <c r="E387" s="256"/>
      <c r="F387" s="256"/>
      <c r="G387" s="257"/>
      <c r="H387" s="258"/>
      <c r="I387" s="259"/>
      <c r="J387" s="947"/>
      <c r="K387" s="4"/>
      <c r="L387" s="4"/>
      <c r="M387" s="255"/>
      <c r="N387" s="947"/>
      <c r="O387" s="4"/>
      <c r="P387" s="4"/>
      <c r="Q387" s="255"/>
      <c r="R387" s="260"/>
      <c r="S387" s="4"/>
    </row>
    <row r="388" spans="1:19" ht="30" customHeight="1" x14ac:dyDescent="0.25">
      <c r="A388" s="255"/>
      <c r="B388" s="255"/>
      <c r="C388" s="4"/>
      <c r="D388" s="4"/>
      <c r="E388" s="256"/>
      <c r="F388" s="256"/>
      <c r="G388" s="257"/>
      <c r="H388" s="258"/>
      <c r="I388" s="259"/>
      <c r="J388" s="947"/>
      <c r="K388" s="4"/>
      <c r="L388" s="4"/>
      <c r="M388" s="255"/>
      <c r="N388" s="947"/>
      <c r="O388" s="4"/>
      <c r="P388" s="4"/>
      <c r="Q388" s="255"/>
      <c r="R388" s="260"/>
      <c r="S388" s="4"/>
    </row>
    <row r="389" spans="1:19" ht="30" customHeight="1" x14ac:dyDescent="0.25">
      <c r="A389" s="255"/>
      <c r="B389" s="255"/>
      <c r="C389" s="4"/>
      <c r="D389" s="4"/>
      <c r="E389" s="256"/>
      <c r="F389" s="256"/>
      <c r="G389" s="257"/>
      <c r="H389" s="258"/>
      <c r="I389" s="259"/>
      <c r="J389" s="947"/>
      <c r="K389" s="4"/>
      <c r="L389" s="4"/>
      <c r="M389" s="255"/>
      <c r="N389" s="947"/>
      <c r="O389" s="4"/>
      <c r="P389" s="4"/>
      <c r="Q389" s="255"/>
      <c r="R389" s="260"/>
      <c r="S389" s="4"/>
    </row>
    <row r="390" spans="1:19" ht="30" customHeight="1" x14ac:dyDescent="0.25">
      <c r="A390" s="255"/>
      <c r="B390" s="255"/>
      <c r="C390" s="4"/>
      <c r="D390" s="4"/>
      <c r="E390" s="256"/>
      <c r="F390" s="256"/>
      <c r="G390" s="257"/>
      <c r="H390" s="258"/>
      <c r="I390" s="259"/>
      <c r="J390" s="947"/>
      <c r="K390" s="4"/>
      <c r="L390" s="4"/>
      <c r="M390" s="255"/>
      <c r="N390" s="947"/>
      <c r="O390" s="4"/>
      <c r="P390" s="4"/>
      <c r="Q390" s="255"/>
      <c r="R390" s="260"/>
      <c r="S390" s="4"/>
    </row>
    <row r="391" spans="1:19" ht="30" customHeight="1" x14ac:dyDescent="0.25">
      <c r="A391" s="255"/>
      <c r="B391" s="255"/>
      <c r="C391" s="4"/>
      <c r="D391" s="4"/>
      <c r="E391" s="256"/>
      <c r="F391" s="256"/>
      <c r="G391" s="257"/>
      <c r="H391" s="258"/>
      <c r="I391" s="259"/>
      <c r="J391" s="947"/>
      <c r="K391" s="4"/>
      <c r="L391" s="4"/>
      <c r="M391" s="255"/>
      <c r="N391" s="947"/>
      <c r="O391" s="4"/>
      <c r="P391" s="4"/>
      <c r="Q391" s="255"/>
      <c r="R391" s="260"/>
      <c r="S391" s="4"/>
    </row>
    <row r="392" spans="1:19" ht="30" customHeight="1" x14ac:dyDescent="0.25">
      <c r="A392" s="255"/>
      <c r="B392" s="255"/>
      <c r="C392" s="4"/>
      <c r="D392" s="4"/>
      <c r="E392" s="256"/>
      <c r="F392" s="256"/>
      <c r="G392" s="257"/>
      <c r="H392" s="258"/>
      <c r="I392" s="259"/>
      <c r="J392" s="947"/>
      <c r="K392" s="4"/>
      <c r="L392" s="4"/>
      <c r="M392" s="255"/>
      <c r="N392" s="947"/>
      <c r="O392" s="4"/>
      <c r="P392" s="4"/>
      <c r="Q392" s="255"/>
      <c r="R392" s="260"/>
      <c r="S392" s="4"/>
    </row>
    <row r="393" spans="1:19" ht="30" customHeight="1" x14ac:dyDescent="0.25">
      <c r="A393" s="255"/>
      <c r="B393" s="255"/>
      <c r="C393" s="4"/>
      <c r="D393" s="4"/>
      <c r="E393" s="256"/>
      <c r="F393" s="256"/>
      <c r="G393" s="257"/>
      <c r="H393" s="258"/>
      <c r="I393" s="259"/>
      <c r="J393" s="947"/>
      <c r="K393" s="4"/>
      <c r="L393" s="4"/>
      <c r="M393" s="255"/>
      <c r="N393" s="947"/>
      <c r="O393" s="4"/>
      <c r="P393" s="4"/>
      <c r="Q393" s="255"/>
      <c r="R393" s="260"/>
      <c r="S393" s="4"/>
    </row>
    <row r="394" spans="1:19" ht="30" customHeight="1" x14ac:dyDescent="0.25">
      <c r="A394" s="255"/>
      <c r="B394" s="255"/>
      <c r="C394" s="4"/>
      <c r="D394" s="4"/>
      <c r="E394" s="256"/>
      <c r="F394" s="256"/>
      <c r="G394" s="257"/>
      <c r="H394" s="258"/>
      <c r="I394" s="259"/>
      <c r="J394" s="947"/>
      <c r="K394" s="4"/>
      <c r="L394" s="4"/>
      <c r="M394" s="255"/>
      <c r="N394" s="947"/>
      <c r="O394" s="4"/>
      <c r="P394" s="4"/>
      <c r="Q394" s="255"/>
      <c r="R394" s="260"/>
      <c r="S394" s="4"/>
    </row>
    <row r="395" spans="1:19" ht="30" customHeight="1" x14ac:dyDescent="0.25">
      <c r="A395" s="255"/>
      <c r="B395" s="255"/>
      <c r="C395" s="4"/>
      <c r="D395" s="4"/>
      <c r="E395" s="256"/>
      <c r="F395" s="256"/>
      <c r="G395" s="257"/>
      <c r="H395" s="258"/>
      <c r="I395" s="259"/>
      <c r="J395" s="947"/>
      <c r="K395" s="4"/>
      <c r="L395" s="4"/>
      <c r="M395" s="255"/>
      <c r="N395" s="947"/>
      <c r="O395" s="4"/>
      <c r="P395" s="4"/>
      <c r="Q395" s="255"/>
      <c r="R395" s="260"/>
      <c r="S395" s="4"/>
    </row>
    <row r="396" spans="1:19" ht="30" customHeight="1" x14ac:dyDescent="0.25">
      <c r="A396" s="255"/>
      <c r="B396" s="255"/>
      <c r="C396" s="4"/>
      <c r="D396" s="4"/>
      <c r="E396" s="256"/>
      <c r="F396" s="256"/>
      <c r="G396" s="257"/>
      <c r="H396" s="258"/>
      <c r="I396" s="259"/>
      <c r="J396" s="947"/>
      <c r="K396" s="4"/>
      <c r="L396" s="4"/>
      <c r="M396" s="255"/>
      <c r="N396" s="947"/>
      <c r="O396" s="4"/>
      <c r="P396" s="4"/>
      <c r="Q396" s="255"/>
      <c r="R396" s="260"/>
      <c r="S396" s="4"/>
    </row>
    <row r="397" spans="1:19" ht="30" customHeight="1" x14ac:dyDescent="0.25">
      <c r="A397" s="255"/>
      <c r="B397" s="255"/>
      <c r="C397" s="4"/>
      <c r="D397" s="4"/>
      <c r="E397" s="256"/>
      <c r="F397" s="256"/>
      <c r="G397" s="257"/>
      <c r="H397" s="258"/>
      <c r="I397" s="259"/>
      <c r="J397" s="947"/>
      <c r="K397" s="4"/>
      <c r="L397" s="4"/>
      <c r="M397" s="255"/>
      <c r="N397" s="947"/>
      <c r="O397" s="4"/>
      <c r="P397" s="4"/>
      <c r="Q397" s="255"/>
      <c r="R397" s="260"/>
      <c r="S397" s="4"/>
    </row>
    <row r="398" spans="1:19" ht="30" customHeight="1" x14ac:dyDescent="0.25">
      <c r="A398" s="255"/>
      <c r="B398" s="255"/>
      <c r="C398" s="4"/>
      <c r="D398" s="4"/>
      <c r="E398" s="256"/>
      <c r="F398" s="256"/>
      <c r="G398" s="257"/>
      <c r="H398" s="258"/>
      <c r="I398" s="259"/>
      <c r="J398" s="947"/>
      <c r="K398" s="4"/>
      <c r="L398" s="4"/>
      <c r="M398" s="255"/>
      <c r="N398" s="947"/>
      <c r="O398" s="4"/>
      <c r="P398" s="4"/>
      <c r="Q398" s="255"/>
      <c r="R398" s="260"/>
      <c r="S398" s="4"/>
    </row>
    <row r="399" spans="1:19" ht="30" customHeight="1" x14ac:dyDescent="0.25">
      <c r="A399" s="255"/>
      <c r="B399" s="255"/>
      <c r="C399" s="4"/>
      <c r="D399" s="4"/>
      <c r="E399" s="256"/>
      <c r="F399" s="256"/>
      <c r="G399" s="257"/>
      <c r="H399" s="258"/>
      <c r="I399" s="259"/>
      <c r="J399" s="947"/>
      <c r="K399" s="4"/>
      <c r="L399" s="4"/>
      <c r="M399" s="255"/>
      <c r="N399" s="947"/>
      <c r="O399" s="4"/>
      <c r="P399" s="4"/>
      <c r="Q399" s="255"/>
      <c r="R399" s="260"/>
      <c r="S399" s="4"/>
    </row>
    <row r="400" spans="1:19" ht="30" customHeight="1" x14ac:dyDescent="0.25">
      <c r="A400" s="255"/>
      <c r="B400" s="255"/>
      <c r="C400" s="4"/>
      <c r="D400" s="4"/>
      <c r="E400" s="256"/>
      <c r="F400" s="256"/>
      <c r="G400" s="257"/>
      <c r="H400" s="258"/>
      <c r="I400" s="259"/>
      <c r="J400" s="947"/>
      <c r="K400" s="4"/>
      <c r="L400" s="4"/>
      <c r="M400" s="255"/>
      <c r="N400" s="947"/>
      <c r="O400" s="4"/>
      <c r="P400" s="4"/>
      <c r="Q400" s="255"/>
      <c r="R400" s="260"/>
      <c r="S400" s="4"/>
    </row>
    <row r="401" spans="1:19" ht="30" customHeight="1" x14ac:dyDescent="0.25">
      <c r="A401" s="255"/>
      <c r="B401" s="255"/>
      <c r="C401" s="4"/>
      <c r="D401" s="4"/>
      <c r="E401" s="256"/>
      <c r="F401" s="256"/>
      <c r="G401" s="257"/>
      <c r="H401" s="258"/>
      <c r="I401" s="259"/>
      <c r="J401" s="947"/>
      <c r="K401" s="4"/>
      <c r="L401" s="4"/>
      <c r="M401" s="255"/>
      <c r="N401" s="947"/>
      <c r="O401" s="4"/>
      <c r="P401" s="4"/>
      <c r="Q401" s="255"/>
      <c r="R401" s="260"/>
      <c r="S401" s="4"/>
    </row>
    <row r="402" spans="1:19" ht="30" customHeight="1" x14ac:dyDescent="0.25">
      <c r="A402" s="255"/>
      <c r="B402" s="255"/>
      <c r="C402" s="4"/>
      <c r="D402" s="4"/>
      <c r="E402" s="256"/>
      <c r="F402" s="256"/>
      <c r="G402" s="257"/>
      <c r="H402" s="258"/>
      <c r="I402" s="259"/>
      <c r="J402" s="947"/>
      <c r="K402" s="4"/>
      <c r="L402" s="4"/>
      <c r="M402" s="255"/>
      <c r="N402" s="947"/>
      <c r="O402" s="4"/>
      <c r="P402" s="4"/>
      <c r="Q402" s="255"/>
      <c r="R402" s="260"/>
      <c r="S402" s="4"/>
    </row>
    <row r="403" spans="1:19" ht="30" customHeight="1" x14ac:dyDescent="0.25">
      <c r="A403" s="255"/>
      <c r="B403" s="255"/>
      <c r="C403" s="4"/>
      <c r="D403" s="4"/>
      <c r="E403" s="256"/>
      <c r="F403" s="256"/>
      <c r="G403" s="257"/>
      <c r="H403" s="258"/>
      <c r="I403" s="259"/>
      <c r="J403" s="947"/>
      <c r="K403" s="4"/>
      <c r="L403" s="4"/>
      <c r="M403" s="255"/>
      <c r="N403" s="947"/>
      <c r="O403" s="4"/>
      <c r="P403" s="4"/>
      <c r="Q403" s="255"/>
      <c r="R403" s="260"/>
      <c r="S403" s="4"/>
    </row>
    <row r="404" spans="1:19" ht="30" customHeight="1" x14ac:dyDescent="0.25">
      <c r="A404" s="255"/>
      <c r="B404" s="255"/>
      <c r="C404" s="4"/>
      <c r="D404" s="4"/>
      <c r="E404" s="256"/>
      <c r="F404" s="256"/>
      <c r="G404" s="257"/>
      <c r="H404" s="258"/>
      <c r="I404" s="259"/>
      <c r="J404" s="947"/>
      <c r="K404" s="4"/>
      <c r="L404" s="4"/>
      <c r="M404" s="255"/>
      <c r="N404" s="947"/>
      <c r="O404" s="4"/>
      <c r="P404" s="4"/>
      <c r="Q404" s="255"/>
      <c r="R404" s="260"/>
      <c r="S404" s="4"/>
    </row>
    <row r="405" spans="1:19" ht="30" customHeight="1" x14ac:dyDescent="0.25">
      <c r="A405" s="255"/>
      <c r="B405" s="255"/>
      <c r="C405" s="4"/>
      <c r="D405" s="4"/>
      <c r="E405" s="256"/>
      <c r="F405" s="256"/>
      <c r="G405" s="257"/>
      <c r="H405" s="258"/>
      <c r="I405" s="259"/>
      <c r="J405" s="947"/>
      <c r="K405" s="4"/>
      <c r="L405" s="4"/>
      <c r="M405" s="255"/>
      <c r="N405" s="947"/>
      <c r="O405" s="4"/>
      <c r="P405" s="4"/>
      <c r="Q405" s="255"/>
      <c r="R405" s="260"/>
      <c r="S405" s="4"/>
    </row>
    <row r="406" spans="1:19" ht="30" customHeight="1" x14ac:dyDescent="0.25">
      <c r="A406" s="255"/>
      <c r="B406" s="255"/>
      <c r="C406" s="4"/>
      <c r="D406" s="4"/>
      <c r="E406" s="256"/>
      <c r="F406" s="256"/>
      <c r="G406" s="257"/>
      <c r="H406" s="258"/>
      <c r="I406" s="259"/>
      <c r="J406" s="947"/>
      <c r="K406" s="4"/>
      <c r="L406" s="4"/>
      <c r="M406" s="255"/>
      <c r="N406" s="947"/>
      <c r="O406" s="4"/>
      <c r="P406" s="4"/>
      <c r="Q406" s="255"/>
      <c r="R406" s="260"/>
      <c r="S406" s="4"/>
    </row>
    <row r="407" spans="1:19" ht="30" customHeight="1" x14ac:dyDescent="0.25">
      <c r="A407" s="255"/>
      <c r="B407" s="255"/>
      <c r="C407" s="4"/>
      <c r="D407" s="4"/>
      <c r="E407" s="256"/>
      <c r="F407" s="256"/>
      <c r="G407" s="257"/>
      <c r="H407" s="258"/>
      <c r="I407" s="259"/>
      <c r="J407" s="947"/>
      <c r="K407" s="4"/>
      <c r="L407" s="4"/>
      <c r="M407" s="255"/>
      <c r="N407" s="947"/>
      <c r="O407" s="4"/>
      <c r="P407" s="4"/>
      <c r="Q407" s="255"/>
      <c r="R407" s="260"/>
      <c r="S407" s="4"/>
    </row>
    <row r="408" spans="1:19" ht="30" customHeight="1" x14ac:dyDescent="0.25">
      <c r="A408" s="255"/>
      <c r="B408" s="255"/>
      <c r="C408" s="4"/>
      <c r="D408" s="4"/>
      <c r="E408" s="256"/>
      <c r="F408" s="256"/>
      <c r="G408" s="257"/>
      <c r="H408" s="258"/>
      <c r="I408" s="259"/>
      <c r="J408" s="947"/>
      <c r="K408" s="4"/>
      <c r="L408" s="4"/>
      <c r="M408" s="255"/>
      <c r="N408" s="947"/>
      <c r="O408" s="4"/>
      <c r="P408" s="4"/>
      <c r="Q408" s="255"/>
      <c r="R408" s="260"/>
      <c r="S408" s="4"/>
    </row>
    <row r="409" spans="1:19" ht="30" customHeight="1" x14ac:dyDescent="0.25">
      <c r="A409" s="255"/>
      <c r="B409" s="255"/>
      <c r="C409" s="4"/>
      <c r="D409" s="4"/>
      <c r="E409" s="256"/>
      <c r="F409" s="256"/>
      <c r="G409" s="257"/>
      <c r="H409" s="258"/>
      <c r="I409" s="259"/>
      <c r="J409" s="947"/>
      <c r="K409" s="4"/>
      <c r="L409" s="4"/>
      <c r="M409" s="255"/>
      <c r="N409" s="947"/>
      <c r="O409" s="4"/>
      <c r="P409" s="4"/>
      <c r="Q409" s="255"/>
      <c r="R409" s="260"/>
      <c r="S409" s="4"/>
    </row>
    <row r="410" spans="1:19" ht="30" customHeight="1" x14ac:dyDescent="0.25">
      <c r="A410" s="255"/>
      <c r="B410" s="255"/>
      <c r="C410" s="4"/>
      <c r="D410" s="4"/>
      <c r="E410" s="256"/>
      <c r="F410" s="256"/>
      <c r="G410" s="257"/>
      <c r="H410" s="258"/>
      <c r="I410" s="259"/>
      <c r="J410" s="947"/>
      <c r="K410" s="4"/>
      <c r="L410" s="4"/>
      <c r="M410" s="255"/>
      <c r="N410" s="947"/>
      <c r="O410" s="4"/>
      <c r="P410" s="4"/>
      <c r="Q410" s="255"/>
      <c r="R410" s="260"/>
      <c r="S410" s="4"/>
    </row>
    <row r="411" spans="1:19" ht="30" customHeight="1" x14ac:dyDescent="0.25">
      <c r="A411" s="255"/>
      <c r="B411" s="255"/>
      <c r="C411" s="4"/>
      <c r="D411" s="4"/>
      <c r="E411" s="256"/>
      <c r="F411" s="256"/>
      <c r="G411" s="257"/>
      <c r="H411" s="258"/>
      <c r="I411" s="259"/>
      <c r="J411" s="947"/>
      <c r="K411" s="4"/>
      <c r="L411" s="4"/>
      <c r="M411" s="255"/>
      <c r="N411" s="947"/>
      <c r="O411" s="4"/>
      <c r="P411" s="4"/>
      <c r="Q411" s="255"/>
      <c r="R411" s="260"/>
      <c r="S411" s="4"/>
    </row>
    <row r="412" spans="1:19" ht="30" customHeight="1" x14ac:dyDescent="0.25">
      <c r="A412" s="255"/>
      <c r="B412" s="255"/>
      <c r="C412" s="4"/>
      <c r="D412" s="4"/>
      <c r="E412" s="256"/>
      <c r="F412" s="256"/>
      <c r="G412" s="257"/>
      <c r="H412" s="258"/>
      <c r="I412" s="259"/>
      <c r="J412" s="947"/>
      <c r="K412" s="4"/>
      <c r="L412" s="4"/>
      <c r="M412" s="255"/>
      <c r="N412" s="947"/>
      <c r="O412" s="4"/>
      <c r="P412" s="4"/>
      <c r="Q412" s="255"/>
      <c r="R412" s="260"/>
      <c r="S412" s="4"/>
    </row>
    <row r="413" spans="1:19" ht="30" customHeight="1" x14ac:dyDescent="0.25">
      <c r="A413" s="255"/>
      <c r="B413" s="255"/>
      <c r="C413" s="4"/>
      <c r="D413" s="4"/>
      <c r="E413" s="256"/>
      <c r="F413" s="256"/>
      <c r="G413" s="257"/>
      <c r="H413" s="258"/>
      <c r="I413" s="259"/>
      <c r="J413" s="947"/>
      <c r="K413" s="4"/>
      <c r="L413" s="4"/>
      <c r="M413" s="255"/>
      <c r="N413" s="947"/>
      <c r="O413" s="4"/>
      <c r="P413" s="4"/>
      <c r="Q413" s="255"/>
      <c r="R413" s="260"/>
      <c r="S413" s="4"/>
    </row>
    <row r="414" spans="1:19" ht="30" customHeight="1" x14ac:dyDescent="0.25">
      <c r="A414" s="255"/>
      <c r="B414" s="255"/>
      <c r="C414" s="4"/>
      <c r="D414" s="4"/>
      <c r="E414" s="256"/>
      <c r="F414" s="256"/>
      <c r="G414" s="257"/>
      <c r="H414" s="258"/>
      <c r="I414" s="259"/>
      <c r="J414" s="947"/>
      <c r="K414" s="4"/>
      <c r="L414" s="4"/>
      <c r="M414" s="255"/>
      <c r="N414" s="947"/>
      <c r="O414" s="4"/>
      <c r="P414" s="4"/>
      <c r="Q414" s="255"/>
      <c r="R414" s="260"/>
      <c r="S414" s="4"/>
    </row>
    <row r="415" spans="1:19" ht="30" customHeight="1" x14ac:dyDescent="0.25">
      <c r="A415" s="255"/>
      <c r="B415" s="255"/>
      <c r="C415" s="4"/>
      <c r="D415" s="4"/>
      <c r="E415" s="256"/>
      <c r="F415" s="256"/>
      <c r="G415" s="257"/>
      <c r="H415" s="258"/>
      <c r="I415" s="259"/>
      <c r="J415" s="947"/>
      <c r="K415" s="4"/>
      <c r="L415" s="4"/>
      <c r="M415" s="255"/>
      <c r="N415" s="947"/>
      <c r="O415" s="4"/>
      <c r="P415" s="4"/>
      <c r="Q415" s="255"/>
      <c r="R415" s="260"/>
      <c r="S415" s="4"/>
    </row>
    <row r="416" spans="1:19" ht="30" customHeight="1" x14ac:dyDescent="0.25">
      <c r="A416" s="255"/>
      <c r="B416" s="255"/>
      <c r="C416" s="4"/>
      <c r="D416" s="4"/>
      <c r="E416" s="256"/>
      <c r="F416" s="256"/>
      <c r="G416" s="257"/>
      <c r="H416" s="258"/>
      <c r="I416" s="259"/>
      <c r="J416" s="947"/>
      <c r="K416" s="4"/>
      <c r="L416" s="4"/>
      <c r="M416" s="255"/>
      <c r="N416" s="947"/>
      <c r="O416" s="4"/>
      <c r="P416" s="4"/>
      <c r="Q416" s="255"/>
      <c r="R416" s="260"/>
      <c r="S416" s="4"/>
    </row>
    <row r="417" spans="1:19" ht="30" customHeight="1" x14ac:dyDescent="0.25">
      <c r="A417" s="255"/>
      <c r="B417" s="255"/>
      <c r="C417" s="4"/>
      <c r="D417" s="4"/>
      <c r="E417" s="256"/>
      <c r="F417" s="256"/>
      <c r="G417" s="257"/>
      <c r="H417" s="258"/>
      <c r="I417" s="259"/>
      <c r="J417" s="947"/>
      <c r="K417" s="4"/>
      <c r="L417" s="4"/>
      <c r="M417" s="255"/>
      <c r="N417" s="947"/>
      <c r="O417" s="4"/>
      <c r="P417" s="4"/>
      <c r="Q417" s="255"/>
      <c r="R417" s="260"/>
      <c r="S417" s="4"/>
    </row>
    <row r="418" spans="1:19" ht="30" customHeight="1" x14ac:dyDescent="0.25">
      <c r="A418" s="255"/>
      <c r="B418" s="255"/>
      <c r="C418" s="4"/>
      <c r="D418" s="4"/>
      <c r="E418" s="256"/>
      <c r="F418" s="256"/>
      <c r="G418" s="257"/>
      <c r="H418" s="258"/>
      <c r="I418" s="259"/>
      <c r="J418" s="947"/>
      <c r="K418" s="4"/>
      <c r="L418" s="4"/>
      <c r="M418" s="255"/>
      <c r="N418" s="947"/>
      <c r="O418" s="4"/>
      <c r="P418" s="4"/>
      <c r="Q418" s="255"/>
      <c r="R418" s="260"/>
      <c r="S418" s="4"/>
    </row>
    <row r="419" spans="1:19" ht="30" customHeight="1" x14ac:dyDescent="0.25">
      <c r="A419" s="255"/>
      <c r="B419" s="255"/>
      <c r="C419" s="4"/>
      <c r="D419" s="4"/>
      <c r="E419" s="256"/>
      <c r="F419" s="256"/>
      <c r="G419" s="257"/>
      <c r="H419" s="258"/>
      <c r="I419" s="259"/>
      <c r="J419" s="947"/>
      <c r="K419" s="4"/>
      <c r="L419" s="4"/>
      <c r="M419" s="255"/>
      <c r="N419" s="947"/>
      <c r="O419" s="4"/>
      <c r="P419" s="4"/>
      <c r="Q419" s="255"/>
      <c r="R419" s="260"/>
      <c r="S419" s="4"/>
    </row>
    <row r="420" spans="1:19" ht="30" customHeight="1" x14ac:dyDescent="0.25">
      <c r="A420" s="255"/>
      <c r="B420" s="255"/>
      <c r="C420" s="4"/>
      <c r="D420" s="4"/>
      <c r="E420" s="256"/>
      <c r="F420" s="256"/>
      <c r="G420" s="257"/>
      <c r="H420" s="258"/>
      <c r="I420" s="259"/>
      <c r="J420" s="947"/>
      <c r="K420" s="4"/>
      <c r="L420" s="4"/>
      <c r="M420" s="255"/>
      <c r="N420" s="947"/>
      <c r="O420" s="4"/>
      <c r="P420" s="4"/>
      <c r="Q420" s="255"/>
      <c r="R420" s="260"/>
      <c r="S420" s="4"/>
    </row>
    <row r="421" spans="1:19" ht="30" customHeight="1" x14ac:dyDescent="0.25">
      <c r="A421" s="255"/>
      <c r="B421" s="255"/>
      <c r="C421" s="4"/>
      <c r="D421" s="4"/>
      <c r="E421" s="256"/>
      <c r="F421" s="256"/>
      <c r="G421" s="257"/>
      <c r="H421" s="258"/>
      <c r="I421" s="259"/>
      <c r="J421" s="947"/>
      <c r="K421" s="4"/>
      <c r="L421" s="4"/>
      <c r="M421" s="255"/>
      <c r="N421" s="947"/>
      <c r="O421" s="4"/>
      <c r="P421" s="4"/>
      <c r="Q421" s="255"/>
      <c r="R421" s="260"/>
      <c r="S421" s="4"/>
    </row>
    <row r="422" spans="1:19" ht="30" customHeight="1" x14ac:dyDescent="0.25">
      <c r="A422" s="255"/>
      <c r="B422" s="255"/>
      <c r="C422" s="4"/>
      <c r="D422" s="4"/>
      <c r="E422" s="256"/>
      <c r="F422" s="256"/>
      <c r="G422" s="257"/>
      <c r="H422" s="258"/>
      <c r="I422" s="259"/>
      <c r="J422" s="947"/>
      <c r="K422" s="4"/>
      <c r="L422" s="4"/>
      <c r="M422" s="255"/>
      <c r="N422" s="947"/>
      <c r="O422" s="4"/>
      <c r="P422" s="4"/>
      <c r="Q422" s="255"/>
      <c r="R422" s="260"/>
      <c r="S422" s="4"/>
    </row>
    <row r="423" spans="1:19" ht="15.75" x14ac:dyDescent="0.25">
      <c r="A423" s="255"/>
      <c r="B423" s="255"/>
      <c r="C423" s="4"/>
      <c r="D423" s="4"/>
      <c r="E423" s="256"/>
      <c r="F423" s="256"/>
      <c r="G423" s="257"/>
      <c r="H423" s="258"/>
      <c r="I423" s="259"/>
      <c r="J423" s="947"/>
      <c r="K423" s="4"/>
      <c r="L423" s="4"/>
      <c r="M423" s="255"/>
      <c r="N423" s="947"/>
      <c r="O423" s="4"/>
      <c r="P423" s="4"/>
      <c r="Q423" s="255"/>
      <c r="R423" s="260"/>
      <c r="S423" s="4"/>
    </row>
    <row r="424" spans="1:19" ht="15.75" x14ac:dyDescent="0.25">
      <c r="A424" s="255"/>
      <c r="B424" s="255"/>
      <c r="C424" s="4"/>
      <c r="D424" s="4"/>
      <c r="E424" s="256"/>
      <c r="F424" s="256"/>
      <c r="G424" s="257"/>
      <c r="H424" s="258"/>
      <c r="I424" s="259"/>
      <c r="J424" s="947"/>
      <c r="K424" s="4"/>
      <c r="L424" s="4"/>
      <c r="M424" s="255"/>
      <c r="N424" s="947"/>
      <c r="O424" s="4"/>
      <c r="P424" s="4"/>
      <c r="Q424" s="255"/>
      <c r="R424" s="260"/>
      <c r="S424" s="4"/>
    </row>
    <row r="425" spans="1:19" ht="15.75" x14ac:dyDescent="0.25">
      <c r="A425" s="255"/>
      <c r="B425" s="255"/>
      <c r="C425" s="4"/>
      <c r="D425" s="4"/>
      <c r="E425" s="256"/>
      <c r="F425" s="256"/>
      <c r="G425" s="257"/>
      <c r="H425" s="258"/>
      <c r="I425" s="259"/>
      <c r="J425" s="947"/>
      <c r="K425" s="4"/>
      <c r="L425" s="4"/>
      <c r="M425" s="255"/>
      <c r="N425" s="947"/>
      <c r="O425" s="4"/>
      <c r="P425" s="4"/>
      <c r="Q425" s="255"/>
      <c r="R425" s="260"/>
      <c r="S425" s="4"/>
    </row>
    <row r="426" spans="1:19" ht="15.75" x14ac:dyDescent="0.25">
      <c r="A426" s="255"/>
      <c r="B426" s="255"/>
      <c r="C426" s="4"/>
      <c r="D426" s="4"/>
      <c r="E426" s="256"/>
      <c r="F426" s="256"/>
      <c r="G426" s="257"/>
      <c r="H426" s="258"/>
      <c r="I426" s="259"/>
      <c r="J426" s="947"/>
      <c r="K426" s="4"/>
      <c r="L426" s="4"/>
      <c r="M426" s="255"/>
      <c r="N426" s="947"/>
      <c r="O426" s="4"/>
      <c r="P426" s="4"/>
      <c r="Q426" s="255"/>
      <c r="R426" s="260"/>
      <c r="S426" s="4"/>
    </row>
    <row r="427" spans="1:19" ht="15.75" x14ac:dyDescent="0.25">
      <c r="A427" s="255"/>
      <c r="B427" s="255"/>
      <c r="C427" s="4"/>
      <c r="D427" s="4"/>
      <c r="E427" s="256"/>
      <c r="F427" s="256"/>
      <c r="G427" s="257"/>
      <c r="H427" s="258"/>
      <c r="I427" s="259"/>
      <c r="J427" s="947"/>
      <c r="K427" s="4"/>
      <c r="L427" s="4"/>
      <c r="M427" s="255"/>
      <c r="N427" s="947"/>
      <c r="O427" s="4"/>
      <c r="P427" s="4"/>
      <c r="Q427" s="255"/>
      <c r="R427" s="260"/>
      <c r="S427" s="4"/>
    </row>
    <row r="428" spans="1:19" ht="15.75" x14ac:dyDescent="0.25">
      <c r="A428" s="255"/>
      <c r="B428" s="255"/>
      <c r="C428" s="4"/>
      <c r="D428" s="4"/>
      <c r="E428" s="256"/>
      <c r="F428" s="256"/>
      <c r="G428" s="257"/>
      <c r="H428" s="258"/>
      <c r="I428" s="259"/>
      <c r="J428" s="947"/>
      <c r="K428" s="4"/>
      <c r="L428" s="4"/>
      <c r="M428" s="255"/>
      <c r="N428" s="947"/>
      <c r="O428" s="4"/>
      <c r="P428" s="4"/>
      <c r="Q428" s="255"/>
      <c r="R428" s="260"/>
      <c r="S428" s="4"/>
    </row>
    <row r="429" spans="1:19" ht="15.75" x14ac:dyDescent="0.25">
      <c r="A429" s="255"/>
      <c r="B429" s="255"/>
      <c r="C429" s="4"/>
      <c r="D429" s="4"/>
      <c r="E429" s="256"/>
      <c r="F429" s="256"/>
      <c r="G429" s="257"/>
      <c r="H429" s="258"/>
      <c r="I429" s="259"/>
      <c r="J429" s="947"/>
      <c r="K429" s="4"/>
      <c r="L429" s="4"/>
      <c r="M429" s="255"/>
      <c r="N429" s="947"/>
      <c r="O429" s="4"/>
      <c r="P429" s="4"/>
      <c r="Q429" s="255"/>
      <c r="R429" s="260"/>
      <c r="S429" s="4"/>
    </row>
    <row r="430" spans="1:19" ht="15.75" x14ac:dyDescent="0.25">
      <c r="A430" s="255"/>
      <c r="B430" s="255"/>
      <c r="C430" s="4"/>
      <c r="D430" s="4"/>
      <c r="E430" s="256"/>
      <c r="F430" s="256"/>
      <c r="G430" s="257"/>
      <c r="H430" s="258"/>
      <c r="I430" s="259"/>
      <c r="J430" s="947"/>
      <c r="K430" s="4"/>
      <c r="L430" s="4"/>
      <c r="M430" s="255"/>
      <c r="N430" s="947"/>
      <c r="O430" s="4"/>
      <c r="P430" s="4"/>
      <c r="Q430" s="255"/>
      <c r="R430" s="260"/>
      <c r="S430" s="4"/>
    </row>
    <row r="431" spans="1:19" ht="15.75" x14ac:dyDescent="0.25">
      <c r="A431" s="255"/>
      <c r="B431" s="255"/>
      <c r="C431" s="4"/>
      <c r="D431" s="4"/>
      <c r="E431" s="256"/>
      <c r="F431" s="256"/>
      <c r="G431" s="257"/>
      <c r="H431" s="258"/>
      <c r="I431" s="259"/>
      <c r="J431" s="947"/>
      <c r="K431" s="4"/>
      <c r="L431" s="4"/>
      <c r="M431" s="255"/>
      <c r="N431" s="947"/>
      <c r="O431" s="4"/>
      <c r="P431" s="4"/>
      <c r="Q431" s="255"/>
      <c r="R431" s="260"/>
      <c r="S431" s="4"/>
    </row>
    <row r="432" spans="1:19" ht="15.75" x14ac:dyDescent="0.25">
      <c r="A432" s="255"/>
      <c r="B432" s="255"/>
      <c r="C432" s="4"/>
      <c r="D432" s="4"/>
      <c r="E432" s="256"/>
      <c r="F432" s="256"/>
      <c r="G432" s="257"/>
      <c r="H432" s="258"/>
      <c r="I432" s="259"/>
      <c r="J432" s="947"/>
      <c r="K432" s="4"/>
      <c r="L432" s="4"/>
      <c r="M432" s="255"/>
      <c r="N432" s="947"/>
      <c r="O432" s="4"/>
      <c r="P432" s="4"/>
      <c r="Q432" s="255"/>
      <c r="R432" s="260"/>
      <c r="S432" s="4"/>
    </row>
    <row r="433" spans="1:19" ht="15.75" x14ac:dyDescent="0.25">
      <c r="A433" s="255"/>
      <c r="B433" s="255"/>
      <c r="C433" s="4"/>
      <c r="D433" s="4"/>
      <c r="E433" s="256"/>
      <c r="F433" s="256"/>
      <c r="G433" s="257"/>
      <c r="H433" s="258"/>
      <c r="I433" s="259"/>
      <c r="J433" s="947"/>
      <c r="K433" s="4"/>
      <c r="L433" s="4"/>
      <c r="M433" s="255"/>
      <c r="N433" s="947"/>
      <c r="O433" s="4"/>
      <c r="P433" s="4"/>
      <c r="Q433" s="255"/>
      <c r="R433" s="260"/>
      <c r="S433" s="4"/>
    </row>
    <row r="434" spans="1:19" ht="15.75" x14ac:dyDescent="0.25">
      <c r="A434" s="255"/>
      <c r="B434" s="255"/>
      <c r="C434" s="4"/>
      <c r="D434" s="4"/>
      <c r="E434" s="256"/>
      <c r="F434" s="256"/>
      <c r="G434" s="257"/>
      <c r="H434" s="258"/>
      <c r="I434" s="259"/>
      <c r="J434" s="947"/>
      <c r="K434" s="4"/>
      <c r="L434" s="4"/>
      <c r="M434" s="255"/>
      <c r="N434" s="947"/>
      <c r="O434" s="4"/>
      <c r="P434" s="4"/>
      <c r="Q434" s="255"/>
      <c r="R434" s="260"/>
      <c r="S434" s="4"/>
    </row>
    <row r="435" spans="1:19" ht="15.75" x14ac:dyDescent="0.25">
      <c r="A435" s="255"/>
      <c r="B435" s="255"/>
      <c r="C435" s="4"/>
      <c r="D435" s="4"/>
      <c r="E435" s="256"/>
      <c r="F435" s="256"/>
      <c r="G435" s="257"/>
      <c r="H435" s="258"/>
      <c r="I435" s="259"/>
      <c r="J435" s="947"/>
      <c r="K435" s="4"/>
      <c r="L435" s="4"/>
      <c r="M435" s="255"/>
      <c r="N435" s="947"/>
      <c r="O435" s="4"/>
      <c r="P435" s="4"/>
      <c r="Q435" s="255"/>
      <c r="R435" s="260"/>
      <c r="S435" s="4"/>
    </row>
    <row r="436" spans="1:19" ht="15.75" x14ac:dyDescent="0.25">
      <c r="A436" s="255"/>
      <c r="B436" s="255"/>
      <c r="C436" s="4"/>
      <c r="D436" s="4"/>
      <c r="E436" s="256"/>
      <c r="F436" s="256"/>
      <c r="G436" s="257"/>
      <c r="H436" s="258"/>
      <c r="I436" s="259"/>
      <c r="J436" s="947"/>
      <c r="K436" s="4"/>
      <c r="L436" s="4"/>
      <c r="M436" s="255"/>
      <c r="N436" s="947"/>
      <c r="O436" s="4"/>
      <c r="P436" s="4"/>
      <c r="Q436" s="255"/>
      <c r="R436" s="260"/>
      <c r="S436" s="4"/>
    </row>
    <row r="437" spans="1:19" ht="15.75" x14ac:dyDescent="0.25">
      <c r="A437" s="255"/>
      <c r="B437" s="255"/>
      <c r="C437" s="4"/>
      <c r="D437" s="4"/>
      <c r="E437" s="256"/>
      <c r="F437" s="256"/>
      <c r="G437" s="257"/>
      <c r="H437" s="258"/>
      <c r="I437" s="259"/>
      <c r="J437" s="947"/>
      <c r="K437" s="4"/>
      <c r="L437" s="4"/>
      <c r="M437" s="255"/>
      <c r="N437" s="947"/>
      <c r="O437" s="4"/>
      <c r="P437" s="4"/>
      <c r="Q437" s="255"/>
      <c r="R437" s="260"/>
      <c r="S437" s="4"/>
    </row>
    <row r="438" spans="1:19" ht="15.75" x14ac:dyDescent="0.25">
      <c r="A438" s="255"/>
      <c r="B438" s="255"/>
      <c r="C438" s="4"/>
      <c r="D438" s="4"/>
      <c r="E438" s="256"/>
      <c r="F438" s="256"/>
      <c r="G438" s="257"/>
      <c r="H438" s="258"/>
      <c r="I438" s="259"/>
      <c r="J438" s="947"/>
      <c r="K438" s="4"/>
      <c r="L438" s="4"/>
      <c r="M438" s="255"/>
      <c r="N438" s="947"/>
      <c r="O438" s="4"/>
      <c r="P438" s="4"/>
      <c r="Q438" s="255"/>
      <c r="R438" s="260"/>
      <c r="S438" s="4"/>
    </row>
    <row r="439" spans="1:19" ht="15.75" x14ac:dyDescent="0.25">
      <c r="A439" s="255"/>
      <c r="B439" s="255"/>
      <c r="C439" s="4"/>
      <c r="D439" s="4"/>
      <c r="E439" s="256"/>
      <c r="F439" s="256"/>
      <c r="G439" s="257"/>
      <c r="H439" s="258"/>
      <c r="I439" s="259"/>
      <c r="J439" s="947"/>
      <c r="K439" s="4"/>
      <c r="L439" s="4"/>
      <c r="M439" s="255"/>
      <c r="N439" s="947"/>
      <c r="O439" s="4"/>
      <c r="P439" s="4"/>
      <c r="Q439" s="255"/>
      <c r="R439" s="260"/>
      <c r="S439" s="4"/>
    </row>
    <row r="440" spans="1:19" ht="15.75" x14ac:dyDescent="0.25">
      <c r="A440" s="255"/>
      <c r="B440" s="255"/>
      <c r="C440" s="4"/>
      <c r="D440" s="4"/>
      <c r="E440" s="256"/>
      <c r="F440" s="256"/>
      <c r="G440" s="257"/>
      <c r="H440" s="258"/>
      <c r="I440" s="259"/>
      <c r="J440" s="947"/>
      <c r="K440" s="4"/>
      <c r="L440" s="4"/>
      <c r="M440" s="255"/>
      <c r="N440" s="947"/>
      <c r="O440" s="4"/>
      <c r="P440" s="4"/>
      <c r="Q440" s="255"/>
      <c r="R440" s="260"/>
      <c r="S440" s="4"/>
    </row>
    <row r="441" spans="1:19" ht="15.75" x14ac:dyDescent="0.25">
      <c r="A441" s="255"/>
      <c r="B441" s="255"/>
      <c r="C441" s="4"/>
      <c r="D441" s="4"/>
      <c r="E441" s="256"/>
      <c r="F441" s="256"/>
      <c r="G441" s="257"/>
      <c r="H441" s="258"/>
      <c r="I441" s="259"/>
      <c r="J441" s="947"/>
      <c r="K441" s="4"/>
      <c r="L441" s="4"/>
      <c r="M441" s="255"/>
      <c r="N441" s="947"/>
      <c r="O441" s="4"/>
      <c r="P441" s="4"/>
      <c r="Q441" s="255"/>
      <c r="R441" s="260"/>
      <c r="S441" s="4"/>
    </row>
    <row r="442" spans="1:19" ht="15.75" x14ac:dyDescent="0.25">
      <c r="A442" s="255"/>
      <c r="B442" s="255"/>
      <c r="C442" s="4"/>
      <c r="D442" s="4"/>
      <c r="E442" s="256"/>
      <c r="F442" s="256"/>
      <c r="G442" s="257"/>
      <c r="H442" s="258"/>
      <c r="I442" s="259"/>
      <c r="J442" s="947"/>
      <c r="K442" s="4"/>
      <c r="L442" s="4"/>
      <c r="M442" s="255"/>
      <c r="N442" s="947"/>
      <c r="O442" s="4"/>
      <c r="P442" s="4"/>
      <c r="Q442" s="255"/>
      <c r="R442" s="260"/>
      <c r="S442" s="4"/>
    </row>
    <row r="443" spans="1:19" ht="15.75" x14ac:dyDescent="0.25">
      <c r="A443" s="255"/>
      <c r="B443" s="255"/>
      <c r="C443" s="4"/>
      <c r="D443" s="4"/>
      <c r="E443" s="256"/>
      <c r="F443" s="256"/>
      <c r="G443" s="257"/>
      <c r="H443" s="258"/>
      <c r="I443" s="259"/>
      <c r="J443" s="947"/>
      <c r="K443" s="4"/>
      <c r="L443" s="4"/>
      <c r="M443" s="255"/>
      <c r="N443" s="947"/>
      <c r="O443" s="4"/>
      <c r="P443" s="4"/>
      <c r="Q443" s="255"/>
      <c r="R443" s="260"/>
      <c r="S443" s="4"/>
    </row>
    <row r="444" spans="1:19" ht="15.75" x14ac:dyDescent="0.25">
      <c r="A444" s="255"/>
      <c r="B444" s="255"/>
      <c r="C444" s="4"/>
      <c r="D444" s="4"/>
      <c r="E444" s="256"/>
      <c r="F444" s="256"/>
      <c r="G444" s="257"/>
      <c r="H444" s="258"/>
      <c r="I444" s="259"/>
      <c r="J444" s="947"/>
      <c r="K444" s="4"/>
      <c r="L444" s="4"/>
      <c r="M444" s="255"/>
      <c r="N444" s="947"/>
      <c r="O444" s="4"/>
      <c r="P444" s="4"/>
      <c r="Q444" s="255"/>
      <c r="R444" s="260"/>
      <c r="S444" s="4"/>
    </row>
    <row r="445" spans="1:19" ht="15.75" x14ac:dyDescent="0.25">
      <c r="A445" s="255"/>
      <c r="B445" s="255"/>
      <c r="C445" s="4"/>
      <c r="D445" s="4"/>
      <c r="E445" s="256"/>
      <c r="F445" s="256"/>
      <c r="G445" s="257"/>
      <c r="H445" s="258"/>
      <c r="I445" s="259"/>
      <c r="J445" s="947"/>
      <c r="K445" s="4"/>
      <c r="L445" s="4"/>
      <c r="M445" s="255"/>
      <c r="N445" s="947"/>
      <c r="O445" s="4"/>
      <c r="P445" s="4"/>
      <c r="Q445" s="255"/>
      <c r="R445" s="260"/>
      <c r="S445" s="4"/>
    </row>
    <row r="446" spans="1:19" ht="15.75" x14ac:dyDescent="0.25">
      <c r="A446" s="255"/>
      <c r="B446" s="255"/>
      <c r="C446" s="4"/>
      <c r="D446" s="4"/>
      <c r="E446" s="256"/>
      <c r="F446" s="256"/>
      <c r="G446" s="257"/>
      <c r="H446" s="258"/>
      <c r="I446" s="259"/>
      <c r="J446" s="947"/>
      <c r="K446" s="4"/>
      <c r="L446" s="4"/>
      <c r="M446" s="255"/>
      <c r="N446" s="947"/>
      <c r="O446" s="4"/>
      <c r="P446" s="4"/>
      <c r="Q446" s="255"/>
      <c r="R446" s="260"/>
      <c r="S446" s="4"/>
    </row>
    <row r="447" spans="1:19" ht="15.75" x14ac:dyDescent="0.25">
      <c r="A447" s="255"/>
      <c r="B447" s="255"/>
      <c r="C447" s="4"/>
      <c r="D447" s="4"/>
      <c r="E447" s="256"/>
      <c r="F447" s="256"/>
      <c r="G447" s="257"/>
      <c r="H447" s="258"/>
      <c r="I447" s="259"/>
      <c r="J447" s="947"/>
      <c r="K447" s="4"/>
      <c r="L447" s="4"/>
      <c r="M447" s="255"/>
      <c r="N447" s="947"/>
      <c r="O447" s="4"/>
      <c r="P447" s="4"/>
      <c r="Q447" s="255"/>
      <c r="R447" s="260"/>
      <c r="S447" s="4"/>
    </row>
    <row r="448" spans="1:19" ht="15.75" x14ac:dyDescent="0.25">
      <c r="A448" s="255"/>
      <c r="B448" s="255"/>
      <c r="C448" s="4"/>
      <c r="D448" s="4"/>
      <c r="E448" s="256"/>
      <c r="F448" s="256"/>
      <c r="G448" s="257"/>
      <c r="H448" s="258"/>
      <c r="I448" s="259"/>
      <c r="J448" s="947"/>
      <c r="K448" s="4"/>
      <c r="L448" s="4"/>
      <c r="M448" s="255"/>
      <c r="N448" s="947"/>
      <c r="O448" s="4"/>
      <c r="P448" s="4"/>
      <c r="Q448" s="255"/>
      <c r="R448" s="260"/>
      <c r="S448" s="4"/>
    </row>
    <row r="449" spans="1:19" ht="15.75" x14ac:dyDescent="0.25">
      <c r="A449" s="255"/>
      <c r="B449" s="255"/>
      <c r="C449" s="4"/>
      <c r="D449" s="4"/>
      <c r="E449" s="256"/>
      <c r="F449" s="256"/>
      <c r="G449" s="257"/>
      <c r="H449" s="258"/>
      <c r="I449" s="259"/>
      <c r="J449" s="947"/>
      <c r="K449" s="4"/>
      <c r="L449" s="4"/>
      <c r="M449" s="255"/>
      <c r="N449" s="947"/>
      <c r="O449" s="4"/>
      <c r="P449" s="4"/>
      <c r="Q449" s="255"/>
      <c r="R449" s="260"/>
      <c r="S449" s="4"/>
    </row>
    <row r="450" spans="1:19" ht="15.75" x14ac:dyDescent="0.25">
      <c r="A450" s="255"/>
      <c r="B450" s="255"/>
      <c r="C450" s="4"/>
      <c r="D450" s="4"/>
      <c r="E450" s="256"/>
      <c r="F450" s="256"/>
      <c r="G450" s="257"/>
      <c r="H450" s="258"/>
      <c r="I450" s="259"/>
      <c r="J450" s="947"/>
      <c r="K450" s="4"/>
      <c r="L450" s="4"/>
      <c r="M450" s="255"/>
      <c r="N450" s="947"/>
      <c r="O450" s="4"/>
      <c r="P450" s="4"/>
      <c r="Q450" s="255"/>
      <c r="R450" s="260"/>
      <c r="S450" s="4"/>
    </row>
    <row r="451" spans="1:19" ht="15.75" x14ac:dyDescent="0.25">
      <c r="A451" s="255"/>
      <c r="B451" s="255"/>
      <c r="C451" s="4"/>
      <c r="D451" s="4"/>
      <c r="E451" s="256"/>
      <c r="F451" s="256"/>
      <c r="G451" s="257"/>
      <c r="H451" s="258"/>
      <c r="I451" s="259"/>
      <c r="J451" s="947"/>
      <c r="K451" s="4"/>
      <c r="L451" s="4"/>
      <c r="M451" s="255"/>
      <c r="N451" s="947"/>
      <c r="O451" s="4"/>
      <c r="P451" s="4"/>
      <c r="Q451" s="255"/>
      <c r="R451" s="260"/>
      <c r="S451" s="4"/>
    </row>
    <row r="452" spans="1:19" ht="15.75" x14ac:dyDescent="0.25">
      <c r="A452" s="255"/>
      <c r="B452" s="255"/>
      <c r="C452" s="4"/>
      <c r="D452" s="4"/>
      <c r="E452" s="256"/>
      <c r="F452" s="256"/>
      <c r="G452" s="257"/>
      <c r="H452" s="258"/>
      <c r="I452" s="259"/>
      <c r="J452" s="947"/>
      <c r="K452" s="4"/>
      <c r="L452" s="4"/>
      <c r="M452" s="255"/>
      <c r="N452" s="947"/>
      <c r="O452" s="4"/>
      <c r="P452" s="4"/>
      <c r="Q452" s="255"/>
      <c r="R452" s="260"/>
      <c r="S452" s="4"/>
    </row>
    <row r="453" spans="1:19" ht="15.75" x14ac:dyDescent="0.25">
      <c r="A453" s="255"/>
      <c r="B453" s="255"/>
      <c r="C453" s="4"/>
      <c r="D453" s="4"/>
      <c r="E453" s="256"/>
      <c r="F453" s="256"/>
      <c r="G453" s="257"/>
      <c r="H453" s="258"/>
      <c r="I453" s="259"/>
      <c r="J453" s="947"/>
      <c r="K453" s="4"/>
      <c r="L453" s="4"/>
      <c r="M453" s="255"/>
      <c r="N453" s="947"/>
      <c r="O453" s="4"/>
      <c r="P453" s="4"/>
      <c r="Q453" s="255"/>
      <c r="R453" s="260"/>
      <c r="S453" s="4"/>
    </row>
    <row r="454" spans="1:19" ht="15.75" x14ac:dyDescent="0.25">
      <c r="A454" s="255"/>
      <c r="B454" s="255"/>
      <c r="C454" s="4"/>
      <c r="D454" s="4"/>
      <c r="E454" s="256"/>
      <c r="F454" s="256"/>
      <c r="G454" s="257"/>
      <c r="H454" s="258"/>
      <c r="I454" s="259"/>
      <c r="J454" s="947"/>
      <c r="K454" s="4"/>
      <c r="L454" s="4"/>
      <c r="M454" s="255"/>
      <c r="N454" s="947"/>
      <c r="O454" s="4"/>
      <c r="P454" s="4"/>
      <c r="Q454" s="255"/>
      <c r="R454" s="260"/>
      <c r="S454" s="4"/>
    </row>
    <row r="455" spans="1:19" ht="15.75" x14ac:dyDescent="0.25">
      <c r="A455" s="255"/>
      <c r="B455" s="255"/>
      <c r="C455" s="4"/>
      <c r="D455" s="4"/>
      <c r="E455" s="256"/>
      <c r="F455" s="256"/>
      <c r="G455" s="257"/>
      <c r="H455" s="258"/>
      <c r="I455" s="259"/>
      <c r="J455" s="947"/>
      <c r="K455" s="4"/>
      <c r="L455" s="4"/>
      <c r="M455" s="255"/>
      <c r="N455" s="947"/>
      <c r="O455" s="4"/>
      <c r="P455" s="4"/>
      <c r="Q455" s="255"/>
      <c r="R455" s="260"/>
      <c r="S455" s="4"/>
    </row>
    <row r="456" spans="1:19" ht="15.75" x14ac:dyDescent="0.25">
      <c r="A456" s="255"/>
      <c r="B456" s="255"/>
      <c r="C456" s="4"/>
      <c r="D456" s="4"/>
      <c r="E456" s="256"/>
      <c r="F456" s="256"/>
      <c r="G456" s="257"/>
      <c r="H456" s="258"/>
      <c r="I456" s="259"/>
      <c r="J456" s="947"/>
      <c r="K456" s="4"/>
      <c r="L456" s="4"/>
      <c r="M456" s="255"/>
      <c r="N456" s="947"/>
      <c r="O456" s="4"/>
      <c r="P456" s="4"/>
      <c r="Q456" s="255"/>
      <c r="R456" s="260"/>
      <c r="S456" s="4"/>
    </row>
    <row r="457" spans="1:19" ht="15.75" x14ac:dyDescent="0.25">
      <c r="A457" s="255"/>
      <c r="B457" s="255"/>
      <c r="C457" s="4"/>
      <c r="D457" s="4"/>
      <c r="E457" s="256"/>
      <c r="F457" s="256"/>
      <c r="G457" s="257"/>
      <c r="H457" s="258"/>
      <c r="I457" s="259"/>
      <c r="J457" s="947"/>
      <c r="K457" s="4"/>
      <c r="L457" s="4"/>
      <c r="M457" s="255"/>
      <c r="N457" s="947"/>
      <c r="O457" s="4"/>
      <c r="P457" s="4"/>
      <c r="Q457" s="255"/>
      <c r="R457" s="260"/>
      <c r="S457" s="4"/>
    </row>
    <row r="458" spans="1:19" ht="15.75" x14ac:dyDescent="0.25">
      <c r="A458" s="255"/>
      <c r="B458" s="255"/>
      <c r="C458" s="4"/>
      <c r="D458" s="4"/>
      <c r="E458" s="256"/>
      <c r="F458" s="256"/>
      <c r="G458" s="257"/>
      <c r="H458" s="258"/>
      <c r="I458" s="259"/>
      <c r="J458" s="947"/>
      <c r="K458" s="4"/>
      <c r="L458" s="4"/>
      <c r="M458" s="255"/>
      <c r="N458" s="947"/>
      <c r="O458" s="4"/>
      <c r="P458" s="4"/>
      <c r="Q458" s="255"/>
      <c r="R458" s="260"/>
      <c r="S458" s="4"/>
    </row>
    <row r="459" spans="1:19" ht="15.75" x14ac:dyDescent="0.25">
      <c r="A459" s="255"/>
      <c r="B459" s="255"/>
      <c r="C459" s="4"/>
      <c r="D459" s="4"/>
      <c r="E459" s="256"/>
      <c r="F459" s="256"/>
      <c r="G459" s="257"/>
      <c r="H459" s="258"/>
      <c r="I459" s="259"/>
      <c r="J459" s="947"/>
      <c r="K459" s="4"/>
      <c r="L459" s="4"/>
      <c r="M459" s="255"/>
      <c r="N459" s="947"/>
      <c r="O459" s="4"/>
      <c r="P459" s="4"/>
      <c r="Q459" s="255"/>
      <c r="R459" s="260"/>
      <c r="S459" s="4"/>
    </row>
    <row r="460" spans="1:19" ht="15.75" x14ac:dyDescent="0.25">
      <c r="A460" s="255"/>
      <c r="B460" s="255"/>
      <c r="C460" s="4"/>
      <c r="D460" s="4"/>
      <c r="E460" s="256"/>
      <c r="F460" s="256"/>
      <c r="G460" s="257"/>
      <c r="H460" s="258"/>
      <c r="I460" s="259"/>
      <c r="J460" s="947"/>
      <c r="K460" s="4"/>
      <c r="L460" s="4"/>
      <c r="M460" s="255"/>
      <c r="N460" s="947"/>
      <c r="O460" s="4"/>
      <c r="P460" s="4"/>
      <c r="Q460" s="255"/>
      <c r="R460" s="260"/>
      <c r="S460" s="4"/>
    </row>
    <row r="461" spans="1:19" ht="15.75" x14ac:dyDescent="0.25">
      <c r="A461" s="255"/>
      <c r="B461" s="255"/>
      <c r="C461" s="4"/>
      <c r="D461" s="4"/>
      <c r="E461" s="256"/>
      <c r="F461" s="256"/>
      <c r="G461" s="257"/>
      <c r="H461" s="258"/>
      <c r="I461" s="259"/>
      <c r="J461" s="947"/>
      <c r="K461" s="4"/>
      <c r="L461" s="4"/>
      <c r="M461" s="255"/>
      <c r="N461" s="947"/>
      <c r="O461" s="4"/>
      <c r="P461" s="4"/>
      <c r="Q461" s="255"/>
      <c r="R461" s="260"/>
      <c r="S461" s="4"/>
    </row>
    <row r="462" spans="1:19" ht="15.75" x14ac:dyDescent="0.25">
      <c r="A462" s="255"/>
      <c r="B462" s="255"/>
      <c r="C462" s="4"/>
      <c r="D462" s="4"/>
      <c r="E462" s="256"/>
      <c r="F462" s="256"/>
      <c r="G462" s="257"/>
      <c r="H462" s="258"/>
      <c r="I462" s="259"/>
      <c r="J462" s="947"/>
      <c r="K462" s="4"/>
      <c r="L462" s="4"/>
      <c r="M462" s="255"/>
      <c r="N462" s="947"/>
      <c r="O462" s="4"/>
      <c r="P462" s="4"/>
      <c r="Q462" s="255"/>
      <c r="R462" s="260"/>
      <c r="S462" s="4"/>
    </row>
    <row r="463" spans="1:19" ht="15.75" x14ac:dyDescent="0.25">
      <c r="A463" s="255"/>
      <c r="B463" s="255"/>
      <c r="C463" s="4"/>
      <c r="D463" s="4"/>
      <c r="E463" s="256"/>
      <c r="F463" s="256"/>
      <c r="G463" s="257"/>
      <c r="H463" s="258"/>
      <c r="I463" s="259"/>
      <c r="J463" s="947"/>
      <c r="K463" s="4"/>
      <c r="L463" s="4"/>
      <c r="M463" s="255"/>
      <c r="N463" s="947"/>
      <c r="O463" s="4"/>
      <c r="P463" s="4"/>
      <c r="Q463" s="255"/>
      <c r="R463" s="260"/>
      <c r="S463" s="4"/>
    </row>
    <row r="464" spans="1:19" ht="15.75" x14ac:dyDescent="0.25">
      <c r="A464" s="255"/>
      <c r="B464" s="255"/>
      <c r="C464" s="4"/>
      <c r="D464" s="4"/>
      <c r="E464" s="256"/>
      <c r="F464" s="256"/>
      <c r="G464" s="257"/>
      <c r="H464" s="258"/>
      <c r="I464" s="259"/>
      <c r="J464" s="947"/>
      <c r="K464" s="4"/>
      <c r="L464" s="4"/>
      <c r="M464" s="255"/>
      <c r="N464" s="947"/>
      <c r="O464" s="4"/>
      <c r="P464" s="4"/>
      <c r="Q464" s="255"/>
      <c r="R464" s="260"/>
      <c r="S464" s="4"/>
    </row>
    <row r="465" spans="1:19" ht="15.75" x14ac:dyDescent="0.25">
      <c r="A465" s="255"/>
      <c r="B465" s="255"/>
      <c r="C465" s="4"/>
      <c r="D465" s="4"/>
      <c r="E465" s="256"/>
      <c r="F465" s="256"/>
      <c r="G465" s="257"/>
      <c r="H465" s="258"/>
      <c r="I465" s="259"/>
      <c r="J465" s="947"/>
      <c r="K465" s="4"/>
      <c r="L465" s="4"/>
      <c r="M465" s="255"/>
      <c r="N465" s="947"/>
      <c r="O465" s="4"/>
      <c r="P465" s="4"/>
      <c r="Q465" s="255"/>
      <c r="R465" s="260"/>
      <c r="S465" s="4"/>
    </row>
    <row r="466" spans="1:19" ht="15.75" x14ac:dyDescent="0.25">
      <c r="A466" s="255"/>
      <c r="B466" s="255"/>
      <c r="C466" s="4"/>
      <c r="D466" s="4"/>
      <c r="E466" s="256"/>
      <c r="F466" s="256"/>
      <c r="G466" s="257"/>
      <c r="H466" s="258"/>
      <c r="I466" s="259"/>
      <c r="J466" s="947"/>
      <c r="K466" s="4"/>
      <c r="L466" s="4"/>
      <c r="M466" s="255"/>
      <c r="N466" s="947"/>
      <c r="O466" s="4"/>
      <c r="P466" s="4"/>
      <c r="Q466" s="255"/>
      <c r="R466" s="260"/>
      <c r="S466" s="4"/>
    </row>
    <row r="467" spans="1:19" ht="15.75" x14ac:dyDescent="0.25">
      <c r="A467" s="255"/>
      <c r="B467" s="255"/>
      <c r="C467" s="4"/>
      <c r="D467" s="4"/>
      <c r="E467" s="256"/>
      <c r="F467" s="256"/>
      <c r="G467" s="257"/>
      <c r="H467" s="258"/>
      <c r="I467" s="259"/>
      <c r="J467" s="947"/>
      <c r="K467" s="4"/>
      <c r="L467" s="4"/>
      <c r="M467" s="255"/>
      <c r="N467" s="947"/>
      <c r="O467" s="4"/>
      <c r="P467" s="4"/>
      <c r="Q467" s="255"/>
      <c r="R467" s="260"/>
      <c r="S467" s="4"/>
    </row>
    <row r="468" spans="1:19" ht="15.75" x14ac:dyDescent="0.25">
      <c r="A468" s="255"/>
      <c r="B468" s="255"/>
      <c r="C468" s="4"/>
      <c r="D468" s="4"/>
      <c r="E468" s="256"/>
      <c r="F468" s="256"/>
      <c r="G468" s="257"/>
      <c r="H468" s="258"/>
      <c r="I468" s="259"/>
      <c r="J468" s="947"/>
      <c r="K468" s="4"/>
      <c r="L468" s="4"/>
      <c r="M468" s="255"/>
      <c r="N468" s="947"/>
      <c r="O468" s="4"/>
      <c r="P468" s="4"/>
      <c r="Q468" s="255"/>
      <c r="R468" s="260"/>
      <c r="S468" s="4"/>
    </row>
    <row r="469" spans="1:19" ht="15.75" x14ac:dyDescent="0.25">
      <c r="A469" s="255"/>
      <c r="B469" s="255"/>
      <c r="C469" s="4"/>
      <c r="D469" s="4"/>
      <c r="E469" s="256"/>
      <c r="F469" s="256"/>
      <c r="G469" s="257"/>
      <c r="H469" s="258"/>
      <c r="I469" s="259"/>
      <c r="J469" s="947"/>
      <c r="K469" s="4"/>
      <c r="L469" s="4"/>
      <c r="M469" s="255"/>
      <c r="N469" s="947"/>
      <c r="O469" s="4"/>
      <c r="P469" s="4"/>
      <c r="Q469" s="255"/>
      <c r="R469" s="260"/>
      <c r="S469" s="4"/>
    </row>
    <row r="470" spans="1:19" ht="15.75" x14ac:dyDescent="0.25">
      <c r="A470" s="255"/>
      <c r="B470" s="255"/>
      <c r="C470" s="4"/>
      <c r="D470" s="4"/>
      <c r="E470" s="256"/>
      <c r="F470" s="256"/>
      <c r="G470" s="257"/>
      <c r="H470" s="258"/>
      <c r="I470" s="259"/>
      <c r="J470" s="947"/>
      <c r="K470" s="4"/>
      <c r="L470" s="4"/>
      <c r="M470" s="255"/>
      <c r="N470" s="947"/>
      <c r="O470" s="4"/>
      <c r="P470" s="4"/>
      <c r="Q470" s="255"/>
      <c r="R470" s="260"/>
      <c r="S470" s="4"/>
    </row>
    <row r="471" spans="1:19" ht="15.75" x14ac:dyDescent="0.25">
      <c r="A471" s="255"/>
      <c r="B471" s="255"/>
      <c r="C471" s="4"/>
      <c r="D471" s="4"/>
      <c r="E471" s="256"/>
      <c r="F471" s="256"/>
      <c r="G471" s="257"/>
      <c r="H471" s="258"/>
      <c r="I471" s="259"/>
      <c r="J471" s="947"/>
      <c r="K471" s="4"/>
      <c r="L471" s="4"/>
      <c r="M471" s="255"/>
      <c r="N471" s="947"/>
      <c r="O471" s="4"/>
      <c r="P471" s="4"/>
      <c r="Q471" s="255"/>
      <c r="R471" s="260"/>
      <c r="S471" s="4"/>
    </row>
    <row r="472" spans="1:19" ht="15.75" x14ac:dyDescent="0.25">
      <c r="A472" s="255"/>
      <c r="B472" s="255"/>
      <c r="C472" s="4"/>
      <c r="D472" s="4"/>
      <c r="E472" s="256"/>
      <c r="F472" s="256"/>
      <c r="G472" s="257"/>
      <c r="H472" s="258"/>
      <c r="I472" s="259"/>
      <c r="J472" s="947"/>
      <c r="K472" s="4"/>
      <c r="L472" s="4"/>
      <c r="M472" s="255"/>
      <c r="N472" s="947"/>
      <c r="O472" s="4"/>
      <c r="P472" s="4"/>
      <c r="Q472" s="255"/>
      <c r="R472" s="260"/>
      <c r="S472" s="4"/>
    </row>
    <row r="473" spans="1:19" ht="15.75" x14ac:dyDescent="0.25">
      <c r="A473" s="255"/>
      <c r="B473" s="255"/>
      <c r="C473" s="4"/>
      <c r="D473" s="4"/>
      <c r="E473" s="256"/>
      <c r="F473" s="256"/>
      <c r="G473" s="257"/>
      <c r="H473" s="258"/>
      <c r="I473" s="259"/>
      <c r="J473" s="947"/>
      <c r="K473" s="4"/>
      <c r="L473" s="4"/>
      <c r="M473" s="255"/>
      <c r="N473" s="947"/>
      <c r="O473" s="4"/>
      <c r="P473" s="4"/>
      <c r="Q473" s="255"/>
      <c r="R473" s="260"/>
      <c r="S473" s="4"/>
    </row>
    <row r="474" spans="1:19" ht="15.75" x14ac:dyDescent="0.25">
      <c r="A474" s="255"/>
      <c r="B474" s="255"/>
      <c r="C474" s="4"/>
      <c r="D474" s="4"/>
      <c r="E474" s="256"/>
      <c r="F474" s="256"/>
      <c r="G474" s="257"/>
      <c r="H474" s="258"/>
      <c r="I474" s="259"/>
      <c r="J474" s="947"/>
      <c r="K474" s="4"/>
      <c r="L474" s="4"/>
      <c r="M474" s="255"/>
      <c r="N474" s="947"/>
      <c r="O474" s="4"/>
      <c r="P474" s="4"/>
      <c r="Q474" s="255"/>
      <c r="R474" s="260"/>
      <c r="S474" s="4"/>
    </row>
    <row r="475" spans="1:19" ht="15.75" x14ac:dyDescent="0.25">
      <c r="A475" s="255"/>
      <c r="B475" s="255"/>
      <c r="C475" s="4"/>
      <c r="D475" s="4"/>
      <c r="E475" s="256"/>
      <c r="F475" s="256"/>
      <c r="G475" s="257"/>
      <c r="H475" s="258"/>
      <c r="I475" s="259"/>
      <c r="J475" s="947"/>
      <c r="K475" s="4"/>
      <c r="L475" s="4"/>
      <c r="M475" s="255"/>
      <c r="N475" s="947"/>
      <c r="O475" s="4"/>
      <c r="P475" s="4"/>
      <c r="Q475" s="255"/>
      <c r="R475" s="260"/>
      <c r="S475" s="4"/>
    </row>
    <row r="476" spans="1:19" ht="15.75" x14ac:dyDescent="0.25">
      <c r="A476" s="255"/>
      <c r="B476" s="255"/>
      <c r="C476" s="4"/>
      <c r="D476" s="4"/>
      <c r="E476" s="256"/>
      <c r="F476" s="256"/>
      <c r="G476" s="257"/>
      <c r="H476" s="258"/>
      <c r="I476" s="259"/>
      <c r="J476" s="947"/>
      <c r="K476" s="4"/>
      <c r="L476" s="4"/>
      <c r="M476" s="255"/>
      <c r="N476" s="947"/>
      <c r="O476" s="4"/>
      <c r="P476" s="4"/>
      <c r="Q476" s="255"/>
      <c r="R476" s="260"/>
      <c r="S476" s="4"/>
    </row>
    <row r="477" spans="1:19" ht="15.75" x14ac:dyDescent="0.25">
      <c r="A477" s="255"/>
      <c r="B477" s="255"/>
      <c r="C477" s="4"/>
      <c r="D477" s="4"/>
      <c r="E477" s="256"/>
      <c r="F477" s="256"/>
      <c r="G477" s="257"/>
      <c r="H477" s="258"/>
      <c r="I477" s="259"/>
      <c r="J477" s="947"/>
      <c r="K477" s="4"/>
      <c r="L477" s="4"/>
      <c r="M477" s="255"/>
      <c r="N477" s="947"/>
      <c r="O477" s="4"/>
      <c r="P477" s="4"/>
      <c r="Q477" s="255"/>
      <c r="R477" s="260"/>
      <c r="S477" s="4"/>
    </row>
    <row r="478" spans="1:19" ht="15.75" x14ac:dyDescent="0.25">
      <c r="A478" s="255"/>
      <c r="B478" s="255"/>
      <c r="C478" s="4"/>
      <c r="D478" s="4"/>
      <c r="E478" s="256"/>
      <c r="F478" s="256"/>
      <c r="G478" s="257"/>
      <c r="H478" s="258"/>
      <c r="I478" s="259"/>
      <c r="J478" s="947"/>
      <c r="K478" s="4"/>
      <c r="L478" s="4"/>
      <c r="M478" s="255"/>
      <c r="N478" s="947"/>
      <c r="O478" s="4"/>
      <c r="P478" s="4"/>
      <c r="Q478" s="255"/>
      <c r="R478" s="260"/>
      <c r="S478" s="4"/>
    </row>
    <row r="479" spans="1:19" ht="15.75" x14ac:dyDescent="0.25">
      <c r="A479" s="255"/>
      <c r="B479" s="255"/>
      <c r="C479" s="4"/>
      <c r="D479" s="4"/>
      <c r="E479" s="256"/>
      <c r="F479" s="256"/>
      <c r="G479" s="257"/>
      <c r="H479" s="258"/>
      <c r="I479" s="259"/>
      <c r="J479" s="947"/>
      <c r="K479" s="4"/>
      <c r="L479" s="4"/>
      <c r="M479" s="255"/>
      <c r="N479" s="947"/>
      <c r="O479" s="4"/>
      <c r="P479" s="4"/>
      <c r="Q479" s="255"/>
      <c r="R479" s="260"/>
      <c r="S479" s="4"/>
    </row>
    <row r="480" spans="1:19" ht="15.75" x14ac:dyDescent="0.25">
      <c r="A480" s="255"/>
      <c r="B480" s="255"/>
      <c r="C480" s="4"/>
      <c r="D480" s="4"/>
      <c r="E480" s="256"/>
      <c r="F480" s="256"/>
      <c r="G480" s="257"/>
      <c r="H480" s="258"/>
      <c r="I480" s="259"/>
      <c r="J480" s="947"/>
      <c r="K480" s="4"/>
      <c r="L480" s="4"/>
      <c r="M480" s="255"/>
      <c r="N480" s="947"/>
      <c r="O480" s="4"/>
      <c r="P480" s="4"/>
      <c r="Q480" s="255"/>
      <c r="R480" s="260"/>
      <c r="S480" s="4"/>
    </row>
    <row r="481" spans="1:19" ht="15.75" x14ac:dyDescent="0.25">
      <c r="A481" s="255"/>
      <c r="B481" s="255"/>
      <c r="C481" s="4"/>
      <c r="D481" s="4"/>
      <c r="E481" s="256"/>
      <c r="F481" s="256"/>
      <c r="G481" s="257"/>
      <c r="H481" s="258"/>
      <c r="I481" s="259"/>
      <c r="J481" s="947"/>
      <c r="K481" s="4"/>
      <c r="L481" s="4"/>
      <c r="M481" s="255"/>
      <c r="N481" s="947"/>
      <c r="O481" s="4"/>
      <c r="P481" s="4"/>
      <c r="Q481" s="255"/>
      <c r="R481" s="260"/>
      <c r="S481" s="4"/>
    </row>
    <row r="482" spans="1:19" ht="15.75" x14ac:dyDescent="0.25">
      <c r="A482" s="255"/>
      <c r="B482" s="255"/>
      <c r="C482" s="4"/>
      <c r="D482" s="4"/>
      <c r="E482" s="256"/>
      <c r="F482" s="256"/>
      <c r="G482" s="257"/>
      <c r="H482" s="258"/>
      <c r="I482" s="259"/>
      <c r="J482" s="947"/>
      <c r="K482" s="4"/>
      <c r="L482" s="4"/>
      <c r="M482" s="255"/>
      <c r="N482" s="947"/>
      <c r="O482" s="4"/>
      <c r="P482" s="4"/>
      <c r="Q482" s="255"/>
      <c r="R482" s="260"/>
      <c r="S482" s="4"/>
    </row>
    <row r="483" spans="1:19" ht="15.75" x14ac:dyDescent="0.25">
      <c r="A483" s="255"/>
      <c r="B483" s="255"/>
      <c r="C483" s="4"/>
      <c r="D483" s="4"/>
      <c r="E483" s="256"/>
      <c r="F483" s="256"/>
      <c r="G483" s="257"/>
      <c r="H483" s="258"/>
      <c r="I483" s="259"/>
      <c r="J483" s="947"/>
      <c r="K483" s="4"/>
      <c r="L483" s="4"/>
      <c r="M483" s="255"/>
      <c r="N483" s="947"/>
      <c r="O483" s="4"/>
      <c r="P483" s="4"/>
      <c r="Q483" s="255"/>
      <c r="R483" s="260"/>
      <c r="S483" s="4"/>
    </row>
    <row r="484" spans="1:19" ht="15.75" x14ac:dyDescent="0.25">
      <c r="A484" s="255"/>
      <c r="B484" s="255"/>
      <c r="C484" s="4"/>
      <c r="D484" s="4"/>
      <c r="E484" s="256"/>
      <c r="F484" s="256"/>
      <c r="G484" s="257"/>
      <c r="H484" s="258"/>
      <c r="I484" s="259"/>
      <c r="J484" s="947"/>
      <c r="K484" s="4"/>
      <c r="L484" s="4"/>
      <c r="M484" s="255"/>
      <c r="N484" s="947"/>
      <c r="O484" s="4"/>
      <c r="P484" s="4"/>
      <c r="Q484" s="255"/>
      <c r="R484" s="260"/>
      <c r="S484" s="4"/>
    </row>
    <row r="485" spans="1:19" ht="15.75" x14ac:dyDescent="0.25">
      <c r="A485" s="255"/>
      <c r="B485" s="255"/>
      <c r="C485" s="4"/>
      <c r="D485" s="4"/>
      <c r="E485" s="256"/>
      <c r="F485" s="256"/>
      <c r="G485" s="257"/>
      <c r="H485" s="258"/>
      <c r="I485" s="259"/>
      <c r="J485" s="947"/>
      <c r="K485" s="4"/>
      <c r="L485" s="4"/>
      <c r="M485" s="255"/>
      <c r="N485" s="947"/>
      <c r="O485" s="4"/>
      <c r="P485" s="4"/>
      <c r="Q485" s="255"/>
      <c r="R485" s="260"/>
      <c r="S485" s="4"/>
    </row>
    <row r="486" spans="1:19" ht="15.75" x14ac:dyDescent="0.25">
      <c r="A486" s="255"/>
      <c r="B486" s="255"/>
      <c r="C486" s="4"/>
      <c r="D486" s="4"/>
      <c r="E486" s="256"/>
      <c r="F486" s="256"/>
      <c r="G486" s="257"/>
      <c r="H486" s="258"/>
      <c r="I486" s="259"/>
      <c r="J486" s="947"/>
      <c r="K486" s="4"/>
      <c r="L486" s="4"/>
      <c r="M486" s="255"/>
      <c r="N486" s="947"/>
      <c r="O486" s="4"/>
      <c r="P486" s="4"/>
      <c r="Q486" s="255"/>
      <c r="R486" s="260"/>
      <c r="S486" s="4"/>
    </row>
    <row r="487" spans="1:19" ht="15.75" x14ac:dyDescent="0.25">
      <c r="A487" s="255"/>
      <c r="B487" s="255"/>
      <c r="C487" s="4"/>
      <c r="D487" s="4"/>
      <c r="E487" s="256"/>
      <c r="F487" s="256"/>
      <c r="G487" s="257"/>
      <c r="H487" s="258"/>
      <c r="I487" s="259"/>
      <c r="J487" s="947"/>
      <c r="K487" s="4"/>
      <c r="L487" s="4"/>
      <c r="M487" s="255"/>
      <c r="N487" s="947"/>
      <c r="O487" s="4"/>
      <c r="P487" s="4"/>
      <c r="Q487" s="255"/>
      <c r="R487" s="260"/>
      <c r="S487" s="4"/>
    </row>
    <row r="488" spans="1:19" ht="15.75" x14ac:dyDescent="0.25">
      <c r="A488" s="255"/>
      <c r="B488" s="255"/>
      <c r="C488" s="4"/>
      <c r="D488" s="4"/>
      <c r="E488" s="256"/>
      <c r="F488" s="256"/>
      <c r="G488" s="257"/>
      <c r="H488" s="258"/>
      <c r="I488" s="259"/>
      <c r="J488" s="947"/>
      <c r="K488" s="4"/>
      <c r="L488" s="4"/>
      <c r="M488" s="255"/>
      <c r="N488" s="947"/>
      <c r="O488" s="4"/>
      <c r="P488" s="4"/>
      <c r="Q488" s="255"/>
      <c r="R488" s="260"/>
      <c r="S488" s="4"/>
    </row>
    <row r="489" spans="1:19" ht="15.75" x14ac:dyDescent="0.25">
      <c r="A489" s="255"/>
      <c r="B489" s="255"/>
      <c r="C489" s="4"/>
      <c r="D489" s="4"/>
      <c r="E489" s="256"/>
      <c r="F489" s="256"/>
      <c r="G489" s="257"/>
      <c r="H489" s="258"/>
      <c r="I489" s="259"/>
      <c r="J489" s="947"/>
      <c r="K489" s="4"/>
      <c r="L489" s="4"/>
      <c r="M489" s="255"/>
      <c r="N489" s="947"/>
      <c r="O489" s="4"/>
      <c r="P489" s="4"/>
      <c r="Q489" s="255"/>
      <c r="R489" s="260"/>
      <c r="S489" s="4"/>
    </row>
    <row r="490" spans="1:19" ht="15.75" x14ac:dyDescent="0.25">
      <c r="A490" s="255"/>
      <c r="B490" s="255"/>
      <c r="C490" s="4"/>
      <c r="D490" s="4"/>
      <c r="E490" s="256"/>
      <c r="F490" s="256"/>
      <c r="G490" s="257"/>
      <c r="H490" s="258"/>
      <c r="I490" s="259"/>
      <c r="J490" s="947"/>
      <c r="K490" s="4"/>
      <c r="L490" s="4"/>
      <c r="M490" s="255"/>
      <c r="N490" s="947"/>
      <c r="O490" s="4"/>
      <c r="P490" s="4"/>
      <c r="Q490" s="255"/>
      <c r="R490" s="260"/>
      <c r="S490" s="4"/>
    </row>
    <row r="491" spans="1:19" ht="15.75" x14ac:dyDescent="0.25">
      <c r="A491" s="255"/>
      <c r="B491" s="255"/>
      <c r="C491" s="4"/>
      <c r="D491" s="4"/>
      <c r="E491" s="256"/>
      <c r="F491" s="256"/>
      <c r="G491" s="257"/>
      <c r="H491" s="258"/>
      <c r="I491" s="259"/>
      <c r="J491" s="947"/>
      <c r="K491" s="4"/>
      <c r="L491" s="4"/>
      <c r="M491" s="255"/>
      <c r="N491" s="947"/>
      <c r="O491" s="4"/>
      <c r="P491" s="4"/>
      <c r="Q491" s="255"/>
      <c r="R491" s="260"/>
      <c r="S491" s="4"/>
    </row>
    <row r="492" spans="1:19" ht="15.75" x14ac:dyDescent="0.25">
      <c r="A492" s="255"/>
      <c r="B492" s="255"/>
      <c r="C492" s="4"/>
      <c r="D492" s="4"/>
      <c r="E492" s="256"/>
      <c r="F492" s="256"/>
      <c r="G492" s="257"/>
      <c r="H492" s="258"/>
      <c r="I492" s="259"/>
      <c r="J492" s="947"/>
      <c r="K492" s="4"/>
      <c r="L492" s="4"/>
      <c r="M492" s="255"/>
      <c r="N492" s="947"/>
      <c r="O492" s="4"/>
      <c r="P492" s="4"/>
      <c r="Q492" s="255"/>
      <c r="R492" s="260"/>
      <c r="S492" s="4"/>
    </row>
    <row r="493" spans="1:19" ht="15.75" x14ac:dyDescent="0.25">
      <c r="A493" s="255"/>
      <c r="B493" s="255"/>
      <c r="C493" s="4"/>
      <c r="D493" s="4"/>
      <c r="E493" s="256"/>
      <c r="F493" s="256"/>
      <c r="G493" s="257"/>
      <c r="H493" s="258"/>
      <c r="I493" s="259"/>
      <c r="J493" s="947"/>
      <c r="K493" s="4"/>
      <c r="L493" s="4"/>
      <c r="M493" s="255"/>
      <c r="N493" s="947"/>
      <c r="O493" s="4"/>
      <c r="P493" s="4"/>
      <c r="Q493" s="255"/>
      <c r="R493" s="260"/>
      <c r="S493" s="4"/>
    </row>
    <row r="494" spans="1:19" ht="15.75" x14ac:dyDescent="0.25">
      <c r="A494" s="255"/>
      <c r="B494" s="255"/>
      <c r="C494" s="4"/>
      <c r="D494" s="4"/>
      <c r="E494" s="256"/>
      <c r="F494" s="256"/>
      <c r="G494" s="257"/>
      <c r="H494" s="258"/>
      <c r="I494" s="259"/>
      <c r="J494" s="947"/>
      <c r="K494" s="4"/>
      <c r="L494" s="4"/>
      <c r="M494" s="255"/>
      <c r="N494" s="947"/>
      <c r="O494" s="4"/>
      <c r="P494" s="4"/>
      <c r="Q494" s="255"/>
      <c r="R494" s="260"/>
      <c r="S494" s="4"/>
    </row>
    <row r="495" spans="1:19" ht="15.75" x14ac:dyDescent="0.25">
      <c r="A495" s="255"/>
      <c r="B495" s="255"/>
      <c r="C495" s="4"/>
      <c r="D495" s="4"/>
      <c r="E495" s="256"/>
      <c r="F495" s="256"/>
      <c r="G495" s="257"/>
      <c r="H495" s="258"/>
      <c r="I495" s="259"/>
      <c r="J495" s="947"/>
      <c r="K495" s="4"/>
      <c r="L495" s="4"/>
      <c r="M495" s="255"/>
      <c r="N495" s="947"/>
      <c r="O495" s="4"/>
      <c r="P495" s="4"/>
      <c r="Q495" s="255"/>
      <c r="R495" s="260"/>
      <c r="S495" s="4"/>
    </row>
    <row r="496" spans="1:19" ht="15.75" x14ac:dyDescent="0.25">
      <c r="A496" s="255"/>
      <c r="B496" s="255"/>
      <c r="C496" s="4"/>
      <c r="D496" s="4"/>
      <c r="E496" s="256"/>
      <c r="F496" s="256"/>
      <c r="G496" s="257"/>
      <c r="H496" s="258"/>
      <c r="I496" s="259"/>
      <c r="J496" s="947"/>
      <c r="K496" s="4"/>
      <c r="L496" s="4"/>
      <c r="M496" s="255"/>
      <c r="N496" s="947"/>
      <c r="O496" s="4"/>
      <c r="P496" s="4"/>
      <c r="Q496" s="255"/>
      <c r="R496" s="260"/>
      <c r="S496" s="4"/>
    </row>
    <row r="497" spans="1:19" ht="15.75" x14ac:dyDescent="0.25">
      <c r="A497" s="255"/>
      <c r="B497" s="255"/>
      <c r="C497" s="4"/>
      <c r="D497" s="4"/>
      <c r="E497" s="256"/>
      <c r="F497" s="256"/>
      <c r="G497" s="257"/>
      <c r="H497" s="258"/>
      <c r="I497" s="259"/>
      <c r="J497" s="947"/>
      <c r="K497" s="4"/>
      <c r="L497" s="4"/>
      <c r="M497" s="255"/>
      <c r="N497" s="947"/>
      <c r="O497" s="4"/>
      <c r="P497" s="4"/>
      <c r="Q497" s="255"/>
      <c r="R497" s="260"/>
      <c r="S497" s="4"/>
    </row>
    <row r="498" spans="1:19" ht="15.75" x14ac:dyDescent="0.25">
      <c r="A498" s="255"/>
      <c r="B498" s="255"/>
      <c r="C498" s="4"/>
      <c r="D498" s="4"/>
      <c r="E498" s="256"/>
      <c r="F498" s="256"/>
      <c r="G498" s="257"/>
      <c r="H498" s="258"/>
      <c r="I498" s="259"/>
      <c r="J498" s="947"/>
      <c r="K498" s="4"/>
      <c r="L498" s="4"/>
      <c r="M498" s="255"/>
      <c r="N498" s="947"/>
      <c r="O498" s="4"/>
      <c r="P498" s="4"/>
      <c r="Q498" s="255"/>
      <c r="R498" s="260"/>
      <c r="S498" s="4"/>
    </row>
    <row r="499" spans="1:19" ht="15.75" x14ac:dyDescent="0.25">
      <c r="A499" s="255"/>
      <c r="B499" s="255"/>
      <c r="C499" s="4"/>
      <c r="D499" s="4"/>
      <c r="E499" s="256"/>
      <c r="F499" s="256"/>
      <c r="G499" s="257"/>
      <c r="H499" s="258"/>
      <c r="I499" s="259"/>
      <c r="J499" s="947"/>
      <c r="K499" s="4"/>
      <c r="L499" s="4"/>
      <c r="M499" s="255"/>
      <c r="N499" s="947"/>
      <c r="O499" s="4"/>
      <c r="P499" s="4"/>
      <c r="Q499" s="255"/>
      <c r="R499" s="260"/>
      <c r="S499" s="4"/>
    </row>
    <row r="500" spans="1:19" ht="15.75" x14ac:dyDescent="0.25">
      <c r="A500" s="255"/>
      <c r="B500" s="255"/>
      <c r="C500" s="4"/>
      <c r="D500" s="4"/>
      <c r="E500" s="256"/>
      <c r="F500" s="256"/>
      <c r="G500" s="257"/>
      <c r="H500" s="258"/>
      <c r="I500" s="259"/>
      <c r="J500" s="947"/>
      <c r="K500" s="4"/>
      <c r="L500" s="4"/>
      <c r="M500" s="255"/>
      <c r="N500" s="947"/>
      <c r="O500" s="4"/>
      <c r="P500" s="4"/>
      <c r="Q500" s="255"/>
      <c r="R500" s="260"/>
      <c r="S500" s="4"/>
    </row>
    <row r="501" spans="1:19" ht="15.75" x14ac:dyDescent="0.25">
      <c r="A501" s="255"/>
      <c r="B501" s="255"/>
      <c r="C501" s="4"/>
      <c r="D501" s="4"/>
      <c r="E501" s="256"/>
      <c r="F501" s="256"/>
      <c r="G501" s="257"/>
      <c r="H501" s="258"/>
      <c r="I501" s="259"/>
      <c r="J501" s="947"/>
      <c r="K501" s="4"/>
      <c r="L501" s="4"/>
      <c r="M501" s="255"/>
      <c r="N501" s="947"/>
      <c r="O501" s="4"/>
      <c r="P501" s="4"/>
      <c r="Q501" s="255"/>
      <c r="R501" s="260"/>
      <c r="S501" s="4"/>
    </row>
    <row r="502" spans="1:19" ht="15.75" x14ac:dyDescent="0.25">
      <c r="A502" s="255"/>
      <c r="B502" s="255"/>
      <c r="C502" s="4"/>
      <c r="D502" s="4"/>
      <c r="E502" s="256"/>
      <c r="F502" s="256"/>
      <c r="G502" s="257"/>
      <c r="H502" s="258"/>
      <c r="I502" s="259"/>
      <c r="J502" s="947"/>
      <c r="K502" s="4"/>
      <c r="L502" s="4"/>
      <c r="M502" s="255"/>
      <c r="N502" s="947"/>
      <c r="O502" s="4"/>
      <c r="P502" s="4"/>
      <c r="Q502" s="255"/>
      <c r="R502" s="260"/>
      <c r="S502" s="4"/>
    </row>
    <row r="503" spans="1:19" ht="15.75" x14ac:dyDescent="0.25">
      <c r="A503" s="255"/>
      <c r="B503" s="255"/>
      <c r="C503" s="4"/>
      <c r="D503" s="4"/>
      <c r="E503" s="256"/>
      <c r="F503" s="256"/>
      <c r="G503" s="257"/>
      <c r="H503" s="258"/>
      <c r="I503" s="259"/>
      <c r="J503" s="947"/>
      <c r="K503" s="4"/>
      <c r="L503" s="4"/>
      <c r="M503" s="255"/>
      <c r="N503" s="947"/>
      <c r="O503" s="4"/>
      <c r="P503" s="4"/>
      <c r="Q503" s="255"/>
      <c r="R503" s="260"/>
      <c r="S503" s="4"/>
    </row>
    <row r="504" spans="1:19" ht="15.75" x14ac:dyDescent="0.25">
      <c r="A504" s="255"/>
      <c r="B504" s="255"/>
      <c r="C504" s="4"/>
      <c r="D504" s="4"/>
      <c r="E504" s="256"/>
      <c r="F504" s="256"/>
      <c r="G504" s="257"/>
      <c r="H504" s="258"/>
      <c r="I504" s="259"/>
      <c r="J504" s="947"/>
      <c r="K504" s="4"/>
      <c r="L504" s="4"/>
      <c r="M504" s="255"/>
      <c r="N504" s="947"/>
      <c r="O504" s="4"/>
      <c r="P504" s="4"/>
      <c r="Q504" s="255"/>
      <c r="R504" s="260"/>
      <c r="S504" s="4"/>
    </row>
    <row r="505" spans="1:19" ht="15.75" x14ac:dyDescent="0.25">
      <c r="A505" s="255"/>
      <c r="B505" s="255"/>
      <c r="C505" s="4"/>
      <c r="D505" s="4"/>
      <c r="E505" s="256"/>
      <c r="F505" s="256"/>
      <c r="G505" s="257"/>
      <c r="H505" s="258"/>
      <c r="I505" s="259"/>
      <c r="J505" s="947"/>
      <c r="K505" s="4"/>
      <c r="L505" s="4"/>
      <c r="M505" s="255"/>
      <c r="N505" s="947"/>
      <c r="O505" s="4"/>
      <c r="P505" s="4"/>
      <c r="Q505" s="255"/>
      <c r="R505" s="260"/>
      <c r="S505" s="4"/>
    </row>
    <row r="506" spans="1:19" ht="15.75" x14ac:dyDescent="0.25">
      <c r="A506" s="255"/>
      <c r="B506" s="255"/>
      <c r="C506" s="4"/>
      <c r="D506" s="4"/>
      <c r="E506" s="256"/>
      <c r="F506" s="256"/>
      <c r="G506" s="257"/>
      <c r="H506" s="258"/>
      <c r="I506" s="259"/>
      <c r="J506" s="947"/>
      <c r="K506" s="4"/>
      <c r="L506" s="4"/>
      <c r="M506" s="255"/>
      <c r="N506" s="947"/>
      <c r="O506" s="4"/>
      <c r="P506" s="4"/>
      <c r="Q506" s="255"/>
      <c r="R506" s="260"/>
      <c r="S506" s="4"/>
    </row>
    <row r="507" spans="1:19" ht="15.75" x14ac:dyDescent="0.25">
      <c r="A507" s="255"/>
      <c r="B507" s="255"/>
      <c r="C507" s="4"/>
      <c r="D507" s="4"/>
      <c r="E507" s="256"/>
      <c r="F507" s="256"/>
      <c r="G507" s="257"/>
      <c r="H507" s="258"/>
      <c r="I507" s="259"/>
      <c r="J507" s="947"/>
      <c r="K507" s="4"/>
      <c r="L507" s="4"/>
      <c r="M507" s="255"/>
      <c r="N507" s="947"/>
      <c r="O507" s="4"/>
      <c r="P507" s="4"/>
      <c r="Q507" s="255"/>
      <c r="R507" s="260"/>
      <c r="S507" s="4"/>
    </row>
    <row r="508" spans="1:19" ht="15.75" x14ac:dyDescent="0.25">
      <c r="A508" s="255"/>
      <c r="B508" s="255"/>
      <c r="C508" s="4"/>
      <c r="D508" s="4"/>
      <c r="E508" s="256"/>
      <c r="F508" s="256"/>
      <c r="G508" s="257"/>
      <c r="H508" s="258"/>
      <c r="I508" s="259"/>
      <c r="J508" s="947"/>
      <c r="K508" s="4"/>
      <c r="L508" s="4"/>
      <c r="M508" s="255"/>
      <c r="N508" s="947"/>
      <c r="O508" s="4"/>
      <c r="P508" s="4"/>
      <c r="Q508" s="255"/>
      <c r="R508" s="260"/>
      <c r="S508" s="4"/>
    </row>
    <row r="509" spans="1:19" ht="15.75" x14ac:dyDescent="0.25">
      <c r="A509" s="255"/>
      <c r="B509" s="255"/>
      <c r="C509" s="4"/>
      <c r="D509" s="4"/>
      <c r="E509" s="256"/>
      <c r="F509" s="256"/>
      <c r="G509" s="257"/>
      <c r="H509" s="258"/>
      <c r="I509" s="259"/>
      <c r="J509" s="947"/>
      <c r="K509" s="4"/>
      <c r="L509" s="4"/>
      <c r="M509" s="255"/>
      <c r="N509" s="947"/>
      <c r="O509" s="4"/>
      <c r="P509" s="4"/>
      <c r="Q509" s="255"/>
      <c r="R509" s="260"/>
      <c r="S509" s="4"/>
    </row>
    <row r="510" spans="1:19" ht="15.75" x14ac:dyDescent="0.25">
      <c r="A510" s="255"/>
      <c r="B510" s="255"/>
      <c r="C510" s="4"/>
      <c r="D510" s="4"/>
      <c r="E510" s="256"/>
      <c r="F510" s="256"/>
      <c r="G510" s="257"/>
      <c r="H510" s="258"/>
      <c r="I510" s="259"/>
      <c r="J510" s="947"/>
      <c r="K510" s="4"/>
      <c r="L510" s="4"/>
      <c r="M510" s="255"/>
      <c r="N510" s="947"/>
      <c r="O510" s="4"/>
      <c r="P510" s="4"/>
      <c r="Q510" s="255"/>
      <c r="R510" s="260"/>
      <c r="S510" s="4"/>
    </row>
    <row r="511" spans="1:19" ht="15.75" x14ac:dyDescent="0.25">
      <c r="A511" s="255"/>
      <c r="B511" s="255"/>
      <c r="C511" s="4"/>
      <c r="D511" s="4"/>
      <c r="E511" s="256"/>
      <c r="F511" s="256"/>
      <c r="G511" s="257"/>
      <c r="H511" s="258"/>
      <c r="I511" s="259"/>
      <c r="J511" s="947"/>
      <c r="K511" s="4"/>
      <c r="L511" s="4"/>
      <c r="M511" s="255"/>
      <c r="N511" s="947"/>
      <c r="O511" s="4"/>
      <c r="P511" s="4"/>
      <c r="Q511" s="255"/>
      <c r="R511" s="260"/>
      <c r="S511" s="4"/>
    </row>
    <row r="512" spans="1:19" ht="15.75" x14ac:dyDescent="0.25">
      <c r="A512" s="255"/>
      <c r="B512" s="255"/>
      <c r="C512" s="4"/>
      <c r="D512" s="4"/>
      <c r="E512" s="256"/>
      <c r="F512" s="256"/>
      <c r="G512" s="257"/>
      <c r="H512" s="258"/>
      <c r="I512" s="259"/>
      <c r="J512" s="947"/>
      <c r="K512" s="4"/>
      <c r="L512" s="4"/>
      <c r="M512" s="255"/>
      <c r="N512" s="947"/>
      <c r="O512" s="4"/>
      <c r="P512" s="4"/>
      <c r="Q512" s="255"/>
      <c r="R512" s="260"/>
      <c r="S512" s="4"/>
    </row>
    <row r="513" spans="1:19" ht="15.75" x14ac:dyDescent="0.25">
      <c r="A513" s="255"/>
      <c r="B513" s="255"/>
      <c r="C513" s="4"/>
      <c r="D513" s="4"/>
      <c r="E513" s="256"/>
      <c r="F513" s="256"/>
      <c r="G513" s="257"/>
      <c r="H513" s="258"/>
      <c r="I513" s="259"/>
      <c r="J513" s="947"/>
      <c r="K513" s="4"/>
      <c r="L513" s="4"/>
      <c r="M513" s="255"/>
      <c r="N513" s="947"/>
      <c r="O513" s="4"/>
      <c r="P513" s="4"/>
      <c r="Q513" s="255"/>
      <c r="R513" s="260"/>
      <c r="S513" s="4"/>
    </row>
    <row r="514" spans="1:19" ht="15.75" x14ac:dyDescent="0.25">
      <c r="A514" s="255"/>
      <c r="B514" s="255"/>
      <c r="C514" s="4"/>
      <c r="D514" s="4"/>
      <c r="E514" s="256"/>
      <c r="F514" s="256"/>
      <c r="G514" s="257"/>
      <c r="H514" s="258"/>
      <c r="I514" s="259"/>
      <c r="J514" s="947"/>
      <c r="K514" s="4"/>
      <c r="L514" s="4"/>
      <c r="M514" s="255"/>
      <c r="N514" s="947"/>
      <c r="O514" s="4"/>
      <c r="P514" s="4"/>
      <c r="Q514" s="255"/>
      <c r="R514" s="260"/>
      <c r="S514" s="4"/>
    </row>
    <row r="515" spans="1:19" ht="15.75" x14ac:dyDescent="0.25">
      <c r="A515" s="255"/>
      <c r="B515" s="255"/>
      <c r="C515" s="4"/>
      <c r="D515" s="4"/>
      <c r="E515" s="256"/>
      <c r="F515" s="256"/>
      <c r="G515" s="257"/>
      <c r="H515" s="258"/>
      <c r="I515" s="259"/>
      <c r="J515" s="947"/>
      <c r="K515" s="4"/>
      <c r="L515" s="4"/>
      <c r="M515" s="255"/>
      <c r="N515" s="947"/>
      <c r="O515" s="4"/>
      <c r="P515" s="4"/>
      <c r="Q515" s="255"/>
      <c r="R515" s="260"/>
      <c r="S515" s="4"/>
    </row>
    <row r="516" spans="1:19" ht="15.75" x14ac:dyDescent="0.25">
      <c r="A516" s="255"/>
      <c r="B516" s="255"/>
      <c r="C516" s="4"/>
      <c r="D516" s="4"/>
      <c r="E516" s="256"/>
      <c r="F516" s="256"/>
      <c r="G516" s="257"/>
      <c r="H516" s="258"/>
      <c r="I516" s="259"/>
      <c r="J516" s="947"/>
      <c r="K516" s="4"/>
      <c r="L516" s="4"/>
      <c r="M516" s="255"/>
      <c r="N516" s="947"/>
      <c r="O516" s="4"/>
      <c r="P516" s="4"/>
      <c r="Q516" s="255"/>
      <c r="R516" s="260"/>
      <c r="S516" s="4"/>
    </row>
    <row r="517" spans="1:19" ht="15.75" x14ac:dyDescent="0.25">
      <c r="A517" s="255"/>
      <c r="B517" s="255"/>
      <c r="C517" s="4"/>
      <c r="D517" s="4"/>
      <c r="E517" s="256"/>
      <c r="F517" s="256"/>
      <c r="G517" s="257"/>
      <c r="H517" s="258"/>
      <c r="I517" s="259"/>
      <c r="J517" s="947"/>
      <c r="K517" s="4"/>
      <c r="L517" s="4"/>
      <c r="M517" s="255"/>
      <c r="N517" s="947"/>
      <c r="O517" s="4"/>
      <c r="P517" s="4"/>
      <c r="Q517" s="255"/>
      <c r="R517" s="260"/>
      <c r="S517" s="4"/>
    </row>
    <row r="518" spans="1:19" ht="15.75" x14ac:dyDescent="0.25">
      <c r="A518" s="255"/>
      <c r="B518" s="255"/>
      <c r="C518" s="4"/>
      <c r="D518" s="4"/>
      <c r="E518" s="256"/>
      <c r="F518" s="256"/>
      <c r="G518" s="257"/>
      <c r="H518" s="258"/>
      <c r="I518" s="259"/>
      <c r="J518" s="947"/>
      <c r="K518" s="4"/>
      <c r="L518" s="4"/>
      <c r="M518" s="255"/>
      <c r="N518" s="947"/>
      <c r="O518" s="4"/>
      <c r="P518" s="4"/>
      <c r="Q518" s="255"/>
      <c r="R518" s="260"/>
      <c r="S518" s="4"/>
    </row>
    <row r="519" spans="1:19" ht="15.75" x14ac:dyDescent="0.25">
      <c r="A519" s="255"/>
      <c r="B519" s="255"/>
      <c r="C519" s="4"/>
      <c r="D519" s="4"/>
      <c r="E519" s="256"/>
      <c r="F519" s="256"/>
      <c r="G519" s="257"/>
      <c r="H519" s="258"/>
      <c r="I519" s="259"/>
      <c r="J519" s="947"/>
      <c r="K519" s="4"/>
      <c r="L519" s="4"/>
      <c r="M519" s="255"/>
      <c r="N519" s="947"/>
      <c r="O519" s="4"/>
      <c r="P519" s="4"/>
      <c r="Q519" s="255"/>
      <c r="R519" s="260"/>
      <c r="S519" s="4"/>
    </row>
    <row r="520" spans="1:19" ht="15.75" x14ac:dyDescent="0.25">
      <c r="A520" s="255"/>
      <c r="B520" s="255"/>
      <c r="C520" s="4"/>
      <c r="D520" s="4"/>
      <c r="E520" s="256"/>
      <c r="F520" s="256"/>
      <c r="G520" s="257"/>
      <c r="H520" s="258"/>
      <c r="I520" s="259"/>
      <c r="J520" s="947"/>
      <c r="K520" s="4"/>
      <c r="L520" s="4"/>
      <c r="M520" s="255"/>
      <c r="N520" s="947"/>
      <c r="O520" s="4"/>
      <c r="P520" s="4"/>
      <c r="Q520" s="255"/>
      <c r="R520" s="260"/>
      <c r="S520" s="4"/>
    </row>
    <row r="521" spans="1:19" ht="15.75" x14ac:dyDescent="0.25">
      <c r="A521" s="255"/>
      <c r="B521" s="255"/>
      <c r="C521" s="4"/>
      <c r="D521" s="4"/>
      <c r="E521" s="256"/>
      <c r="F521" s="256"/>
      <c r="G521" s="257"/>
      <c r="H521" s="258"/>
      <c r="I521" s="259"/>
      <c r="J521" s="947"/>
      <c r="K521" s="4"/>
      <c r="L521" s="4"/>
      <c r="M521" s="255"/>
      <c r="N521" s="947"/>
      <c r="O521" s="4"/>
      <c r="P521" s="4"/>
      <c r="Q521" s="255"/>
      <c r="R521" s="260"/>
      <c r="S521" s="4"/>
    </row>
    <row r="522" spans="1:19" ht="15.75" x14ac:dyDescent="0.25">
      <c r="A522" s="255"/>
      <c r="B522" s="255"/>
      <c r="C522" s="4"/>
      <c r="D522" s="4"/>
      <c r="E522" s="256"/>
      <c r="F522" s="256"/>
      <c r="G522" s="257"/>
      <c r="H522" s="258"/>
      <c r="I522" s="259"/>
      <c r="J522" s="947"/>
      <c r="K522" s="4"/>
      <c r="L522" s="4"/>
      <c r="M522" s="255"/>
      <c r="N522" s="947"/>
      <c r="O522" s="4"/>
      <c r="P522" s="4"/>
      <c r="Q522" s="255"/>
      <c r="R522" s="260"/>
      <c r="S522" s="4"/>
    </row>
    <row r="523" spans="1:19" ht="15.75" x14ac:dyDescent="0.25">
      <c r="A523" s="255"/>
      <c r="B523" s="255"/>
      <c r="C523" s="4"/>
      <c r="D523" s="4"/>
      <c r="E523" s="256"/>
      <c r="F523" s="256"/>
      <c r="G523" s="257"/>
      <c r="H523" s="258"/>
      <c r="I523" s="259"/>
      <c r="J523" s="947"/>
      <c r="K523" s="4"/>
      <c r="L523" s="4"/>
      <c r="M523" s="255"/>
      <c r="N523" s="947"/>
      <c r="O523" s="4"/>
      <c r="P523" s="4"/>
      <c r="Q523" s="255"/>
      <c r="R523" s="260"/>
      <c r="S523" s="4"/>
    </row>
    <row r="524" spans="1:19" ht="15.75" x14ac:dyDescent="0.25">
      <c r="A524" s="255"/>
      <c r="B524" s="255"/>
      <c r="C524" s="4"/>
      <c r="D524" s="4"/>
      <c r="E524" s="256"/>
      <c r="F524" s="256"/>
      <c r="G524" s="257"/>
      <c r="H524" s="258"/>
      <c r="I524" s="259"/>
      <c r="J524" s="947"/>
      <c r="K524" s="4"/>
      <c r="L524" s="4"/>
      <c r="M524" s="255"/>
      <c r="N524" s="947"/>
      <c r="O524" s="4"/>
      <c r="P524" s="4"/>
      <c r="Q524" s="255"/>
      <c r="R524" s="260"/>
      <c r="S524" s="4"/>
    </row>
    <row r="525" spans="1:19" ht="15.75" x14ac:dyDescent="0.25">
      <c r="A525" s="255"/>
      <c r="B525" s="255"/>
      <c r="C525" s="4"/>
      <c r="D525" s="4"/>
      <c r="E525" s="256"/>
      <c r="F525" s="256"/>
      <c r="G525" s="257"/>
      <c r="H525" s="258"/>
      <c r="I525" s="259"/>
      <c r="J525" s="947"/>
      <c r="K525" s="4"/>
      <c r="L525" s="4"/>
      <c r="M525" s="255"/>
      <c r="N525" s="947"/>
      <c r="O525" s="4"/>
      <c r="P525" s="4"/>
      <c r="Q525" s="255"/>
      <c r="R525" s="260"/>
      <c r="S525" s="4"/>
    </row>
    <row r="526" spans="1:19" ht="15.75" x14ac:dyDescent="0.25">
      <c r="A526" s="255"/>
      <c r="B526" s="255"/>
      <c r="C526" s="4"/>
      <c r="D526" s="4"/>
      <c r="E526" s="256"/>
      <c r="F526" s="256"/>
      <c r="G526" s="257"/>
      <c r="H526" s="258"/>
      <c r="I526" s="259"/>
      <c r="J526" s="947"/>
      <c r="K526" s="4"/>
      <c r="L526" s="4"/>
      <c r="M526" s="255"/>
      <c r="N526" s="947"/>
      <c r="O526" s="4"/>
      <c r="P526" s="4"/>
      <c r="Q526" s="255"/>
      <c r="R526" s="260"/>
      <c r="S526" s="4"/>
    </row>
    <row r="527" spans="1:19" ht="15.75" x14ac:dyDescent="0.25">
      <c r="A527" s="255"/>
      <c r="B527" s="255"/>
      <c r="C527" s="4"/>
      <c r="D527" s="4"/>
      <c r="E527" s="256"/>
      <c r="F527" s="256"/>
      <c r="G527" s="257"/>
      <c r="H527" s="258"/>
      <c r="I527" s="259"/>
      <c r="J527" s="947"/>
      <c r="K527" s="4"/>
      <c r="L527" s="4"/>
      <c r="M527" s="255"/>
      <c r="N527" s="947"/>
      <c r="O527" s="4"/>
      <c r="P527" s="4"/>
      <c r="Q527" s="255"/>
      <c r="R527" s="260"/>
      <c r="S527" s="4"/>
    </row>
    <row r="528" spans="1:19" ht="15.75" x14ac:dyDescent="0.25">
      <c r="A528" s="255"/>
      <c r="B528" s="255"/>
      <c r="C528" s="4"/>
      <c r="D528" s="4"/>
      <c r="E528" s="256"/>
      <c r="F528" s="256"/>
      <c r="G528" s="257"/>
      <c r="H528" s="258"/>
      <c r="I528" s="259"/>
      <c r="J528" s="947"/>
      <c r="K528" s="4"/>
      <c r="L528" s="4"/>
      <c r="M528" s="255"/>
      <c r="N528" s="947"/>
      <c r="O528" s="4"/>
      <c r="P528" s="4"/>
      <c r="Q528" s="255"/>
      <c r="R528" s="260"/>
      <c r="S528" s="4"/>
    </row>
    <row r="529" spans="1:19" ht="15.75" x14ac:dyDescent="0.25">
      <c r="A529" s="255"/>
      <c r="B529" s="255"/>
      <c r="C529" s="4"/>
      <c r="D529" s="4"/>
      <c r="E529" s="256"/>
      <c r="F529" s="256"/>
      <c r="G529" s="257"/>
      <c r="H529" s="258"/>
      <c r="I529" s="259"/>
      <c r="J529" s="947"/>
      <c r="K529" s="4"/>
      <c r="L529" s="4"/>
      <c r="M529" s="255"/>
      <c r="N529" s="947"/>
      <c r="O529" s="4"/>
      <c r="P529" s="4"/>
      <c r="Q529" s="255"/>
      <c r="R529" s="260"/>
      <c r="S529" s="4"/>
    </row>
    <row r="530" spans="1:19" ht="15.75" x14ac:dyDescent="0.25">
      <c r="A530" s="255"/>
      <c r="B530" s="255"/>
      <c r="C530" s="4"/>
      <c r="D530" s="4"/>
      <c r="E530" s="256"/>
      <c r="F530" s="256"/>
      <c r="G530" s="257"/>
      <c r="H530" s="258"/>
      <c r="I530" s="259"/>
      <c r="J530" s="947"/>
      <c r="K530" s="4"/>
      <c r="L530" s="4"/>
      <c r="M530" s="255"/>
      <c r="N530" s="947"/>
      <c r="O530" s="4"/>
      <c r="P530" s="4"/>
      <c r="Q530" s="255"/>
      <c r="R530" s="260"/>
      <c r="S530" s="4"/>
    </row>
    <row r="531" spans="1:19" ht="15.75" x14ac:dyDescent="0.25">
      <c r="A531" s="255"/>
      <c r="B531" s="255"/>
      <c r="C531" s="4"/>
      <c r="D531" s="4"/>
      <c r="E531" s="256"/>
      <c r="F531" s="256"/>
      <c r="G531" s="257"/>
      <c r="H531" s="258"/>
      <c r="I531" s="259"/>
      <c r="J531" s="947"/>
      <c r="K531" s="4"/>
      <c r="L531" s="4"/>
      <c r="M531" s="255"/>
      <c r="N531" s="947"/>
      <c r="O531" s="4"/>
      <c r="P531" s="4"/>
      <c r="Q531" s="255"/>
      <c r="R531" s="260"/>
      <c r="S531" s="4"/>
    </row>
    <row r="532" spans="1:19" ht="15.75" x14ac:dyDescent="0.25">
      <c r="A532" s="255"/>
      <c r="B532" s="255"/>
      <c r="C532" s="4"/>
      <c r="D532" s="4"/>
      <c r="E532" s="256"/>
      <c r="F532" s="256"/>
      <c r="G532" s="257"/>
      <c r="H532" s="258"/>
      <c r="I532" s="259"/>
      <c r="J532" s="947"/>
      <c r="K532" s="4"/>
      <c r="L532" s="4"/>
      <c r="M532" s="255"/>
      <c r="N532" s="947"/>
      <c r="O532" s="4"/>
      <c r="P532" s="4"/>
      <c r="Q532" s="255"/>
      <c r="R532" s="260"/>
      <c r="S532" s="4"/>
    </row>
    <row r="533" spans="1:19" ht="15.75" x14ac:dyDescent="0.25">
      <c r="A533" s="255"/>
      <c r="B533" s="255"/>
      <c r="C533" s="4"/>
      <c r="D533" s="4"/>
      <c r="E533" s="256"/>
      <c r="F533" s="256"/>
      <c r="G533" s="257"/>
      <c r="H533" s="258"/>
      <c r="I533" s="259"/>
      <c r="J533" s="947"/>
      <c r="K533" s="4"/>
      <c r="L533" s="4"/>
      <c r="M533" s="255"/>
      <c r="N533" s="947"/>
      <c r="O533" s="4"/>
      <c r="P533" s="4"/>
      <c r="Q533" s="255"/>
      <c r="R533" s="260"/>
      <c r="S533" s="4"/>
    </row>
    <row r="534" spans="1:19" ht="15.75" x14ac:dyDescent="0.25">
      <c r="A534" s="255"/>
      <c r="B534" s="255"/>
      <c r="C534" s="4"/>
      <c r="D534" s="4"/>
      <c r="E534" s="256"/>
      <c r="F534" s="256"/>
      <c r="G534" s="257"/>
      <c r="H534" s="258"/>
      <c r="I534" s="259"/>
      <c r="J534" s="947"/>
      <c r="K534" s="4"/>
      <c r="L534" s="4"/>
      <c r="M534" s="255"/>
      <c r="N534" s="947"/>
      <c r="O534" s="4"/>
      <c r="P534" s="4"/>
      <c r="Q534" s="255"/>
      <c r="R534" s="260"/>
      <c r="S534" s="4"/>
    </row>
    <row r="535" spans="1:19" ht="15.75" x14ac:dyDescent="0.25">
      <c r="A535" s="255"/>
      <c r="B535" s="255"/>
      <c r="C535" s="4"/>
      <c r="D535" s="4"/>
      <c r="E535" s="256"/>
      <c r="F535" s="256"/>
      <c r="G535" s="257"/>
      <c r="H535" s="258"/>
      <c r="I535" s="259"/>
      <c r="J535" s="947"/>
      <c r="K535" s="4"/>
      <c r="L535" s="4"/>
      <c r="M535" s="255"/>
      <c r="N535" s="947"/>
      <c r="O535" s="4"/>
      <c r="P535" s="4"/>
      <c r="Q535" s="255"/>
      <c r="R535" s="260"/>
      <c r="S535" s="4"/>
    </row>
    <row r="536" spans="1:19" ht="15.75" x14ac:dyDescent="0.25">
      <c r="A536" s="255"/>
      <c r="B536" s="255"/>
      <c r="C536" s="4"/>
      <c r="D536" s="4"/>
      <c r="E536" s="256"/>
      <c r="F536" s="256"/>
      <c r="G536" s="257"/>
      <c r="H536" s="258"/>
      <c r="I536" s="259"/>
      <c r="J536" s="947"/>
      <c r="K536" s="4"/>
      <c r="L536" s="4"/>
      <c r="M536" s="255"/>
      <c r="N536" s="947"/>
      <c r="O536" s="4"/>
      <c r="P536" s="4"/>
      <c r="Q536" s="255"/>
      <c r="R536" s="260"/>
      <c r="S536" s="4"/>
    </row>
    <row r="537" spans="1:19" ht="15.75" x14ac:dyDescent="0.25">
      <c r="A537" s="255"/>
      <c r="B537" s="255"/>
      <c r="C537" s="4"/>
      <c r="D537" s="4"/>
      <c r="E537" s="256"/>
      <c r="F537" s="256"/>
      <c r="G537" s="257"/>
      <c r="H537" s="258"/>
      <c r="I537" s="259"/>
      <c r="J537" s="947"/>
      <c r="K537" s="4"/>
      <c r="L537" s="4"/>
      <c r="M537" s="255"/>
      <c r="N537" s="947"/>
      <c r="O537" s="4"/>
      <c r="P537" s="4"/>
      <c r="Q537" s="255"/>
      <c r="R537" s="260"/>
      <c r="S537" s="4"/>
    </row>
    <row r="538" spans="1:19" ht="15.75" x14ac:dyDescent="0.25">
      <c r="A538" s="255"/>
      <c r="B538" s="255"/>
      <c r="C538" s="4"/>
      <c r="D538" s="4"/>
      <c r="E538" s="256"/>
      <c r="F538" s="256"/>
      <c r="G538" s="257"/>
      <c r="H538" s="258"/>
      <c r="I538" s="259"/>
      <c r="J538" s="947"/>
      <c r="K538" s="4"/>
      <c r="L538" s="4"/>
      <c r="M538" s="255"/>
      <c r="N538" s="947"/>
      <c r="O538" s="4"/>
      <c r="P538" s="4"/>
      <c r="Q538" s="255"/>
      <c r="R538" s="260"/>
      <c r="S538" s="4"/>
    </row>
    <row r="539" spans="1:19" ht="15.75" x14ac:dyDescent="0.25">
      <c r="A539" s="255"/>
      <c r="B539" s="255"/>
      <c r="C539" s="4"/>
      <c r="D539" s="4"/>
      <c r="E539" s="256"/>
      <c r="F539" s="256"/>
      <c r="G539" s="257"/>
      <c r="H539" s="258"/>
      <c r="I539" s="259"/>
      <c r="J539" s="947"/>
      <c r="K539" s="4"/>
      <c r="L539" s="4"/>
      <c r="M539" s="255"/>
      <c r="N539" s="947"/>
      <c r="O539" s="4"/>
      <c r="P539" s="4"/>
      <c r="Q539" s="255"/>
      <c r="R539" s="260"/>
      <c r="S539" s="4"/>
    </row>
    <row r="540" spans="1:19" ht="15.75" x14ac:dyDescent="0.25">
      <c r="A540" s="255"/>
      <c r="B540" s="255"/>
      <c r="C540" s="4"/>
      <c r="D540" s="4"/>
      <c r="E540" s="256"/>
      <c r="F540" s="256"/>
      <c r="G540" s="257"/>
      <c r="H540" s="258"/>
      <c r="I540" s="259"/>
      <c r="J540" s="947"/>
      <c r="K540" s="4"/>
      <c r="L540" s="4"/>
      <c r="M540" s="255"/>
      <c r="N540" s="947"/>
      <c r="O540" s="4"/>
      <c r="P540" s="4"/>
      <c r="Q540" s="255"/>
      <c r="R540" s="260"/>
      <c r="S540" s="4"/>
    </row>
    <row r="541" spans="1:19" ht="15.75" x14ac:dyDescent="0.25">
      <c r="A541" s="255"/>
      <c r="B541" s="255"/>
      <c r="C541" s="4"/>
      <c r="D541" s="4"/>
      <c r="E541" s="256"/>
      <c r="F541" s="256"/>
      <c r="G541" s="257"/>
      <c r="H541" s="258"/>
      <c r="I541" s="259"/>
      <c r="J541" s="947"/>
      <c r="K541" s="4"/>
      <c r="L541" s="4"/>
      <c r="M541" s="255"/>
      <c r="N541" s="947"/>
      <c r="O541" s="4"/>
      <c r="P541" s="4"/>
      <c r="Q541" s="255"/>
      <c r="R541" s="260"/>
      <c r="S541" s="4"/>
    </row>
    <row r="542" spans="1:19" ht="15.75" x14ac:dyDescent="0.25">
      <c r="A542" s="255"/>
      <c r="B542" s="255"/>
      <c r="C542" s="4"/>
      <c r="D542" s="4"/>
      <c r="E542" s="256"/>
      <c r="F542" s="256"/>
      <c r="G542" s="257"/>
      <c r="H542" s="258"/>
      <c r="I542" s="259"/>
      <c r="J542" s="947"/>
      <c r="K542" s="4"/>
      <c r="L542" s="4"/>
      <c r="M542" s="255"/>
      <c r="N542" s="947"/>
      <c r="O542" s="4"/>
      <c r="P542" s="4"/>
      <c r="Q542" s="255"/>
      <c r="R542" s="260"/>
      <c r="S542" s="4"/>
    </row>
    <row r="543" spans="1:19" ht="15.75" x14ac:dyDescent="0.25">
      <c r="A543" s="255"/>
      <c r="B543" s="255"/>
      <c r="C543" s="4"/>
      <c r="D543" s="4"/>
      <c r="E543" s="256"/>
      <c r="F543" s="256"/>
      <c r="G543" s="257"/>
      <c r="H543" s="258"/>
      <c r="I543" s="259"/>
      <c r="J543" s="947"/>
      <c r="K543" s="4"/>
      <c r="L543" s="4"/>
      <c r="M543" s="255"/>
      <c r="N543" s="947"/>
      <c r="O543" s="4"/>
      <c r="P543" s="4"/>
      <c r="Q543" s="255"/>
      <c r="R543" s="260"/>
      <c r="S543" s="4"/>
    </row>
    <row r="544" spans="1:19" ht="15.75" x14ac:dyDescent="0.25">
      <c r="A544" s="255"/>
      <c r="B544" s="255"/>
      <c r="C544" s="4"/>
      <c r="D544" s="4"/>
      <c r="E544" s="256"/>
      <c r="F544" s="256"/>
      <c r="G544" s="257"/>
      <c r="H544" s="258"/>
      <c r="I544" s="259"/>
      <c r="J544" s="947"/>
      <c r="K544" s="4"/>
      <c r="L544" s="4"/>
      <c r="M544" s="255"/>
      <c r="N544" s="947"/>
      <c r="O544" s="4"/>
      <c r="P544" s="4"/>
      <c r="Q544" s="255"/>
      <c r="R544" s="260"/>
      <c r="S544" s="4"/>
    </row>
    <row r="545" spans="1:19" ht="15.75" x14ac:dyDescent="0.25">
      <c r="A545" s="255"/>
      <c r="B545" s="255"/>
      <c r="C545" s="4"/>
      <c r="D545" s="4"/>
      <c r="E545" s="256"/>
      <c r="F545" s="256"/>
      <c r="G545" s="257"/>
      <c r="H545" s="258"/>
      <c r="I545" s="259"/>
      <c r="J545" s="947"/>
      <c r="K545" s="4"/>
      <c r="L545" s="4"/>
      <c r="M545" s="255"/>
      <c r="N545" s="947"/>
      <c r="O545" s="4"/>
      <c r="P545" s="4"/>
      <c r="Q545" s="255"/>
      <c r="R545" s="260"/>
      <c r="S545" s="4"/>
    </row>
    <row r="546" spans="1:19" ht="15.75" x14ac:dyDescent="0.25">
      <c r="A546" s="255"/>
      <c r="B546" s="255"/>
      <c r="C546" s="4"/>
      <c r="D546" s="4"/>
      <c r="E546" s="256"/>
      <c r="F546" s="256"/>
      <c r="G546" s="257"/>
      <c r="H546" s="258"/>
      <c r="I546" s="259"/>
      <c r="J546" s="947"/>
      <c r="K546" s="4"/>
      <c r="L546" s="4"/>
      <c r="M546" s="255"/>
      <c r="N546" s="947"/>
      <c r="O546" s="4"/>
      <c r="P546" s="4"/>
      <c r="Q546" s="255"/>
      <c r="R546" s="260"/>
      <c r="S546" s="4"/>
    </row>
    <row r="547" spans="1:19" ht="15.75" x14ac:dyDescent="0.25">
      <c r="A547" s="255"/>
      <c r="B547" s="255"/>
      <c r="C547" s="4"/>
      <c r="D547" s="4"/>
      <c r="E547" s="256"/>
      <c r="F547" s="256"/>
      <c r="G547" s="257"/>
      <c r="H547" s="258"/>
      <c r="I547" s="259"/>
      <c r="J547" s="947"/>
      <c r="K547" s="4"/>
      <c r="L547" s="4"/>
      <c r="M547" s="255"/>
      <c r="N547" s="947"/>
      <c r="O547" s="4"/>
      <c r="P547" s="4"/>
      <c r="Q547" s="255"/>
      <c r="R547" s="260"/>
      <c r="S547" s="4"/>
    </row>
    <row r="548" spans="1:19" ht="15.75" x14ac:dyDescent="0.25">
      <c r="A548" s="255"/>
      <c r="B548" s="255"/>
      <c r="C548" s="4"/>
      <c r="D548" s="4"/>
      <c r="E548" s="256"/>
      <c r="F548" s="256"/>
      <c r="G548" s="257"/>
      <c r="H548" s="258"/>
      <c r="I548" s="259"/>
      <c r="J548" s="947"/>
      <c r="K548" s="4"/>
      <c r="L548" s="4"/>
      <c r="M548" s="255"/>
      <c r="N548" s="947"/>
      <c r="O548" s="4"/>
      <c r="P548" s="4"/>
      <c r="Q548" s="255"/>
      <c r="R548" s="260"/>
      <c r="S548" s="4"/>
    </row>
    <row r="549" spans="1:19" ht="15.75" x14ac:dyDescent="0.25">
      <c r="A549" s="255"/>
      <c r="B549" s="255"/>
      <c r="C549" s="4"/>
      <c r="D549" s="4"/>
      <c r="E549" s="256"/>
      <c r="F549" s="256"/>
      <c r="G549" s="257"/>
      <c r="H549" s="258"/>
      <c r="I549" s="259"/>
      <c r="J549" s="947"/>
      <c r="K549" s="4"/>
      <c r="L549" s="4"/>
      <c r="M549" s="255"/>
      <c r="N549" s="947"/>
      <c r="O549" s="4"/>
      <c r="P549" s="4"/>
      <c r="Q549" s="255"/>
      <c r="R549" s="260"/>
      <c r="S549" s="4"/>
    </row>
    <row r="550" spans="1:19" ht="15.75" x14ac:dyDescent="0.25">
      <c r="A550" s="255"/>
      <c r="B550" s="255"/>
      <c r="C550" s="4"/>
      <c r="D550" s="4"/>
      <c r="E550" s="256"/>
      <c r="F550" s="256"/>
      <c r="G550" s="257"/>
      <c r="H550" s="258"/>
      <c r="I550" s="259"/>
      <c r="J550" s="947"/>
      <c r="K550" s="4"/>
      <c r="L550" s="4"/>
      <c r="M550" s="255"/>
      <c r="N550" s="947"/>
      <c r="O550" s="4"/>
      <c r="P550" s="4"/>
      <c r="Q550" s="255"/>
      <c r="R550" s="260"/>
      <c r="S550" s="4"/>
    </row>
    <row r="551" spans="1:19" ht="15.75" x14ac:dyDescent="0.25">
      <c r="A551" s="255"/>
      <c r="B551" s="255"/>
      <c r="C551" s="4"/>
      <c r="D551" s="4"/>
      <c r="E551" s="256"/>
      <c r="F551" s="256"/>
      <c r="G551" s="257"/>
      <c r="H551" s="258"/>
      <c r="I551" s="259"/>
      <c r="J551" s="947"/>
      <c r="K551" s="4"/>
      <c r="L551" s="4"/>
      <c r="M551" s="255"/>
      <c r="N551" s="947"/>
      <c r="O551" s="4"/>
      <c r="P551" s="4"/>
      <c r="Q551" s="255"/>
      <c r="R551" s="260"/>
      <c r="S551" s="4"/>
    </row>
    <row r="552" spans="1:19" ht="15.75" x14ac:dyDescent="0.25">
      <c r="A552" s="255"/>
      <c r="B552" s="255"/>
      <c r="C552" s="4"/>
      <c r="D552" s="4"/>
      <c r="E552" s="256"/>
      <c r="F552" s="256"/>
      <c r="G552" s="257"/>
      <c r="H552" s="258"/>
      <c r="I552" s="259"/>
      <c r="J552" s="947"/>
      <c r="K552" s="4"/>
      <c r="L552" s="4"/>
      <c r="M552" s="255"/>
      <c r="N552" s="947"/>
      <c r="O552" s="4"/>
      <c r="P552" s="4"/>
      <c r="Q552" s="255"/>
      <c r="R552" s="260"/>
      <c r="S552" s="4"/>
    </row>
    <row r="553" spans="1:19" ht="15.75" x14ac:dyDescent="0.25">
      <c r="A553" s="255"/>
      <c r="B553" s="255"/>
      <c r="C553" s="4"/>
      <c r="D553" s="4"/>
      <c r="E553" s="256"/>
      <c r="F553" s="256"/>
      <c r="G553" s="257"/>
      <c r="H553" s="258"/>
      <c r="I553" s="259"/>
      <c r="J553" s="947"/>
      <c r="K553" s="4"/>
      <c r="L553" s="4"/>
      <c r="M553" s="255"/>
      <c r="N553" s="947"/>
      <c r="O553" s="4"/>
      <c r="P553" s="4"/>
      <c r="Q553" s="255"/>
      <c r="R553" s="260"/>
      <c r="S553" s="4"/>
    </row>
    <row r="554" spans="1:19" ht="15.75" x14ac:dyDescent="0.25">
      <c r="A554" s="255"/>
      <c r="B554" s="255"/>
      <c r="C554" s="4"/>
      <c r="D554" s="4"/>
      <c r="E554" s="256"/>
      <c r="F554" s="256"/>
      <c r="G554" s="257"/>
      <c r="H554" s="258"/>
      <c r="I554" s="259"/>
      <c r="J554" s="947"/>
      <c r="K554" s="4"/>
      <c r="L554" s="4"/>
      <c r="M554" s="255"/>
      <c r="N554" s="947"/>
      <c r="O554" s="4"/>
      <c r="P554" s="4"/>
      <c r="Q554" s="255"/>
      <c r="R554" s="260"/>
      <c r="S554" s="4"/>
    </row>
    <row r="555" spans="1:19" ht="15.75" x14ac:dyDescent="0.25">
      <c r="A555" s="255"/>
      <c r="B555" s="255"/>
      <c r="C555" s="4"/>
      <c r="D555" s="4"/>
      <c r="E555" s="256"/>
      <c r="F555" s="256"/>
      <c r="G555" s="257"/>
      <c r="H555" s="258"/>
      <c r="I555" s="259"/>
      <c r="J555" s="947"/>
      <c r="K555" s="4"/>
      <c r="L555" s="4"/>
      <c r="M555" s="255"/>
      <c r="N555" s="947"/>
      <c r="O555" s="4"/>
      <c r="P555" s="4"/>
      <c r="Q555" s="255"/>
      <c r="R555" s="260"/>
      <c r="S555" s="4"/>
    </row>
    <row r="556" spans="1:19" ht="15.75" x14ac:dyDescent="0.25">
      <c r="A556" s="255"/>
      <c r="B556" s="255"/>
      <c r="C556" s="4"/>
      <c r="D556" s="4"/>
      <c r="E556" s="256"/>
      <c r="F556" s="256"/>
      <c r="G556" s="257"/>
      <c r="H556" s="258"/>
      <c r="I556" s="259"/>
      <c r="J556" s="947"/>
      <c r="K556" s="4"/>
      <c r="L556" s="4"/>
      <c r="M556" s="255"/>
      <c r="N556" s="947"/>
      <c r="O556" s="4"/>
      <c r="P556" s="4"/>
      <c r="Q556" s="255"/>
      <c r="R556" s="260"/>
      <c r="S556" s="4"/>
    </row>
    <row r="557" spans="1:19" ht="15.75" x14ac:dyDescent="0.25">
      <c r="A557" s="255"/>
      <c r="B557" s="255"/>
      <c r="C557" s="4"/>
      <c r="D557" s="4"/>
      <c r="E557" s="256"/>
      <c r="F557" s="256"/>
      <c r="G557" s="257"/>
      <c r="H557" s="258"/>
      <c r="I557" s="259"/>
      <c r="J557" s="947"/>
      <c r="K557" s="4"/>
      <c r="L557" s="4"/>
      <c r="M557" s="255"/>
      <c r="N557" s="947"/>
      <c r="O557" s="4"/>
      <c r="P557" s="4"/>
      <c r="Q557" s="255"/>
      <c r="R557" s="260"/>
      <c r="S557" s="4"/>
    </row>
    <row r="558" spans="1:19" ht="15.75" x14ac:dyDescent="0.25">
      <c r="A558" s="255"/>
      <c r="B558" s="255"/>
      <c r="C558" s="4"/>
      <c r="D558" s="4"/>
      <c r="E558" s="256"/>
      <c r="F558" s="256"/>
      <c r="G558" s="257"/>
      <c r="H558" s="258"/>
      <c r="I558" s="259"/>
      <c r="J558" s="947"/>
      <c r="K558" s="4"/>
      <c r="L558" s="4"/>
      <c r="M558" s="255"/>
      <c r="N558" s="947"/>
      <c r="O558" s="4"/>
      <c r="P558" s="4"/>
      <c r="Q558" s="255"/>
      <c r="R558" s="260"/>
      <c r="S558" s="4"/>
    </row>
    <row r="559" spans="1:19" ht="15.75" x14ac:dyDescent="0.25">
      <c r="A559" s="255"/>
      <c r="B559" s="255"/>
      <c r="C559" s="4"/>
      <c r="D559" s="4"/>
      <c r="E559" s="256"/>
      <c r="F559" s="256"/>
      <c r="G559" s="257"/>
      <c r="H559" s="258"/>
      <c r="I559" s="259"/>
      <c r="J559" s="947"/>
      <c r="K559" s="4"/>
      <c r="L559" s="4"/>
      <c r="M559" s="255"/>
      <c r="N559" s="947"/>
      <c r="O559" s="4"/>
      <c r="P559" s="4"/>
      <c r="Q559" s="255"/>
      <c r="R559" s="260"/>
      <c r="S559" s="4"/>
    </row>
    <row r="560" spans="1:19" ht="15.75" x14ac:dyDescent="0.25">
      <c r="A560" s="255"/>
      <c r="B560" s="255"/>
      <c r="C560" s="4"/>
      <c r="D560" s="4"/>
      <c r="E560" s="256"/>
      <c r="F560" s="256"/>
      <c r="G560" s="257"/>
      <c r="H560" s="258"/>
      <c r="I560" s="259"/>
      <c r="J560" s="947"/>
      <c r="K560" s="4"/>
      <c r="L560" s="4"/>
      <c r="M560" s="255"/>
      <c r="N560" s="947"/>
      <c r="O560" s="4"/>
      <c r="P560" s="4"/>
      <c r="Q560" s="255"/>
      <c r="R560" s="260"/>
      <c r="S560" s="4"/>
    </row>
    <row r="561" spans="1:19" ht="15.75" x14ac:dyDescent="0.25">
      <c r="A561" s="255"/>
      <c r="B561" s="255"/>
      <c r="C561" s="4"/>
      <c r="D561" s="4"/>
      <c r="E561" s="256"/>
      <c r="F561" s="256"/>
      <c r="G561" s="257"/>
      <c r="H561" s="258"/>
      <c r="I561" s="259"/>
      <c r="J561" s="947"/>
      <c r="K561" s="4"/>
      <c r="L561" s="4"/>
      <c r="M561" s="255"/>
      <c r="N561" s="947"/>
      <c r="O561" s="4"/>
      <c r="P561" s="4"/>
      <c r="Q561" s="255"/>
      <c r="R561" s="260"/>
      <c r="S561" s="4"/>
    </row>
    <row r="562" spans="1:19" ht="15.75" x14ac:dyDescent="0.25">
      <c r="A562" s="255"/>
      <c r="B562" s="255"/>
      <c r="C562" s="4"/>
      <c r="D562" s="4"/>
      <c r="E562" s="256"/>
      <c r="F562" s="256"/>
      <c r="G562" s="257"/>
      <c r="H562" s="258"/>
      <c r="I562" s="259"/>
      <c r="J562" s="947"/>
      <c r="K562" s="4"/>
      <c r="L562" s="4"/>
      <c r="M562" s="255"/>
      <c r="N562" s="947"/>
      <c r="O562" s="4"/>
      <c r="P562" s="4"/>
      <c r="Q562" s="255"/>
      <c r="R562" s="260"/>
      <c r="S562" s="4"/>
    </row>
    <row r="563" spans="1:19" ht="15.75" x14ac:dyDescent="0.25">
      <c r="A563" s="255"/>
      <c r="B563" s="255"/>
      <c r="C563" s="4"/>
      <c r="D563" s="4"/>
      <c r="E563" s="256"/>
      <c r="F563" s="256"/>
      <c r="G563" s="257"/>
      <c r="H563" s="258"/>
      <c r="I563" s="259"/>
      <c r="J563" s="947"/>
      <c r="K563" s="4"/>
      <c r="L563" s="4"/>
      <c r="M563" s="255"/>
      <c r="N563" s="947"/>
      <c r="O563" s="4"/>
      <c r="P563" s="4"/>
      <c r="Q563" s="255"/>
      <c r="R563" s="260"/>
      <c r="S563" s="4"/>
    </row>
    <row r="564" spans="1:19" ht="15.75" x14ac:dyDescent="0.25">
      <c r="A564" s="255"/>
      <c r="B564" s="255"/>
      <c r="C564" s="4"/>
      <c r="D564" s="4"/>
      <c r="E564" s="256"/>
      <c r="F564" s="256"/>
      <c r="G564" s="257"/>
      <c r="H564" s="258"/>
      <c r="I564" s="259"/>
      <c r="J564" s="947"/>
      <c r="K564" s="4"/>
      <c r="L564" s="4"/>
      <c r="M564" s="255"/>
      <c r="N564" s="947"/>
      <c r="O564" s="4"/>
      <c r="P564" s="4"/>
      <c r="Q564" s="255"/>
      <c r="R564" s="260"/>
      <c r="S564" s="4"/>
    </row>
    <row r="565" spans="1:19" ht="15.75" x14ac:dyDescent="0.25">
      <c r="A565" s="255"/>
      <c r="B565" s="255"/>
      <c r="C565" s="4"/>
      <c r="D565" s="4"/>
      <c r="E565" s="256"/>
      <c r="F565" s="256"/>
      <c r="G565" s="257"/>
      <c r="H565" s="258"/>
      <c r="I565" s="259"/>
      <c r="J565" s="947"/>
      <c r="K565" s="4"/>
      <c r="L565" s="4"/>
      <c r="M565" s="255"/>
      <c r="N565" s="947"/>
      <c r="O565" s="4"/>
      <c r="P565" s="4"/>
      <c r="Q565" s="255"/>
      <c r="R565" s="260"/>
      <c r="S565" s="4"/>
    </row>
    <row r="566" spans="1:19" ht="15.75" x14ac:dyDescent="0.25">
      <c r="A566" s="255"/>
      <c r="B566" s="255"/>
      <c r="C566" s="4"/>
      <c r="D566" s="4"/>
      <c r="E566" s="256"/>
      <c r="F566" s="256"/>
      <c r="G566" s="257"/>
      <c r="H566" s="258"/>
      <c r="I566" s="259"/>
      <c r="J566" s="947"/>
      <c r="K566" s="4"/>
      <c r="L566" s="4"/>
      <c r="M566" s="255"/>
      <c r="N566" s="947"/>
      <c r="O566" s="4"/>
      <c r="P566" s="4"/>
      <c r="Q566" s="255"/>
      <c r="R566" s="260"/>
      <c r="S566" s="4"/>
    </row>
    <row r="567" spans="1:19" ht="15.75" x14ac:dyDescent="0.25">
      <c r="A567" s="255"/>
      <c r="B567" s="255"/>
      <c r="C567" s="4"/>
      <c r="D567" s="4"/>
      <c r="E567" s="256"/>
      <c r="F567" s="256"/>
      <c r="G567" s="257"/>
      <c r="H567" s="258"/>
      <c r="I567" s="259"/>
      <c r="J567" s="947"/>
      <c r="K567" s="4"/>
      <c r="L567" s="4"/>
      <c r="M567" s="255"/>
      <c r="N567" s="947"/>
      <c r="O567" s="4"/>
      <c r="P567" s="4"/>
      <c r="Q567" s="255"/>
      <c r="R567" s="260"/>
      <c r="S567" s="4"/>
    </row>
    <row r="568" spans="1:19" ht="15.75" x14ac:dyDescent="0.25">
      <c r="A568" s="255"/>
      <c r="B568" s="255"/>
      <c r="C568" s="4"/>
      <c r="D568" s="4"/>
      <c r="E568" s="256"/>
      <c r="F568" s="256"/>
      <c r="G568" s="257"/>
      <c r="H568" s="258"/>
      <c r="I568" s="259"/>
      <c r="J568" s="947"/>
      <c r="K568" s="4"/>
      <c r="L568" s="4"/>
      <c r="M568" s="255"/>
      <c r="N568" s="947"/>
      <c r="O568" s="4"/>
      <c r="P568" s="4"/>
      <c r="Q568" s="255"/>
      <c r="R568" s="260"/>
      <c r="S568" s="4"/>
    </row>
    <row r="569" spans="1:19" ht="15.75" x14ac:dyDescent="0.25">
      <c r="A569" s="255"/>
      <c r="B569" s="255"/>
      <c r="C569" s="4"/>
      <c r="D569" s="4"/>
      <c r="E569" s="256"/>
      <c r="F569" s="256"/>
      <c r="G569" s="257"/>
      <c r="H569" s="258"/>
      <c r="I569" s="259"/>
      <c r="J569" s="947"/>
      <c r="K569" s="4"/>
      <c r="L569" s="4"/>
      <c r="M569" s="255"/>
      <c r="N569" s="947"/>
      <c r="O569" s="4"/>
      <c r="P569" s="4"/>
      <c r="Q569" s="255"/>
      <c r="R569" s="260"/>
      <c r="S569" s="4"/>
    </row>
    <row r="570" spans="1:19" ht="15.75" x14ac:dyDescent="0.25">
      <c r="A570" s="255"/>
      <c r="B570" s="255"/>
      <c r="C570" s="4"/>
      <c r="D570" s="4"/>
      <c r="E570" s="256"/>
      <c r="F570" s="256"/>
      <c r="G570" s="257"/>
      <c r="H570" s="258"/>
      <c r="I570" s="259"/>
      <c r="J570" s="947"/>
      <c r="K570" s="4"/>
      <c r="L570" s="4"/>
      <c r="M570" s="255"/>
      <c r="N570" s="947"/>
      <c r="O570" s="4"/>
      <c r="P570" s="4"/>
      <c r="Q570" s="255"/>
      <c r="R570" s="260"/>
      <c r="S570" s="4"/>
    </row>
    <row r="571" spans="1:19" ht="15.75" x14ac:dyDescent="0.25">
      <c r="A571" s="255"/>
      <c r="B571" s="255"/>
      <c r="C571" s="4"/>
      <c r="D571" s="4"/>
      <c r="E571" s="256"/>
      <c r="F571" s="256"/>
      <c r="G571" s="257"/>
      <c r="H571" s="258"/>
      <c r="I571" s="259"/>
      <c r="J571" s="947"/>
      <c r="K571" s="4"/>
      <c r="L571" s="4"/>
      <c r="M571" s="255"/>
      <c r="N571" s="947"/>
      <c r="O571" s="4"/>
      <c r="P571" s="4"/>
      <c r="Q571" s="255"/>
      <c r="R571" s="260"/>
      <c r="S571" s="4"/>
    </row>
    <row r="572" spans="1:19" ht="15.75" x14ac:dyDescent="0.25">
      <c r="A572" s="255"/>
      <c r="B572" s="255"/>
      <c r="C572" s="4"/>
      <c r="D572" s="4"/>
      <c r="E572" s="256"/>
      <c r="F572" s="256"/>
      <c r="G572" s="257"/>
      <c r="H572" s="258"/>
      <c r="I572" s="259"/>
      <c r="J572" s="947"/>
      <c r="K572" s="4"/>
      <c r="L572" s="4"/>
      <c r="M572" s="255"/>
      <c r="N572" s="947"/>
      <c r="O572" s="4"/>
      <c r="P572" s="4"/>
      <c r="Q572" s="255"/>
      <c r="R572" s="260"/>
      <c r="S572" s="4"/>
    </row>
    <row r="573" spans="1:19" ht="15.75" x14ac:dyDescent="0.25">
      <c r="A573" s="255"/>
      <c r="B573" s="255"/>
      <c r="C573" s="4"/>
      <c r="D573" s="4"/>
      <c r="E573" s="256"/>
      <c r="F573" s="256"/>
      <c r="G573" s="257"/>
      <c r="H573" s="258"/>
      <c r="I573" s="259"/>
      <c r="J573" s="947"/>
      <c r="K573" s="4"/>
      <c r="L573" s="4"/>
      <c r="M573" s="255"/>
      <c r="N573" s="947"/>
      <c r="O573" s="4"/>
      <c r="P573" s="4"/>
      <c r="Q573" s="255"/>
      <c r="R573" s="260"/>
      <c r="S573" s="4"/>
    </row>
    <row r="574" spans="1:19" ht="15.75" x14ac:dyDescent="0.25">
      <c r="A574" s="255"/>
      <c r="B574" s="255"/>
      <c r="C574" s="4"/>
      <c r="D574" s="4"/>
      <c r="E574" s="256"/>
      <c r="F574" s="256"/>
      <c r="G574" s="257"/>
      <c r="H574" s="258"/>
      <c r="I574" s="259"/>
      <c r="J574" s="947"/>
      <c r="K574" s="4"/>
      <c r="L574" s="4"/>
      <c r="M574" s="255"/>
      <c r="N574" s="947"/>
      <c r="O574" s="4"/>
      <c r="P574" s="4"/>
      <c r="Q574" s="255"/>
      <c r="R574" s="260"/>
      <c r="S574" s="4"/>
    </row>
    <row r="575" spans="1:19" ht="15.75" x14ac:dyDescent="0.25">
      <c r="A575" s="255"/>
      <c r="B575" s="255"/>
      <c r="C575" s="4"/>
      <c r="D575" s="4"/>
      <c r="E575" s="256"/>
      <c r="F575" s="256"/>
      <c r="G575" s="257"/>
      <c r="H575" s="258"/>
      <c r="I575" s="259"/>
      <c r="J575" s="947"/>
      <c r="K575" s="4"/>
      <c r="L575" s="4"/>
      <c r="M575" s="255"/>
      <c r="N575" s="947"/>
      <c r="O575" s="4"/>
      <c r="P575" s="4"/>
      <c r="Q575" s="255"/>
      <c r="R575" s="260"/>
      <c r="S575" s="4"/>
    </row>
    <row r="576" spans="1:19" ht="15.75" x14ac:dyDescent="0.25">
      <c r="A576" s="255"/>
      <c r="B576" s="255"/>
      <c r="C576" s="4"/>
      <c r="D576" s="4"/>
      <c r="E576" s="256"/>
      <c r="F576" s="256"/>
      <c r="G576" s="257"/>
      <c r="H576" s="258"/>
      <c r="I576" s="259"/>
      <c r="J576" s="947"/>
      <c r="K576" s="4"/>
      <c r="L576" s="4"/>
      <c r="M576" s="255"/>
      <c r="N576" s="947"/>
      <c r="O576" s="4"/>
      <c r="P576" s="4"/>
      <c r="Q576" s="255"/>
      <c r="R576" s="260"/>
      <c r="S576" s="4"/>
    </row>
    <row r="577" spans="1:19" ht="15.75" x14ac:dyDescent="0.25">
      <c r="A577" s="255"/>
      <c r="B577" s="255"/>
      <c r="C577" s="4"/>
      <c r="D577" s="4"/>
      <c r="E577" s="256"/>
      <c r="F577" s="256"/>
      <c r="G577" s="257"/>
      <c r="H577" s="258"/>
      <c r="I577" s="259"/>
      <c r="J577" s="947"/>
      <c r="K577" s="4"/>
      <c r="L577" s="4"/>
      <c r="M577" s="255"/>
      <c r="N577" s="947"/>
      <c r="O577" s="4"/>
      <c r="P577" s="4"/>
      <c r="Q577" s="255"/>
      <c r="R577" s="260"/>
      <c r="S577" s="4"/>
    </row>
    <row r="578" spans="1:19" ht="15.75" x14ac:dyDescent="0.25">
      <c r="A578" s="255"/>
      <c r="B578" s="255"/>
      <c r="C578" s="4"/>
      <c r="D578" s="4"/>
      <c r="E578" s="256"/>
      <c r="F578" s="256"/>
      <c r="G578" s="257"/>
      <c r="H578" s="258"/>
      <c r="I578" s="259"/>
      <c r="J578" s="947"/>
      <c r="K578" s="4"/>
      <c r="L578" s="4"/>
      <c r="M578" s="255"/>
      <c r="N578" s="947"/>
      <c r="O578" s="4"/>
      <c r="P578" s="4"/>
      <c r="Q578" s="255"/>
      <c r="R578" s="260"/>
      <c r="S578" s="4"/>
    </row>
    <row r="579" spans="1:19" ht="15.75" x14ac:dyDescent="0.25">
      <c r="A579" s="255"/>
      <c r="B579" s="255"/>
      <c r="C579" s="4"/>
      <c r="D579" s="4"/>
      <c r="E579" s="256"/>
      <c r="F579" s="256"/>
      <c r="G579" s="257"/>
      <c r="H579" s="258"/>
      <c r="I579" s="259"/>
      <c r="J579" s="947"/>
      <c r="K579" s="4"/>
      <c r="L579" s="4"/>
      <c r="M579" s="255"/>
      <c r="N579" s="947"/>
      <c r="O579" s="4"/>
      <c r="P579" s="4"/>
      <c r="Q579" s="255"/>
      <c r="R579" s="260"/>
      <c r="S579" s="4"/>
    </row>
    <row r="580" spans="1:19" ht="15.75" x14ac:dyDescent="0.25">
      <c r="A580" s="255"/>
      <c r="B580" s="255"/>
      <c r="C580" s="4"/>
      <c r="D580" s="4"/>
      <c r="E580" s="256"/>
      <c r="F580" s="256"/>
      <c r="G580" s="257"/>
      <c r="H580" s="258"/>
      <c r="I580" s="259"/>
      <c r="J580" s="947"/>
      <c r="K580" s="4"/>
      <c r="L580" s="4"/>
      <c r="M580" s="255"/>
      <c r="N580" s="947"/>
      <c r="O580" s="4"/>
      <c r="P580" s="4"/>
      <c r="Q580" s="255"/>
      <c r="R580" s="260"/>
      <c r="S580" s="4"/>
    </row>
    <row r="581" spans="1:19" ht="15.75" x14ac:dyDescent="0.25">
      <c r="A581" s="255"/>
      <c r="B581" s="255"/>
      <c r="C581" s="4"/>
      <c r="D581" s="4"/>
      <c r="E581" s="256"/>
      <c r="F581" s="256"/>
      <c r="G581" s="257"/>
      <c r="H581" s="258"/>
      <c r="I581" s="259"/>
      <c r="J581" s="947"/>
      <c r="K581" s="4"/>
      <c r="L581" s="4"/>
      <c r="M581" s="255"/>
      <c r="N581" s="947"/>
      <c r="O581" s="4"/>
      <c r="P581" s="4"/>
      <c r="Q581" s="255"/>
      <c r="R581" s="260"/>
      <c r="S581" s="4"/>
    </row>
    <row r="582" spans="1:19" ht="15.75" x14ac:dyDescent="0.25">
      <c r="A582" s="255"/>
      <c r="B582" s="255"/>
      <c r="C582" s="4"/>
      <c r="D582" s="4"/>
      <c r="E582" s="256"/>
      <c r="F582" s="256"/>
      <c r="G582" s="257"/>
      <c r="H582" s="258"/>
      <c r="I582" s="259"/>
      <c r="J582" s="947"/>
      <c r="K582" s="4"/>
      <c r="L582" s="4"/>
      <c r="M582" s="255"/>
      <c r="N582" s="947"/>
      <c r="O582" s="4"/>
      <c r="P582" s="4"/>
      <c r="Q582" s="255"/>
      <c r="R582" s="260"/>
      <c r="S582" s="4"/>
    </row>
    <row r="583" spans="1:19" ht="15.75" x14ac:dyDescent="0.25">
      <c r="A583" s="255"/>
      <c r="B583" s="255"/>
      <c r="C583" s="4"/>
      <c r="D583" s="4"/>
      <c r="E583" s="256"/>
      <c r="F583" s="256"/>
      <c r="G583" s="257"/>
      <c r="H583" s="258"/>
      <c r="I583" s="259"/>
      <c r="J583" s="947"/>
      <c r="K583" s="4"/>
      <c r="L583" s="4"/>
      <c r="M583" s="255"/>
      <c r="N583" s="947"/>
      <c r="O583" s="4"/>
      <c r="P583" s="4"/>
      <c r="Q583" s="255"/>
      <c r="R583" s="260"/>
      <c r="S583" s="4"/>
    </row>
    <row r="584" spans="1:19" ht="15.75" x14ac:dyDescent="0.25">
      <c r="A584" s="255"/>
      <c r="B584" s="255"/>
      <c r="C584" s="4"/>
      <c r="D584" s="4"/>
      <c r="E584" s="256"/>
      <c r="F584" s="256"/>
      <c r="G584" s="257"/>
      <c r="H584" s="258"/>
      <c r="I584" s="259"/>
      <c r="J584" s="947"/>
      <c r="K584" s="4"/>
      <c r="L584" s="4"/>
      <c r="M584" s="255"/>
      <c r="N584" s="947"/>
      <c r="O584" s="4"/>
      <c r="P584" s="4"/>
      <c r="Q584" s="255"/>
      <c r="R584" s="260"/>
      <c r="S584" s="4"/>
    </row>
    <row r="585" spans="1:19" ht="15.75" x14ac:dyDescent="0.25">
      <c r="A585" s="255"/>
      <c r="B585" s="255"/>
      <c r="C585" s="4"/>
      <c r="D585" s="4"/>
      <c r="E585" s="256"/>
      <c r="F585" s="256"/>
      <c r="G585" s="257"/>
      <c r="H585" s="258"/>
      <c r="I585" s="259"/>
      <c r="J585" s="947"/>
      <c r="K585" s="4"/>
      <c r="L585" s="4"/>
      <c r="M585" s="255"/>
      <c r="N585" s="947"/>
      <c r="O585" s="4"/>
      <c r="P585" s="4"/>
      <c r="Q585" s="255"/>
      <c r="R585" s="260"/>
      <c r="S585" s="4"/>
    </row>
    <row r="586" spans="1:19" ht="15.75" x14ac:dyDescent="0.25">
      <c r="A586" s="255"/>
      <c r="B586" s="255"/>
      <c r="C586" s="4"/>
      <c r="D586" s="4"/>
      <c r="E586" s="256"/>
      <c r="F586" s="256"/>
      <c r="G586" s="257"/>
      <c r="H586" s="258"/>
      <c r="I586" s="259"/>
      <c r="J586" s="947"/>
      <c r="K586" s="4"/>
      <c r="L586" s="4"/>
      <c r="M586" s="255"/>
      <c r="N586" s="947"/>
      <c r="O586" s="4"/>
      <c r="P586" s="4"/>
      <c r="Q586" s="255"/>
      <c r="R586" s="260"/>
      <c r="S586" s="4"/>
    </row>
    <row r="587" spans="1:19" ht="15.75" x14ac:dyDescent="0.25">
      <c r="A587" s="255"/>
      <c r="B587" s="255"/>
      <c r="C587" s="4"/>
      <c r="D587" s="4"/>
      <c r="E587" s="256"/>
      <c r="F587" s="256"/>
      <c r="G587" s="257"/>
      <c r="H587" s="258"/>
      <c r="I587" s="259"/>
      <c r="J587" s="947"/>
      <c r="K587" s="4"/>
      <c r="L587" s="4"/>
      <c r="M587" s="255"/>
      <c r="N587" s="947"/>
      <c r="O587" s="4"/>
      <c r="P587" s="4"/>
      <c r="Q587" s="255"/>
      <c r="R587" s="260"/>
      <c r="S587" s="4"/>
    </row>
    <row r="588" spans="1:19" ht="15.75" x14ac:dyDescent="0.25">
      <c r="A588" s="255"/>
      <c r="B588" s="255"/>
      <c r="C588" s="4"/>
      <c r="D588" s="4"/>
      <c r="E588" s="256"/>
      <c r="F588" s="256"/>
      <c r="G588" s="257"/>
      <c r="H588" s="258"/>
      <c r="I588" s="259"/>
      <c r="J588" s="947"/>
      <c r="K588" s="4"/>
      <c r="L588" s="4"/>
      <c r="M588" s="255"/>
      <c r="N588" s="947"/>
      <c r="O588" s="4"/>
      <c r="P588" s="4"/>
      <c r="Q588" s="255"/>
      <c r="R588" s="260"/>
      <c r="S588" s="4"/>
    </row>
    <row r="589" spans="1:19" ht="15.75" x14ac:dyDescent="0.25">
      <c r="A589" s="255"/>
      <c r="B589" s="255"/>
      <c r="C589" s="4"/>
      <c r="D589" s="4"/>
      <c r="E589" s="256"/>
      <c r="F589" s="256"/>
      <c r="G589" s="257"/>
      <c r="H589" s="258"/>
      <c r="I589" s="259"/>
      <c r="J589" s="947"/>
      <c r="K589" s="4"/>
      <c r="L589" s="4"/>
      <c r="M589" s="255"/>
      <c r="N589" s="947"/>
      <c r="O589" s="4"/>
      <c r="P589" s="4"/>
      <c r="Q589" s="255"/>
      <c r="R589" s="260"/>
      <c r="S589" s="4"/>
    </row>
    <row r="590" spans="1:19" ht="15.75" x14ac:dyDescent="0.25">
      <c r="A590" s="255"/>
      <c r="B590" s="255"/>
      <c r="C590" s="4"/>
      <c r="D590" s="4"/>
      <c r="E590" s="256"/>
      <c r="F590" s="256"/>
      <c r="G590" s="257"/>
      <c r="H590" s="258"/>
      <c r="I590" s="259"/>
      <c r="J590" s="947"/>
      <c r="K590" s="4"/>
      <c r="L590" s="4"/>
      <c r="M590" s="255"/>
      <c r="N590" s="947"/>
      <c r="O590" s="4"/>
      <c r="P590" s="4"/>
      <c r="Q590" s="255"/>
      <c r="R590" s="260"/>
      <c r="S590" s="4"/>
    </row>
    <row r="591" spans="1:19" ht="15.75" x14ac:dyDescent="0.25">
      <c r="A591" s="255"/>
      <c r="B591" s="255"/>
      <c r="C591" s="4"/>
      <c r="D591" s="4"/>
      <c r="E591" s="256"/>
      <c r="F591" s="256"/>
      <c r="G591" s="257"/>
      <c r="H591" s="258"/>
      <c r="I591" s="259"/>
      <c r="J591" s="947"/>
      <c r="K591" s="4"/>
      <c r="L591" s="4"/>
      <c r="M591" s="255"/>
      <c r="N591" s="947"/>
      <c r="O591" s="4"/>
      <c r="P591" s="4"/>
      <c r="Q591" s="255"/>
      <c r="R591" s="260"/>
      <c r="S591" s="4"/>
    </row>
    <row r="592" spans="1:19" ht="15.75" x14ac:dyDescent="0.25">
      <c r="A592" s="255"/>
      <c r="B592" s="255"/>
      <c r="C592" s="4"/>
      <c r="D592" s="4"/>
      <c r="E592" s="256"/>
      <c r="F592" s="256"/>
      <c r="G592" s="257"/>
      <c r="H592" s="258"/>
      <c r="I592" s="259"/>
      <c r="J592" s="947"/>
      <c r="K592" s="4"/>
      <c r="L592" s="4"/>
      <c r="M592" s="255"/>
      <c r="N592" s="947"/>
      <c r="O592" s="4"/>
      <c r="P592" s="4"/>
      <c r="Q592" s="255"/>
      <c r="R592" s="260"/>
      <c r="S592" s="4"/>
    </row>
    <row r="593" spans="1:19" ht="15.75" x14ac:dyDescent="0.25">
      <c r="A593" s="255"/>
      <c r="B593" s="255"/>
      <c r="C593" s="4"/>
      <c r="D593" s="4"/>
      <c r="E593" s="256"/>
      <c r="F593" s="256"/>
      <c r="G593" s="257"/>
      <c r="H593" s="258"/>
      <c r="I593" s="259"/>
      <c r="J593" s="947"/>
      <c r="K593" s="4"/>
      <c r="L593" s="4"/>
      <c r="M593" s="255"/>
      <c r="N593" s="947"/>
      <c r="O593" s="4"/>
      <c r="P593" s="4"/>
      <c r="Q593" s="255"/>
      <c r="R593" s="260"/>
      <c r="S593" s="4"/>
    </row>
    <row r="594" spans="1:19" ht="15.75" x14ac:dyDescent="0.25">
      <c r="A594" s="255"/>
      <c r="B594" s="255"/>
      <c r="C594" s="4"/>
      <c r="D594" s="4"/>
      <c r="E594" s="256"/>
      <c r="F594" s="256"/>
      <c r="G594" s="257"/>
      <c r="H594" s="258"/>
      <c r="I594" s="259"/>
      <c r="J594" s="947"/>
      <c r="K594" s="4"/>
      <c r="L594" s="4"/>
      <c r="M594" s="255"/>
      <c r="N594" s="947"/>
      <c r="O594" s="4"/>
      <c r="P594" s="4"/>
      <c r="Q594" s="255"/>
      <c r="R594" s="260"/>
      <c r="S594" s="4"/>
    </row>
    <row r="595" spans="1:19" ht="15.75" x14ac:dyDescent="0.25">
      <c r="A595" s="255"/>
      <c r="B595" s="255"/>
      <c r="C595" s="4"/>
      <c r="D595" s="4"/>
      <c r="E595" s="256"/>
      <c r="F595" s="256"/>
      <c r="G595" s="257"/>
      <c r="H595" s="258"/>
      <c r="I595" s="259"/>
      <c r="J595" s="947"/>
      <c r="K595" s="4"/>
      <c r="L595" s="4"/>
      <c r="M595" s="255"/>
      <c r="N595" s="947"/>
      <c r="O595" s="4"/>
      <c r="P595" s="4"/>
      <c r="Q595" s="255"/>
      <c r="R595" s="260"/>
      <c r="S595" s="4"/>
    </row>
    <row r="596" spans="1:19" ht="15.75" x14ac:dyDescent="0.25">
      <c r="A596" s="255"/>
      <c r="B596" s="255"/>
      <c r="C596" s="4"/>
      <c r="D596" s="4"/>
      <c r="E596" s="256"/>
      <c r="F596" s="256"/>
      <c r="G596" s="257"/>
      <c r="H596" s="258"/>
      <c r="I596" s="259"/>
      <c r="J596" s="947"/>
      <c r="K596" s="4"/>
      <c r="L596" s="4"/>
      <c r="M596" s="255"/>
      <c r="N596" s="947"/>
      <c r="O596" s="4"/>
      <c r="P596" s="4"/>
      <c r="Q596" s="255"/>
      <c r="R596" s="260"/>
      <c r="S596" s="4"/>
    </row>
    <row r="597" spans="1:19" ht="15.75" x14ac:dyDescent="0.25">
      <c r="A597" s="255"/>
      <c r="B597" s="255"/>
      <c r="C597" s="4"/>
      <c r="D597" s="4"/>
      <c r="E597" s="256"/>
      <c r="F597" s="256"/>
      <c r="G597" s="257"/>
      <c r="H597" s="258"/>
      <c r="I597" s="259"/>
      <c r="J597" s="947"/>
      <c r="K597" s="4"/>
      <c r="L597" s="4"/>
      <c r="M597" s="255"/>
      <c r="N597" s="947"/>
      <c r="O597" s="4"/>
      <c r="P597" s="4"/>
      <c r="Q597" s="255"/>
      <c r="R597" s="260"/>
      <c r="S597" s="4"/>
    </row>
    <row r="598" spans="1:19" ht="15.75" x14ac:dyDescent="0.25">
      <c r="A598" s="255"/>
      <c r="B598" s="255"/>
      <c r="C598" s="4"/>
      <c r="D598" s="4"/>
      <c r="E598" s="256"/>
      <c r="F598" s="256"/>
      <c r="G598" s="257"/>
      <c r="H598" s="258"/>
      <c r="I598" s="259"/>
      <c r="J598" s="947"/>
      <c r="K598" s="4"/>
      <c r="L598" s="4"/>
      <c r="M598" s="255"/>
      <c r="N598" s="947"/>
      <c r="O598" s="4"/>
      <c r="P598" s="4"/>
      <c r="Q598" s="255"/>
      <c r="R598" s="260"/>
      <c r="S598" s="4"/>
    </row>
    <row r="599" spans="1:19" ht="15.75" x14ac:dyDescent="0.25">
      <c r="A599" s="255"/>
      <c r="B599" s="255"/>
      <c r="C599" s="4"/>
      <c r="D599" s="4"/>
      <c r="E599" s="256"/>
      <c r="F599" s="256"/>
      <c r="G599" s="257"/>
      <c r="H599" s="258"/>
      <c r="I599" s="259"/>
      <c r="J599" s="947"/>
      <c r="K599" s="4"/>
      <c r="L599" s="4"/>
      <c r="M599" s="255"/>
      <c r="N599" s="947"/>
      <c r="O599" s="4"/>
      <c r="P599" s="4"/>
      <c r="Q599" s="255"/>
      <c r="R599" s="260"/>
      <c r="S599" s="4"/>
    </row>
    <row r="600" spans="1:19" ht="15.75" x14ac:dyDescent="0.25">
      <c r="A600" s="255"/>
      <c r="B600" s="255"/>
      <c r="C600" s="4"/>
      <c r="D600" s="4"/>
      <c r="E600" s="256"/>
      <c r="F600" s="256"/>
      <c r="G600" s="257"/>
      <c r="H600" s="258"/>
      <c r="I600" s="259"/>
      <c r="J600" s="947"/>
      <c r="K600" s="4"/>
      <c r="L600" s="4"/>
      <c r="M600" s="255"/>
      <c r="N600" s="947"/>
      <c r="O600" s="4"/>
      <c r="P600" s="4"/>
      <c r="Q600" s="255"/>
      <c r="R600" s="260"/>
      <c r="S600" s="4"/>
    </row>
    <row r="601" spans="1:19" ht="15.75" x14ac:dyDescent="0.25">
      <c r="A601" s="255"/>
      <c r="B601" s="255"/>
      <c r="C601" s="4"/>
      <c r="D601" s="4"/>
      <c r="E601" s="256"/>
      <c r="F601" s="256"/>
      <c r="G601" s="257"/>
      <c r="H601" s="258"/>
      <c r="I601" s="259"/>
      <c r="J601" s="947"/>
      <c r="K601" s="4"/>
      <c r="L601" s="4"/>
      <c r="M601" s="255"/>
      <c r="N601" s="947"/>
      <c r="O601" s="4"/>
      <c r="P601" s="4"/>
      <c r="Q601" s="255"/>
      <c r="R601" s="260"/>
      <c r="S601" s="4"/>
    </row>
    <row r="602" spans="1:19" ht="15.75" x14ac:dyDescent="0.25">
      <c r="A602" s="255"/>
      <c r="B602" s="255"/>
      <c r="C602" s="4"/>
      <c r="D602" s="4"/>
      <c r="E602" s="256"/>
      <c r="F602" s="256"/>
      <c r="G602" s="257"/>
      <c r="H602" s="258"/>
      <c r="I602" s="259"/>
      <c r="J602" s="947"/>
      <c r="K602" s="4"/>
      <c r="L602" s="4"/>
      <c r="M602" s="255"/>
      <c r="N602" s="947"/>
      <c r="O602" s="4"/>
      <c r="P602" s="4"/>
      <c r="Q602" s="255"/>
      <c r="R602" s="260"/>
      <c r="S602" s="4"/>
    </row>
    <row r="603" spans="1:19" ht="15.75" x14ac:dyDescent="0.25">
      <c r="A603" s="255"/>
      <c r="B603" s="255"/>
      <c r="C603" s="4"/>
      <c r="D603" s="4"/>
      <c r="E603" s="256"/>
      <c r="F603" s="256"/>
      <c r="G603" s="257"/>
      <c r="H603" s="258"/>
      <c r="I603" s="259"/>
      <c r="J603" s="947"/>
      <c r="K603" s="4"/>
      <c r="L603" s="4"/>
      <c r="M603" s="255"/>
      <c r="N603" s="947"/>
      <c r="O603" s="4"/>
      <c r="P603" s="4"/>
      <c r="Q603" s="255"/>
      <c r="R603" s="260"/>
      <c r="S603" s="4"/>
    </row>
    <row r="604" spans="1:19" ht="15.75" x14ac:dyDescent="0.25">
      <c r="A604" s="255"/>
      <c r="B604" s="255"/>
      <c r="C604" s="4"/>
      <c r="D604" s="4"/>
      <c r="E604" s="256"/>
      <c r="F604" s="256"/>
      <c r="G604" s="257"/>
      <c r="H604" s="258"/>
      <c r="I604" s="259"/>
      <c r="J604" s="947"/>
      <c r="K604" s="4"/>
      <c r="L604" s="4"/>
      <c r="M604" s="255"/>
      <c r="N604" s="947"/>
      <c r="O604" s="4"/>
      <c r="P604" s="4"/>
      <c r="Q604" s="255"/>
      <c r="R604" s="260"/>
      <c r="S604" s="4"/>
    </row>
    <row r="605" spans="1:19" ht="15.75" x14ac:dyDescent="0.25">
      <c r="A605" s="255"/>
      <c r="B605" s="255"/>
      <c r="C605" s="4"/>
      <c r="D605" s="4"/>
      <c r="E605" s="256"/>
      <c r="F605" s="256"/>
      <c r="G605" s="257"/>
      <c r="H605" s="258"/>
      <c r="I605" s="259"/>
      <c r="J605" s="947"/>
      <c r="K605" s="4"/>
      <c r="L605" s="4"/>
      <c r="M605" s="255"/>
      <c r="N605" s="947"/>
      <c r="O605" s="4"/>
      <c r="P605" s="4"/>
      <c r="Q605" s="255"/>
      <c r="R605" s="260"/>
      <c r="S605" s="4"/>
    </row>
    <row r="606" spans="1:19" ht="15.75" x14ac:dyDescent="0.25">
      <c r="A606" s="255"/>
      <c r="B606" s="255"/>
      <c r="C606" s="4"/>
      <c r="D606" s="4"/>
      <c r="E606" s="256"/>
      <c r="F606" s="256"/>
      <c r="G606" s="257"/>
      <c r="H606" s="258"/>
      <c r="I606" s="259"/>
      <c r="J606" s="947"/>
      <c r="K606" s="4"/>
      <c r="L606" s="4"/>
      <c r="M606" s="255"/>
      <c r="N606" s="947"/>
      <c r="O606" s="4"/>
      <c r="P606" s="4"/>
      <c r="Q606" s="255"/>
      <c r="R606" s="260"/>
      <c r="S606" s="4"/>
    </row>
    <row r="607" spans="1:19" ht="15.75" x14ac:dyDescent="0.25">
      <c r="A607" s="255"/>
      <c r="B607" s="255"/>
      <c r="C607" s="4"/>
      <c r="D607" s="4"/>
      <c r="E607" s="256"/>
      <c r="F607" s="256"/>
      <c r="G607" s="257"/>
      <c r="H607" s="258"/>
      <c r="I607" s="259"/>
      <c r="J607" s="947"/>
      <c r="K607" s="4"/>
      <c r="L607" s="4"/>
      <c r="M607" s="255"/>
      <c r="N607" s="947"/>
      <c r="O607" s="4"/>
      <c r="P607" s="4"/>
      <c r="Q607" s="255"/>
      <c r="R607" s="260"/>
      <c r="S607" s="4"/>
    </row>
    <row r="608" spans="1:19" ht="15.75" x14ac:dyDescent="0.25">
      <c r="A608" s="255"/>
      <c r="B608" s="255"/>
      <c r="C608" s="4"/>
      <c r="D608" s="4"/>
      <c r="E608" s="256"/>
      <c r="F608" s="256"/>
      <c r="G608" s="257"/>
      <c r="H608" s="258"/>
      <c r="I608" s="259"/>
      <c r="J608" s="947"/>
      <c r="K608" s="4"/>
      <c r="L608" s="4"/>
      <c r="M608" s="255"/>
      <c r="N608" s="947"/>
      <c r="O608" s="4"/>
      <c r="P608" s="4"/>
      <c r="Q608" s="255"/>
      <c r="R608" s="260"/>
      <c r="S608" s="4"/>
    </row>
    <row r="609" spans="1:19" ht="15.75" x14ac:dyDescent="0.25">
      <c r="A609" s="255"/>
      <c r="B609" s="255"/>
      <c r="C609" s="4"/>
      <c r="D609" s="4"/>
      <c r="E609" s="256"/>
      <c r="F609" s="256"/>
      <c r="G609" s="257"/>
      <c r="H609" s="258"/>
      <c r="I609" s="259"/>
      <c r="J609" s="947"/>
      <c r="K609" s="4"/>
      <c r="L609" s="4"/>
      <c r="M609" s="255"/>
      <c r="N609" s="947"/>
      <c r="O609" s="4"/>
      <c r="P609" s="4"/>
      <c r="Q609" s="255"/>
      <c r="R609" s="260"/>
      <c r="S609" s="4"/>
    </row>
    <row r="610" spans="1:19" ht="15.75" x14ac:dyDescent="0.25">
      <c r="A610" s="255"/>
      <c r="B610" s="255"/>
      <c r="C610" s="4"/>
      <c r="D610" s="4"/>
      <c r="E610" s="256"/>
      <c r="F610" s="256"/>
      <c r="G610" s="257"/>
      <c r="H610" s="258"/>
      <c r="I610" s="259"/>
      <c r="J610" s="947"/>
      <c r="K610" s="4"/>
      <c r="L610" s="4"/>
      <c r="M610" s="255"/>
      <c r="N610" s="947"/>
      <c r="O610" s="4"/>
      <c r="P610" s="4"/>
      <c r="Q610" s="255"/>
      <c r="R610" s="260"/>
      <c r="S610" s="4"/>
    </row>
    <row r="611" spans="1:19" ht="15.75" x14ac:dyDescent="0.25">
      <c r="A611" s="255"/>
      <c r="B611" s="255"/>
      <c r="C611" s="4"/>
      <c r="D611" s="4"/>
      <c r="E611" s="256"/>
      <c r="F611" s="256"/>
      <c r="G611" s="257"/>
      <c r="H611" s="258"/>
      <c r="I611" s="259"/>
      <c r="J611" s="947"/>
      <c r="K611" s="4"/>
      <c r="L611" s="4"/>
      <c r="M611" s="255"/>
      <c r="N611" s="947"/>
      <c r="O611" s="4"/>
      <c r="P611" s="4"/>
      <c r="Q611" s="255"/>
      <c r="R611" s="260"/>
      <c r="S611" s="4"/>
    </row>
    <row r="612" spans="1:19" ht="15.75" x14ac:dyDescent="0.25">
      <c r="A612" s="255"/>
      <c r="B612" s="255"/>
      <c r="C612" s="4"/>
      <c r="D612" s="4"/>
      <c r="E612" s="256"/>
      <c r="F612" s="256"/>
      <c r="G612" s="257"/>
      <c r="H612" s="258"/>
      <c r="I612" s="259"/>
      <c r="J612" s="947"/>
      <c r="K612" s="4"/>
      <c r="L612" s="4"/>
      <c r="M612" s="255"/>
      <c r="N612" s="947"/>
      <c r="O612" s="4"/>
      <c r="P612" s="4"/>
      <c r="Q612" s="255"/>
      <c r="R612" s="260"/>
      <c r="S612" s="4"/>
    </row>
    <row r="613" spans="1:19" ht="15.75" x14ac:dyDescent="0.25">
      <c r="A613" s="255"/>
      <c r="B613" s="255"/>
      <c r="C613" s="4"/>
      <c r="D613" s="4"/>
      <c r="E613" s="256"/>
      <c r="F613" s="256"/>
      <c r="G613" s="257"/>
      <c r="H613" s="258"/>
      <c r="I613" s="259"/>
      <c r="J613" s="947"/>
      <c r="K613" s="4"/>
      <c r="L613" s="4"/>
      <c r="M613" s="255"/>
      <c r="N613" s="947"/>
      <c r="O613" s="4"/>
      <c r="P613" s="4"/>
      <c r="Q613" s="255"/>
      <c r="R613" s="260"/>
      <c r="S613" s="4"/>
    </row>
    <row r="614" spans="1:19" ht="15.75" x14ac:dyDescent="0.25">
      <c r="A614" s="255"/>
      <c r="B614" s="255"/>
      <c r="C614" s="4"/>
      <c r="D614" s="4"/>
      <c r="E614" s="256"/>
      <c r="F614" s="256"/>
      <c r="G614" s="257"/>
      <c r="H614" s="258"/>
      <c r="I614" s="259"/>
      <c r="J614" s="947"/>
      <c r="K614" s="4"/>
      <c r="L614" s="4"/>
      <c r="M614" s="255"/>
      <c r="N614" s="947"/>
      <c r="O614" s="4"/>
      <c r="P614" s="4"/>
      <c r="Q614" s="255"/>
      <c r="R614" s="260"/>
      <c r="S614" s="4"/>
    </row>
    <row r="615" spans="1:19" ht="15.75" x14ac:dyDescent="0.25">
      <c r="A615" s="255"/>
      <c r="B615" s="255"/>
      <c r="C615" s="4"/>
      <c r="D615" s="4"/>
      <c r="E615" s="256"/>
      <c r="F615" s="256"/>
      <c r="G615" s="257"/>
      <c r="H615" s="258"/>
      <c r="I615" s="259"/>
      <c r="J615" s="947"/>
      <c r="K615" s="4"/>
      <c r="L615" s="4"/>
      <c r="M615" s="255"/>
      <c r="N615" s="947"/>
      <c r="O615" s="4"/>
      <c r="P615" s="4"/>
      <c r="Q615" s="255"/>
      <c r="R615" s="260"/>
      <c r="S615" s="4"/>
    </row>
    <row r="616" spans="1:19" ht="15.75" x14ac:dyDescent="0.25">
      <c r="A616" s="255"/>
      <c r="B616" s="255"/>
      <c r="C616" s="4"/>
      <c r="D616" s="4"/>
      <c r="E616" s="256"/>
      <c r="F616" s="256"/>
      <c r="G616" s="257"/>
      <c r="H616" s="258"/>
      <c r="I616" s="259"/>
      <c r="J616" s="947"/>
      <c r="K616" s="4"/>
      <c r="L616" s="4"/>
      <c r="M616" s="255"/>
      <c r="N616" s="947"/>
      <c r="O616" s="4"/>
      <c r="P616" s="4"/>
      <c r="Q616" s="255"/>
      <c r="R616" s="260"/>
      <c r="S616" s="4"/>
    </row>
    <row r="617" spans="1:19" ht="15.75" x14ac:dyDescent="0.25">
      <c r="A617" s="255"/>
      <c r="B617" s="255"/>
      <c r="C617" s="4"/>
      <c r="D617" s="4"/>
      <c r="E617" s="256"/>
      <c r="F617" s="256"/>
      <c r="G617" s="257"/>
      <c r="H617" s="258"/>
      <c r="I617" s="259"/>
      <c r="J617" s="947"/>
      <c r="K617" s="4"/>
      <c r="L617" s="4"/>
      <c r="M617" s="255"/>
      <c r="N617" s="947"/>
      <c r="O617" s="4"/>
      <c r="P617" s="4"/>
      <c r="Q617" s="255"/>
      <c r="R617" s="260"/>
      <c r="S617" s="4"/>
    </row>
    <row r="618" spans="1:19" ht="15.75" x14ac:dyDescent="0.25">
      <c r="A618" s="255"/>
      <c r="B618" s="255"/>
      <c r="C618" s="4"/>
      <c r="D618" s="4"/>
      <c r="E618" s="256"/>
      <c r="F618" s="256"/>
      <c r="G618" s="257"/>
      <c r="H618" s="258"/>
      <c r="I618" s="259"/>
      <c r="J618" s="947"/>
      <c r="K618" s="4"/>
      <c r="L618" s="4"/>
      <c r="M618" s="255"/>
      <c r="N618" s="947"/>
      <c r="O618" s="4"/>
      <c r="P618" s="4"/>
      <c r="Q618" s="255"/>
      <c r="R618" s="260"/>
      <c r="S618" s="4"/>
    </row>
    <row r="619" spans="1:19" ht="15.75" x14ac:dyDescent="0.25">
      <c r="A619" s="255"/>
      <c r="B619" s="255"/>
      <c r="C619" s="4"/>
      <c r="D619" s="4"/>
      <c r="E619" s="256"/>
      <c r="F619" s="256"/>
      <c r="G619" s="257"/>
      <c r="H619" s="258"/>
      <c r="I619" s="259"/>
      <c r="J619" s="947"/>
      <c r="K619" s="4"/>
      <c r="L619" s="4"/>
      <c r="M619" s="255"/>
      <c r="N619" s="947"/>
      <c r="O619" s="4"/>
      <c r="P619" s="4"/>
      <c r="Q619" s="255"/>
      <c r="R619" s="260"/>
      <c r="S619" s="4"/>
    </row>
    <row r="620" spans="1:19" ht="15.75" x14ac:dyDescent="0.25">
      <c r="A620" s="255"/>
      <c r="B620" s="255"/>
      <c r="C620" s="4"/>
      <c r="D620" s="4"/>
      <c r="E620" s="256"/>
      <c r="F620" s="256"/>
      <c r="G620" s="257"/>
      <c r="H620" s="258"/>
      <c r="I620" s="259"/>
      <c r="J620" s="947"/>
      <c r="K620" s="4"/>
      <c r="L620" s="4"/>
      <c r="M620" s="255"/>
      <c r="N620" s="947"/>
      <c r="O620" s="4"/>
      <c r="P620" s="4"/>
      <c r="Q620" s="255"/>
      <c r="R620" s="260"/>
      <c r="S620" s="4"/>
    </row>
    <row r="621" spans="1:19" ht="15.75" x14ac:dyDescent="0.25">
      <c r="A621" s="255"/>
      <c r="B621" s="255"/>
      <c r="C621" s="4"/>
      <c r="D621" s="4"/>
      <c r="E621" s="256"/>
      <c r="F621" s="256"/>
      <c r="G621" s="257"/>
      <c r="H621" s="258"/>
      <c r="I621" s="259"/>
      <c r="J621" s="947"/>
      <c r="K621" s="4"/>
      <c r="L621" s="4"/>
      <c r="M621" s="255"/>
      <c r="N621" s="947"/>
      <c r="O621" s="4"/>
      <c r="P621" s="4"/>
      <c r="Q621" s="255"/>
      <c r="R621" s="260"/>
      <c r="S621" s="4"/>
    </row>
    <row r="622" spans="1:19" ht="15.75" x14ac:dyDescent="0.25">
      <c r="A622" s="255"/>
      <c r="B622" s="255"/>
      <c r="C622" s="4"/>
      <c r="D622" s="4"/>
      <c r="E622" s="256"/>
      <c r="F622" s="256"/>
      <c r="G622" s="257"/>
      <c r="H622" s="258"/>
      <c r="I622" s="259"/>
      <c r="J622" s="947"/>
      <c r="K622" s="4"/>
      <c r="L622" s="4"/>
      <c r="M622" s="255"/>
      <c r="N622" s="947"/>
      <c r="O622" s="4"/>
      <c r="P622" s="4"/>
      <c r="Q622" s="255"/>
      <c r="R622" s="260"/>
      <c r="S622" s="4"/>
    </row>
    <row r="623" spans="1:19" ht="15.75" x14ac:dyDescent="0.25">
      <c r="A623" s="255"/>
      <c r="B623" s="255"/>
      <c r="C623" s="4"/>
      <c r="D623" s="4"/>
      <c r="E623" s="256"/>
      <c r="F623" s="256"/>
      <c r="G623" s="257"/>
      <c r="H623" s="258"/>
      <c r="I623" s="259"/>
      <c r="J623" s="947"/>
      <c r="K623" s="4"/>
      <c r="L623" s="4"/>
      <c r="M623" s="255"/>
      <c r="N623" s="947"/>
      <c r="O623" s="4"/>
      <c r="P623" s="4"/>
      <c r="Q623" s="255"/>
      <c r="R623" s="260"/>
      <c r="S623" s="4"/>
    </row>
    <row r="624" spans="1:19" ht="15.75" x14ac:dyDescent="0.25">
      <c r="A624" s="255"/>
      <c r="B624" s="255"/>
      <c r="C624" s="4"/>
      <c r="D624" s="4"/>
      <c r="E624" s="256"/>
      <c r="F624" s="256"/>
      <c r="G624" s="257"/>
      <c r="H624" s="258"/>
      <c r="I624" s="259"/>
      <c r="J624" s="947"/>
      <c r="K624" s="4"/>
      <c r="L624" s="4"/>
      <c r="M624" s="255"/>
      <c r="N624" s="947"/>
      <c r="O624" s="4"/>
      <c r="P624" s="4"/>
      <c r="Q624" s="255"/>
      <c r="R624" s="260"/>
      <c r="S624" s="4"/>
    </row>
    <row r="625" spans="1:19" ht="15.75" x14ac:dyDescent="0.25">
      <c r="A625" s="255"/>
      <c r="B625" s="255"/>
      <c r="C625" s="4"/>
      <c r="D625" s="4"/>
      <c r="E625" s="256"/>
      <c r="F625" s="256"/>
      <c r="G625" s="257"/>
      <c r="H625" s="258"/>
      <c r="I625" s="259"/>
      <c r="J625" s="947"/>
      <c r="K625" s="4"/>
      <c r="L625" s="4"/>
      <c r="M625" s="255"/>
      <c r="N625" s="947"/>
      <c r="O625" s="4"/>
      <c r="P625" s="4"/>
      <c r="Q625" s="255"/>
      <c r="R625" s="260"/>
      <c r="S625" s="4"/>
    </row>
    <row r="626" spans="1:19" ht="15.75" x14ac:dyDescent="0.25">
      <c r="A626" s="255"/>
      <c r="B626" s="255"/>
      <c r="C626" s="4"/>
      <c r="D626" s="4"/>
      <c r="E626" s="256"/>
      <c r="F626" s="256"/>
      <c r="G626" s="257"/>
      <c r="H626" s="258"/>
      <c r="I626" s="259"/>
      <c r="J626" s="947"/>
      <c r="K626" s="4"/>
      <c r="L626" s="4"/>
      <c r="M626" s="255"/>
      <c r="N626" s="947"/>
      <c r="O626" s="4"/>
      <c r="P626" s="4"/>
      <c r="Q626" s="255"/>
      <c r="R626" s="260"/>
      <c r="S626" s="4"/>
    </row>
    <row r="627" spans="1:19" ht="15.75" x14ac:dyDescent="0.25">
      <c r="A627" s="255"/>
      <c r="B627" s="255"/>
      <c r="C627" s="4"/>
      <c r="D627" s="4"/>
      <c r="E627" s="256"/>
      <c r="F627" s="256"/>
      <c r="G627" s="257"/>
      <c r="H627" s="258"/>
      <c r="I627" s="259"/>
      <c r="J627" s="947"/>
      <c r="K627" s="4"/>
      <c r="L627" s="4"/>
      <c r="M627" s="255"/>
      <c r="N627" s="947"/>
      <c r="O627" s="4"/>
      <c r="P627" s="4"/>
      <c r="Q627" s="255"/>
      <c r="R627" s="260"/>
      <c r="S627" s="4"/>
    </row>
    <row r="628" spans="1:19" ht="15.75" x14ac:dyDescent="0.25">
      <c r="A628" s="255"/>
      <c r="B628" s="255"/>
      <c r="C628" s="4"/>
      <c r="D628" s="4"/>
      <c r="E628" s="256"/>
      <c r="F628" s="256"/>
      <c r="G628" s="257"/>
      <c r="H628" s="258"/>
      <c r="I628" s="259"/>
      <c r="J628" s="947"/>
      <c r="K628" s="4"/>
      <c r="L628" s="4"/>
      <c r="M628" s="255"/>
      <c r="N628" s="947"/>
      <c r="O628" s="4"/>
      <c r="P628" s="4"/>
      <c r="Q628" s="255"/>
      <c r="R628" s="260"/>
      <c r="S628" s="4"/>
    </row>
    <row r="629" spans="1:19" ht="15.75" x14ac:dyDescent="0.25">
      <c r="A629" s="255"/>
      <c r="B629" s="255"/>
      <c r="C629" s="4"/>
      <c r="D629" s="4"/>
      <c r="E629" s="256"/>
      <c r="F629" s="256"/>
      <c r="G629" s="257"/>
      <c r="H629" s="258"/>
      <c r="I629" s="259"/>
      <c r="J629" s="947"/>
      <c r="K629" s="4"/>
      <c r="L629" s="4"/>
      <c r="M629" s="255"/>
      <c r="N629" s="947"/>
      <c r="O629" s="4"/>
      <c r="P629" s="4"/>
      <c r="Q629" s="255"/>
      <c r="R629" s="260"/>
      <c r="S629" s="4"/>
    </row>
    <row r="630" spans="1:19" ht="15.75" x14ac:dyDescent="0.25">
      <c r="A630" s="255"/>
      <c r="B630" s="255"/>
      <c r="C630" s="4"/>
      <c r="D630" s="4"/>
      <c r="E630" s="256"/>
      <c r="F630" s="256"/>
      <c r="G630" s="257"/>
      <c r="H630" s="258"/>
      <c r="I630" s="259"/>
      <c r="J630" s="947"/>
      <c r="K630" s="4"/>
      <c r="L630" s="4"/>
      <c r="M630" s="255"/>
      <c r="N630" s="947"/>
      <c r="O630" s="4"/>
      <c r="P630" s="4"/>
      <c r="Q630" s="255"/>
      <c r="R630" s="260"/>
      <c r="S630" s="4"/>
    </row>
    <row r="631" spans="1:19" ht="15.75" x14ac:dyDescent="0.25">
      <c r="A631" s="255"/>
      <c r="B631" s="255"/>
      <c r="C631" s="4"/>
      <c r="D631" s="4"/>
      <c r="E631" s="256"/>
      <c r="F631" s="256"/>
      <c r="G631" s="257"/>
      <c r="H631" s="258"/>
      <c r="I631" s="259"/>
      <c r="J631" s="947"/>
      <c r="K631" s="4"/>
      <c r="L631" s="4"/>
      <c r="M631" s="255"/>
      <c r="N631" s="947"/>
      <c r="O631" s="4"/>
      <c r="P631" s="4"/>
      <c r="Q631" s="255"/>
      <c r="R631" s="260"/>
      <c r="S631" s="4"/>
    </row>
    <row r="632" spans="1:19" ht="15.75" x14ac:dyDescent="0.25">
      <c r="A632" s="255"/>
      <c r="B632" s="255"/>
      <c r="C632" s="4"/>
      <c r="D632" s="4"/>
      <c r="E632" s="256"/>
      <c r="F632" s="256"/>
      <c r="G632" s="257"/>
      <c r="H632" s="258"/>
      <c r="I632" s="259"/>
      <c r="J632" s="947"/>
      <c r="K632" s="4"/>
      <c r="L632" s="4"/>
      <c r="M632" s="255"/>
      <c r="N632" s="947"/>
      <c r="O632" s="4"/>
      <c r="P632" s="4"/>
      <c r="Q632" s="255"/>
      <c r="R632" s="260"/>
      <c r="S632" s="4"/>
    </row>
    <row r="633" spans="1:19" ht="15.75" x14ac:dyDescent="0.25">
      <c r="A633" s="255"/>
      <c r="B633" s="255"/>
      <c r="C633" s="4"/>
      <c r="D633" s="4"/>
      <c r="E633" s="256"/>
      <c r="F633" s="256"/>
      <c r="G633" s="257"/>
      <c r="H633" s="258"/>
      <c r="I633" s="259"/>
      <c r="J633" s="947"/>
      <c r="K633" s="4"/>
      <c r="L633" s="4"/>
      <c r="M633" s="255"/>
      <c r="N633" s="947"/>
      <c r="O633" s="4"/>
      <c r="P633" s="4"/>
      <c r="Q633" s="255"/>
      <c r="R633" s="260"/>
      <c r="S633" s="4"/>
    </row>
    <row r="634" spans="1:19" ht="15.75" x14ac:dyDescent="0.25">
      <c r="A634" s="255"/>
      <c r="B634" s="255"/>
      <c r="C634" s="4"/>
      <c r="D634" s="4"/>
      <c r="E634" s="256"/>
      <c r="F634" s="256"/>
      <c r="G634" s="257"/>
      <c r="H634" s="258"/>
      <c r="I634" s="259"/>
      <c r="J634" s="947"/>
      <c r="K634" s="4"/>
      <c r="L634" s="4"/>
      <c r="M634" s="255"/>
      <c r="N634" s="947"/>
      <c r="O634" s="4"/>
      <c r="P634" s="4"/>
      <c r="Q634" s="255"/>
      <c r="R634" s="260"/>
      <c r="S634" s="4"/>
    </row>
    <row r="635" spans="1:19" ht="15.75" x14ac:dyDescent="0.25">
      <c r="A635" s="255"/>
      <c r="B635" s="255"/>
      <c r="C635" s="4"/>
      <c r="D635" s="4"/>
      <c r="E635" s="256"/>
      <c r="F635" s="256"/>
      <c r="G635" s="257"/>
      <c r="H635" s="258"/>
      <c r="I635" s="259"/>
      <c r="J635" s="947"/>
      <c r="K635" s="4"/>
      <c r="L635" s="4"/>
      <c r="M635" s="255"/>
      <c r="N635" s="947"/>
      <c r="O635" s="4"/>
      <c r="P635" s="4"/>
      <c r="Q635" s="255"/>
      <c r="R635" s="260"/>
      <c r="S635" s="4"/>
    </row>
    <row r="636" spans="1:19" ht="15.75" x14ac:dyDescent="0.25">
      <c r="A636" s="255"/>
      <c r="B636" s="255"/>
      <c r="C636" s="4"/>
      <c r="D636" s="4"/>
      <c r="E636" s="256"/>
      <c r="F636" s="256"/>
      <c r="G636" s="257"/>
      <c r="H636" s="258"/>
      <c r="I636" s="259"/>
      <c r="J636" s="947"/>
      <c r="K636" s="4"/>
      <c r="L636" s="4"/>
      <c r="M636" s="255"/>
      <c r="N636" s="947"/>
      <c r="O636" s="4"/>
      <c r="P636" s="4"/>
      <c r="Q636" s="255"/>
      <c r="R636" s="260"/>
      <c r="S636" s="4"/>
    </row>
    <row r="637" spans="1:19" ht="15.75" x14ac:dyDescent="0.25">
      <c r="A637" s="255"/>
      <c r="B637" s="255"/>
      <c r="C637" s="4"/>
      <c r="D637" s="4"/>
      <c r="E637" s="256"/>
      <c r="F637" s="256"/>
      <c r="G637" s="257"/>
      <c r="H637" s="258"/>
      <c r="I637" s="259"/>
      <c r="J637" s="947"/>
      <c r="K637" s="4"/>
      <c r="L637" s="4"/>
      <c r="M637" s="255"/>
      <c r="N637" s="947"/>
      <c r="O637" s="4"/>
      <c r="P637" s="4"/>
      <c r="Q637" s="255"/>
      <c r="R637" s="260"/>
      <c r="S637" s="4"/>
    </row>
    <row r="638" spans="1:19" ht="15.75" x14ac:dyDescent="0.25">
      <c r="A638" s="255"/>
      <c r="B638" s="255"/>
      <c r="C638" s="4"/>
      <c r="D638" s="4"/>
      <c r="E638" s="256"/>
      <c r="F638" s="256"/>
      <c r="G638" s="257"/>
      <c r="H638" s="258"/>
      <c r="I638" s="259"/>
      <c r="J638" s="947"/>
      <c r="K638" s="4"/>
      <c r="L638" s="4"/>
      <c r="M638" s="255"/>
      <c r="N638" s="947"/>
      <c r="O638" s="4"/>
      <c r="P638" s="4"/>
      <c r="Q638" s="255"/>
      <c r="R638" s="260"/>
      <c r="S638" s="4"/>
    </row>
    <row r="639" spans="1:19" ht="15.75" x14ac:dyDescent="0.25">
      <c r="A639" s="255"/>
      <c r="B639" s="255"/>
      <c r="C639" s="4"/>
      <c r="D639" s="4"/>
      <c r="E639" s="256"/>
      <c r="F639" s="256"/>
      <c r="G639" s="257"/>
      <c r="H639" s="258"/>
      <c r="I639" s="259"/>
      <c r="J639" s="947"/>
      <c r="K639" s="4"/>
      <c r="L639" s="4"/>
      <c r="M639" s="255"/>
      <c r="N639" s="947"/>
      <c r="O639" s="4"/>
      <c r="P639" s="4"/>
      <c r="Q639" s="255"/>
      <c r="R639" s="260"/>
      <c r="S639" s="4"/>
    </row>
    <row r="640" spans="1:19" ht="15.75" x14ac:dyDescent="0.25">
      <c r="A640" s="255"/>
      <c r="B640" s="255"/>
      <c r="C640" s="4"/>
      <c r="D640" s="4"/>
      <c r="E640" s="256"/>
      <c r="F640" s="256"/>
      <c r="G640" s="257"/>
      <c r="H640" s="258"/>
      <c r="I640" s="259"/>
      <c r="J640" s="947"/>
      <c r="K640" s="4"/>
      <c r="L640" s="4"/>
      <c r="M640" s="255"/>
      <c r="N640" s="947"/>
      <c r="O640" s="4"/>
      <c r="P640" s="4"/>
      <c r="Q640" s="255"/>
      <c r="R640" s="260"/>
      <c r="S640" s="4"/>
    </row>
    <row r="641" spans="1:19" ht="15.75" x14ac:dyDescent="0.25">
      <c r="A641" s="255"/>
      <c r="B641" s="255"/>
      <c r="C641" s="4"/>
      <c r="D641" s="4"/>
      <c r="E641" s="256"/>
      <c r="F641" s="256"/>
      <c r="G641" s="257"/>
      <c r="H641" s="258"/>
      <c r="I641" s="259"/>
      <c r="J641" s="947"/>
      <c r="K641" s="4"/>
      <c r="L641" s="4"/>
      <c r="M641" s="255"/>
      <c r="N641" s="947"/>
      <c r="O641" s="4"/>
      <c r="P641" s="4"/>
      <c r="Q641" s="255"/>
      <c r="R641" s="260"/>
      <c r="S641" s="4"/>
    </row>
    <row r="642" spans="1:19" ht="15.75" x14ac:dyDescent="0.25">
      <c r="A642" s="255"/>
      <c r="B642" s="255"/>
      <c r="C642" s="4"/>
      <c r="D642" s="4"/>
      <c r="E642" s="256"/>
      <c r="F642" s="256"/>
      <c r="G642" s="257"/>
      <c r="H642" s="258"/>
      <c r="I642" s="259"/>
      <c r="J642" s="947"/>
      <c r="K642" s="4"/>
      <c r="L642" s="4"/>
      <c r="M642" s="255"/>
      <c r="N642" s="947"/>
      <c r="O642" s="4"/>
      <c r="P642" s="4"/>
      <c r="Q642" s="255"/>
      <c r="R642" s="260"/>
      <c r="S642" s="4"/>
    </row>
    <row r="643" spans="1:19" ht="15.75" x14ac:dyDescent="0.25">
      <c r="A643" s="255"/>
      <c r="B643" s="255"/>
      <c r="C643" s="4"/>
      <c r="D643" s="4"/>
      <c r="E643" s="256"/>
      <c r="F643" s="256"/>
      <c r="G643" s="257"/>
      <c r="H643" s="258"/>
      <c r="I643" s="259"/>
      <c r="J643" s="947"/>
      <c r="K643" s="4"/>
      <c r="L643" s="4"/>
      <c r="M643" s="255"/>
      <c r="N643" s="947"/>
      <c r="O643" s="4"/>
      <c r="P643" s="4"/>
      <c r="Q643" s="255"/>
      <c r="R643" s="260"/>
      <c r="S643" s="4"/>
    </row>
    <row r="644" spans="1:19" ht="15.75" x14ac:dyDescent="0.25">
      <c r="A644" s="255"/>
      <c r="B644" s="255"/>
      <c r="C644" s="4"/>
      <c r="D644" s="4"/>
      <c r="E644" s="256"/>
      <c r="F644" s="256"/>
      <c r="G644" s="257"/>
      <c r="H644" s="258"/>
      <c r="I644" s="259"/>
      <c r="J644" s="947"/>
      <c r="K644" s="4"/>
      <c r="L644" s="4"/>
      <c r="M644" s="255"/>
      <c r="N644" s="947"/>
      <c r="O644" s="4"/>
      <c r="P644" s="4"/>
      <c r="Q644" s="255"/>
      <c r="R644" s="260"/>
      <c r="S644" s="4"/>
    </row>
    <row r="645" spans="1:19" ht="15.75" x14ac:dyDescent="0.25">
      <c r="A645" s="255"/>
      <c r="B645" s="255"/>
      <c r="C645" s="4"/>
      <c r="D645" s="4"/>
      <c r="E645" s="256"/>
      <c r="F645" s="256"/>
      <c r="G645" s="257"/>
      <c r="H645" s="258"/>
      <c r="I645" s="259"/>
      <c r="J645" s="947"/>
      <c r="K645" s="4"/>
      <c r="L645" s="4"/>
      <c r="M645" s="255"/>
      <c r="N645" s="947"/>
      <c r="O645" s="4"/>
      <c r="P645" s="4"/>
      <c r="Q645" s="255"/>
      <c r="R645" s="260"/>
      <c r="S645" s="4"/>
    </row>
    <row r="646" spans="1:19" ht="15.75" x14ac:dyDescent="0.25">
      <c r="A646" s="255"/>
      <c r="B646" s="255"/>
      <c r="C646" s="4"/>
      <c r="D646" s="4"/>
      <c r="E646" s="256"/>
      <c r="F646" s="256"/>
      <c r="G646" s="257"/>
      <c r="H646" s="258"/>
      <c r="I646" s="259"/>
      <c r="J646" s="947"/>
      <c r="K646" s="4"/>
      <c r="L646" s="4"/>
      <c r="M646" s="255"/>
      <c r="N646" s="947"/>
      <c r="O646" s="4"/>
      <c r="P646" s="4"/>
      <c r="Q646" s="255"/>
      <c r="R646" s="260"/>
      <c r="S646" s="4"/>
    </row>
    <row r="647" spans="1:19" ht="15.75" x14ac:dyDescent="0.25">
      <c r="A647" s="255"/>
      <c r="B647" s="255"/>
      <c r="C647" s="4"/>
      <c r="D647" s="4"/>
      <c r="E647" s="256"/>
      <c r="F647" s="256"/>
      <c r="G647" s="257"/>
      <c r="H647" s="258"/>
      <c r="I647" s="259"/>
      <c r="J647" s="947"/>
      <c r="K647" s="4"/>
      <c r="L647" s="4"/>
      <c r="M647" s="255"/>
      <c r="N647" s="947"/>
      <c r="O647" s="4"/>
      <c r="P647" s="4"/>
      <c r="Q647" s="255"/>
      <c r="R647" s="260"/>
      <c r="S647" s="4"/>
    </row>
    <row r="648" spans="1:19" ht="15.75" x14ac:dyDescent="0.25">
      <c r="A648" s="255"/>
      <c r="B648" s="255"/>
      <c r="C648" s="4"/>
      <c r="D648" s="4"/>
      <c r="E648" s="256"/>
      <c r="F648" s="256"/>
      <c r="G648" s="257"/>
      <c r="H648" s="258"/>
      <c r="I648" s="259"/>
      <c r="J648" s="947"/>
      <c r="K648" s="4"/>
      <c r="L648" s="4"/>
      <c r="M648" s="255"/>
      <c r="N648" s="947"/>
      <c r="O648" s="4"/>
      <c r="P648" s="4"/>
      <c r="Q648" s="255"/>
      <c r="R648" s="260"/>
      <c r="S648" s="4"/>
    </row>
    <row r="649" spans="1:19" ht="15.75" x14ac:dyDescent="0.25">
      <c r="A649" s="255"/>
      <c r="B649" s="255"/>
      <c r="C649" s="4"/>
      <c r="D649" s="4"/>
      <c r="E649" s="256"/>
      <c r="F649" s="256"/>
      <c r="G649" s="257"/>
      <c r="H649" s="258"/>
      <c r="I649" s="259"/>
      <c r="J649" s="947"/>
      <c r="K649" s="4"/>
      <c r="L649" s="4"/>
      <c r="M649" s="255"/>
      <c r="N649" s="947"/>
      <c r="O649" s="4"/>
      <c r="P649" s="4"/>
      <c r="Q649" s="255"/>
      <c r="R649" s="260"/>
      <c r="S649" s="4"/>
    </row>
    <row r="650" spans="1:19" ht="15.75" x14ac:dyDescent="0.25">
      <c r="A650" s="255"/>
      <c r="B650" s="255"/>
      <c r="C650" s="4"/>
      <c r="D650" s="4"/>
      <c r="E650" s="256"/>
      <c r="F650" s="256"/>
      <c r="G650" s="257"/>
      <c r="H650" s="258"/>
      <c r="I650" s="259"/>
      <c r="J650" s="947"/>
      <c r="K650" s="4"/>
      <c r="L650" s="4"/>
      <c r="M650" s="255"/>
      <c r="N650" s="947"/>
      <c r="O650" s="4"/>
      <c r="P650" s="4"/>
      <c r="Q650" s="255"/>
      <c r="R650" s="260"/>
      <c r="S650" s="4"/>
    </row>
    <row r="651" spans="1:19" ht="15.75" x14ac:dyDescent="0.25">
      <c r="A651" s="255"/>
      <c r="B651" s="255"/>
      <c r="C651" s="4"/>
      <c r="D651" s="4"/>
      <c r="E651" s="256"/>
      <c r="F651" s="256"/>
      <c r="G651" s="257"/>
      <c r="H651" s="258"/>
      <c r="I651" s="259"/>
      <c r="J651" s="947"/>
      <c r="K651" s="4"/>
      <c r="L651" s="4"/>
      <c r="M651" s="255"/>
      <c r="N651" s="947"/>
      <c r="O651" s="4"/>
      <c r="P651" s="4"/>
      <c r="Q651" s="255"/>
      <c r="R651" s="260"/>
      <c r="S651" s="4"/>
    </row>
    <row r="652" spans="1:19" ht="15.75" x14ac:dyDescent="0.25">
      <c r="A652" s="255"/>
      <c r="B652" s="255"/>
      <c r="C652" s="4"/>
      <c r="D652" s="4"/>
      <c r="E652" s="256"/>
      <c r="F652" s="256"/>
      <c r="G652" s="257"/>
      <c r="H652" s="258"/>
      <c r="I652" s="259"/>
      <c r="J652" s="947"/>
      <c r="K652" s="4"/>
      <c r="L652" s="4"/>
      <c r="M652" s="255"/>
      <c r="N652" s="947"/>
      <c r="O652" s="4"/>
      <c r="P652" s="4"/>
      <c r="Q652" s="255"/>
      <c r="R652" s="260"/>
      <c r="S652" s="4"/>
    </row>
    <row r="653" spans="1:19" ht="15.75" x14ac:dyDescent="0.25">
      <c r="A653" s="255"/>
      <c r="B653" s="255"/>
      <c r="C653" s="4"/>
      <c r="D653" s="4"/>
      <c r="E653" s="256"/>
      <c r="F653" s="256"/>
      <c r="G653" s="257"/>
      <c r="H653" s="258"/>
      <c r="I653" s="259"/>
      <c r="J653" s="947"/>
      <c r="K653" s="4"/>
      <c r="L653" s="4"/>
      <c r="M653" s="255"/>
      <c r="N653" s="947"/>
      <c r="O653" s="4"/>
      <c r="P653" s="4"/>
      <c r="Q653" s="255"/>
      <c r="R653" s="260"/>
      <c r="S653" s="4"/>
    </row>
    <row r="654" spans="1:19" ht="15.75" x14ac:dyDescent="0.25">
      <c r="A654" s="255"/>
      <c r="B654" s="255"/>
      <c r="C654" s="4"/>
      <c r="D654" s="4"/>
      <c r="E654" s="256"/>
      <c r="F654" s="256"/>
      <c r="G654" s="257"/>
      <c r="H654" s="258"/>
      <c r="I654" s="259"/>
      <c r="J654" s="947"/>
      <c r="K654" s="4"/>
      <c r="L654" s="4"/>
      <c r="M654" s="255"/>
      <c r="N654" s="947"/>
      <c r="O654" s="4"/>
      <c r="P654" s="4"/>
      <c r="Q654" s="255"/>
      <c r="R654" s="260"/>
      <c r="S654" s="4"/>
    </row>
    <row r="655" spans="1:19" ht="15.75" x14ac:dyDescent="0.25">
      <c r="A655" s="255"/>
      <c r="B655" s="255"/>
      <c r="C655" s="4"/>
      <c r="D655" s="4"/>
      <c r="E655" s="256"/>
      <c r="F655" s="256"/>
      <c r="G655" s="257"/>
      <c r="H655" s="258"/>
      <c r="I655" s="259"/>
      <c r="J655" s="947"/>
      <c r="K655" s="4"/>
      <c r="L655" s="4"/>
      <c r="M655" s="255"/>
      <c r="N655" s="947"/>
      <c r="O655" s="4"/>
      <c r="P655" s="4"/>
      <c r="Q655" s="255"/>
      <c r="R655" s="260"/>
      <c r="S655" s="4"/>
    </row>
    <row r="656" spans="1:19" ht="15.75" x14ac:dyDescent="0.25">
      <c r="A656" s="255"/>
      <c r="B656" s="255"/>
      <c r="C656" s="4"/>
      <c r="D656" s="4"/>
      <c r="E656" s="256"/>
      <c r="F656" s="256"/>
      <c r="G656" s="257"/>
      <c r="H656" s="258"/>
      <c r="I656" s="259"/>
      <c r="J656" s="947"/>
      <c r="K656" s="4"/>
      <c r="L656" s="4"/>
      <c r="M656" s="255"/>
      <c r="N656" s="947"/>
      <c r="O656" s="4"/>
      <c r="P656" s="4"/>
      <c r="Q656" s="255"/>
      <c r="R656" s="260"/>
      <c r="S656" s="4"/>
    </row>
    <row r="657" spans="1:19" ht="15.75" x14ac:dyDescent="0.25">
      <c r="A657" s="255"/>
      <c r="B657" s="255"/>
      <c r="C657" s="4"/>
      <c r="D657" s="4"/>
      <c r="E657" s="256"/>
      <c r="F657" s="256"/>
      <c r="G657" s="257"/>
      <c r="H657" s="258"/>
      <c r="I657" s="259"/>
      <c r="J657" s="947"/>
      <c r="K657" s="4"/>
      <c r="L657" s="4"/>
      <c r="M657" s="255"/>
      <c r="N657" s="947"/>
      <c r="O657" s="4"/>
      <c r="P657" s="4"/>
      <c r="Q657" s="255"/>
      <c r="R657" s="260"/>
      <c r="S657" s="4"/>
    </row>
    <row r="658" spans="1:19" ht="15.75" x14ac:dyDescent="0.25">
      <c r="A658" s="255"/>
      <c r="B658" s="255"/>
      <c r="C658" s="4"/>
      <c r="D658" s="4"/>
      <c r="E658" s="256"/>
      <c r="F658" s="256"/>
      <c r="G658" s="257"/>
      <c r="H658" s="258"/>
      <c r="I658" s="259"/>
      <c r="J658" s="947"/>
      <c r="K658" s="4"/>
      <c r="L658" s="4"/>
      <c r="M658" s="255"/>
      <c r="N658" s="947"/>
      <c r="O658" s="4"/>
      <c r="P658" s="4"/>
      <c r="Q658" s="255"/>
      <c r="R658" s="260"/>
      <c r="S658" s="4"/>
    </row>
    <row r="659" spans="1:19" ht="15.75" x14ac:dyDescent="0.25">
      <c r="A659" s="255"/>
      <c r="B659" s="255"/>
      <c r="C659" s="4"/>
      <c r="D659" s="4"/>
      <c r="E659" s="256"/>
      <c r="F659" s="256"/>
      <c r="G659" s="257"/>
      <c r="H659" s="258"/>
      <c r="I659" s="259"/>
      <c r="J659" s="947"/>
      <c r="K659" s="4"/>
      <c r="L659" s="4"/>
      <c r="M659" s="255"/>
      <c r="N659" s="947"/>
      <c r="O659" s="4"/>
      <c r="P659" s="4"/>
      <c r="Q659" s="255"/>
      <c r="R659" s="260"/>
      <c r="S659" s="4"/>
    </row>
    <row r="660" spans="1:19" ht="15.75" x14ac:dyDescent="0.25">
      <c r="A660" s="255"/>
      <c r="B660" s="255"/>
      <c r="C660" s="4"/>
      <c r="D660" s="4"/>
      <c r="E660" s="256"/>
      <c r="F660" s="256"/>
      <c r="G660" s="257"/>
      <c r="H660" s="258"/>
      <c r="I660" s="259"/>
      <c r="J660" s="947"/>
      <c r="K660" s="4"/>
      <c r="L660" s="4"/>
      <c r="M660" s="255"/>
      <c r="N660" s="947"/>
      <c r="O660" s="4"/>
      <c r="P660" s="4"/>
      <c r="Q660" s="255"/>
      <c r="R660" s="260"/>
      <c r="S660" s="4"/>
    </row>
    <row r="661" spans="1:19" ht="15.75" x14ac:dyDescent="0.25">
      <c r="A661" s="255"/>
      <c r="B661" s="255"/>
      <c r="C661" s="4"/>
      <c r="D661" s="4"/>
      <c r="E661" s="256"/>
      <c r="F661" s="256"/>
      <c r="G661" s="257"/>
      <c r="H661" s="258"/>
      <c r="I661" s="259"/>
      <c r="J661" s="947"/>
      <c r="K661" s="4"/>
      <c r="L661" s="4"/>
      <c r="M661" s="255"/>
      <c r="N661" s="947"/>
      <c r="O661" s="4"/>
      <c r="P661" s="4"/>
      <c r="Q661" s="255"/>
      <c r="R661" s="260"/>
      <c r="S661" s="4"/>
    </row>
    <row r="662" spans="1:19" ht="15.75" x14ac:dyDescent="0.25">
      <c r="A662" s="255"/>
      <c r="B662" s="255"/>
      <c r="C662" s="4"/>
      <c r="D662" s="4"/>
      <c r="E662" s="256"/>
      <c r="F662" s="256"/>
      <c r="G662" s="257"/>
      <c r="H662" s="258"/>
      <c r="I662" s="259"/>
      <c r="J662" s="947"/>
      <c r="K662" s="4"/>
      <c r="L662" s="4"/>
      <c r="M662" s="255"/>
      <c r="N662" s="947"/>
      <c r="O662" s="4"/>
      <c r="P662" s="4"/>
      <c r="Q662" s="255"/>
      <c r="R662" s="260"/>
      <c r="S662" s="4"/>
    </row>
    <row r="663" spans="1:19" ht="15.75" x14ac:dyDescent="0.25">
      <c r="A663" s="255"/>
      <c r="B663" s="255"/>
      <c r="C663" s="4"/>
      <c r="D663" s="4"/>
      <c r="E663" s="256"/>
      <c r="F663" s="256"/>
      <c r="G663" s="257"/>
      <c r="H663" s="258"/>
      <c r="I663" s="259"/>
      <c r="J663" s="947"/>
      <c r="K663" s="4"/>
      <c r="L663" s="4"/>
      <c r="M663" s="255"/>
      <c r="N663" s="947"/>
      <c r="O663" s="4"/>
      <c r="P663" s="4"/>
      <c r="Q663" s="255"/>
      <c r="R663" s="260"/>
      <c r="S663" s="4"/>
    </row>
    <row r="664" spans="1:19" ht="15.75" x14ac:dyDescent="0.25">
      <c r="A664" s="255"/>
      <c r="B664" s="255"/>
      <c r="C664" s="4"/>
      <c r="D664" s="4"/>
      <c r="E664" s="256"/>
      <c r="F664" s="256"/>
      <c r="G664" s="257"/>
      <c r="H664" s="258"/>
      <c r="I664" s="259"/>
      <c r="J664" s="947"/>
      <c r="K664" s="4"/>
      <c r="L664" s="4"/>
      <c r="M664" s="255"/>
      <c r="N664" s="947"/>
      <c r="O664" s="4"/>
      <c r="P664" s="4"/>
      <c r="Q664" s="255"/>
      <c r="R664" s="260"/>
      <c r="S664" s="4"/>
    </row>
    <row r="665" spans="1:19" ht="15.75" x14ac:dyDescent="0.25">
      <c r="A665" s="255"/>
      <c r="B665" s="255"/>
      <c r="C665" s="4"/>
      <c r="D665" s="4"/>
      <c r="E665" s="256"/>
      <c r="F665" s="256"/>
      <c r="G665" s="257"/>
      <c r="H665" s="258"/>
      <c r="I665" s="259"/>
      <c r="J665" s="947"/>
      <c r="K665" s="4"/>
      <c r="L665" s="4"/>
      <c r="M665" s="255"/>
      <c r="N665" s="947"/>
      <c r="O665" s="4"/>
      <c r="P665" s="4"/>
      <c r="Q665" s="255"/>
      <c r="R665" s="260"/>
      <c r="S665" s="4"/>
    </row>
    <row r="666" spans="1:19" ht="15.75" x14ac:dyDescent="0.25">
      <c r="A666" s="255"/>
      <c r="B666" s="255"/>
      <c r="C666" s="4"/>
      <c r="D666" s="4"/>
      <c r="E666" s="256"/>
      <c r="F666" s="256"/>
      <c r="G666" s="257"/>
      <c r="H666" s="258"/>
      <c r="I666" s="259"/>
      <c r="J666" s="947"/>
      <c r="K666" s="4"/>
      <c r="L666" s="4"/>
      <c r="M666" s="255"/>
      <c r="N666" s="947"/>
      <c r="O666" s="4"/>
      <c r="P666" s="4"/>
      <c r="Q666" s="255"/>
      <c r="R666" s="260"/>
      <c r="S666" s="4"/>
    </row>
    <row r="667" spans="1:19" ht="15.75" x14ac:dyDescent="0.25">
      <c r="A667" s="255"/>
      <c r="B667" s="255"/>
      <c r="C667" s="4"/>
      <c r="D667" s="4"/>
      <c r="E667" s="256"/>
      <c r="F667" s="256"/>
      <c r="G667" s="257"/>
      <c r="H667" s="258"/>
      <c r="I667" s="259"/>
      <c r="J667" s="947"/>
      <c r="K667" s="4"/>
      <c r="L667" s="4"/>
      <c r="M667" s="255"/>
      <c r="N667" s="947"/>
      <c r="O667" s="4"/>
      <c r="P667" s="4"/>
      <c r="Q667" s="255"/>
      <c r="R667" s="260"/>
      <c r="S667" s="4"/>
    </row>
    <row r="668" spans="1:19" ht="15.75" x14ac:dyDescent="0.25">
      <c r="A668" s="255"/>
      <c r="B668" s="255"/>
      <c r="C668" s="4"/>
      <c r="D668" s="4"/>
      <c r="E668" s="256"/>
      <c r="F668" s="256"/>
      <c r="G668" s="257"/>
      <c r="H668" s="258"/>
      <c r="I668" s="259"/>
      <c r="J668" s="947"/>
      <c r="K668" s="4"/>
      <c r="L668" s="4"/>
      <c r="M668" s="255"/>
      <c r="N668" s="947"/>
      <c r="O668" s="4"/>
      <c r="P668" s="4"/>
      <c r="Q668" s="255"/>
      <c r="R668" s="260"/>
      <c r="S668" s="4"/>
    </row>
    <row r="669" spans="1:19" ht="15.75" x14ac:dyDescent="0.25">
      <c r="A669" s="255"/>
      <c r="B669" s="255"/>
      <c r="C669" s="4"/>
      <c r="D669" s="4"/>
      <c r="E669" s="256"/>
      <c r="F669" s="256"/>
      <c r="G669" s="257"/>
      <c r="H669" s="258"/>
      <c r="I669" s="259"/>
      <c r="J669" s="947"/>
      <c r="K669" s="4"/>
      <c r="L669" s="4"/>
      <c r="M669" s="255"/>
      <c r="N669" s="947"/>
      <c r="O669" s="4"/>
      <c r="P669" s="4"/>
      <c r="Q669" s="255"/>
      <c r="R669" s="260"/>
      <c r="S669" s="4"/>
    </row>
    <row r="670" spans="1:19" ht="15.75" x14ac:dyDescent="0.25">
      <c r="A670" s="255"/>
      <c r="B670" s="255"/>
      <c r="C670" s="4"/>
      <c r="D670" s="4"/>
      <c r="E670" s="256"/>
      <c r="F670" s="256"/>
      <c r="G670" s="257"/>
      <c r="H670" s="258"/>
      <c r="I670" s="259"/>
      <c r="J670" s="947"/>
      <c r="K670" s="4"/>
      <c r="L670" s="4"/>
      <c r="M670" s="255"/>
      <c r="N670" s="947"/>
      <c r="O670" s="4"/>
      <c r="P670" s="4"/>
      <c r="Q670" s="255"/>
      <c r="R670" s="260"/>
      <c r="S670" s="4"/>
    </row>
    <row r="671" spans="1:19" ht="15.75" x14ac:dyDescent="0.25">
      <c r="A671" s="255"/>
      <c r="B671" s="255"/>
      <c r="C671" s="4"/>
      <c r="D671" s="4"/>
      <c r="E671" s="256"/>
      <c r="F671" s="256"/>
      <c r="G671" s="257"/>
      <c r="H671" s="258"/>
      <c r="I671" s="259"/>
      <c r="J671" s="947"/>
      <c r="K671" s="4"/>
      <c r="L671" s="4"/>
      <c r="M671" s="255"/>
      <c r="N671" s="947"/>
      <c r="O671" s="4"/>
      <c r="P671" s="4"/>
      <c r="Q671" s="255"/>
      <c r="R671" s="260"/>
      <c r="S671" s="4"/>
    </row>
    <row r="672" spans="1:19" ht="15.75" x14ac:dyDescent="0.25">
      <c r="A672" s="255"/>
      <c r="B672" s="255"/>
      <c r="C672" s="4"/>
      <c r="D672" s="4"/>
      <c r="E672" s="256"/>
      <c r="F672" s="256"/>
      <c r="G672" s="257"/>
      <c r="H672" s="258"/>
      <c r="I672" s="259"/>
      <c r="J672" s="947"/>
      <c r="K672" s="4"/>
      <c r="L672" s="4"/>
      <c r="M672" s="255"/>
      <c r="N672" s="947"/>
      <c r="O672" s="4"/>
      <c r="P672" s="4"/>
      <c r="Q672" s="255"/>
      <c r="R672" s="260"/>
      <c r="S672" s="4"/>
    </row>
    <row r="673" spans="1:19" ht="15.75" x14ac:dyDescent="0.25">
      <c r="A673" s="255"/>
      <c r="B673" s="255"/>
      <c r="C673" s="4"/>
      <c r="D673" s="4"/>
      <c r="E673" s="256"/>
      <c r="F673" s="256"/>
      <c r="G673" s="257"/>
      <c r="H673" s="258"/>
      <c r="I673" s="259"/>
      <c r="J673" s="947"/>
      <c r="K673" s="4"/>
      <c r="L673" s="4"/>
      <c r="M673" s="255"/>
      <c r="N673" s="947"/>
      <c r="O673" s="4"/>
      <c r="P673" s="4"/>
      <c r="Q673" s="255"/>
      <c r="R673" s="260"/>
      <c r="S673" s="4"/>
    </row>
    <row r="674" spans="1:19" ht="15.75" x14ac:dyDescent="0.25">
      <c r="A674" s="255"/>
      <c r="B674" s="255"/>
      <c r="C674" s="4"/>
      <c r="D674" s="4"/>
      <c r="E674" s="256"/>
      <c r="F674" s="256"/>
      <c r="G674" s="257"/>
      <c r="H674" s="258"/>
      <c r="I674" s="259"/>
      <c r="J674" s="947"/>
      <c r="K674" s="4"/>
      <c r="L674" s="4"/>
      <c r="M674" s="255"/>
      <c r="N674" s="947"/>
      <c r="O674" s="4"/>
      <c r="P674" s="4"/>
      <c r="Q674" s="255"/>
      <c r="R674" s="260"/>
      <c r="S674" s="4"/>
    </row>
    <row r="675" spans="1:19" ht="15.75" x14ac:dyDescent="0.25">
      <c r="A675" s="255"/>
      <c r="B675" s="255"/>
      <c r="C675" s="4"/>
      <c r="D675" s="4"/>
      <c r="E675" s="256"/>
      <c r="F675" s="256"/>
      <c r="G675" s="257"/>
      <c r="H675" s="258"/>
      <c r="I675" s="259"/>
      <c r="J675" s="947"/>
      <c r="K675" s="4"/>
      <c r="L675" s="4"/>
      <c r="M675" s="255"/>
      <c r="N675" s="947"/>
      <c r="O675" s="4"/>
      <c r="P675" s="4"/>
      <c r="Q675" s="255"/>
      <c r="R675" s="260"/>
      <c r="S675" s="4"/>
    </row>
    <row r="676" spans="1:19" ht="15.75" x14ac:dyDescent="0.25">
      <c r="A676" s="255"/>
      <c r="B676" s="255"/>
      <c r="C676" s="4"/>
      <c r="D676" s="4"/>
      <c r="E676" s="256"/>
      <c r="F676" s="256"/>
      <c r="G676" s="257"/>
      <c r="H676" s="258"/>
      <c r="I676" s="259"/>
      <c r="J676" s="947"/>
      <c r="K676" s="4"/>
      <c r="L676" s="4"/>
      <c r="M676" s="255"/>
      <c r="N676" s="947"/>
      <c r="O676" s="4"/>
      <c r="P676" s="4"/>
      <c r="Q676" s="255"/>
      <c r="R676" s="260"/>
      <c r="S676" s="4"/>
    </row>
    <row r="677" spans="1:19" ht="15.75" x14ac:dyDescent="0.25">
      <c r="A677" s="255"/>
      <c r="B677" s="255"/>
      <c r="C677" s="4"/>
      <c r="D677" s="4"/>
      <c r="E677" s="256"/>
      <c r="F677" s="256"/>
      <c r="G677" s="257"/>
      <c r="H677" s="258"/>
      <c r="I677" s="259"/>
      <c r="J677" s="947"/>
      <c r="K677" s="4"/>
      <c r="L677" s="4"/>
      <c r="M677" s="255"/>
      <c r="N677" s="947"/>
      <c r="O677" s="4"/>
      <c r="P677" s="4"/>
      <c r="Q677" s="255"/>
      <c r="R677" s="260"/>
      <c r="S677" s="4"/>
    </row>
    <row r="678" spans="1:19" ht="15.75" x14ac:dyDescent="0.25">
      <c r="A678" s="255"/>
      <c r="B678" s="255"/>
      <c r="C678" s="4"/>
      <c r="D678" s="4"/>
      <c r="E678" s="256"/>
      <c r="F678" s="256"/>
      <c r="G678" s="257"/>
      <c r="H678" s="258"/>
      <c r="I678" s="259"/>
      <c r="J678" s="947"/>
      <c r="K678" s="4"/>
      <c r="L678" s="4"/>
      <c r="M678" s="255"/>
      <c r="N678" s="947"/>
      <c r="O678" s="4"/>
      <c r="P678" s="4"/>
      <c r="Q678" s="255"/>
      <c r="R678" s="260"/>
      <c r="S678" s="4"/>
    </row>
    <row r="679" spans="1:19" ht="15.75" x14ac:dyDescent="0.25">
      <c r="A679" s="255"/>
      <c r="B679" s="255"/>
      <c r="C679" s="4"/>
      <c r="D679" s="4"/>
      <c r="E679" s="256"/>
      <c r="F679" s="256"/>
      <c r="G679" s="257"/>
      <c r="H679" s="258"/>
      <c r="I679" s="259"/>
      <c r="J679" s="947"/>
      <c r="K679" s="4"/>
      <c r="L679" s="4"/>
      <c r="M679" s="255"/>
      <c r="N679" s="947"/>
      <c r="O679" s="4"/>
      <c r="P679" s="4"/>
      <c r="Q679" s="255"/>
      <c r="R679" s="260"/>
      <c r="S679" s="4"/>
    </row>
    <row r="680" spans="1:19" ht="15.75" x14ac:dyDescent="0.25">
      <c r="A680" s="255"/>
      <c r="B680" s="255"/>
      <c r="C680" s="4"/>
      <c r="D680" s="4"/>
      <c r="E680" s="256"/>
      <c r="F680" s="256"/>
      <c r="G680" s="257"/>
      <c r="H680" s="258"/>
      <c r="I680" s="259"/>
      <c r="J680" s="947"/>
      <c r="K680" s="4"/>
      <c r="L680" s="4"/>
      <c r="M680" s="255"/>
      <c r="N680" s="947"/>
      <c r="O680" s="4"/>
      <c r="P680" s="4"/>
      <c r="Q680" s="255"/>
      <c r="R680" s="260"/>
      <c r="S680" s="4"/>
    </row>
    <row r="681" spans="1:19" ht="15.75" x14ac:dyDescent="0.25">
      <c r="A681" s="255"/>
      <c r="B681" s="255"/>
      <c r="C681" s="4"/>
      <c r="D681" s="4"/>
      <c r="E681" s="256"/>
      <c r="F681" s="256"/>
      <c r="G681" s="257"/>
      <c r="H681" s="258"/>
      <c r="I681" s="259"/>
      <c r="J681" s="947"/>
      <c r="K681" s="4"/>
      <c r="L681" s="4"/>
      <c r="M681" s="255"/>
      <c r="N681" s="947"/>
      <c r="O681" s="4"/>
      <c r="P681" s="4"/>
      <c r="Q681" s="255"/>
      <c r="R681" s="260"/>
      <c r="S681" s="4"/>
    </row>
    <row r="682" spans="1:19" ht="15.75" x14ac:dyDescent="0.25">
      <c r="A682" s="255"/>
      <c r="B682" s="255"/>
      <c r="C682" s="4"/>
      <c r="D682" s="4"/>
      <c r="E682" s="256"/>
      <c r="F682" s="256"/>
      <c r="G682" s="257"/>
      <c r="H682" s="258"/>
      <c r="I682" s="259"/>
      <c r="J682" s="947"/>
      <c r="K682" s="4"/>
      <c r="L682" s="4"/>
      <c r="M682" s="255"/>
      <c r="N682" s="947"/>
      <c r="O682" s="4"/>
      <c r="P682" s="4"/>
      <c r="Q682" s="255"/>
      <c r="R682" s="260"/>
      <c r="S682" s="4"/>
    </row>
    <row r="683" spans="1:19" ht="15.75" x14ac:dyDescent="0.25">
      <c r="A683" s="255"/>
      <c r="B683" s="255"/>
      <c r="C683" s="4"/>
      <c r="D683" s="4"/>
      <c r="E683" s="256"/>
      <c r="F683" s="256"/>
      <c r="G683" s="257"/>
      <c r="H683" s="258"/>
      <c r="I683" s="259"/>
      <c r="J683" s="947"/>
      <c r="K683" s="4"/>
      <c r="L683" s="4"/>
      <c r="M683" s="255"/>
      <c r="N683" s="947"/>
      <c r="O683" s="4"/>
      <c r="P683" s="4"/>
      <c r="Q683" s="255"/>
      <c r="R683" s="260"/>
      <c r="S683" s="4"/>
    </row>
    <row r="684" spans="1:19" ht="15.75" x14ac:dyDescent="0.25">
      <c r="A684" s="255"/>
      <c r="B684" s="255"/>
      <c r="C684" s="4"/>
      <c r="D684" s="4"/>
      <c r="E684" s="256"/>
      <c r="F684" s="256"/>
      <c r="G684" s="257"/>
      <c r="H684" s="258"/>
      <c r="I684" s="259"/>
      <c r="J684" s="947"/>
      <c r="K684" s="4"/>
      <c r="L684" s="4"/>
      <c r="M684" s="255"/>
      <c r="N684" s="947"/>
      <c r="O684" s="4"/>
      <c r="P684" s="4"/>
      <c r="Q684" s="255"/>
      <c r="R684" s="260"/>
      <c r="S684" s="4"/>
    </row>
    <row r="685" spans="1:19" ht="15.75" x14ac:dyDescent="0.25">
      <c r="A685" s="255"/>
      <c r="B685" s="255"/>
      <c r="C685" s="4"/>
      <c r="D685" s="4"/>
      <c r="E685" s="256"/>
      <c r="F685" s="256"/>
      <c r="G685" s="257"/>
      <c r="H685" s="258"/>
      <c r="I685" s="259"/>
      <c r="J685" s="947"/>
      <c r="K685" s="4"/>
      <c r="L685" s="4"/>
      <c r="M685" s="255"/>
      <c r="N685" s="947"/>
      <c r="O685" s="4"/>
      <c r="P685" s="4"/>
      <c r="Q685" s="255"/>
      <c r="R685" s="260"/>
      <c r="S685" s="4"/>
    </row>
    <row r="686" spans="1:19" ht="15.75" x14ac:dyDescent="0.25">
      <c r="A686" s="255"/>
      <c r="B686" s="255"/>
      <c r="C686" s="4"/>
      <c r="D686" s="4"/>
      <c r="E686" s="256"/>
      <c r="F686" s="256"/>
      <c r="G686" s="257"/>
      <c r="H686" s="258"/>
      <c r="I686" s="259"/>
      <c r="J686" s="947"/>
      <c r="K686" s="4"/>
      <c r="L686" s="4"/>
      <c r="M686" s="255"/>
      <c r="N686" s="947"/>
      <c r="O686" s="4"/>
      <c r="P686" s="4"/>
      <c r="Q686" s="255"/>
      <c r="R686" s="260"/>
      <c r="S686" s="4"/>
    </row>
    <row r="687" spans="1:19" ht="15.75" x14ac:dyDescent="0.25">
      <c r="A687" s="255"/>
      <c r="B687" s="255"/>
      <c r="C687" s="4"/>
      <c r="D687" s="4"/>
      <c r="E687" s="256"/>
      <c r="F687" s="256"/>
      <c r="G687" s="257"/>
      <c r="H687" s="258"/>
      <c r="I687" s="259"/>
      <c r="J687" s="947"/>
      <c r="K687" s="4"/>
      <c r="L687" s="4"/>
      <c r="M687" s="255"/>
      <c r="N687" s="947"/>
      <c r="O687" s="4"/>
      <c r="P687" s="4"/>
      <c r="Q687" s="255"/>
      <c r="R687" s="260"/>
      <c r="S687" s="4"/>
    </row>
    <row r="688" spans="1:19" ht="15.75" x14ac:dyDescent="0.25">
      <c r="A688" s="255"/>
      <c r="B688" s="255"/>
      <c r="C688" s="4"/>
      <c r="D688" s="4"/>
      <c r="E688" s="256"/>
      <c r="F688" s="256"/>
      <c r="G688" s="257"/>
      <c r="H688" s="258"/>
      <c r="I688" s="259"/>
      <c r="J688" s="947"/>
      <c r="K688" s="4"/>
      <c r="L688" s="4"/>
      <c r="M688" s="255"/>
      <c r="N688" s="947"/>
      <c r="O688" s="4"/>
      <c r="P688" s="4"/>
      <c r="Q688" s="255"/>
      <c r="R688" s="260"/>
      <c r="S688" s="4"/>
    </row>
    <row r="689" spans="1:19" ht="15.75" x14ac:dyDescent="0.25">
      <c r="A689" s="255"/>
      <c r="B689" s="255"/>
      <c r="C689" s="4"/>
      <c r="D689" s="4"/>
      <c r="E689" s="256"/>
      <c r="F689" s="256"/>
      <c r="G689" s="257"/>
      <c r="H689" s="258"/>
      <c r="I689" s="259"/>
      <c r="J689" s="947"/>
      <c r="K689" s="4"/>
      <c r="L689" s="4"/>
      <c r="M689" s="255"/>
      <c r="N689" s="947"/>
      <c r="O689" s="4"/>
      <c r="P689" s="4"/>
      <c r="Q689" s="255"/>
      <c r="R689" s="260"/>
      <c r="S689" s="4"/>
    </row>
    <row r="690" spans="1:19" ht="15.75" x14ac:dyDescent="0.25">
      <c r="A690" s="255"/>
      <c r="B690" s="255"/>
      <c r="C690" s="4"/>
      <c r="D690" s="4"/>
      <c r="E690" s="256"/>
      <c r="F690" s="256"/>
      <c r="G690" s="257"/>
      <c r="H690" s="258"/>
      <c r="I690" s="259"/>
      <c r="J690" s="947"/>
      <c r="K690" s="4"/>
      <c r="L690" s="4"/>
      <c r="M690" s="255"/>
      <c r="N690" s="947"/>
      <c r="O690" s="4"/>
      <c r="P690" s="4"/>
      <c r="Q690" s="255"/>
      <c r="R690" s="260"/>
      <c r="S690" s="4"/>
    </row>
    <row r="691" spans="1:19" ht="15.75" x14ac:dyDescent="0.25">
      <c r="A691" s="255"/>
      <c r="B691" s="255"/>
      <c r="C691" s="4"/>
      <c r="D691" s="4"/>
      <c r="E691" s="256"/>
      <c r="F691" s="256"/>
      <c r="G691" s="257"/>
      <c r="H691" s="258"/>
      <c r="I691" s="259"/>
      <c r="J691" s="947"/>
      <c r="K691" s="4"/>
      <c r="L691" s="4"/>
      <c r="M691" s="255"/>
      <c r="N691" s="947"/>
      <c r="O691" s="4"/>
      <c r="P691" s="4"/>
      <c r="Q691" s="255"/>
      <c r="R691" s="260"/>
      <c r="S691" s="4"/>
    </row>
    <row r="692" spans="1:19" ht="15.75" x14ac:dyDescent="0.25">
      <c r="A692" s="255"/>
      <c r="B692" s="255"/>
      <c r="C692" s="4"/>
      <c r="D692" s="4"/>
      <c r="E692" s="256"/>
      <c r="F692" s="256"/>
      <c r="G692" s="257"/>
      <c r="H692" s="258"/>
      <c r="I692" s="259"/>
      <c r="J692" s="947"/>
      <c r="K692" s="4"/>
      <c r="L692" s="4"/>
      <c r="M692" s="255"/>
      <c r="N692" s="947"/>
      <c r="O692" s="4"/>
      <c r="P692" s="4"/>
      <c r="Q692" s="255"/>
      <c r="R692" s="260"/>
      <c r="S692" s="4"/>
    </row>
    <row r="693" spans="1:19" ht="15.75" x14ac:dyDescent="0.25">
      <c r="A693" s="255"/>
      <c r="B693" s="255"/>
      <c r="C693" s="4"/>
      <c r="D693" s="4"/>
      <c r="E693" s="256"/>
      <c r="F693" s="256"/>
      <c r="G693" s="257"/>
      <c r="H693" s="258"/>
      <c r="I693" s="259"/>
      <c r="J693" s="947"/>
      <c r="K693" s="4"/>
      <c r="L693" s="4"/>
      <c r="M693" s="255"/>
      <c r="N693" s="947"/>
      <c r="O693" s="4"/>
      <c r="P693" s="4"/>
      <c r="Q693" s="255"/>
      <c r="R693" s="260"/>
      <c r="S693" s="4"/>
    </row>
    <row r="694" spans="1:19" ht="15.75" x14ac:dyDescent="0.25">
      <c r="A694" s="255"/>
      <c r="B694" s="255"/>
      <c r="C694" s="4"/>
      <c r="D694" s="4"/>
      <c r="E694" s="256"/>
      <c r="F694" s="256"/>
      <c r="G694" s="257"/>
      <c r="H694" s="258"/>
      <c r="I694" s="259"/>
      <c r="J694" s="947"/>
      <c r="K694" s="4"/>
      <c r="L694" s="4"/>
      <c r="M694" s="255"/>
      <c r="N694" s="947"/>
      <c r="O694" s="4"/>
      <c r="P694" s="4"/>
      <c r="Q694" s="255"/>
      <c r="R694" s="260"/>
      <c r="S694" s="4"/>
    </row>
    <row r="695" spans="1:19" ht="15.75" x14ac:dyDescent="0.25">
      <c r="A695" s="255"/>
      <c r="B695" s="255"/>
      <c r="C695" s="4"/>
      <c r="D695" s="4"/>
      <c r="E695" s="256"/>
      <c r="F695" s="256"/>
      <c r="G695" s="257"/>
      <c r="H695" s="258"/>
      <c r="I695" s="259"/>
      <c r="J695" s="947"/>
      <c r="K695" s="4"/>
      <c r="L695" s="4"/>
      <c r="M695" s="255"/>
      <c r="N695" s="947"/>
      <c r="O695" s="4"/>
      <c r="P695" s="4"/>
      <c r="Q695" s="255"/>
      <c r="R695" s="260"/>
      <c r="S695" s="4"/>
    </row>
    <row r="696" spans="1:19" ht="15.75" x14ac:dyDescent="0.25">
      <c r="A696" s="255"/>
      <c r="B696" s="255"/>
      <c r="C696" s="4"/>
      <c r="D696" s="4"/>
      <c r="E696" s="256"/>
      <c r="F696" s="256"/>
      <c r="G696" s="257"/>
      <c r="H696" s="258"/>
      <c r="I696" s="259"/>
      <c r="J696" s="947"/>
      <c r="K696" s="4"/>
      <c r="L696" s="4"/>
      <c r="M696" s="255"/>
      <c r="N696" s="947"/>
      <c r="O696" s="4"/>
      <c r="P696" s="4"/>
      <c r="Q696" s="255"/>
      <c r="R696" s="260"/>
      <c r="S696" s="4"/>
    </row>
    <row r="697" spans="1:19" ht="15.75" x14ac:dyDescent="0.25">
      <c r="A697" s="255"/>
      <c r="B697" s="255"/>
      <c r="C697" s="4"/>
      <c r="D697" s="4"/>
      <c r="E697" s="256"/>
      <c r="F697" s="256"/>
      <c r="G697" s="257"/>
      <c r="H697" s="258"/>
      <c r="I697" s="259"/>
      <c r="J697" s="947"/>
      <c r="K697" s="4"/>
      <c r="L697" s="4"/>
      <c r="M697" s="255"/>
      <c r="N697" s="947"/>
      <c r="O697" s="4"/>
      <c r="P697" s="4"/>
      <c r="Q697" s="255"/>
      <c r="R697" s="260"/>
      <c r="S697" s="4"/>
    </row>
    <row r="698" spans="1:19" ht="15.75" x14ac:dyDescent="0.25">
      <c r="A698" s="255"/>
      <c r="B698" s="255"/>
      <c r="C698" s="4"/>
      <c r="D698" s="4"/>
      <c r="E698" s="256"/>
      <c r="F698" s="256"/>
      <c r="G698" s="257"/>
      <c r="H698" s="258"/>
      <c r="I698" s="259"/>
      <c r="J698" s="947"/>
      <c r="K698" s="4"/>
      <c r="L698" s="4"/>
      <c r="M698" s="255"/>
      <c r="N698" s="947"/>
      <c r="O698" s="4"/>
      <c r="P698" s="4"/>
      <c r="Q698" s="255"/>
      <c r="R698" s="260"/>
      <c r="S698" s="4"/>
    </row>
    <row r="699" spans="1:19" ht="15.75" x14ac:dyDescent="0.25">
      <c r="A699" s="255"/>
      <c r="B699" s="255"/>
      <c r="C699" s="4"/>
      <c r="D699" s="4"/>
      <c r="E699" s="256"/>
      <c r="F699" s="256"/>
      <c r="G699" s="257"/>
      <c r="H699" s="258"/>
      <c r="I699" s="259"/>
      <c r="J699" s="947"/>
      <c r="K699" s="4"/>
      <c r="L699" s="4"/>
      <c r="M699" s="255"/>
      <c r="N699" s="947"/>
      <c r="O699" s="4"/>
      <c r="P699" s="4"/>
      <c r="Q699" s="255"/>
      <c r="R699" s="260"/>
      <c r="S699" s="4"/>
    </row>
    <row r="700" spans="1:19" ht="15.75" x14ac:dyDescent="0.25">
      <c r="A700" s="255"/>
      <c r="B700" s="255"/>
      <c r="C700" s="4"/>
      <c r="D700" s="4"/>
      <c r="E700" s="256"/>
      <c r="F700" s="256"/>
      <c r="G700" s="257"/>
      <c r="H700" s="258"/>
      <c r="I700" s="259"/>
      <c r="J700" s="947"/>
      <c r="K700" s="4"/>
      <c r="L700" s="4"/>
      <c r="M700" s="255"/>
      <c r="N700" s="947"/>
      <c r="O700" s="4"/>
      <c r="P700" s="4"/>
      <c r="Q700" s="255"/>
      <c r="R700" s="260"/>
      <c r="S700" s="4"/>
    </row>
    <row r="701" spans="1:19" ht="15.75" x14ac:dyDescent="0.25">
      <c r="A701" s="255"/>
      <c r="B701" s="255"/>
      <c r="C701" s="4"/>
      <c r="D701" s="4"/>
      <c r="E701" s="256"/>
      <c r="F701" s="256"/>
      <c r="G701" s="257"/>
      <c r="H701" s="258"/>
      <c r="I701" s="259"/>
      <c r="J701" s="947"/>
      <c r="K701" s="4"/>
      <c r="L701" s="4"/>
      <c r="M701" s="255"/>
      <c r="N701" s="947"/>
      <c r="O701" s="4"/>
      <c r="P701" s="4"/>
      <c r="Q701" s="255"/>
      <c r="R701" s="260"/>
      <c r="S701" s="4"/>
    </row>
    <row r="702" spans="1:19" ht="15.75" x14ac:dyDescent="0.25">
      <c r="A702" s="255"/>
      <c r="B702" s="255"/>
      <c r="C702" s="4"/>
      <c r="D702" s="4"/>
      <c r="E702" s="256"/>
      <c r="F702" s="256"/>
      <c r="G702" s="257"/>
      <c r="H702" s="258"/>
      <c r="I702" s="259"/>
      <c r="J702" s="947"/>
      <c r="K702" s="4"/>
      <c r="L702" s="4"/>
      <c r="M702" s="255"/>
      <c r="N702" s="947"/>
      <c r="O702" s="4"/>
      <c r="P702" s="4"/>
      <c r="Q702" s="255"/>
      <c r="R702" s="260"/>
      <c r="S702" s="4"/>
    </row>
    <row r="703" spans="1:19" ht="15.75" x14ac:dyDescent="0.25">
      <c r="A703" s="255"/>
      <c r="B703" s="255"/>
      <c r="C703" s="4"/>
      <c r="D703" s="4"/>
      <c r="E703" s="256"/>
      <c r="F703" s="256"/>
      <c r="G703" s="257"/>
      <c r="H703" s="258"/>
      <c r="I703" s="259"/>
      <c r="J703" s="947"/>
      <c r="K703" s="4"/>
      <c r="L703" s="4"/>
      <c r="M703" s="255"/>
      <c r="N703" s="947"/>
      <c r="O703" s="4"/>
      <c r="P703" s="4"/>
      <c r="Q703" s="255"/>
      <c r="R703" s="260"/>
      <c r="S703" s="4"/>
    </row>
    <row r="704" spans="1:19" ht="15.75" x14ac:dyDescent="0.25">
      <c r="A704" s="255"/>
      <c r="B704" s="255"/>
      <c r="C704" s="4"/>
      <c r="D704" s="4"/>
      <c r="E704" s="256"/>
      <c r="F704" s="256"/>
      <c r="G704" s="257"/>
      <c r="H704" s="258"/>
      <c r="I704" s="259"/>
      <c r="J704" s="947"/>
      <c r="K704" s="4"/>
      <c r="L704" s="4"/>
      <c r="M704" s="255"/>
      <c r="N704" s="947"/>
      <c r="O704" s="4"/>
      <c r="P704" s="4"/>
      <c r="Q704" s="255"/>
      <c r="R704" s="260"/>
      <c r="S704" s="4"/>
    </row>
    <row r="705" spans="1:19" ht="15.75" x14ac:dyDescent="0.25">
      <c r="A705" s="255"/>
      <c r="B705" s="255"/>
      <c r="C705" s="4"/>
      <c r="D705" s="4"/>
      <c r="E705" s="256"/>
      <c r="F705" s="256"/>
      <c r="G705" s="257"/>
      <c r="H705" s="258"/>
      <c r="I705" s="259"/>
      <c r="J705" s="947"/>
      <c r="K705" s="4"/>
      <c r="L705" s="4"/>
      <c r="M705" s="255"/>
      <c r="N705" s="947"/>
      <c r="O705" s="4"/>
      <c r="P705" s="4"/>
      <c r="Q705" s="255"/>
      <c r="R705" s="260"/>
      <c r="S705" s="4"/>
    </row>
    <row r="706" spans="1:19" ht="15.75" x14ac:dyDescent="0.25">
      <c r="A706" s="255"/>
      <c r="B706" s="255"/>
      <c r="C706" s="4"/>
      <c r="D706" s="4"/>
      <c r="E706" s="256"/>
      <c r="F706" s="256"/>
      <c r="G706" s="257"/>
      <c r="H706" s="258"/>
      <c r="I706" s="259"/>
      <c r="J706" s="947"/>
      <c r="K706" s="4"/>
      <c r="L706" s="4"/>
      <c r="M706" s="255"/>
      <c r="N706" s="947"/>
      <c r="O706" s="4"/>
      <c r="P706" s="4"/>
      <c r="Q706" s="255"/>
      <c r="R706" s="260"/>
      <c r="S706" s="4"/>
    </row>
    <row r="707" spans="1:19" ht="15.75" x14ac:dyDescent="0.25">
      <c r="A707" s="255"/>
      <c r="B707" s="255"/>
      <c r="C707" s="4"/>
      <c r="D707" s="4"/>
      <c r="E707" s="256"/>
      <c r="F707" s="256"/>
      <c r="G707" s="257"/>
      <c r="H707" s="258"/>
      <c r="I707" s="259"/>
      <c r="J707" s="947"/>
      <c r="K707" s="4"/>
      <c r="L707" s="4"/>
      <c r="M707" s="255"/>
      <c r="N707" s="947"/>
      <c r="O707" s="4"/>
      <c r="P707" s="4"/>
      <c r="Q707" s="255"/>
      <c r="R707" s="260"/>
      <c r="S707" s="4"/>
    </row>
    <row r="708" spans="1:19" ht="15.75" x14ac:dyDescent="0.25">
      <c r="A708" s="255"/>
      <c r="B708" s="255"/>
      <c r="C708" s="4"/>
      <c r="D708" s="4"/>
      <c r="E708" s="256"/>
      <c r="F708" s="256"/>
      <c r="G708" s="257"/>
      <c r="H708" s="258"/>
      <c r="I708" s="259"/>
      <c r="J708" s="947"/>
      <c r="K708" s="4"/>
      <c r="L708" s="4"/>
      <c r="M708" s="255"/>
      <c r="N708" s="947"/>
      <c r="O708" s="4"/>
      <c r="P708" s="4"/>
      <c r="Q708" s="255"/>
      <c r="R708" s="260"/>
      <c r="S708" s="4"/>
    </row>
    <row r="709" spans="1:19" ht="15.75" x14ac:dyDescent="0.25">
      <c r="A709" s="255"/>
      <c r="B709" s="255"/>
      <c r="C709" s="4"/>
      <c r="D709" s="4"/>
      <c r="E709" s="256"/>
      <c r="F709" s="256"/>
      <c r="G709" s="257"/>
      <c r="H709" s="258"/>
      <c r="I709" s="259"/>
      <c r="J709" s="947"/>
      <c r="K709" s="4"/>
      <c r="L709" s="4"/>
      <c r="M709" s="255"/>
      <c r="N709" s="947"/>
      <c r="O709" s="4"/>
      <c r="P709" s="4"/>
      <c r="Q709" s="255"/>
      <c r="R709" s="260"/>
      <c r="S709" s="4"/>
    </row>
    <row r="710" spans="1:19" ht="15.75" x14ac:dyDescent="0.25">
      <c r="A710" s="255"/>
      <c r="B710" s="255"/>
      <c r="C710" s="4"/>
      <c r="D710" s="4"/>
      <c r="E710" s="256"/>
      <c r="F710" s="256"/>
      <c r="G710" s="257"/>
      <c r="H710" s="258"/>
      <c r="I710" s="259"/>
      <c r="J710" s="947"/>
      <c r="K710" s="4"/>
      <c r="L710" s="4"/>
      <c r="M710" s="255"/>
      <c r="N710" s="947"/>
      <c r="O710" s="4"/>
      <c r="P710" s="4"/>
      <c r="Q710" s="255"/>
      <c r="R710" s="260"/>
      <c r="S710" s="4"/>
    </row>
    <row r="711" spans="1:19" ht="15.75" x14ac:dyDescent="0.25">
      <c r="A711" s="255"/>
      <c r="B711" s="255"/>
      <c r="C711" s="4"/>
      <c r="D711" s="4"/>
      <c r="E711" s="256"/>
      <c r="F711" s="256"/>
      <c r="G711" s="257"/>
      <c r="H711" s="258"/>
      <c r="I711" s="259"/>
      <c r="J711" s="947"/>
      <c r="K711" s="4"/>
      <c r="L711" s="4"/>
      <c r="M711" s="255"/>
      <c r="N711" s="947"/>
      <c r="O711" s="4"/>
      <c r="P711" s="4"/>
      <c r="Q711" s="255"/>
      <c r="R711" s="260"/>
      <c r="S711" s="4"/>
    </row>
    <row r="712" spans="1:19" ht="15.75" x14ac:dyDescent="0.25">
      <c r="A712" s="255"/>
      <c r="B712" s="255"/>
      <c r="C712" s="4"/>
      <c r="D712" s="4"/>
      <c r="E712" s="256"/>
      <c r="F712" s="256"/>
      <c r="G712" s="257"/>
      <c r="H712" s="258"/>
      <c r="I712" s="259"/>
      <c r="J712" s="947"/>
      <c r="K712" s="4"/>
      <c r="L712" s="4"/>
      <c r="M712" s="255"/>
      <c r="N712" s="947"/>
      <c r="O712" s="4"/>
      <c r="P712" s="4"/>
      <c r="Q712" s="255"/>
      <c r="R712" s="260"/>
      <c r="S712" s="4"/>
    </row>
    <row r="713" spans="1:19" ht="15.75" x14ac:dyDescent="0.25">
      <c r="A713" s="255"/>
      <c r="B713" s="255"/>
      <c r="C713" s="4"/>
      <c r="D713" s="4"/>
      <c r="E713" s="256"/>
      <c r="F713" s="256"/>
      <c r="G713" s="257"/>
      <c r="H713" s="258"/>
      <c r="I713" s="259"/>
      <c r="J713" s="947"/>
      <c r="K713" s="4"/>
      <c r="L713" s="4"/>
      <c r="M713" s="255"/>
      <c r="N713" s="947"/>
      <c r="O713" s="4"/>
      <c r="P713" s="4"/>
      <c r="Q713" s="255"/>
      <c r="R713" s="260"/>
      <c r="S713" s="4"/>
    </row>
    <row r="714" spans="1:19" ht="15.75" x14ac:dyDescent="0.25">
      <c r="A714" s="255"/>
      <c r="B714" s="255"/>
      <c r="C714" s="4"/>
      <c r="D714" s="4"/>
      <c r="E714" s="256"/>
      <c r="F714" s="256"/>
      <c r="G714" s="257"/>
      <c r="H714" s="258"/>
      <c r="I714" s="259"/>
      <c r="J714" s="947"/>
      <c r="K714" s="4"/>
      <c r="L714" s="4"/>
      <c r="M714" s="255"/>
      <c r="N714" s="947"/>
      <c r="O714" s="4"/>
      <c r="P714" s="4"/>
      <c r="Q714" s="255"/>
      <c r="R714" s="260"/>
      <c r="S714" s="4"/>
    </row>
    <row r="715" spans="1:19" ht="15.75" x14ac:dyDescent="0.25">
      <c r="A715" s="255"/>
      <c r="B715" s="255"/>
      <c r="C715" s="4"/>
      <c r="D715" s="4"/>
      <c r="E715" s="256"/>
      <c r="F715" s="256"/>
      <c r="G715" s="257"/>
      <c r="H715" s="258"/>
      <c r="I715" s="259"/>
      <c r="J715" s="947"/>
      <c r="K715" s="4"/>
      <c r="L715" s="4"/>
      <c r="M715" s="255"/>
      <c r="N715" s="947"/>
      <c r="O715" s="4"/>
      <c r="P715" s="4"/>
      <c r="Q715" s="255"/>
      <c r="R715" s="260"/>
      <c r="S715" s="4"/>
    </row>
    <row r="716" spans="1:19" ht="15.75" x14ac:dyDescent="0.25">
      <c r="A716" s="255"/>
      <c r="B716" s="255"/>
      <c r="C716" s="4"/>
      <c r="D716" s="4"/>
      <c r="E716" s="256"/>
      <c r="F716" s="256"/>
      <c r="G716" s="257"/>
      <c r="H716" s="258"/>
      <c r="I716" s="259"/>
      <c r="J716" s="947"/>
      <c r="K716" s="4"/>
      <c r="L716" s="4"/>
      <c r="M716" s="255"/>
      <c r="N716" s="947"/>
      <c r="O716" s="4"/>
      <c r="P716" s="4"/>
      <c r="Q716" s="255"/>
      <c r="R716" s="260"/>
      <c r="S716" s="4"/>
    </row>
    <row r="717" spans="1:19" ht="15.75" x14ac:dyDescent="0.25">
      <c r="A717" s="255"/>
      <c r="B717" s="255"/>
      <c r="C717" s="4"/>
      <c r="D717" s="4"/>
      <c r="E717" s="256"/>
      <c r="F717" s="256"/>
      <c r="G717" s="257"/>
      <c r="H717" s="258"/>
      <c r="I717" s="259"/>
      <c r="J717" s="947"/>
      <c r="K717" s="4"/>
      <c r="L717" s="4"/>
      <c r="M717" s="255"/>
      <c r="N717" s="947"/>
      <c r="O717" s="4"/>
      <c r="P717" s="4"/>
      <c r="Q717" s="255"/>
      <c r="R717" s="260"/>
      <c r="S717" s="4"/>
    </row>
    <row r="718" spans="1:19" ht="15.75" x14ac:dyDescent="0.25">
      <c r="A718" s="255"/>
      <c r="B718" s="255"/>
      <c r="C718" s="4"/>
      <c r="D718" s="4"/>
      <c r="E718" s="256"/>
      <c r="F718" s="256"/>
      <c r="G718" s="257"/>
      <c r="H718" s="258"/>
      <c r="I718" s="259"/>
      <c r="J718" s="947"/>
      <c r="K718" s="4"/>
      <c r="L718" s="4"/>
      <c r="M718" s="255"/>
      <c r="N718" s="947"/>
      <c r="O718" s="4"/>
      <c r="P718" s="4"/>
      <c r="Q718" s="255"/>
      <c r="R718" s="260"/>
      <c r="S718" s="4"/>
    </row>
    <row r="719" spans="1:19" ht="15.75" x14ac:dyDescent="0.25">
      <c r="A719" s="255"/>
      <c r="B719" s="255"/>
      <c r="C719" s="4"/>
      <c r="D719" s="4"/>
      <c r="E719" s="256"/>
      <c r="F719" s="256"/>
      <c r="G719" s="257"/>
      <c r="H719" s="258"/>
      <c r="I719" s="259"/>
      <c r="J719" s="947"/>
      <c r="K719" s="4"/>
      <c r="L719" s="4"/>
      <c r="M719" s="255"/>
      <c r="N719" s="947"/>
      <c r="O719" s="4"/>
      <c r="P719" s="4"/>
      <c r="Q719" s="255"/>
      <c r="R719" s="260"/>
      <c r="S719" s="4"/>
    </row>
    <row r="720" spans="1:19" ht="15.75" x14ac:dyDescent="0.25">
      <c r="A720" s="255"/>
      <c r="B720" s="255"/>
      <c r="C720" s="4"/>
      <c r="D720" s="4"/>
      <c r="E720" s="256"/>
      <c r="F720" s="256"/>
      <c r="G720" s="257"/>
      <c r="H720" s="258"/>
      <c r="I720" s="259"/>
      <c r="J720" s="947"/>
      <c r="K720" s="4"/>
      <c r="L720" s="4"/>
      <c r="M720" s="255"/>
      <c r="N720" s="947"/>
      <c r="O720" s="4"/>
      <c r="P720" s="4"/>
      <c r="Q720" s="255"/>
      <c r="R720" s="260"/>
      <c r="S720" s="4"/>
    </row>
    <row r="721" spans="1:19" ht="15.75" x14ac:dyDescent="0.25">
      <c r="A721" s="255"/>
      <c r="B721" s="255"/>
      <c r="C721" s="4"/>
      <c r="D721" s="4"/>
      <c r="E721" s="256"/>
      <c r="F721" s="256"/>
      <c r="G721" s="257"/>
      <c r="H721" s="258"/>
      <c r="I721" s="259"/>
      <c r="J721" s="947"/>
      <c r="K721" s="4"/>
      <c r="L721" s="4"/>
      <c r="M721" s="255"/>
      <c r="N721" s="947"/>
      <c r="O721" s="4"/>
      <c r="P721" s="4"/>
      <c r="Q721" s="255"/>
      <c r="R721" s="260"/>
      <c r="S721" s="4"/>
    </row>
    <row r="722" spans="1:19" ht="15.75" x14ac:dyDescent="0.25">
      <c r="A722" s="255"/>
      <c r="B722" s="255"/>
      <c r="C722" s="4"/>
      <c r="D722" s="4"/>
      <c r="E722" s="256"/>
      <c r="F722" s="256"/>
      <c r="G722" s="257"/>
      <c r="H722" s="258"/>
      <c r="I722" s="259"/>
      <c r="J722" s="947"/>
      <c r="K722" s="4"/>
      <c r="L722" s="4"/>
      <c r="M722" s="255"/>
      <c r="N722" s="947"/>
      <c r="O722" s="4"/>
      <c r="P722" s="4"/>
      <c r="Q722" s="255"/>
      <c r="R722" s="260"/>
      <c r="S722" s="4"/>
    </row>
    <row r="723" spans="1:19" ht="15.75" x14ac:dyDescent="0.25">
      <c r="A723" s="255"/>
      <c r="B723" s="255"/>
      <c r="C723" s="4"/>
      <c r="D723" s="4"/>
      <c r="E723" s="256"/>
      <c r="F723" s="256"/>
      <c r="G723" s="257"/>
      <c r="H723" s="258"/>
      <c r="I723" s="259"/>
      <c r="J723" s="947"/>
      <c r="K723" s="4"/>
      <c r="L723" s="4"/>
      <c r="M723" s="255"/>
      <c r="N723" s="947"/>
      <c r="O723" s="4"/>
      <c r="P723" s="4"/>
      <c r="Q723" s="255"/>
      <c r="R723" s="260"/>
      <c r="S723" s="4"/>
    </row>
    <row r="724" spans="1:19" ht="15.75" x14ac:dyDescent="0.25">
      <c r="A724" s="255"/>
      <c r="B724" s="255"/>
      <c r="C724" s="4"/>
      <c r="D724" s="4"/>
      <c r="E724" s="256"/>
      <c r="F724" s="256"/>
      <c r="G724" s="257"/>
      <c r="H724" s="258"/>
      <c r="I724" s="259"/>
      <c r="J724" s="947"/>
      <c r="K724" s="4"/>
      <c r="L724" s="4"/>
      <c r="M724" s="255"/>
      <c r="N724" s="947"/>
      <c r="O724" s="4"/>
      <c r="P724" s="4"/>
      <c r="Q724" s="255"/>
      <c r="R724" s="260"/>
      <c r="S724" s="4"/>
    </row>
    <row r="725" spans="1:19" ht="15.75" x14ac:dyDescent="0.25">
      <c r="A725" s="255"/>
      <c r="B725" s="255"/>
      <c r="C725" s="4"/>
      <c r="D725" s="4"/>
      <c r="E725" s="256"/>
      <c r="F725" s="256"/>
      <c r="G725" s="257"/>
      <c r="H725" s="258"/>
      <c r="I725" s="259"/>
      <c r="J725" s="947"/>
      <c r="K725" s="4"/>
      <c r="L725" s="4"/>
      <c r="M725" s="255"/>
      <c r="N725" s="947"/>
      <c r="O725" s="4"/>
      <c r="P725" s="4"/>
      <c r="Q725" s="255"/>
      <c r="R725" s="260"/>
      <c r="S725" s="4"/>
    </row>
    <row r="726" spans="1:19" ht="15.75" x14ac:dyDescent="0.25">
      <c r="A726" s="255"/>
      <c r="B726" s="255"/>
      <c r="C726" s="4"/>
      <c r="D726" s="4"/>
      <c r="E726" s="256"/>
      <c r="F726" s="256"/>
      <c r="G726" s="257"/>
      <c r="H726" s="258"/>
      <c r="I726" s="259"/>
      <c r="J726" s="947"/>
      <c r="K726" s="4"/>
      <c r="L726" s="4"/>
      <c r="M726" s="255"/>
      <c r="N726" s="947"/>
      <c r="O726" s="4"/>
      <c r="P726" s="4"/>
      <c r="Q726" s="255"/>
      <c r="R726" s="260"/>
      <c r="S726" s="4"/>
    </row>
    <row r="727" spans="1:19" ht="15.75" x14ac:dyDescent="0.25">
      <c r="A727" s="255"/>
      <c r="B727" s="255"/>
      <c r="C727" s="4"/>
      <c r="D727" s="4"/>
      <c r="E727" s="256"/>
      <c r="F727" s="256"/>
      <c r="G727" s="257"/>
      <c r="H727" s="258"/>
      <c r="I727" s="259"/>
      <c r="J727" s="947"/>
      <c r="K727" s="4"/>
      <c r="L727" s="4"/>
      <c r="M727" s="255"/>
      <c r="N727" s="947"/>
      <c r="O727" s="4"/>
      <c r="P727" s="4"/>
      <c r="Q727" s="255"/>
      <c r="R727" s="260"/>
      <c r="S727" s="4"/>
    </row>
    <row r="728" spans="1:19" ht="15.75" x14ac:dyDescent="0.25">
      <c r="A728" s="255"/>
      <c r="B728" s="255"/>
      <c r="C728" s="4"/>
      <c r="D728" s="4"/>
      <c r="E728" s="256"/>
      <c r="F728" s="256"/>
      <c r="G728" s="257"/>
      <c r="H728" s="258"/>
      <c r="I728" s="259"/>
      <c r="J728" s="947"/>
      <c r="K728" s="4"/>
      <c r="L728" s="4"/>
      <c r="M728" s="255"/>
      <c r="N728" s="947"/>
      <c r="O728" s="4"/>
      <c r="P728" s="4"/>
      <c r="Q728" s="255"/>
      <c r="R728" s="260"/>
      <c r="S728" s="4"/>
    </row>
    <row r="729" spans="1:19" ht="15.75" x14ac:dyDescent="0.25">
      <c r="A729" s="255"/>
      <c r="B729" s="255"/>
      <c r="C729" s="4"/>
      <c r="D729" s="4"/>
      <c r="E729" s="256"/>
      <c r="F729" s="256"/>
      <c r="G729" s="257"/>
      <c r="H729" s="258"/>
      <c r="I729" s="259"/>
      <c r="J729" s="947"/>
      <c r="K729" s="4"/>
      <c r="L729" s="4"/>
      <c r="M729" s="255"/>
      <c r="N729" s="947"/>
      <c r="O729" s="4"/>
      <c r="P729" s="4"/>
      <c r="Q729" s="255"/>
      <c r="R729" s="260"/>
      <c r="S729" s="4"/>
    </row>
    <row r="730" spans="1:19" ht="15.75" x14ac:dyDescent="0.25">
      <c r="A730" s="255"/>
      <c r="B730" s="255"/>
      <c r="C730" s="4"/>
      <c r="D730" s="4"/>
      <c r="E730" s="256"/>
      <c r="F730" s="256"/>
      <c r="G730" s="257"/>
      <c r="H730" s="258"/>
      <c r="I730" s="259"/>
      <c r="J730" s="947"/>
      <c r="K730" s="4"/>
      <c r="L730" s="4"/>
      <c r="M730" s="255"/>
      <c r="N730" s="947"/>
      <c r="O730" s="4"/>
      <c r="P730" s="4"/>
      <c r="Q730" s="255"/>
      <c r="R730" s="260"/>
      <c r="S730" s="4"/>
    </row>
    <row r="731" spans="1:19" ht="15.75" x14ac:dyDescent="0.25">
      <c r="A731" s="255"/>
      <c r="B731" s="255"/>
      <c r="C731" s="4"/>
      <c r="D731" s="4"/>
      <c r="E731" s="256"/>
      <c r="F731" s="256"/>
      <c r="G731" s="257"/>
      <c r="H731" s="258"/>
      <c r="I731" s="259"/>
      <c r="J731" s="947"/>
      <c r="K731" s="4"/>
      <c r="L731" s="4"/>
      <c r="M731" s="255"/>
      <c r="N731" s="947"/>
      <c r="O731" s="4"/>
      <c r="P731" s="4"/>
      <c r="Q731" s="255"/>
      <c r="R731" s="260"/>
      <c r="S731" s="4"/>
    </row>
    <row r="732" spans="1:19" ht="15.75" x14ac:dyDescent="0.25">
      <c r="A732" s="255"/>
      <c r="B732" s="255"/>
      <c r="C732" s="4"/>
      <c r="D732" s="4"/>
      <c r="E732" s="256"/>
      <c r="F732" s="256"/>
      <c r="G732" s="257"/>
      <c r="H732" s="258"/>
      <c r="I732" s="259"/>
      <c r="J732" s="947"/>
      <c r="K732" s="4"/>
      <c r="L732" s="4"/>
      <c r="M732" s="255"/>
      <c r="N732" s="947"/>
      <c r="O732" s="4"/>
      <c r="P732" s="4"/>
      <c r="Q732" s="255"/>
      <c r="R732" s="260"/>
      <c r="S732" s="4"/>
    </row>
    <row r="733" spans="1:19" ht="15.75" x14ac:dyDescent="0.25">
      <c r="A733" s="255"/>
      <c r="B733" s="255"/>
      <c r="C733" s="4"/>
      <c r="D733" s="4"/>
      <c r="E733" s="256"/>
      <c r="F733" s="256"/>
      <c r="G733" s="257"/>
      <c r="H733" s="258"/>
      <c r="I733" s="259"/>
      <c r="J733" s="947"/>
      <c r="K733" s="4"/>
      <c r="L733" s="4"/>
      <c r="M733" s="255"/>
      <c r="N733" s="947"/>
      <c r="O733" s="4"/>
      <c r="P733" s="4"/>
      <c r="Q733" s="255"/>
      <c r="R733" s="260"/>
      <c r="S733" s="4"/>
    </row>
    <row r="734" spans="1:19" ht="15.75" x14ac:dyDescent="0.25">
      <c r="A734" s="255"/>
      <c r="B734" s="255"/>
      <c r="C734" s="4"/>
      <c r="D734" s="4"/>
      <c r="E734" s="256"/>
      <c r="F734" s="256"/>
      <c r="G734" s="257"/>
      <c r="H734" s="258"/>
      <c r="I734" s="259"/>
      <c r="J734" s="947"/>
      <c r="K734" s="4"/>
      <c r="L734" s="4"/>
      <c r="M734" s="255"/>
      <c r="N734" s="947"/>
      <c r="O734" s="4"/>
      <c r="P734" s="4"/>
      <c r="Q734" s="255"/>
      <c r="R734" s="260"/>
      <c r="S734" s="4"/>
    </row>
    <row r="735" spans="1:19" ht="15.75" x14ac:dyDescent="0.25">
      <c r="A735" s="255"/>
      <c r="B735" s="255"/>
      <c r="C735" s="4"/>
      <c r="D735" s="4"/>
      <c r="E735" s="256"/>
      <c r="F735" s="256"/>
      <c r="G735" s="257"/>
      <c r="H735" s="258"/>
      <c r="I735" s="259"/>
      <c r="J735" s="947"/>
      <c r="K735" s="4"/>
      <c r="L735" s="4"/>
      <c r="M735" s="255"/>
      <c r="N735" s="947"/>
      <c r="O735" s="4"/>
      <c r="P735" s="4"/>
      <c r="Q735" s="255"/>
      <c r="R735" s="260"/>
      <c r="S735" s="4"/>
    </row>
    <row r="736" spans="1:19" ht="15.75" x14ac:dyDescent="0.25">
      <c r="A736" s="255"/>
      <c r="B736" s="255"/>
      <c r="C736" s="4"/>
      <c r="D736" s="4"/>
      <c r="E736" s="256"/>
      <c r="F736" s="256"/>
      <c r="G736" s="257"/>
      <c r="H736" s="258"/>
      <c r="I736" s="259"/>
      <c r="J736" s="947"/>
      <c r="K736" s="4"/>
      <c r="L736" s="4"/>
      <c r="M736" s="255"/>
      <c r="N736" s="947"/>
      <c r="O736" s="4"/>
      <c r="P736" s="4"/>
      <c r="Q736" s="255"/>
      <c r="R736" s="260"/>
      <c r="S736" s="4"/>
    </row>
    <row r="737" spans="1:19" ht="15.75" x14ac:dyDescent="0.25">
      <c r="A737" s="255"/>
      <c r="B737" s="255"/>
      <c r="C737" s="4"/>
      <c r="D737" s="4"/>
      <c r="E737" s="256"/>
      <c r="F737" s="256"/>
      <c r="G737" s="257"/>
      <c r="H737" s="258"/>
      <c r="I737" s="259"/>
      <c r="J737" s="947"/>
      <c r="K737" s="4"/>
      <c r="L737" s="4"/>
      <c r="M737" s="255"/>
      <c r="N737" s="947"/>
      <c r="O737" s="4"/>
      <c r="P737" s="4"/>
      <c r="Q737" s="255"/>
      <c r="R737" s="260"/>
      <c r="S737" s="4"/>
    </row>
    <row r="738" spans="1:19" ht="15.75" x14ac:dyDescent="0.25">
      <c r="A738" s="255"/>
      <c r="B738" s="255"/>
      <c r="C738" s="4"/>
      <c r="D738" s="4"/>
      <c r="E738" s="256"/>
      <c r="F738" s="256"/>
      <c r="G738" s="257"/>
      <c r="H738" s="258"/>
      <c r="I738" s="259"/>
      <c r="J738" s="947"/>
      <c r="K738" s="4"/>
      <c r="L738" s="4"/>
      <c r="M738" s="255"/>
      <c r="N738" s="947"/>
      <c r="O738" s="4"/>
      <c r="P738" s="4"/>
      <c r="Q738" s="255"/>
      <c r="R738" s="260"/>
      <c r="S738" s="4"/>
    </row>
    <row r="739" spans="1:19" ht="15.75" x14ac:dyDescent="0.25">
      <c r="A739" s="255"/>
      <c r="B739" s="255"/>
      <c r="C739" s="4"/>
      <c r="D739" s="4"/>
      <c r="E739" s="256"/>
      <c r="F739" s="256"/>
      <c r="G739" s="257"/>
      <c r="H739" s="258"/>
      <c r="I739" s="259"/>
      <c r="J739" s="947"/>
      <c r="K739" s="4"/>
      <c r="L739" s="4"/>
      <c r="M739" s="255"/>
      <c r="N739" s="947"/>
      <c r="O739" s="4"/>
      <c r="P739" s="4"/>
      <c r="Q739" s="255"/>
      <c r="R739" s="260"/>
      <c r="S739" s="4"/>
    </row>
    <row r="740" spans="1:19" ht="15.75" x14ac:dyDescent="0.25">
      <c r="A740" s="255"/>
      <c r="B740" s="255"/>
      <c r="C740" s="4"/>
      <c r="D740" s="4"/>
      <c r="E740" s="256"/>
      <c r="F740" s="256"/>
      <c r="G740" s="257"/>
      <c r="H740" s="258"/>
      <c r="I740" s="259"/>
      <c r="J740" s="947"/>
      <c r="K740" s="4"/>
      <c r="L740" s="4"/>
      <c r="M740" s="255"/>
      <c r="N740" s="947"/>
      <c r="O740" s="4"/>
      <c r="P740" s="4"/>
      <c r="Q740" s="255"/>
      <c r="R740" s="260"/>
      <c r="S740" s="4"/>
    </row>
    <row r="741" spans="1:19" ht="15.75" x14ac:dyDescent="0.25">
      <c r="A741" s="255"/>
      <c r="B741" s="255"/>
      <c r="C741" s="4"/>
      <c r="D741" s="4"/>
      <c r="E741" s="256"/>
      <c r="F741" s="256"/>
      <c r="G741" s="257"/>
      <c r="H741" s="258"/>
      <c r="I741" s="259"/>
      <c r="J741" s="947"/>
      <c r="K741" s="4"/>
      <c r="L741" s="4"/>
      <c r="M741" s="255"/>
      <c r="N741" s="947"/>
      <c r="O741" s="4"/>
      <c r="P741" s="4"/>
      <c r="Q741" s="255"/>
      <c r="R741" s="260"/>
      <c r="S741" s="4"/>
    </row>
    <row r="742" spans="1:19" ht="15.75" x14ac:dyDescent="0.25">
      <c r="A742" s="255"/>
      <c r="B742" s="255"/>
      <c r="C742" s="4"/>
      <c r="D742" s="4"/>
      <c r="E742" s="256"/>
      <c r="F742" s="256"/>
      <c r="G742" s="257"/>
      <c r="H742" s="258"/>
      <c r="I742" s="259"/>
      <c r="J742" s="947"/>
      <c r="K742" s="4"/>
      <c r="L742" s="4"/>
      <c r="M742" s="255"/>
      <c r="N742" s="947"/>
      <c r="O742" s="4"/>
      <c r="P742" s="4"/>
      <c r="Q742" s="255"/>
      <c r="R742" s="260"/>
      <c r="S742" s="4"/>
    </row>
    <row r="743" spans="1:19" ht="15.75" x14ac:dyDescent="0.25">
      <c r="A743" s="255"/>
      <c r="B743" s="255"/>
      <c r="C743" s="4"/>
      <c r="D743" s="4"/>
      <c r="E743" s="256"/>
      <c r="F743" s="256"/>
      <c r="G743" s="257"/>
      <c r="H743" s="258"/>
      <c r="I743" s="259"/>
      <c r="J743" s="947"/>
      <c r="K743" s="4"/>
      <c r="L743" s="4"/>
      <c r="M743" s="255"/>
      <c r="N743" s="947"/>
      <c r="O743" s="4"/>
      <c r="P743" s="4"/>
      <c r="Q743" s="255"/>
      <c r="R743" s="260"/>
      <c r="S743" s="4"/>
    </row>
    <row r="744" spans="1:19" ht="15.75" x14ac:dyDescent="0.25">
      <c r="A744" s="255"/>
      <c r="B744" s="255"/>
      <c r="C744" s="4"/>
      <c r="D744" s="4"/>
      <c r="E744" s="256"/>
      <c r="F744" s="256"/>
      <c r="G744" s="257"/>
      <c r="H744" s="258"/>
      <c r="I744" s="259"/>
      <c r="J744" s="947"/>
      <c r="K744" s="4"/>
      <c r="L744" s="4"/>
      <c r="M744" s="255"/>
      <c r="N744" s="947"/>
      <c r="O744" s="4"/>
      <c r="P744" s="4"/>
      <c r="Q744" s="255"/>
      <c r="R744" s="260"/>
      <c r="S744" s="4"/>
    </row>
    <row r="745" spans="1:19" ht="15.75" x14ac:dyDescent="0.25">
      <c r="A745" s="255"/>
      <c r="B745" s="255"/>
      <c r="C745" s="4"/>
      <c r="D745" s="4"/>
      <c r="E745" s="256"/>
      <c r="F745" s="256"/>
      <c r="G745" s="257"/>
      <c r="H745" s="258"/>
      <c r="I745" s="259"/>
      <c r="J745" s="947"/>
      <c r="K745" s="4"/>
      <c r="L745" s="4"/>
      <c r="M745" s="255"/>
      <c r="N745" s="947"/>
      <c r="O745" s="4"/>
      <c r="P745" s="4"/>
      <c r="Q745" s="255"/>
      <c r="R745" s="260"/>
      <c r="S745" s="4"/>
    </row>
    <row r="746" spans="1:19" ht="15.75" x14ac:dyDescent="0.25">
      <c r="A746" s="255"/>
      <c r="B746" s="255"/>
      <c r="C746" s="4"/>
      <c r="D746" s="4"/>
      <c r="E746" s="256"/>
      <c r="F746" s="256"/>
      <c r="G746" s="257"/>
      <c r="H746" s="258"/>
      <c r="I746" s="259"/>
      <c r="J746" s="947"/>
      <c r="K746" s="4"/>
      <c r="L746" s="4"/>
      <c r="M746" s="255"/>
      <c r="N746" s="947"/>
      <c r="O746" s="4"/>
      <c r="P746" s="4"/>
      <c r="Q746" s="255"/>
      <c r="R746" s="260"/>
      <c r="S746" s="4"/>
    </row>
    <row r="747" spans="1:19" ht="15.75" x14ac:dyDescent="0.25">
      <c r="A747" s="255"/>
      <c r="B747" s="255"/>
      <c r="C747" s="4"/>
      <c r="D747" s="4"/>
      <c r="E747" s="256"/>
      <c r="F747" s="256"/>
      <c r="G747" s="257"/>
      <c r="H747" s="258"/>
      <c r="I747" s="259"/>
      <c r="J747" s="947"/>
      <c r="K747" s="4"/>
      <c r="L747" s="4"/>
      <c r="M747" s="255"/>
      <c r="N747" s="947"/>
      <c r="O747" s="4"/>
      <c r="P747" s="4"/>
      <c r="Q747" s="255"/>
      <c r="R747" s="260"/>
      <c r="S747" s="4"/>
    </row>
    <row r="748" spans="1:19" ht="15.75" x14ac:dyDescent="0.25">
      <c r="A748" s="255"/>
      <c r="B748" s="255"/>
      <c r="C748" s="4"/>
      <c r="D748" s="4"/>
      <c r="E748" s="256"/>
      <c r="F748" s="256"/>
      <c r="G748" s="257"/>
      <c r="H748" s="258"/>
      <c r="I748" s="259"/>
      <c r="J748" s="947"/>
      <c r="K748" s="4"/>
      <c r="L748" s="4"/>
      <c r="M748" s="255"/>
      <c r="N748" s="947"/>
      <c r="O748" s="4"/>
      <c r="P748" s="4"/>
      <c r="Q748" s="255"/>
      <c r="R748" s="260"/>
      <c r="S748" s="4"/>
    </row>
    <row r="749" spans="1:19" ht="15.75" x14ac:dyDescent="0.25">
      <c r="A749" s="255"/>
      <c r="B749" s="255"/>
      <c r="C749" s="4"/>
      <c r="D749" s="4"/>
      <c r="E749" s="256"/>
      <c r="F749" s="256"/>
      <c r="G749" s="257"/>
      <c r="H749" s="258"/>
      <c r="I749" s="259"/>
      <c r="J749" s="947"/>
      <c r="K749" s="4"/>
      <c r="L749" s="4"/>
      <c r="M749" s="255"/>
      <c r="N749" s="947"/>
      <c r="O749" s="4"/>
      <c r="P749" s="4"/>
      <c r="Q749" s="255"/>
      <c r="R749" s="260"/>
      <c r="S749" s="4"/>
    </row>
    <row r="750" spans="1:19" ht="15.75" x14ac:dyDescent="0.25">
      <c r="A750" s="255"/>
      <c r="B750" s="255"/>
      <c r="C750" s="4"/>
      <c r="D750" s="4"/>
      <c r="E750" s="256"/>
      <c r="F750" s="256"/>
      <c r="G750" s="257"/>
      <c r="H750" s="258"/>
      <c r="I750" s="259"/>
      <c r="J750" s="947"/>
      <c r="K750" s="4"/>
      <c r="L750" s="4"/>
      <c r="M750" s="255"/>
      <c r="N750" s="947"/>
      <c r="O750" s="4"/>
      <c r="P750" s="4"/>
      <c r="Q750" s="255"/>
      <c r="R750" s="260"/>
      <c r="S750" s="4"/>
    </row>
    <row r="751" spans="1:19" ht="15.75" x14ac:dyDescent="0.25">
      <c r="A751" s="255"/>
      <c r="B751" s="255"/>
      <c r="C751" s="4"/>
      <c r="D751" s="4"/>
      <c r="E751" s="256"/>
      <c r="F751" s="256"/>
      <c r="G751" s="257"/>
      <c r="H751" s="258"/>
      <c r="I751" s="259"/>
      <c r="J751" s="947"/>
      <c r="K751" s="4"/>
      <c r="L751" s="4"/>
      <c r="M751" s="255"/>
      <c r="N751" s="947"/>
      <c r="O751" s="4"/>
      <c r="P751" s="4"/>
      <c r="Q751" s="255"/>
      <c r="R751" s="260"/>
      <c r="S751" s="4"/>
    </row>
    <row r="752" spans="1:19" ht="15.75" x14ac:dyDescent="0.25">
      <c r="A752" s="255"/>
      <c r="B752" s="255"/>
      <c r="C752" s="4"/>
      <c r="D752" s="4"/>
      <c r="E752" s="256"/>
      <c r="F752" s="256"/>
      <c r="G752" s="257"/>
      <c r="H752" s="258"/>
      <c r="I752" s="259"/>
      <c r="J752" s="947"/>
      <c r="K752" s="4"/>
      <c r="L752" s="4"/>
      <c r="M752" s="255"/>
      <c r="N752" s="947"/>
      <c r="O752" s="4"/>
      <c r="P752" s="4"/>
      <c r="Q752" s="255"/>
      <c r="R752" s="260"/>
      <c r="S752" s="4"/>
    </row>
    <row r="753" spans="1:19" ht="15.75" x14ac:dyDescent="0.25">
      <c r="A753" s="255"/>
      <c r="B753" s="255"/>
      <c r="C753" s="4"/>
      <c r="D753" s="4"/>
      <c r="E753" s="256"/>
      <c r="F753" s="256"/>
      <c r="G753" s="257"/>
      <c r="H753" s="258"/>
      <c r="I753" s="259"/>
      <c r="J753" s="947"/>
      <c r="K753" s="4"/>
      <c r="L753" s="4"/>
      <c r="M753" s="255"/>
      <c r="N753" s="947"/>
      <c r="O753" s="4"/>
      <c r="P753" s="4"/>
      <c r="Q753" s="255"/>
      <c r="R753" s="260"/>
      <c r="S753" s="4"/>
    </row>
    <row r="754" spans="1:19" ht="15.75" x14ac:dyDescent="0.25">
      <c r="A754" s="255"/>
      <c r="B754" s="255"/>
      <c r="C754" s="4"/>
      <c r="D754" s="4"/>
      <c r="E754" s="256"/>
      <c r="F754" s="256"/>
      <c r="G754" s="257"/>
      <c r="H754" s="258"/>
      <c r="I754" s="259"/>
      <c r="J754" s="947"/>
      <c r="K754" s="4"/>
      <c r="L754" s="4"/>
      <c r="M754" s="255"/>
      <c r="N754" s="947"/>
      <c r="O754" s="4"/>
      <c r="P754" s="4"/>
      <c r="Q754" s="255"/>
      <c r="R754" s="260"/>
      <c r="S754" s="4"/>
    </row>
    <row r="755" spans="1:19" ht="15.75" x14ac:dyDescent="0.25">
      <c r="A755" s="255"/>
      <c r="B755" s="255"/>
      <c r="C755" s="4"/>
      <c r="D755" s="4"/>
      <c r="E755" s="256"/>
      <c r="F755" s="256"/>
      <c r="G755" s="257"/>
      <c r="H755" s="258"/>
      <c r="I755" s="259"/>
      <c r="J755" s="947"/>
      <c r="K755" s="4"/>
      <c r="L755" s="4"/>
      <c r="M755" s="255"/>
      <c r="N755" s="947"/>
      <c r="O755" s="4"/>
      <c r="P755" s="4"/>
      <c r="Q755" s="255"/>
      <c r="R755" s="260"/>
      <c r="S755" s="4"/>
    </row>
    <row r="756" spans="1:19" ht="15.75" x14ac:dyDescent="0.25">
      <c r="A756" s="255"/>
      <c r="B756" s="255"/>
      <c r="C756" s="4"/>
      <c r="D756" s="4"/>
      <c r="E756" s="256"/>
      <c r="F756" s="256"/>
      <c r="G756" s="257"/>
      <c r="H756" s="258"/>
      <c r="I756" s="259"/>
      <c r="J756" s="947"/>
      <c r="K756" s="4"/>
      <c r="L756" s="4"/>
      <c r="M756" s="255"/>
      <c r="N756" s="947"/>
      <c r="O756" s="4"/>
      <c r="P756" s="4"/>
      <c r="Q756" s="255"/>
      <c r="R756" s="260"/>
      <c r="S756" s="4"/>
    </row>
    <row r="757" spans="1:19" ht="15.75" x14ac:dyDescent="0.25">
      <c r="A757" s="255"/>
      <c r="B757" s="255"/>
      <c r="C757" s="4"/>
      <c r="D757" s="4"/>
      <c r="E757" s="256"/>
      <c r="F757" s="256"/>
      <c r="G757" s="257"/>
      <c r="H757" s="258"/>
      <c r="I757" s="259"/>
      <c r="J757" s="947"/>
      <c r="K757" s="4"/>
      <c r="L757" s="4"/>
      <c r="M757" s="255"/>
      <c r="N757" s="947"/>
      <c r="O757" s="4"/>
      <c r="P757" s="4"/>
      <c r="Q757" s="255"/>
      <c r="R757" s="260"/>
      <c r="S757" s="4"/>
    </row>
    <row r="758" spans="1:19" ht="15.75" x14ac:dyDescent="0.25">
      <c r="A758" s="255"/>
      <c r="B758" s="255"/>
      <c r="C758" s="4"/>
      <c r="D758" s="4"/>
      <c r="E758" s="256"/>
      <c r="F758" s="256"/>
      <c r="G758" s="257"/>
      <c r="H758" s="258"/>
      <c r="I758" s="259"/>
      <c r="J758" s="947"/>
      <c r="K758" s="4"/>
      <c r="L758" s="4"/>
      <c r="M758" s="255"/>
      <c r="N758" s="947"/>
      <c r="O758" s="4"/>
      <c r="P758" s="4"/>
      <c r="Q758" s="255"/>
      <c r="R758" s="260"/>
      <c r="S758" s="4"/>
    </row>
    <row r="759" spans="1:19" ht="15.75" x14ac:dyDescent="0.25">
      <c r="A759" s="255"/>
      <c r="B759" s="255"/>
      <c r="C759" s="4"/>
      <c r="D759" s="4"/>
      <c r="E759" s="256"/>
      <c r="F759" s="256"/>
      <c r="G759" s="257"/>
      <c r="H759" s="258"/>
      <c r="I759" s="259"/>
      <c r="J759" s="947"/>
      <c r="K759" s="4"/>
      <c r="L759" s="4"/>
      <c r="M759" s="255"/>
      <c r="N759" s="947"/>
      <c r="O759" s="4"/>
      <c r="P759" s="4"/>
      <c r="Q759" s="255"/>
      <c r="R759" s="260"/>
      <c r="S759" s="4"/>
    </row>
    <row r="760" spans="1:19" ht="15.75" x14ac:dyDescent="0.25">
      <c r="A760" s="255"/>
      <c r="B760" s="255"/>
      <c r="C760" s="4"/>
      <c r="D760" s="4"/>
      <c r="E760" s="256"/>
      <c r="F760" s="256"/>
      <c r="G760" s="257"/>
      <c r="H760" s="258"/>
      <c r="I760" s="259"/>
      <c r="J760" s="947"/>
      <c r="K760" s="4"/>
      <c r="L760" s="4"/>
      <c r="M760" s="255"/>
      <c r="N760" s="947"/>
      <c r="O760" s="4"/>
      <c r="P760" s="4"/>
      <c r="Q760" s="255"/>
      <c r="R760" s="260"/>
      <c r="S760" s="4"/>
    </row>
    <row r="761" spans="1:19" ht="15.75" x14ac:dyDescent="0.25">
      <c r="A761" s="255"/>
      <c r="B761" s="255"/>
      <c r="C761" s="4"/>
      <c r="D761" s="4"/>
      <c r="E761" s="256"/>
      <c r="F761" s="256"/>
      <c r="G761" s="257"/>
      <c r="H761" s="258"/>
      <c r="I761" s="259"/>
      <c r="J761" s="947"/>
      <c r="K761" s="4"/>
      <c r="L761" s="4"/>
      <c r="M761" s="255"/>
      <c r="N761" s="947"/>
      <c r="O761" s="4"/>
      <c r="P761" s="4"/>
      <c r="Q761" s="255"/>
      <c r="R761" s="260"/>
      <c r="S761" s="4"/>
    </row>
    <row r="762" spans="1:19" ht="15.75" x14ac:dyDescent="0.25">
      <c r="A762" s="255"/>
      <c r="B762" s="255"/>
      <c r="C762" s="4"/>
      <c r="D762" s="4"/>
      <c r="E762" s="256"/>
      <c r="F762" s="256"/>
      <c r="G762" s="257"/>
      <c r="H762" s="258"/>
      <c r="I762" s="259"/>
      <c r="J762" s="947"/>
      <c r="K762" s="4"/>
      <c r="L762" s="4"/>
      <c r="M762" s="255"/>
      <c r="N762" s="947"/>
      <c r="O762" s="4"/>
      <c r="P762" s="4"/>
      <c r="Q762" s="255"/>
      <c r="R762" s="260"/>
      <c r="S762" s="4"/>
    </row>
    <row r="763" spans="1:19" ht="15.75" x14ac:dyDescent="0.25">
      <c r="A763" s="255"/>
      <c r="B763" s="255"/>
      <c r="C763" s="4"/>
      <c r="D763" s="4"/>
      <c r="E763" s="256"/>
      <c r="F763" s="256"/>
      <c r="G763" s="257"/>
      <c r="H763" s="258"/>
      <c r="I763" s="259"/>
      <c r="J763" s="947"/>
      <c r="K763" s="4"/>
      <c r="L763" s="4"/>
      <c r="M763" s="255"/>
      <c r="N763" s="947"/>
      <c r="O763" s="4"/>
      <c r="P763" s="4"/>
      <c r="Q763" s="255"/>
      <c r="R763" s="260"/>
      <c r="S763" s="4"/>
    </row>
    <row r="764" spans="1:19" ht="15.75" x14ac:dyDescent="0.25">
      <c r="A764" s="255"/>
      <c r="B764" s="255"/>
      <c r="C764" s="4"/>
      <c r="D764" s="4"/>
      <c r="E764" s="256"/>
      <c r="F764" s="256"/>
      <c r="G764" s="257"/>
      <c r="H764" s="258"/>
      <c r="I764" s="259"/>
      <c r="J764" s="947"/>
      <c r="K764" s="4"/>
      <c r="L764" s="4"/>
      <c r="M764" s="255"/>
      <c r="N764" s="947"/>
      <c r="O764" s="4"/>
      <c r="P764" s="4"/>
      <c r="Q764" s="255"/>
      <c r="R764" s="260"/>
      <c r="S764" s="4"/>
    </row>
    <row r="765" spans="1:19" ht="15.75" x14ac:dyDescent="0.25">
      <c r="A765" s="255"/>
      <c r="B765" s="255"/>
      <c r="C765" s="4"/>
      <c r="D765" s="4"/>
      <c r="E765" s="256"/>
      <c r="F765" s="256"/>
      <c r="G765" s="257"/>
      <c r="H765" s="258"/>
      <c r="I765" s="259"/>
      <c r="J765" s="947"/>
      <c r="K765" s="4"/>
      <c r="L765" s="4"/>
      <c r="M765" s="255"/>
      <c r="N765" s="947"/>
      <c r="O765" s="4"/>
      <c r="P765" s="4"/>
      <c r="Q765" s="255"/>
      <c r="R765" s="260"/>
      <c r="S765" s="4"/>
    </row>
    <row r="766" spans="1:19" ht="15.75" x14ac:dyDescent="0.25">
      <c r="A766" s="255"/>
      <c r="B766" s="255"/>
      <c r="C766" s="4"/>
      <c r="D766" s="4"/>
      <c r="E766" s="256"/>
      <c r="F766" s="256"/>
      <c r="G766" s="257"/>
      <c r="H766" s="258"/>
      <c r="I766" s="259"/>
      <c r="J766" s="947"/>
      <c r="K766" s="4"/>
      <c r="L766" s="4"/>
      <c r="M766" s="255"/>
      <c r="N766" s="947"/>
      <c r="O766" s="4"/>
      <c r="P766" s="4"/>
      <c r="Q766" s="255"/>
      <c r="R766" s="260"/>
      <c r="S766" s="4"/>
    </row>
    <row r="767" spans="1:19" ht="15.75" x14ac:dyDescent="0.25">
      <c r="A767" s="255"/>
      <c r="B767" s="255"/>
      <c r="C767" s="4"/>
      <c r="D767" s="4"/>
      <c r="E767" s="256"/>
      <c r="F767" s="256"/>
      <c r="G767" s="257"/>
      <c r="H767" s="258"/>
      <c r="I767" s="259"/>
      <c r="J767" s="947"/>
      <c r="K767" s="4"/>
      <c r="L767" s="4"/>
      <c r="M767" s="255"/>
      <c r="N767" s="947"/>
      <c r="O767" s="4"/>
      <c r="P767" s="4"/>
      <c r="Q767" s="255"/>
      <c r="R767" s="260"/>
      <c r="S767" s="4"/>
    </row>
    <row r="768" spans="1:19" ht="15.75" x14ac:dyDescent="0.25">
      <c r="A768" s="255"/>
      <c r="B768" s="255"/>
      <c r="C768" s="4"/>
      <c r="D768" s="4"/>
      <c r="E768" s="256"/>
      <c r="F768" s="256"/>
      <c r="G768" s="257"/>
      <c r="H768" s="258"/>
      <c r="I768" s="259"/>
      <c r="J768" s="947"/>
      <c r="K768" s="4"/>
      <c r="L768" s="4"/>
      <c r="M768" s="255"/>
      <c r="N768" s="947"/>
      <c r="O768" s="4"/>
      <c r="P768" s="4"/>
      <c r="Q768" s="255"/>
      <c r="R768" s="260"/>
      <c r="S768" s="4"/>
    </row>
    <row r="769" spans="1:19" ht="15.75" x14ac:dyDescent="0.25">
      <c r="A769" s="255"/>
      <c r="B769" s="255"/>
      <c r="C769" s="4"/>
      <c r="D769" s="4"/>
      <c r="E769" s="256"/>
      <c r="F769" s="256"/>
      <c r="G769" s="257"/>
      <c r="H769" s="258"/>
      <c r="I769" s="259"/>
      <c r="J769" s="947"/>
      <c r="K769" s="4"/>
      <c r="L769" s="4"/>
      <c r="M769" s="255"/>
      <c r="N769" s="947"/>
      <c r="O769" s="4"/>
      <c r="P769" s="4"/>
      <c r="Q769" s="255"/>
      <c r="R769" s="260"/>
      <c r="S769" s="4"/>
    </row>
    <row r="770" spans="1:19" ht="15.75" x14ac:dyDescent="0.25">
      <c r="A770" s="255"/>
      <c r="B770" s="255"/>
      <c r="C770" s="4"/>
      <c r="D770" s="4"/>
      <c r="E770" s="256"/>
      <c r="F770" s="256"/>
      <c r="G770" s="257"/>
      <c r="H770" s="258"/>
      <c r="I770" s="259"/>
      <c r="J770" s="947"/>
      <c r="K770" s="4"/>
      <c r="L770" s="4"/>
      <c r="M770" s="255"/>
      <c r="N770" s="947"/>
      <c r="O770" s="4"/>
      <c r="P770" s="4"/>
      <c r="Q770" s="255"/>
      <c r="R770" s="260"/>
      <c r="S770" s="4"/>
    </row>
    <row r="771" spans="1:19" ht="15.75" x14ac:dyDescent="0.25">
      <c r="A771" s="255"/>
      <c r="B771" s="255"/>
      <c r="C771" s="4"/>
      <c r="D771" s="4"/>
      <c r="E771" s="256"/>
      <c r="F771" s="256"/>
      <c r="G771" s="257"/>
      <c r="H771" s="258"/>
      <c r="I771" s="259"/>
      <c r="J771" s="947"/>
      <c r="K771" s="4"/>
      <c r="L771" s="4"/>
      <c r="M771" s="255"/>
      <c r="N771" s="947"/>
      <c r="O771" s="4"/>
      <c r="P771" s="4"/>
      <c r="Q771" s="255"/>
      <c r="R771" s="260"/>
      <c r="S771" s="4"/>
    </row>
    <row r="772" spans="1:19" ht="15.75" x14ac:dyDescent="0.25">
      <c r="A772" s="255"/>
      <c r="B772" s="255"/>
      <c r="C772" s="4"/>
      <c r="D772" s="4"/>
      <c r="E772" s="256"/>
      <c r="F772" s="256"/>
      <c r="G772" s="257"/>
      <c r="H772" s="258"/>
      <c r="I772" s="259"/>
      <c r="J772" s="947"/>
      <c r="K772" s="4"/>
      <c r="L772" s="4"/>
      <c r="M772" s="255"/>
      <c r="N772" s="947"/>
      <c r="O772" s="4"/>
      <c r="P772" s="4"/>
      <c r="Q772" s="255"/>
      <c r="R772" s="260"/>
      <c r="S772" s="4"/>
    </row>
    <row r="773" spans="1:19" ht="15.75" x14ac:dyDescent="0.25">
      <c r="A773" s="255"/>
      <c r="B773" s="255"/>
      <c r="C773" s="4"/>
      <c r="D773" s="4"/>
      <c r="E773" s="256"/>
      <c r="F773" s="256"/>
      <c r="G773" s="257"/>
      <c r="H773" s="258"/>
      <c r="I773" s="259"/>
      <c r="J773" s="947"/>
      <c r="K773" s="4"/>
      <c r="L773" s="4"/>
      <c r="M773" s="255"/>
      <c r="N773" s="947"/>
      <c r="O773" s="4"/>
      <c r="P773" s="4"/>
      <c r="Q773" s="255"/>
      <c r="R773" s="260"/>
      <c r="S773" s="4"/>
    </row>
    <row r="774" spans="1:19" ht="15.75" x14ac:dyDescent="0.25">
      <c r="A774" s="255"/>
      <c r="B774" s="255"/>
      <c r="C774" s="4"/>
      <c r="D774" s="4"/>
      <c r="E774" s="256"/>
      <c r="F774" s="256"/>
      <c r="G774" s="257"/>
      <c r="H774" s="258"/>
      <c r="I774" s="259"/>
      <c r="J774" s="947"/>
      <c r="K774" s="4"/>
      <c r="L774" s="4"/>
      <c r="M774" s="255"/>
      <c r="N774" s="947"/>
      <c r="O774" s="4"/>
      <c r="P774" s="4"/>
      <c r="Q774" s="255"/>
      <c r="R774" s="260"/>
      <c r="S774" s="4"/>
    </row>
    <row r="775" spans="1:19" ht="15.75" x14ac:dyDescent="0.25">
      <c r="A775" s="255"/>
      <c r="B775" s="255"/>
      <c r="C775" s="4"/>
      <c r="D775" s="4"/>
      <c r="E775" s="256"/>
      <c r="F775" s="256"/>
      <c r="G775" s="257"/>
      <c r="H775" s="258"/>
      <c r="I775" s="259"/>
      <c r="J775" s="947"/>
      <c r="K775" s="4"/>
      <c r="L775" s="4"/>
      <c r="M775" s="255"/>
      <c r="N775" s="947"/>
      <c r="O775" s="4"/>
      <c r="P775" s="4"/>
      <c r="Q775" s="255"/>
      <c r="R775" s="260"/>
      <c r="S775" s="4"/>
    </row>
    <row r="776" spans="1:19" ht="15.75" x14ac:dyDescent="0.25">
      <c r="A776" s="255"/>
      <c r="B776" s="255"/>
      <c r="C776" s="4"/>
      <c r="D776" s="4"/>
      <c r="E776" s="256"/>
      <c r="F776" s="256"/>
      <c r="G776" s="257"/>
      <c r="H776" s="258"/>
      <c r="I776" s="259"/>
      <c r="J776" s="947"/>
      <c r="K776" s="4"/>
      <c r="L776" s="4"/>
      <c r="M776" s="255"/>
      <c r="N776" s="947"/>
      <c r="O776" s="4"/>
      <c r="P776" s="4"/>
      <c r="Q776" s="255"/>
      <c r="R776" s="260"/>
      <c r="S776" s="4"/>
    </row>
    <row r="777" spans="1:19" ht="15.75" x14ac:dyDescent="0.25">
      <c r="A777" s="255"/>
      <c r="B777" s="255"/>
      <c r="C777" s="4"/>
      <c r="D777" s="4"/>
      <c r="E777" s="256"/>
      <c r="F777" s="256"/>
      <c r="G777" s="257"/>
      <c r="H777" s="258"/>
      <c r="I777" s="259"/>
      <c r="J777" s="947"/>
      <c r="K777" s="4"/>
      <c r="L777" s="4"/>
      <c r="M777" s="255"/>
      <c r="N777" s="947"/>
      <c r="O777" s="4"/>
      <c r="P777" s="4"/>
      <c r="Q777" s="255"/>
      <c r="R777" s="260"/>
      <c r="S777" s="4"/>
    </row>
    <row r="778" spans="1:19" ht="15.75" x14ac:dyDescent="0.25">
      <c r="A778" s="255"/>
      <c r="B778" s="255"/>
      <c r="C778" s="4"/>
      <c r="D778" s="4"/>
      <c r="E778" s="256"/>
      <c r="F778" s="256"/>
      <c r="G778" s="257"/>
      <c r="H778" s="258"/>
      <c r="I778" s="259"/>
      <c r="J778" s="947"/>
      <c r="K778" s="4"/>
      <c r="L778" s="4"/>
      <c r="M778" s="255"/>
      <c r="N778" s="947"/>
      <c r="O778" s="4"/>
      <c r="P778" s="4"/>
      <c r="Q778" s="255"/>
      <c r="R778" s="260"/>
      <c r="S778" s="4"/>
    </row>
    <row r="779" spans="1:19" ht="15.75" x14ac:dyDescent="0.25">
      <c r="A779" s="255"/>
      <c r="B779" s="255"/>
      <c r="C779" s="4"/>
      <c r="D779" s="4"/>
      <c r="E779" s="256"/>
      <c r="F779" s="256"/>
      <c r="G779" s="257"/>
      <c r="H779" s="258"/>
      <c r="I779" s="259"/>
      <c r="J779" s="947"/>
      <c r="K779" s="4"/>
      <c r="L779" s="4"/>
      <c r="M779" s="255"/>
      <c r="N779" s="947"/>
      <c r="O779" s="4"/>
      <c r="P779" s="4"/>
      <c r="Q779" s="255"/>
      <c r="R779" s="260"/>
      <c r="S779" s="4"/>
    </row>
    <row r="780" spans="1:19" ht="15.75" x14ac:dyDescent="0.25">
      <c r="A780" s="255"/>
      <c r="B780" s="255"/>
      <c r="C780" s="4"/>
      <c r="D780" s="4"/>
      <c r="E780" s="256"/>
      <c r="F780" s="256"/>
      <c r="G780" s="257"/>
      <c r="H780" s="258"/>
      <c r="I780" s="259"/>
      <c r="J780" s="947"/>
      <c r="K780" s="4"/>
      <c r="L780" s="4"/>
      <c r="M780" s="255"/>
      <c r="N780" s="947"/>
      <c r="O780" s="4"/>
      <c r="P780" s="4"/>
      <c r="Q780" s="255"/>
      <c r="R780" s="260"/>
      <c r="S780" s="4"/>
    </row>
    <row r="781" spans="1:19" ht="15.75" x14ac:dyDescent="0.25">
      <c r="A781" s="255"/>
      <c r="B781" s="255"/>
      <c r="C781" s="4"/>
      <c r="D781" s="4"/>
      <c r="E781" s="256"/>
      <c r="F781" s="256"/>
      <c r="G781" s="257"/>
      <c r="H781" s="258"/>
      <c r="I781" s="259"/>
      <c r="J781" s="947"/>
      <c r="K781" s="4"/>
      <c r="L781" s="4"/>
      <c r="M781" s="255"/>
      <c r="N781" s="947"/>
      <c r="O781" s="4"/>
      <c r="P781" s="4"/>
      <c r="Q781" s="255"/>
      <c r="R781" s="260"/>
      <c r="S781" s="4"/>
    </row>
    <row r="782" spans="1:19" ht="15.75" x14ac:dyDescent="0.25">
      <c r="A782" s="255"/>
      <c r="B782" s="255"/>
      <c r="C782" s="4"/>
      <c r="D782" s="4"/>
      <c r="E782" s="256"/>
      <c r="F782" s="256"/>
      <c r="G782" s="257"/>
      <c r="H782" s="258"/>
      <c r="I782" s="259"/>
      <c r="J782" s="947"/>
      <c r="K782" s="4"/>
      <c r="L782" s="4"/>
      <c r="M782" s="255"/>
      <c r="N782" s="947"/>
      <c r="O782" s="4"/>
      <c r="P782" s="4"/>
      <c r="Q782" s="255"/>
      <c r="R782" s="260"/>
      <c r="S782" s="4"/>
    </row>
    <row r="783" spans="1:19" ht="15.75" x14ac:dyDescent="0.25">
      <c r="A783" s="255"/>
      <c r="B783" s="255"/>
      <c r="C783" s="4"/>
      <c r="D783" s="4"/>
      <c r="E783" s="256"/>
      <c r="F783" s="256"/>
      <c r="G783" s="257"/>
      <c r="H783" s="258"/>
      <c r="I783" s="259"/>
      <c r="J783" s="947"/>
      <c r="K783" s="4"/>
      <c r="L783" s="4"/>
      <c r="M783" s="255"/>
      <c r="N783" s="947"/>
      <c r="O783" s="4"/>
      <c r="P783" s="4"/>
      <c r="Q783" s="255"/>
      <c r="R783" s="260"/>
      <c r="S783" s="4"/>
    </row>
    <row r="784" spans="1:19" ht="15.75" x14ac:dyDescent="0.25">
      <c r="A784" s="255"/>
      <c r="B784" s="255"/>
      <c r="C784" s="4"/>
      <c r="D784" s="4"/>
      <c r="E784" s="256"/>
      <c r="F784" s="256"/>
      <c r="G784" s="257"/>
      <c r="H784" s="258"/>
      <c r="I784" s="259"/>
      <c r="J784" s="947"/>
      <c r="K784" s="4"/>
      <c r="L784" s="4"/>
      <c r="M784" s="255"/>
      <c r="N784" s="947"/>
      <c r="O784" s="4"/>
      <c r="P784" s="4"/>
      <c r="Q784" s="255"/>
      <c r="R784" s="260"/>
      <c r="S784" s="4"/>
    </row>
    <row r="785" spans="1:19" ht="15.75" x14ac:dyDescent="0.25">
      <c r="A785" s="255"/>
      <c r="B785" s="255"/>
      <c r="C785" s="4"/>
      <c r="D785" s="4"/>
      <c r="E785" s="256"/>
      <c r="F785" s="256"/>
      <c r="G785" s="257"/>
      <c r="H785" s="258"/>
      <c r="I785" s="259"/>
      <c r="J785" s="947"/>
      <c r="K785" s="4"/>
      <c r="L785" s="4"/>
      <c r="M785" s="255"/>
      <c r="N785" s="947"/>
      <c r="O785" s="4"/>
      <c r="P785" s="4"/>
      <c r="Q785" s="255"/>
      <c r="R785" s="260"/>
      <c r="S785" s="4"/>
    </row>
    <row r="786" spans="1:19" ht="15.75" x14ac:dyDescent="0.25">
      <c r="A786" s="255"/>
      <c r="B786" s="255"/>
      <c r="C786" s="4"/>
      <c r="D786" s="4"/>
      <c r="E786" s="256"/>
      <c r="F786" s="256"/>
      <c r="G786" s="257"/>
      <c r="H786" s="258"/>
      <c r="I786" s="259"/>
      <c r="J786" s="947"/>
      <c r="K786" s="4"/>
      <c r="L786" s="4"/>
      <c r="M786" s="255"/>
      <c r="N786" s="947"/>
      <c r="O786" s="4"/>
      <c r="P786" s="4"/>
      <c r="Q786" s="255"/>
      <c r="R786" s="260"/>
      <c r="S786" s="4"/>
    </row>
    <row r="787" spans="1:19" ht="15.75" x14ac:dyDescent="0.25">
      <c r="A787" s="255"/>
      <c r="B787" s="255"/>
      <c r="C787" s="4"/>
      <c r="D787" s="4"/>
      <c r="E787" s="256"/>
      <c r="F787" s="256"/>
      <c r="G787" s="257"/>
      <c r="H787" s="258"/>
      <c r="I787" s="259"/>
      <c r="J787" s="947"/>
      <c r="K787" s="4"/>
      <c r="L787" s="4"/>
      <c r="M787" s="255"/>
      <c r="N787" s="947"/>
      <c r="O787" s="4"/>
      <c r="P787" s="4"/>
      <c r="Q787" s="255"/>
      <c r="R787" s="260"/>
      <c r="S787" s="4"/>
    </row>
    <row r="788" spans="1:19" ht="15.75" x14ac:dyDescent="0.25">
      <c r="A788" s="255"/>
      <c r="B788" s="255"/>
      <c r="C788" s="4"/>
      <c r="D788" s="4"/>
      <c r="E788" s="256"/>
      <c r="F788" s="256"/>
      <c r="G788" s="257"/>
      <c r="H788" s="258"/>
      <c r="I788" s="259"/>
      <c r="J788" s="947"/>
      <c r="K788" s="4"/>
      <c r="L788" s="4"/>
      <c r="M788" s="255"/>
      <c r="N788" s="947"/>
      <c r="O788" s="4"/>
      <c r="P788" s="4"/>
      <c r="Q788" s="255"/>
      <c r="R788" s="260"/>
      <c r="S788" s="4"/>
    </row>
    <row r="789" spans="1:19" ht="15.75" x14ac:dyDescent="0.25">
      <c r="A789" s="255"/>
      <c r="B789" s="255"/>
      <c r="C789" s="4"/>
      <c r="D789" s="4"/>
      <c r="E789" s="256"/>
      <c r="F789" s="256"/>
      <c r="G789" s="257"/>
      <c r="H789" s="258"/>
      <c r="I789" s="259"/>
      <c r="J789" s="947"/>
      <c r="K789" s="4"/>
      <c r="L789" s="4"/>
      <c r="M789" s="255"/>
      <c r="N789" s="947"/>
      <c r="O789" s="4"/>
      <c r="P789" s="4"/>
      <c r="Q789" s="255"/>
      <c r="R789" s="260"/>
      <c r="S789" s="4"/>
    </row>
    <row r="790" spans="1:19" ht="15.75" x14ac:dyDescent="0.25">
      <c r="A790" s="255"/>
      <c r="B790" s="255"/>
      <c r="C790" s="4"/>
      <c r="D790" s="4"/>
      <c r="E790" s="256"/>
      <c r="F790" s="256"/>
      <c r="G790" s="257"/>
      <c r="H790" s="258"/>
      <c r="I790" s="259"/>
      <c r="J790" s="947"/>
      <c r="K790" s="4"/>
      <c r="L790" s="4"/>
      <c r="M790" s="255"/>
      <c r="N790" s="947"/>
      <c r="O790" s="4"/>
      <c r="P790" s="4"/>
      <c r="Q790" s="255"/>
      <c r="R790" s="260"/>
      <c r="S790" s="4"/>
    </row>
    <row r="791" spans="1:19" ht="15.75" x14ac:dyDescent="0.25">
      <c r="A791" s="255"/>
      <c r="B791" s="255"/>
      <c r="C791" s="4"/>
      <c r="D791" s="4"/>
      <c r="E791" s="256"/>
      <c r="F791" s="256"/>
      <c r="G791" s="257"/>
      <c r="H791" s="258"/>
      <c r="I791" s="259"/>
      <c r="J791" s="947"/>
      <c r="K791" s="4"/>
      <c r="L791" s="4"/>
      <c r="M791" s="255"/>
      <c r="N791" s="947"/>
      <c r="O791" s="4"/>
      <c r="P791" s="4"/>
      <c r="Q791" s="255"/>
      <c r="R791" s="260"/>
      <c r="S791" s="4"/>
    </row>
    <row r="792" spans="1:19" ht="15.75" x14ac:dyDescent="0.25">
      <c r="A792" s="255"/>
      <c r="B792" s="255"/>
      <c r="C792" s="4"/>
      <c r="D792" s="4"/>
      <c r="E792" s="256"/>
      <c r="F792" s="256"/>
      <c r="G792" s="257"/>
      <c r="H792" s="258"/>
      <c r="I792" s="259"/>
      <c r="J792" s="947"/>
      <c r="K792" s="4"/>
      <c r="L792" s="4"/>
      <c r="M792" s="255"/>
      <c r="N792" s="947"/>
      <c r="O792" s="4"/>
      <c r="P792" s="4"/>
      <c r="Q792" s="255"/>
      <c r="R792" s="260"/>
      <c r="S792" s="4"/>
    </row>
    <row r="793" spans="1:19" ht="15.75" x14ac:dyDescent="0.25">
      <c r="A793" s="255"/>
      <c r="B793" s="255"/>
      <c r="C793" s="4"/>
      <c r="D793" s="4"/>
      <c r="E793" s="256"/>
      <c r="F793" s="256"/>
      <c r="G793" s="257"/>
      <c r="H793" s="258"/>
      <c r="I793" s="259"/>
      <c r="J793" s="947"/>
      <c r="K793" s="4"/>
      <c r="L793" s="4"/>
      <c r="M793" s="255"/>
      <c r="N793" s="947"/>
      <c r="O793" s="4"/>
      <c r="P793" s="4"/>
      <c r="Q793" s="255"/>
      <c r="R793" s="260"/>
      <c r="S793" s="4"/>
    </row>
    <row r="794" spans="1:19" ht="15.75" x14ac:dyDescent="0.25">
      <c r="A794" s="255"/>
      <c r="B794" s="255"/>
      <c r="C794" s="4"/>
      <c r="D794" s="4"/>
      <c r="E794" s="256"/>
      <c r="F794" s="256"/>
      <c r="G794" s="257"/>
      <c r="H794" s="258"/>
      <c r="I794" s="259"/>
      <c r="J794" s="947"/>
      <c r="K794" s="4"/>
      <c r="L794" s="4"/>
      <c r="M794" s="255"/>
      <c r="N794" s="947"/>
      <c r="O794" s="4"/>
      <c r="P794" s="4"/>
      <c r="Q794" s="255"/>
      <c r="R794" s="260"/>
      <c r="S794" s="4"/>
    </row>
    <row r="795" spans="1:19" ht="15.75" x14ac:dyDescent="0.25">
      <c r="A795" s="255"/>
      <c r="B795" s="255"/>
      <c r="C795" s="4"/>
      <c r="D795" s="4"/>
      <c r="E795" s="256"/>
      <c r="F795" s="256"/>
      <c r="G795" s="257"/>
      <c r="H795" s="258"/>
      <c r="I795" s="259"/>
      <c r="J795" s="947"/>
      <c r="K795" s="4"/>
      <c r="L795" s="4"/>
      <c r="M795" s="255"/>
      <c r="N795" s="947"/>
      <c r="O795" s="4"/>
      <c r="P795" s="4"/>
      <c r="Q795" s="255"/>
      <c r="R795" s="260"/>
      <c r="S795" s="4"/>
    </row>
    <row r="796" spans="1:19" ht="15.75" x14ac:dyDescent="0.25">
      <c r="A796" s="255"/>
      <c r="B796" s="255"/>
      <c r="C796" s="4"/>
      <c r="D796" s="4"/>
      <c r="E796" s="256"/>
      <c r="F796" s="256"/>
      <c r="G796" s="257"/>
      <c r="H796" s="258"/>
      <c r="I796" s="259"/>
      <c r="J796" s="947"/>
      <c r="K796" s="4"/>
      <c r="L796" s="4"/>
      <c r="M796" s="255"/>
      <c r="N796" s="947"/>
      <c r="O796" s="4"/>
      <c r="P796" s="4"/>
      <c r="Q796" s="255"/>
      <c r="R796" s="260"/>
      <c r="S796" s="4"/>
    </row>
    <row r="797" spans="1:19" ht="15.75" x14ac:dyDescent="0.25">
      <c r="A797" s="255"/>
      <c r="B797" s="255"/>
      <c r="C797" s="4"/>
      <c r="D797" s="4"/>
      <c r="E797" s="256"/>
      <c r="F797" s="256"/>
      <c r="G797" s="257"/>
      <c r="H797" s="258"/>
      <c r="I797" s="259"/>
      <c r="J797" s="947"/>
      <c r="K797" s="4"/>
      <c r="L797" s="4"/>
      <c r="M797" s="255"/>
      <c r="N797" s="947"/>
      <c r="O797" s="4"/>
      <c r="P797" s="4"/>
      <c r="Q797" s="255"/>
      <c r="R797" s="260"/>
      <c r="S797" s="4"/>
    </row>
    <row r="798" spans="1:19" ht="15.75" x14ac:dyDescent="0.25">
      <c r="A798" s="255"/>
      <c r="B798" s="255"/>
      <c r="C798" s="4"/>
      <c r="D798" s="4"/>
      <c r="E798" s="256"/>
      <c r="F798" s="256"/>
      <c r="G798" s="257"/>
      <c r="H798" s="258"/>
      <c r="I798" s="259"/>
      <c r="J798" s="947"/>
      <c r="K798" s="4"/>
      <c r="L798" s="4"/>
      <c r="M798" s="255"/>
      <c r="N798" s="947"/>
      <c r="O798" s="4"/>
      <c r="P798" s="4"/>
      <c r="Q798" s="255"/>
      <c r="R798" s="260"/>
      <c r="S798" s="4"/>
    </row>
    <row r="799" spans="1:19" ht="15.75" x14ac:dyDescent="0.25">
      <c r="A799" s="255"/>
      <c r="B799" s="255"/>
      <c r="C799" s="4"/>
      <c r="D799" s="4"/>
      <c r="E799" s="256"/>
      <c r="F799" s="256"/>
      <c r="G799" s="257"/>
      <c r="H799" s="258"/>
      <c r="I799" s="259"/>
      <c r="J799" s="947"/>
      <c r="K799" s="4"/>
      <c r="L799" s="4"/>
      <c r="M799" s="255"/>
      <c r="N799" s="947"/>
      <c r="O799" s="4"/>
      <c r="P799" s="4"/>
      <c r="Q799" s="255"/>
      <c r="R799" s="260"/>
      <c r="S799" s="4"/>
    </row>
    <row r="800" spans="1:19" ht="15.75" x14ac:dyDescent="0.25">
      <c r="A800" s="255"/>
      <c r="B800" s="255"/>
      <c r="C800" s="4"/>
      <c r="D800" s="4"/>
      <c r="E800" s="256"/>
      <c r="F800" s="256"/>
      <c r="G800" s="257"/>
      <c r="H800" s="258"/>
      <c r="I800" s="259"/>
      <c r="J800" s="947"/>
      <c r="K800" s="4"/>
      <c r="L800" s="4"/>
      <c r="M800" s="255"/>
      <c r="N800" s="947"/>
      <c r="O800" s="4"/>
      <c r="P800" s="4"/>
      <c r="Q800" s="255"/>
      <c r="R800" s="260"/>
      <c r="S800" s="4"/>
    </row>
    <row r="801" spans="1:19" ht="15.75" x14ac:dyDescent="0.25">
      <c r="A801" s="255"/>
      <c r="B801" s="255"/>
      <c r="C801" s="4"/>
      <c r="D801" s="4"/>
      <c r="E801" s="256"/>
      <c r="F801" s="256"/>
      <c r="G801" s="257"/>
      <c r="H801" s="258"/>
      <c r="I801" s="259"/>
      <c r="J801" s="947"/>
      <c r="K801" s="4"/>
      <c r="L801" s="4"/>
      <c r="M801" s="255"/>
      <c r="N801" s="947"/>
      <c r="O801" s="4"/>
      <c r="P801" s="4"/>
      <c r="Q801" s="255"/>
      <c r="R801" s="260"/>
      <c r="S801" s="4"/>
    </row>
    <row r="802" spans="1:19" ht="15.75" x14ac:dyDescent="0.25">
      <c r="A802" s="255"/>
      <c r="B802" s="255"/>
      <c r="C802" s="4"/>
      <c r="D802" s="4"/>
      <c r="E802" s="256"/>
      <c r="F802" s="256"/>
      <c r="G802" s="257"/>
      <c r="H802" s="258"/>
      <c r="I802" s="259"/>
      <c r="J802" s="947"/>
      <c r="K802" s="4"/>
      <c r="L802" s="4"/>
      <c r="M802" s="255"/>
      <c r="N802" s="947"/>
      <c r="O802" s="4"/>
      <c r="P802" s="4"/>
      <c r="Q802" s="255"/>
      <c r="R802" s="260"/>
      <c r="S802" s="4"/>
    </row>
    <row r="803" spans="1:19" ht="15.75" x14ac:dyDescent="0.25">
      <c r="A803" s="255"/>
      <c r="B803" s="255"/>
      <c r="C803" s="4"/>
      <c r="D803" s="4"/>
      <c r="E803" s="256"/>
      <c r="F803" s="256"/>
      <c r="G803" s="257"/>
      <c r="H803" s="258"/>
      <c r="I803" s="259"/>
      <c r="J803" s="947"/>
      <c r="K803" s="4"/>
      <c r="L803" s="4"/>
      <c r="M803" s="255"/>
      <c r="N803" s="947"/>
      <c r="O803" s="4"/>
      <c r="P803" s="4"/>
      <c r="Q803" s="255"/>
      <c r="R803" s="260"/>
      <c r="S803" s="4"/>
    </row>
    <row r="804" spans="1:19" ht="15.75" x14ac:dyDescent="0.25">
      <c r="A804" s="255"/>
      <c r="B804" s="255"/>
      <c r="C804" s="4"/>
      <c r="D804" s="4"/>
      <c r="E804" s="256"/>
      <c r="F804" s="256"/>
      <c r="G804" s="257"/>
      <c r="H804" s="258"/>
      <c r="I804" s="259"/>
      <c r="J804" s="947"/>
      <c r="K804" s="4"/>
      <c r="L804" s="4"/>
      <c r="M804" s="255"/>
      <c r="N804" s="947"/>
      <c r="O804" s="4"/>
      <c r="P804" s="4"/>
      <c r="Q804" s="255"/>
      <c r="R804" s="260"/>
      <c r="S804" s="4"/>
    </row>
    <row r="805" spans="1:19" ht="15.75" x14ac:dyDescent="0.25">
      <c r="A805" s="255"/>
      <c r="B805" s="255"/>
      <c r="C805" s="4"/>
      <c r="D805" s="4"/>
      <c r="E805" s="256"/>
      <c r="F805" s="256"/>
      <c r="G805" s="257"/>
      <c r="H805" s="258"/>
      <c r="I805" s="259"/>
      <c r="J805" s="947"/>
      <c r="K805" s="4"/>
      <c r="L805" s="4"/>
      <c r="M805" s="255"/>
      <c r="N805" s="947"/>
      <c r="O805" s="4"/>
      <c r="P805" s="4"/>
      <c r="Q805" s="255"/>
      <c r="R805" s="260"/>
      <c r="S805" s="4"/>
    </row>
    <row r="806" spans="1:19" ht="15.75" x14ac:dyDescent="0.25">
      <c r="A806" s="255"/>
      <c r="B806" s="255"/>
      <c r="C806" s="4"/>
      <c r="D806" s="4"/>
      <c r="E806" s="256"/>
      <c r="F806" s="256"/>
      <c r="G806" s="257"/>
      <c r="H806" s="258"/>
      <c r="I806" s="259"/>
      <c r="J806" s="947"/>
      <c r="K806" s="4"/>
      <c r="L806" s="4"/>
      <c r="M806" s="255"/>
      <c r="N806" s="947"/>
      <c r="O806" s="4"/>
      <c r="P806" s="4"/>
      <c r="Q806" s="255"/>
      <c r="R806" s="260"/>
      <c r="S806" s="4"/>
    </row>
    <row r="807" spans="1:19" ht="15.75" x14ac:dyDescent="0.25">
      <c r="A807" s="255"/>
      <c r="B807" s="255"/>
      <c r="C807" s="4"/>
      <c r="D807" s="4"/>
      <c r="E807" s="256"/>
      <c r="F807" s="256"/>
      <c r="G807" s="257"/>
      <c r="H807" s="258"/>
      <c r="I807" s="259"/>
      <c r="J807" s="947"/>
      <c r="K807" s="4"/>
      <c r="L807" s="4"/>
      <c r="M807" s="255"/>
      <c r="N807" s="947"/>
      <c r="O807" s="4"/>
      <c r="P807" s="4"/>
      <c r="Q807" s="255"/>
      <c r="R807" s="260"/>
      <c r="S807" s="4"/>
    </row>
    <row r="808" spans="1:19" ht="15.75" x14ac:dyDescent="0.25">
      <c r="A808" s="255"/>
      <c r="B808" s="255"/>
      <c r="C808" s="4"/>
      <c r="D808" s="4"/>
      <c r="E808" s="256"/>
      <c r="F808" s="256"/>
      <c r="G808" s="257"/>
      <c r="H808" s="258"/>
      <c r="I808" s="259"/>
      <c r="J808" s="947"/>
      <c r="K808" s="4"/>
      <c r="L808" s="4"/>
      <c r="M808" s="255"/>
      <c r="N808" s="947"/>
      <c r="O808" s="4"/>
      <c r="P808" s="4"/>
      <c r="Q808" s="255"/>
      <c r="R808" s="260"/>
      <c r="S808" s="4"/>
    </row>
    <row r="809" spans="1:19" ht="15.75" x14ac:dyDescent="0.25">
      <c r="A809" s="255"/>
      <c r="B809" s="255"/>
      <c r="C809" s="4"/>
      <c r="D809" s="4"/>
      <c r="E809" s="256"/>
      <c r="F809" s="256"/>
      <c r="G809" s="257"/>
      <c r="H809" s="258"/>
      <c r="I809" s="259"/>
      <c r="J809" s="947"/>
      <c r="K809" s="4"/>
      <c r="L809" s="4"/>
      <c r="M809" s="255"/>
      <c r="N809" s="947"/>
      <c r="O809" s="4"/>
      <c r="P809" s="4"/>
      <c r="Q809" s="255"/>
      <c r="R809" s="260"/>
      <c r="S809" s="4"/>
    </row>
    <row r="810" spans="1:19" ht="15.75" x14ac:dyDescent="0.25">
      <c r="A810" s="255"/>
      <c r="B810" s="255"/>
      <c r="C810" s="4"/>
      <c r="D810" s="4"/>
      <c r="E810" s="256"/>
      <c r="F810" s="256"/>
      <c r="G810" s="257"/>
      <c r="H810" s="258"/>
      <c r="I810" s="259"/>
      <c r="J810" s="947"/>
      <c r="K810" s="4"/>
      <c r="L810" s="4"/>
      <c r="M810" s="255"/>
      <c r="N810" s="947"/>
      <c r="O810" s="4"/>
      <c r="P810" s="4"/>
      <c r="Q810" s="255"/>
      <c r="R810" s="260"/>
      <c r="S810" s="4"/>
    </row>
    <row r="811" spans="1:19" ht="15.75" x14ac:dyDescent="0.25">
      <c r="A811" s="255"/>
      <c r="B811" s="255"/>
      <c r="C811" s="4"/>
      <c r="D811" s="4"/>
      <c r="E811" s="256"/>
      <c r="F811" s="256"/>
      <c r="G811" s="257"/>
      <c r="H811" s="258"/>
      <c r="I811" s="259"/>
      <c r="J811" s="947"/>
      <c r="K811" s="4"/>
      <c r="L811" s="4"/>
      <c r="M811" s="255"/>
      <c r="N811" s="947"/>
      <c r="O811" s="4"/>
      <c r="P811" s="4"/>
      <c r="Q811" s="255"/>
      <c r="R811" s="260"/>
      <c r="S811" s="4"/>
    </row>
    <row r="812" spans="1:19" ht="15.75" x14ac:dyDescent="0.25">
      <c r="A812" s="255"/>
      <c r="B812" s="255"/>
      <c r="C812" s="4"/>
      <c r="D812" s="4"/>
      <c r="E812" s="256"/>
      <c r="F812" s="256"/>
      <c r="G812" s="257"/>
      <c r="H812" s="258"/>
      <c r="I812" s="259"/>
      <c r="J812" s="947"/>
      <c r="K812" s="4"/>
      <c r="L812" s="4"/>
      <c r="M812" s="255"/>
      <c r="N812" s="947"/>
      <c r="O812" s="4"/>
      <c r="P812" s="4"/>
      <c r="Q812" s="255"/>
      <c r="R812" s="260"/>
      <c r="S812" s="4"/>
    </row>
    <row r="813" spans="1:19" ht="15.75" x14ac:dyDescent="0.25">
      <c r="A813" s="255"/>
      <c r="B813" s="255"/>
      <c r="C813" s="4"/>
      <c r="D813" s="4"/>
      <c r="E813" s="256"/>
      <c r="F813" s="256"/>
      <c r="G813" s="257"/>
      <c r="H813" s="258"/>
      <c r="I813" s="259"/>
      <c r="J813" s="947"/>
      <c r="K813" s="4"/>
      <c r="L813" s="4"/>
      <c r="M813" s="255"/>
      <c r="N813" s="947"/>
      <c r="O813" s="4"/>
      <c r="P813" s="4"/>
      <c r="Q813" s="255"/>
      <c r="R813" s="260"/>
      <c r="S813" s="4"/>
    </row>
    <row r="814" spans="1:19" ht="15.75" x14ac:dyDescent="0.25">
      <c r="A814" s="255"/>
      <c r="B814" s="255"/>
      <c r="C814" s="4"/>
      <c r="D814" s="4"/>
      <c r="E814" s="256"/>
      <c r="F814" s="256"/>
      <c r="G814" s="257"/>
      <c r="H814" s="258"/>
      <c r="I814" s="259"/>
      <c r="J814" s="947"/>
      <c r="K814" s="4"/>
      <c r="L814" s="4"/>
      <c r="M814" s="255"/>
      <c r="N814" s="947"/>
      <c r="O814" s="4"/>
      <c r="P814" s="4"/>
      <c r="Q814" s="255"/>
      <c r="R814" s="260"/>
      <c r="S814" s="4"/>
    </row>
    <row r="815" spans="1:19" ht="15.75" x14ac:dyDescent="0.25">
      <c r="A815" s="255"/>
      <c r="B815" s="255"/>
      <c r="C815" s="4"/>
      <c r="D815" s="4"/>
      <c r="E815" s="256"/>
      <c r="F815" s="256"/>
      <c r="G815" s="257"/>
      <c r="H815" s="258"/>
      <c r="I815" s="259"/>
      <c r="J815" s="947"/>
      <c r="K815" s="4"/>
      <c r="L815" s="4"/>
      <c r="M815" s="255"/>
      <c r="N815" s="947"/>
      <c r="O815" s="4"/>
      <c r="P815" s="4"/>
      <c r="Q815" s="255"/>
      <c r="R815" s="260"/>
      <c r="S815" s="4"/>
    </row>
    <row r="816" spans="1:19" ht="15.75" x14ac:dyDescent="0.25">
      <c r="A816" s="255"/>
      <c r="B816" s="255"/>
      <c r="C816" s="4"/>
      <c r="D816" s="4"/>
      <c r="E816" s="256"/>
      <c r="F816" s="256"/>
      <c r="G816" s="257"/>
      <c r="H816" s="258"/>
      <c r="I816" s="259"/>
      <c r="J816" s="947"/>
      <c r="K816" s="4"/>
      <c r="L816" s="4"/>
      <c r="M816" s="255"/>
      <c r="N816" s="947"/>
      <c r="O816" s="4"/>
      <c r="P816" s="4"/>
      <c r="Q816" s="255"/>
      <c r="R816" s="260"/>
      <c r="S816" s="4"/>
    </row>
    <row r="817" spans="1:19" ht="15.75" x14ac:dyDescent="0.25">
      <c r="A817" s="255"/>
      <c r="B817" s="255"/>
      <c r="C817" s="4"/>
      <c r="D817" s="4"/>
      <c r="E817" s="256"/>
      <c r="F817" s="256"/>
      <c r="G817" s="257"/>
      <c r="H817" s="258"/>
      <c r="I817" s="259"/>
      <c r="J817" s="947"/>
      <c r="K817" s="4"/>
      <c r="L817" s="4"/>
      <c r="M817" s="255"/>
      <c r="N817" s="947"/>
      <c r="O817" s="4"/>
      <c r="P817" s="4"/>
      <c r="Q817" s="255"/>
      <c r="R817" s="260"/>
      <c r="S817" s="4"/>
    </row>
    <row r="818" spans="1:19" ht="15.75" x14ac:dyDescent="0.25">
      <c r="A818" s="255"/>
      <c r="B818" s="255"/>
      <c r="C818" s="4"/>
      <c r="D818" s="4"/>
      <c r="E818" s="256"/>
      <c r="F818" s="256"/>
      <c r="G818" s="257"/>
      <c r="H818" s="258"/>
      <c r="I818" s="259"/>
      <c r="J818" s="947"/>
      <c r="K818" s="4"/>
      <c r="L818" s="4"/>
      <c r="M818" s="255"/>
      <c r="N818" s="947"/>
      <c r="O818" s="4"/>
      <c r="P818" s="4"/>
      <c r="Q818" s="255"/>
      <c r="R818" s="260"/>
      <c r="S818" s="4"/>
    </row>
    <row r="819" spans="1:19" ht="15.75" x14ac:dyDescent="0.25">
      <c r="A819" s="255"/>
      <c r="B819" s="255"/>
      <c r="C819" s="4"/>
      <c r="D819" s="4"/>
      <c r="E819" s="256"/>
      <c r="F819" s="256"/>
      <c r="G819" s="257"/>
      <c r="H819" s="258"/>
      <c r="I819" s="259"/>
      <c r="J819" s="947"/>
      <c r="K819" s="4"/>
      <c r="L819" s="4"/>
      <c r="M819" s="255"/>
      <c r="N819" s="947"/>
      <c r="O819" s="4"/>
      <c r="P819" s="4"/>
      <c r="Q819" s="255"/>
      <c r="R819" s="260"/>
      <c r="S819" s="4"/>
    </row>
    <row r="820" spans="1:19" ht="15.75" x14ac:dyDescent="0.25">
      <c r="A820" s="255"/>
      <c r="B820" s="255"/>
      <c r="C820" s="4"/>
      <c r="D820" s="4"/>
      <c r="E820" s="256"/>
      <c r="F820" s="256"/>
      <c r="G820" s="257"/>
      <c r="H820" s="258"/>
      <c r="I820" s="259"/>
      <c r="J820" s="947"/>
      <c r="K820" s="4"/>
      <c r="L820" s="4"/>
      <c r="M820" s="255"/>
      <c r="N820" s="947"/>
      <c r="O820" s="4"/>
      <c r="P820" s="4"/>
      <c r="Q820" s="255"/>
      <c r="R820" s="260"/>
      <c r="S820" s="4"/>
    </row>
    <row r="821" spans="1:19" ht="15.75" x14ac:dyDescent="0.25">
      <c r="A821" s="255"/>
      <c r="B821" s="255"/>
      <c r="C821" s="4"/>
      <c r="D821" s="4"/>
      <c r="E821" s="256"/>
      <c r="F821" s="256"/>
      <c r="G821" s="257"/>
      <c r="H821" s="258"/>
      <c r="I821" s="259"/>
      <c r="J821" s="947"/>
      <c r="K821" s="4"/>
      <c r="L821" s="4"/>
      <c r="M821" s="255"/>
      <c r="N821" s="947"/>
      <c r="O821" s="4"/>
      <c r="P821" s="4"/>
      <c r="Q821" s="255"/>
      <c r="R821" s="260"/>
      <c r="S821" s="4"/>
    </row>
    <row r="822" spans="1:19" ht="15.75" x14ac:dyDescent="0.25">
      <c r="A822" s="255"/>
      <c r="B822" s="255"/>
      <c r="C822" s="4"/>
      <c r="D822" s="4"/>
      <c r="E822" s="256"/>
      <c r="F822" s="256"/>
      <c r="G822" s="257"/>
      <c r="H822" s="258"/>
      <c r="I822" s="259"/>
      <c r="J822" s="947"/>
      <c r="K822" s="4"/>
      <c r="L822" s="4"/>
      <c r="M822" s="255"/>
      <c r="N822" s="947"/>
      <c r="O822" s="4"/>
      <c r="P822" s="4"/>
      <c r="Q822" s="255"/>
      <c r="R822" s="260"/>
      <c r="S822" s="4"/>
    </row>
    <row r="823" spans="1:19" ht="15.75" x14ac:dyDescent="0.25">
      <c r="A823" s="255"/>
      <c r="B823" s="255"/>
      <c r="C823" s="4"/>
      <c r="D823" s="4"/>
      <c r="E823" s="256"/>
      <c r="F823" s="256"/>
      <c r="G823" s="257"/>
      <c r="H823" s="258"/>
      <c r="I823" s="259"/>
      <c r="J823" s="947"/>
      <c r="K823" s="4"/>
      <c r="L823" s="4"/>
      <c r="M823" s="255"/>
      <c r="N823" s="947"/>
      <c r="O823" s="4"/>
      <c r="P823" s="4"/>
      <c r="Q823" s="255"/>
      <c r="R823" s="260"/>
      <c r="S823" s="4"/>
    </row>
    <row r="824" spans="1:19" ht="15.75" x14ac:dyDescent="0.25">
      <c r="A824" s="255"/>
      <c r="B824" s="255"/>
      <c r="C824" s="4"/>
      <c r="D824" s="4"/>
      <c r="E824" s="256"/>
      <c r="F824" s="256"/>
      <c r="G824" s="257"/>
      <c r="H824" s="258"/>
      <c r="I824" s="259"/>
      <c r="J824" s="947"/>
      <c r="K824" s="4"/>
      <c r="L824" s="4"/>
      <c r="M824" s="255"/>
      <c r="N824" s="947"/>
      <c r="O824" s="4"/>
      <c r="P824" s="4"/>
      <c r="Q824" s="255"/>
      <c r="R824" s="260"/>
      <c r="S824" s="4"/>
    </row>
    <row r="825" spans="1:19" ht="15.75" x14ac:dyDescent="0.25">
      <c r="A825" s="255"/>
      <c r="B825" s="255"/>
      <c r="C825" s="4"/>
      <c r="D825" s="4"/>
      <c r="E825" s="256"/>
      <c r="F825" s="256"/>
      <c r="G825" s="257"/>
      <c r="H825" s="258"/>
      <c r="I825" s="259"/>
      <c r="J825" s="947"/>
      <c r="K825" s="4"/>
      <c r="L825" s="4"/>
      <c r="M825" s="255"/>
      <c r="N825" s="947"/>
      <c r="O825" s="4"/>
      <c r="P825" s="4"/>
      <c r="Q825" s="255"/>
      <c r="R825" s="260"/>
      <c r="S825" s="4"/>
    </row>
    <row r="826" spans="1:19" ht="15.75" x14ac:dyDescent="0.25">
      <c r="A826" s="255"/>
      <c r="B826" s="255"/>
      <c r="C826" s="4"/>
      <c r="D826" s="4"/>
      <c r="E826" s="256"/>
      <c r="F826" s="256"/>
      <c r="G826" s="257"/>
      <c r="H826" s="258"/>
      <c r="I826" s="259"/>
      <c r="J826" s="947"/>
      <c r="K826" s="4"/>
      <c r="L826" s="4"/>
      <c r="M826" s="255"/>
      <c r="N826" s="947"/>
      <c r="O826" s="4"/>
      <c r="P826" s="4"/>
      <c r="Q826" s="255"/>
      <c r="R826" s="260"/>
      <c r="S826" s="4"/>
    </row>
    <row r="827" spans="1:19" ht="15.75" x14ac:dyDescent="0.25">
      <c r="A827" s="255"/>
      <c r="B827" s="255"/>
      <c r="C827" s="4"/>
      <c r="D827" s="4"/>
      <c r="E827" s="256"/>
      <c r="F827" s="256"/>
      <c r="G827" s="257"/>
      <c r="H827" s="258"/>
      <c r="I827" s="259"/>
      <c r="J827" s="947"/>
      <c r="K827" s="4"/>
      <c r="L827" s="4"/>
      <c r="M827" s="255"/>
      <c r="N827" s="947"/>
      <c r="O827" s="4"/>
      <c r="P827" s="4"/>
      <c r="Q827" s="255"/>
      <c r="R827" s="260"/>
      <c r="S827" s="4"/>
    </row>
    <row r="828" spans="1:19" ht="15.75" x14ac:dyDescent="0.25">
      <c r="A828" s="255"/>
      <c r="B828" s="255"/>
      <c r="C828" s="4"/>
      <c r="D828" s="4"/>
      <c r="E828" s="256"/>
      <c r="F828" s="256"/>
      <c r="G828" s="257"/>
      <c r="H828" s="258"/>
      <c r="I828" s="259"/>
      <c r="J828" s="947"/>
      <c r="K828" s="4"/>
      <c r="L828" s="4"/>
      <c r="M828" s="255"/>
      <c r="N828" s="947"/>
      <c r="O828" s="4"/>
      <c r="P828" s="4"/>
      <c r="Q828" s="255"/>
      <c r="R828" s="260"/>
      <c r="S828" s="4"/>
    </row>
    <row r="829" spans="1:19" ht="15.75" x14ac:dyDescent="0.25">
      <c r="A829" s="255"/>
      <c r="B829" s="255"/>
      <c r="C829" s="4"/>
      <c r="D829" s="4"/>
      <c r="E829" s="256"/>
      <c r="F829" s="256"/>
      <c r="G829" s="257"/>
      <c r="H829" s="258"/>
      <c r="I829" s="259"/>
      <c r="J829" s="947"/>
      <c r="K829" s="4"/>
      <c r="L829" s="4"/>
      <c r="M829" s="255"/>
      <c r="N829" s="947"/>
      <c r="O829" s="4"/>
      <c r="P829" s="4"/>
      <c r="Q829" s="255"/>
      <c r="R829" s="260"/>
      <c r="S829" s="4"/>
    </row>
    <row r="830" spans="1:19" ht="15.75" x14ac:dyDescent="0.25">
      <c r="A830" s="255"/>
      <c r="B830" s="255"/>
      <c r="C830" s="4"/>
      <c r="D830" s="4"/>
      <c r="E830" s="256"/>
      <c r="F830" s="256"/>
      <c r="G830" s="257"/>
      <c r="H830" s="258"/>
      <c r="I830" s="259"/>
      <c r="J830" s="947"/>
      <c r="K830" s="4"/>
      <c r="L830" s="4"/>
      <c r="M830" s="255"/>
      <c r="N830" s="947"/>
      <c r="O830" s="4"/>
      <c r="P830" s="4"/>
      <c r="Q830" s="255"/>
      <c r="R830" s="260"/>
      <c r="S830" s="4"/>
    </row>
    <row r="831" spans="1:19" ht="15.75" x14ac:dyDescent="0.25">
      <c r="A831" s="255"/>
      <c r="B831" s="255"/>
      <c r="C831" s="4"/>
      <c r="D831" s="4"/>
      <c r="E831" s="256"/>
      <c r="F831" s="256"/>
      <c r="G831" s="257"/>
      <c r="H831" s="258"/>
      <c r="I831" s="259"/>
      <c r="J831" s="947"/>
      <c r="K831" s="4"/>
      <c r="L831" s="4"/>
      <c r="M831" s="255"/>
      <c r="N831" s="947"/>
      <c r="O831" s="4"/>
      <c r="P831" s="4"/>
      <c r="Q831" s="255"/>
      <c r="R831" s="260"/>
      <c r="S831" s="4"/>
    </row>
    <row r="832" spans="1:19" ht="15.75" x14ac:dyDescent="0.25">
      <c r="A832" s="255"/>
      <c r="B832" s="255"/>
      <c r="C832" s="4"/>
      <c r="D832" s="4"/>
      <c r="E832" s="256"/>
      <c r="F832" s="256"/>
      <c r="G832" s="257"/>
      <c r="H832" s="258"/>
      <c r="I832" s="259"/>
      <c r="J832" s="947"/>
      <c r="K832" s="4"/>
      <c r="L832" s="4"/>
      <c r="M832" s="255"/>
      <c r="N832" s="947"/>
      <c r="O832" s="4"/>
      <c r="P832" s="4"/>
      <c r="Q832" s="255"/>
      <c r="R832" s="260"/>
      <c r="S832" s="4"/>
    </row>
    <row r="833" spans="1:19" ht="15.75" x14ac:dyDescent="0.25">
      <c r="A833" s="255"/>
      <c r="B833" s="255"/>
      <c r="C833" s="4"/>
      <c r="D833" s="4"/>
      <c r="E833" s="256"/>
      <c r="F833" s="256"/>
      <c r="G833" s="257"/>
      <c r="H833" s="258"/>
      <c r="I833" s="259"/>
      <c r="J833" s="947"/>
      <c r="K833" s="4"/>
      <c r="L833" s="4"/>
      <c r="M833" s="255"/>
      <c r="N833" s="947"/>
      <c r="O833" s="4"/>
      <c r="P833" s="4"/>
      <c r="Q833" s="255"/>
      <c r="R833" s="260"/>
      <c r="S833" s="4"/>
    </row>
    <row r="834" spans="1:19" ht="15.75" x14ac:dyDescent="0.25">
      <c r="A834" s="255"/>
      <c r="B834" s="255"/>
      <c r="C834" s="4"/>
      <c r="D834" s="4"/>
      <c r="E834" s="256"/>
      <c r="F834" s="256"/>
      <c r="G834" s="257"/>
      <c r="H834" s="258"/>
      <c r="I834" s="259"/>
      <c r="J834" s="947"/>
      <c r="K834" s="4"/>
      <c r="L834" s="4"/>
      <c r="M834" s="255"/>
      <c r="N834" s="947"/>
      <c r="O834" s="4"/>
      <c r="P834" s="4"/>
      <c r="Q834" s="255"/>
      <c r="R834" s="260"/>
      <c r="S834" s="4"/>
    </row>
    <row r="835" spans="1:19" ht="15.75" x14ac:dyDescent="0.25">
      <c r="A835" s="255"/>
      <c r="B835" s="255"/>
      <c r="C835" s="4"/>
      <c r="D835" s="4"/>
      <c r="E835" s="256"/>
      <c r="F835" s="256"/>
      <c r="G835" s="257"/>
      <c r="H835" s="258"/>
      <c r="I835" s="259"/>
      <c r="J835" s="947"/>
      <c r="K835" s="4"/>
      <c r="L835" s="4"/>
      <c r="M835" s="255"/>
      <c r="N835" s="947"/>
      <c r="O835" s="4"/>
      <c r="P835" s="4"/>
      <c r="Q835" s="255"/>
      <c r="R835" s="260"/>
      <c r="S835" s="4"/>
    </row>
    <row r="836" spans="1:19" ht="15.75" x14ac:dyDescent="0.25">
      <c r="A836" s="255"/>
      <c r="B836" s="255"/>
      <c r="C836" s="4"/>
      <c r="D836" s="4"/>
      <c r="E836" s="256"/>
      <c r="F836" s="256"/>
      <c r="G836" s="257"/>
      <c r="H836" s="258"/>
      <c r="I836" s="259"/>
      <c r="J836" s="947"/>
      <c r="K836" s="4"/>
      <c r="L836" s="4"/>
      <c r="M836" s="255"/>
      <c r="N836" s="947"/>
      <c r="O836" s="4"/>
      <c r="P836" s="4"/>
      <c r="Q836" s="255"/>
      <c r="R836" s="260"/>
      <c r="S836" s="4"/>
    </row>
    <row r="837" spans="1:19" ht="15.75" x14ac:dyDescent="0.25">
      <c r="A837" s="255"/>
      <c r="B837" s="255"/>
      <c r="C837" s="4"/>
      <c r="D837" s="4"/>
      <c r="E837" s="256"/>
      <c r="F837" s="256"/>
      <c r="G837" s="257"/>
      <c r="H837" s="258"/>
      <c r="I837" s="259"/>
      <c r="J837" s="947"/>
      <c r="K837" s="4"/>
      <c r="L837" s="4"/>
      <c r="M837" s="255"/>
      <c r="N837" s="947"/>
      <c r="O837" s="4"/>
      <c r="P837" s="4"/>
      <c r="Q837" s="255"/>
      <c r="R837" s="260"/>
      <c r="S837" s="4"/>
    </row>
    <row r="838" spans="1:19" ht="15.75" x14ac:dyDescent="0.25">
      <c r="A838" s="255"/>
      <c r="B838" s="255"/>
      <c r="C838" s="4"/>
      <c r="D838" s="4"/>
      <c r="E838" s="256"/>
      <c r="F838" s="256"/>
      <c r="G838" s="257"/>
      <c r="H838" s="258"/>
      <c r="I838" s="259"/>
      <c r="J838" s="947"/>
      <c r="K838" s="4"/>
      <c r="L838" s="4"/>
      <c r="M838" s="255"/>
      <c r="N838" s="947"/>
      <c r="O838" s="4"/>
      <c r="P838" s="4"/>
      <c r="Q838" s="255"/>
      <c r="R838" s="260"/>
      <c r="S838" s="4"/>
    </row>
    <row r="839" spans="1:19" ht="15.75" x14ac:dyDescent="0.25">
      <c r="A839" s="255"/>
      <c r="B839" s="255"/>
      <c r="C839" s="4"/>
      <c r="D839" s="4"/>
      <c r="E839" s="256"/>
      <c r="F839" s="256"/>
      <c r="G839" s="257"/>
      <c r="H839" s="258"/>
      <c r="I839" s="259"/>
      <c r="J839" s="947"/>
      <c r="K839" s="4"/>
      <c r="L839" s="4"/>
      <c r="M839" s="255"/>
      <c r="N839" s="947"/>
      <c r="O839" s="4"/>
      <c r="P839" s="4"/>
      <c r="Q839" s="255"/>
      <c r="R839" s="260"/>
      <c r="S839" s="4"/>
    </row>
    <row r="840" spans="1:19" ht="15.75" x14ac:dyDescent="0.25">
      <c r="A840" s="255"/>
      <c r="B840" s="255"/>
      <c r="C840" s="4"/>
      <c r="D840" s="4"/>
      <c r="E840" s="256"/>
      <c r="F840" s="256"/>
      <c r="G840" s="257"/>
      <c r="H840" s="258"/>
      <c r="I840" s="259"/>
      <c r="J840" s="947"/>
      <c r="K840" s="4"/>
      <c r="L840" s="4"/>
      <c r="M840" s="255"/>
      <c r="N840" s="947"/>
      <c r="O840" s="4"/>
      <c r="P840" s="4"/>
      <c r="Q840" s="255"/>
      <c r="R840" s="260"/>
      <c r="S840" s="4"/>
    </row>
    <row r="841" spans="1:19" ht="15.75" x14ac:dyDescent="0.25">
      <c r="A841" s="255"/>
      <c r="B841" s="255"/>
      <c r="C841" s="4"/>
      <c r="D841" s="4"/>
      <c r="E841" s="256"/>
      <c r="F841" s="256"/>
      <c r="G841" s="257"/>
      <c r="H841" s="258"/>
      <c r="I841" s="259"/>
      <c r="J841" s="947"/>
      <c r="K841" s="4"/>
      <c r="L841" s="4"/>
      <c r="M841" s="255"/>
      <c r="N841" s="947"/>
      <c r="O841" s="4"/>
      <c r="P841" s="4"/>
      <c r="Q841" s="255"/>
      <c r="R841" s="260"/>
      <c r="S841" s="4"/>
    </row>
    <row r="842" spans="1:19" ht="15.75" x14ac:dyDescent="0.25">
      <c r="A842" s="255"/>
      <c r="B842" s="255"/>
      <c r="C842" s="4"/>
      <c r="D842" s="4"/>
      <c r="E842" s="256"/>
      <c r="F842" s="256"/>
      <c r="G842" s="257"/>
      <c r="H842" s="258"/>
      <c r="I842" s="259"/>
      <c r="J842" s="947"/>
      <c r="K842" s="4"/>
      <c r="L842" s="4"/>
      <c r="M842" s="255"/>
      <c r="N842" s="947"/>
      <c r="O842" s="4"/>
      <c r="P842" s="4"/>
      <c r="Q842" s="255"/>
      <c r="R842" s="260"/>
      <c r="S842" s="4"/>
    </row>
    <row r="843" spans="1:19" ht="15.75" x14ac:dyDescent="0.25">
      <c r="A843" s="255"/>
      <c r="B843" s="255"/>
      <c r="C843" s="4"/>
      <c r="D843" s="4"/>
      <c r="E843" s="256"/>
      <c r="F843" s="256"/>
      <c r="G843" s="257"/>
      <c r="H843" s="258"/>
      <c r="I843" s="259"/>
      <c r="J843" s="947"/>
      <c r="K843" s="4"/>
      <c r="L843" s="4"/>
      <c r="M843" s="255"/>
      <c r="N843" s="947"/>
      <c r="O843" s="4"/>
      <c r="P843" s="4"/>
      <c r="Q843" s="255"/>
      <c r="R843" s="260"/>
      <c r="S843" s="4"/>
    </row>
    <row r="844" spans="1:19" ht="15.75" x14ac:dyDescent="0.25">
      <c r="A844" s="255"/>
      <c r="B844" s="255"/>
      <c r="C844" s="4"/>
      <c r="D844" s="4"/>
      <c r="E844" s="256"/>
      <c r="F844" s="256"/>
      <c r="G844" s="257"/>
      <c r="H844" s="258"/>
      <c r="I844" s="259"/>
      <c r="J844" s="947"/>
      <c r="K844" s="4"/>
      <c r="L844" s="4"/>
      <c r="M844" s="255"/>
      <c r="N844" s="947"/>
      <c r="O844" s="4"/>
      <c r="P844" s="4"/>
      <c r="Q844" s="255"/>
      <c r="R844" s="260"/>
      <c r="S844" s="4"/>
    </row>
    <row r="845" spans="1:19" ht="15.75" x14ac:dyDescent="0.25">
      <c r="A845" s="255"/>
      <c r="B845" s="255"/>
      <c r="C845" s="4"/>
      <c r="D845" s="4"/>
      <c r="E845" s="256"/>
      <c r="F845" s="256"/>
      <c r="G845" s="257"/>
      <c r="H845" s="258"/>
      <c r="I845" s="259"/>
      <c r="J845" s="947"/>
      <c r="K845" s="4"/>
      <c r="L845" s="4"/>
      <c r="M845" s="255"/>
      <c r="N845" s="947"/>
      <c r="O845" s="4"/>
      <c r="P845" s="4"/>
      <c r="Q845" s="255"/>
      <c r="R845" s="260"/>
      <c r="S845" s="4"/>
    </row>
    <row r="846" spans="1:19" ht="15.75" x14ac:dyDescent="0.25">
      <c r="A846" s="255"/>
      <c r="B846" s="255"/>
      <c r="C846" s="4"/>
      <c r="D846" s="4"/>
      <c r="E846" s="256"/>
      <c r="F846" s="256"/>
      <c r="G846" s="257"/>
      <c r="H846" s="258"/>
      <c r="I846" s="259"/>
      <c r="J846" s="947"/>
      <c r="K846" s="4"/>
      <c r="L846" s="4"/>
      <c r="M846" s="255"/>
      <c r="N846" s="947"/>
      <c r="O846" s="4"/>
      <c r="P846" s="4"/>
      <c r="Q846" s="255"/>
      <c r="R846" s="260"/>
      <c r="S846" s="4"/>
    </row>
    <row r="847" spans="1:19" ht="15.75" x14ac:dyDescent="0.25">
      <c r="A847" s="255"/>
      <c r="B847" s="255"/>
      <c r="C847" s="4"/>
      <c r="D847" s="4"/>
      <c r="E847" s="256"/>
      <c r="F847" s="256"/>
      <c r="G847" s="257"/>
      <c r="H847" s="258"/>
      <c r="I847" s="259"/>
      <c r="J847" s="947"/>
      <c r="K847" s="4"/>
      <c r="L847" s="4"/>
      <c r="M847" s="255"/>
      <c r="N847" s="947"/>
      <c r="O847" s="4"/>
      <c r="P847" s="4"/>
      <c r="Q847" s="255"/>
      <c r="R847" s="260"/>
      <c r="S847" s="4"/>
    </row>
    <row r="848" spans="1:19" ht="15.75" x14ac:dyDescent="0.25">
      <c r="A848" s="255"/>
      <c r="B848" s="255"/>
      <c r="C848" s="4"/>
      <c r="D848" s="4"/>
      <c r="E848" s="256"/>
      <c r="F848" s="256"/>
      <c r="G848" s="257"/>
      <c r="H848" s="258"/>
      <c r="I848" s="259"/>
      <c r="J848" s="947"/>
      <c r="K848" s="4"/>
      <c r="L848" s="4"/>
      <c r="M848" s="255"/>
      <c r="N848" s="947"/>
      <c r="O848" s="4"/>
      <c r="P848" s="4"/>
      <c r="Q848" s="255"/>
      <c r="R848" s="260"/>
      <c r="S848" s="4"/>
    </row>
    <row r="849" spans="1:19" ht="15.75" x14ac:dyDescent="0.25">
      <c r="A849" s="255"/>
      <c r="B849" s="255"/>
      <c r="C849" s="4"/>
      <c r="D849" s="4"/>
      <c r="E849" s="256"/>
      <c r="F849" s="256"/>
      <c r="G849" s="257"/>
      <c r="H849" s="258"/>
      <c r="I849" s="259"/>
      <c r="J849" s="947"/>
      <c r="K849" s="4"/>
      <c r="L849" s="4"/>
      <c r="M849" s="255"/>
      <c r="N849" s="947"/>
      <c r="O849" s="4"/>
      <c r="P849" s="4"/>
      <c r="Q849" s="255"/>
      <c r="R849" s="260"/>
      <c r="S849" s="4"/>
    </row>
    <row r="850" spans="1:19" ht="15.75" x14ac:dyDescent="0.25">
      <c r="A850" s="255"/>
      <c r="B850" s="255"/>
      <c r="C850" s="4"/>
      <c r="D850" s="4"/>
      <c r="E850" s="256"/>
      <c r="F850" s="256"/>
      <c r="G850" s="257"/>
      <c r="H850" s="258"/>
      <c r="I850" s="259"/>
      <c r="J850" s="947"/>
      <c r="K850" s="4"/>
      <c r="L850" s="4"/>
      <c r="M850" s="255"/>
      <c r="N850" s="947"/>
      <c r="O850" s="4"/>
      <c r="P850" s="4"/>
      <c r="Q850" s="255"/>
      <c r="R850" s="260"/>
      <c r="S850" s="4"/>
    </row>
    <row r="851" spans="1:19" ht="15.75" x14ac:dyDescent="0.25">
      <c r="A851" s="255"/>
      <c r="B851" s="255"/>
      <c r="C851" s="4"/>
      <c r="D851" s="4"/>
      <c r="E851" s="256"/>
      <c r="F851" s="256"/>
      <c r="G851" s="257"/>
      <c r="H851" s="258"/>
      <c r="I851" s="259"/>
      <c r="J851" s="947"/>
      <c r="K851" s="4"/>
      <c r="L851" s="4"/>
      <c r="M851" s="255"/>
      <c r="N851" s="947"/>
      <c r="O851" s="4"/>
      <c r="P851" s="4"/>
      <c r="Q851" s="255"/>
      <c r="R851" s="260"/>
      <c r="S851" s="4"/>
    </row>
    <row r="852" spans="1:19" ht="15.75" x14ac:dyDescent="0.25">
      <c r="A852" s="255"/>
      <c r="B852" s="255"/>
      <c r="C852" s="4"/>
      <c r="D852" s="4"/>
      <c r="E852" s="256"/>
      <c r="F852" s="256"/>
      <c r="G852" s="257"/>
      <c r="H852" s="258"/>
      <c r="I852" s="259"/>
      <c r="J852" s="947"/>
      <c r="K852" s="4"/>
      <c r="L852" s="4"/>
      <c r="M852" s="255"/>
      <c r="N852" s="947"/>
      <c r="O852" s="4"/>
      <c r="P852" s="4"/>
      <c r="Q852" s="255"/>
      <c r="R852" s="260"/>
      <c r="S852" s="4"/>
    </row>
    <row r="853" spans="1:19" ht="15.75" x14ac:dyDescent="0.25">
      <c r="A853" s="255"/>
      <c r="B853" s="255"/>
      <c r="C853" s="4"/>
      <c r="D853" s="4"/>
      <c r="E853" s="256"/>
      <c r="F853" s="256"/>
      <c r="G853" s="257"/>
      <c r="H853" s="258"/>
      <c r="I853" s="259"/>
      <c r="J853" s="947"/>
      <c r="K853" s="4"/>
      <c r="L853" s="4"/>
      <c r="M853" s="255"/>
      <c r="N853" s="947"/>
      <c r="O853" s="4"/>
      <c r="P853" s="4"/>
      <c r="Q853" s="255"/>
      <c r="R853" s="260"/>
      <c r="S853" s="4"/>
    </row>
    <row r="854" spans="1:19" ht="15.75" x14ac:dyDescent="0.25">
      <c r="A854" s="255"/>
      <c r="B854" s="255"/>
      <c r="C854" s="4"/>
      <c r="D854" s="4"/>
      <c r="E854" s="256"/>
      <c r="F854" s="256"/>
      <c r="G854" s="257"/>
      <c r="H854" s="258"/>
      <c r="I854" s="259"/>
      <c r="J854" s="947"/>
      <c r="K854" s="4"/>
      <c r="L854" s="4"/>
      <c r="M854" s="255"/>
      <c r="N854" s="947"/>
      <c r="O854" s="4"/>
      <c r="P854" s="4"/>
      <c r="Q854" s="255"/>
      <c r="R854" s="260"/>
      <c r="S854" s="4"/>
    </row>
    <row r="855" spans="1:19" ht="15.75" x14ac:dyDescent="0.25">
      <c r="A855" s="255"/>
      <c r="B855" s="255"/>
      <c r="C855" s="4"/>
      <c r="D855" s="4"/>
      <c r="E855" s="256"/>
      <c r="F855" s="256"/>
      <c r="G855" s="257"/>
      <c r="H855" s="258"/>
      <c r="I855" s="259"/>
      <c r="J855" s="947"/>
      <c r="K855" s="4"/>
      <c r="L855" s="4"/>
      <c r="M855" s="255"/>
      <c r="N855" s="947"/>
      <c r="O855" s="4"/>
      <c r="P855" s="4"/>
      <c r="Q855" s="255"/>
      <c r="R855" s="260"/>
      <c r="S855" s="4"/>
    </row>
    <row r="856" spans="1:19" ht="15.75" x14ac:dyDescent="0.25">
      <c r="A856" s="255"/>
      <c r="B856" s="255"/>
      <c r="C856" s="4"/>
      <c r="D856" s="4"/>
      <c r="E856" s="256"/>
      <c r="F856" s="256"/>
      <c r="G856" s="257"/>
      <c r="H856" s="258"/>
      <c r="I856" s="259"/>
      <c r="J856" s="947"/>
      <c r="K856" s="4"/>
      <c r="L856" s="4"/>
      <c r="M856" s="255"/>
      <c r="N856" s="947"/>
      <c r="O856" s="4"/>
      <c r="P856" s="4"/>
      <c r="Q856" s="255"/>
      <c r="R856" s="260"/>
      <c r="S856" s="4"/>
    </row>
    <row r="857" spans="1:19" ht="15.75" x14ac:dyDescent="0.25">
      <c r="A857" s="255"/>
      <c r="B857" s="255"/>
      <c r="C857" s="4"/>
      <c r="D857" s="4"/>
      <c r="E857" s="256"/>
      <c r="F857" s="256"/>
      <c r="G857" s="257"/>
      <c r="H857" s="258"/>
      <c r="I857" s="259"/>
      <c r="J857" s="947"/>
      <c r="K857" s="4"/>
      <c r="L857" s="4"/>
      <c r="M857" s="255"/>
      <c r="N857" s="947"/>
      <c r="O857" s="4"/>
      <c r="P857" s="4"/>
      <c r="Q857" s="255"/>
      <c r="R857" s="260"/>
      <c r="S857" s="4"/>
    </row>
    <row r="858" spans="1:19" ht="15.75" x14ac:dyDescent="0.25">
      <c r="A858" s="255"/>
      <c r="B858" s="255"/>
      <c r="C858" s="4"/>
      <c r="D858" s="4"/>
      <c r="E858" s="256"/>
      <c r="F858" s="256"/>
      <c r="G858" s="257"/>
      <c r="H858" s="258"/>
      <c r="I858" s="259"/>
      <c r="J858" s="947"/>
      <c r="K858" s="4"/>
      <c r="L858" s="4"/>
      <c r="M858" s="255"/>
      <c r="N858" s="947"/>
      <c r="O858" s="4"/>
      <c r="P858" s="4"/>
      <c r="Q858" s="255"/>
      <c r="R858" s="260"/>
      <c r="S858" s="4"/>
    </row>
    <row r="859" spans="1:19" ht="15.75" x14ac:dyDescent="0.25">
      <c r="A859" s="255"/>
      <c r="B859" s="255"/>
      <c r="C859" s="4"/>
      <c r="D859" s="4"/>
      <c r="E859" s="256"/>
      <c r="F859" s="256"/>
      <c r="G859" s="257"/>
      <c r="H859" s="258"/>
      <c r="I859" s="259"/>
      <c r="J859" s="947"/>
      <c r="K859" s="4"/>
      <c r="L859" s="4"/>
      <c r="M859" s="255"/>
      <c r="N859" s="947"/>
      <c r="O859" s="4"/>
      <c r="P859" s="4"/>
      <c r="Q859" s="255"/>
      <c r="R859" s="260"/>
      <c r="S859" s="4"/>
    </row>
    <row r="860" spans="1:19" ht="15.75" x14ac:dyDescent="0.25">
      <c r="A860" s="255"/>
      <c r="B860" s="255"/>
      <c r="C860" s="4"/>
      <c r="D860" s="4"/>
      <c r="E860" s="256"/>
      <c r="F860" s="256"/>
      <c r="G860" s="257"/>
      <c r="H860" s="258"/>
      <c r="I860" s="259"/>
      <c r="J860" s="947"/>
      <c r="K860" s="4"/>
      <c r="L860" s="4"/>
      <c r="M860" s="255"/>
      <c r="N860" s="947"/>
      <c r="O860" s="4"/>
      <c r="P860" s="4"/>
      <c r="Q860" s="255"/>
      <c r="R860" s="260"/>
      <c r="S860" s="4"/>
    </row>
    <row r="861" spans="1:19" ht="15.75" x14ac:dyDescent="0.25">
      <c r="A861" s="255"/>
      <c r="B861" s="255"/>
      <c r="C861" s="4"/>
      <c r="D861" s="4"/>
      <c r="E861" s="256"/>
      <c r="F861" s="256"/>
      <c r="G861" s="257"/>
      <c r="H861" s="258"/>
      <c r="I861" s="259"/>
      <c r="J861" s="947"/>
      <c r="K861" s="4"/>
      <c r="L861" s="4"/>
      <c r="M861" s="255"/>
      <c r="N861" s="947"/>
      <c r="O861" s="4"/>
      <c r="P861" s="4"/>
      <c r="Q861" s="255"/>
      <c r="R861" s="260"/>
      <c r="S861" s="4"/>
    </row>
    <row r="862" spans="1:19" ht="15.75" x14ac:dyDescent="0.25">
      <c r="A862" s="255"/>
      <c r="B862" s="255"/>
      <c r="C862" s="4"/>
      <c r="D862" s="4"/>
      <c r="E862" s="256"/>
      <c r="F862" s="256"/>
      <c r="G862" s="257"/>
      <c r="H862" s="258"/>
      <c r="I862" s="259"/>
      <c r="J862" s="947"/>
      <c r="K862" s="4"/>
      <c r="L862" s="4"/>
      <c r="M862" s="255"/>
      <c r="N862" s="947"/>
      <c r="O862" s="4"/>
      <c r="P862" s="4"/>
      <c r="Q862" s="255"/>
      <c r="R862" s="260"/>
      <c r="S862" s="4"/>
    </row>
    <row r="863" spans="1:19" ht="15.75" x14ac:dyDescent="0.25">
      <c r="A863" s="255"/>
      <c r="B863" s="255"/>
      <c r="C863" s="4"/>
      <c r="D863" s="4"/>
      <c r="E863" s="256"/>
      <c r="F863" s="256"/>
      <c r="G863" s="257"/>
      <c r="H863" s="258"/>
      <c r="I863" s="259"/>
      <c r="J863" s="947"/>
      <c r="K863" s="4"/>
      <c r="L863" s="4"/>
      <c r="M863" s="255"/>
      <c r="N863" s="947"/>
      <c r="O863" s="4"/>
      <c r="P863" s="4"/>
      <c r="Q863" s="255"/>
      <c r="R863" s="260"/>
      <c r="S863" s="4"/>
    </row>
    <row r="864" spans="1:19" ht="15.75" x14ac:dyDescent="0.25">
      <c r="A864" s="255"/>
      <c r="B864" s="255"/>
      <c r="C864" s="4"/>
      <c r="D864" s="4"/>
      <c r="E864" s="256"/>
      <c r="F864" s="256"/>
      <c r="G864" s="257"/>
      <c r="H864" s="258"/>
      <c r="I864" s="259"/>
      <c r="J864" s="947"/>
      <c r="K864" s="4"/>
      <c r="L864" s="4"/>
      <c r="M864" s="255"/>
      <c r="N864" s="947"/>
      <c r="O864" s="4"/>
      <c r="P864" s="4"/>
      <c r="Q864" s="255"/>
      <c r="R864" s="260"/>
      <c r="S864" s="4"/>
    </row>
    <row r="865" spans="1:19" ht="15.75" x14ac:dyDescent="0.25">
      <c r="A865" s="255"/>
      <c r="B865" s="255"/>
      <c r="C865" s="4"/>
      <c r="D865" s="4"/>
      <c r="E865" s="256"/>
      <c r="F865" s="256"/>
      <c r="G865" s="257"/>
      <c r="H865" s="258"/>
      <c r="I865" s="259"/>
      <c r="J865" s="947"/>
      <c r="K865" s="4"/>
      <c r="L865" s="4"/>
      <c r="M865" s="255"/>
      <c r="N865" s="947"/>
      <c r="O865" s="4"/>
      <c r="P865" s="4"/>
      <c r="Q865" s="255"/>
      <c r="R865" s="260"/>
      <c r="S865" s="4"/>
    </row>
    <row r="866" spans="1:19" ht="15.75" x14ac:dyDescent="0.25">
      <c r="A866" s="255"/>
      <c r="B866" s="255"/>
      <c r="C866" s="4"/>
      <c r="D866" s="4"/>
      <c r="E866" s="256"/>
      <c r="F866" s="256"/>
      <c r="G866" s="257"/>
      <c r="H866" s="258"/>
      <c r="I866" s="259"/>
      <c r="J866" s="947"/>
      <c r="K866" s="4"/>
      <c r="L866" s="4"/>
      <c r="M866" s="255"/>
      <c r="N866" s="947"/>
      <c r="O866" s="4"/>
      <c r="P866" s="4"/>
      <c r="Q866" s="255"/>
      <c r="R866" s="260"/>
      <c r="S866" s="4"/>
    </row>
    <row r="867" spans="1:19" ht="15.75" x14ac:dyDescent="0.25">
      <c r="A867" s="255"/>
      <c r="B867" s="255"/>
      <c r="C867" s="4"/>
      <c r="D867" s="4"/>
      <c r="E867" s="256"/>
      <c r="F867" s="256"/>
      <c r="G867" s="257"/>
      <c r="H867" s="258"/>
      <c r="I867" s="259"/>
      <c r="J867" s="947"/>
      <c r="K867" s="4"/>
      <c r="L867" s="4"/>
      <c r="M867" s="255"/>
      <c r="N867" s="947"/>
      <c r="O867" s="4"/>
      <c r="P867" s="4"/>
      <c r="Q867" s="255"/>
      <c r="R867" s="260"/>
      <c r="S867" s="4"/>
    </row>
    <row r="868" spans="1:19" ht="15.75" x14ac:dyDescent="0.25">
      <c r="A868" s="255"/>
      <c r="B868" s="255"/>
      <c r="C868" s="4"/>
      <c r="D868" s="4"/>
      <c r="E868" s="256"/>
      <c r="F868" s="256"/>
      <c r="G868" s="257"/>
      <c r="H868" s="258"/>
      <c r="I868" s="259"/>
      <c r="J868" s="947"/>
      <c r="K868" s="4"/>
      <c r="L868" s="4"/>
      <c r="M868" s="255"/>
      <c r="N868" s="947"/>
      <c r="O868" s="4"/>
      <c r="P868" s="4"/>
      <c r="Q868" s="255"/>
      <c r="R868" s="260"/>
      <c r="S868" s="4"/>
    </row>
    <row r="869" spans="1:19" ht="15.75" x14ac:dyDescent="0.25">
      <c r="A869" s="255"/>
      <c r="B869" s="255"/>
      <c r="C869" s="4"/>
      <c r="D869" s="4"/>
      <c r="E869" s="256"/>
      <c r="F869" s="256"/>
      <c r="G869" s="257"/>
      <c r="H869" s="258"/>
      <c r="I869" s="259"/>
      <c r="J869" s="947"/>
      <c r="K869" s="4"/>
      <c r="L869" s="4"/>
      <c r="M869" s="255"/>
      <c r="N869" s="947"/>
      <c r="O869" s="4"/>
      <c r="P869" s="4"/>
      <c r="Q869" s="255"/>
      <c r="R869" s="260"/>
      <c r="S869" s="4"/>
    </row>
    <row r="870" spans="1:19" ht="15.75" x14ac:dyDescent="0.25">
      <c r="A870" s="255"/>
      <c r="B870" s="255"/>
      <c r="C870" s="4"/>
      <c r="D870" s="4"/>
      <c r="E870" s="256"/>
      <c r="F870" s="256"/>
      <c r="G870" s="257"/>
      <c r="H870" s="258"/>
      <c r="I870" s="259"/>
      <c r="J870" s="947"/>
      <c r="K870" s="4"/>
      <c r="L870" s="4"/>
      <c r="M870" s="255"/>
      <c r="N870" s="947"/>
      <c r="O870" s="4"/>
      <c r="P870" s="4"/>
      <c r="Q870" s="255"/>
      <c r="R870" s="260"/>
      <c r="S870" s="4"/>
    </row>
    <row r="871" spans="1:19" ht="15.75" x14ac:dyDescent="0.25">
      <c r="A871" s="255"/>
      <c r="B871" s="255"/>
      <c r="C871" s="4"/>
      <c r="D871" s="4"/>
      <c r="E871" s="256"/>
      <c r="F871" s="256"/>
      <c r="G871" s="257"/>
      <c r="H871" s="258"/>
      <c r="I871" s="259"/>
      <c r="J871" s="947"/>
      <c r="K871" s="4"/>
      <c r="L871" s="4"/>
      <c r="M871" s="255"/>
      <c r="N871" s="947"/>
      <c r="O871" s="4"/>
      <c r="P871" s="4"/>
      <c r="Q871" s="255"/>
      <c r="R871" s="260"/>
      <c r="S871" s="4"/>
    </row>
    <row r="872" spans="1:19" ht="15.75" x14ac:dyDescent="0.25">
      <c r="A872" s="255"/>
      <c r="B872" s="255"/>
      <c r="C872" s="4"/>
      <c r="D872" s="4"/>
      <c r="E872" s="256"/>
      <c r="F872" s="256"/>
      <c r="G872" s="257"/>
      <c r="H872" s="258"/>
      <c r="I872" s="259"/>
      <c r="J872" s="947"/>
      <c r="K872" s="4"/>
      <c r="L872" s="4"/>
      <c r="M872" s="255"/>
      <c r="N872" s="947"/>
      <c r="O872" s="4"/>
      <c r="P872" s="4"/>
      <c r="Q872" s="255"/>
      <c r="R872" s="260"/>
      <c r="S872" s="4"/>
    </row>
    <row r="873" spans="1:19" ht="15.75" x14ac:dyDescent="0.25">
      <c r="A873" s="255"/>
      <c r="B873" s="255"/>
      <c r="C873" s="4"/>
      <c r="D873" s="4"/>
      <c r="E873" s="256"/>
      <c r="F873" s="256"/>
      <c r="G873" s="257"/>
      <c r="H873" s="258"/>
      <c r="I873" s="259"/>
      <c r="J873" s="947"/>
      <c r="K873" s="4"/>
      <c r="L873" s="4"/>
      <c r="M873" s="255"/>
      <c r="N873" s="947"/>
      <c r="O873" s="4"/>
      <c r="P873" s="4"/>
      <c r="Q873" s="255"/>
      <c r="R873" s="260"/>
      <c r="S873" s="4"/>
    </row>
    <row r="874" spans="1:19" ht="15.75" x14ac:dyDescent="0.25">
      <c r="A874" s="255"/>
      <c r="B874" s="255"/>
      <c r="C874" s="4"/>
      <c r="D874" s="4"/>
      <c r="E874" s="256"/>
      <c r="F874" s="256"/>
      <c r="G874" s="257"/>
      <c r="H874" s="258"/>
      <c r="I874" s="259"/>
      <c r="J874" s="947"/>
      <c r="K874" s="4"/>
      <c r="L874" s="4"/>
      <c r="M874" s="255"/>
      <c r="N874" s="947"/>
      <c r="O874" s="4"/>
      <c r="P874" s="4"/>
      <c r="Q874" s="255"/>
      <c r="R874" s="260"/>
      <c r="S874" s="4"/>
    </row>
    <row r="875" spans="1:19" ht="15.75" x14ac:dyDescent="0.25">
      <c r="A875" s="255"/>
      <c r="B875" s="255"/>
      <c r="C875" s="4"/>
      <c r="D875" s="4"/>
      <c r="E875" s="256"/>
      <c r="F875" s="256"/>
      <c r="G875" s="257"/>
      <c r="H875" s="258"/>
      <c r="I875" s="259"/>
      <c r="J875" s="947"/>
      <c r="K875" s="4"/>
      <c r="L875" s="4"/>
      <c r="M875" s="255"/>
      <c r="N875" s="947"/>
      <c r="O875" s="4"/>
      <c r="P875" s="4"/>
      <c r="Q875" s="255"/>
      <c r="R875" s="260"/>
      <c r="S875" s="4"/>
    </row>
    <row r="876" spans="1:19" ht="15.75" x14ac:dyDescent="0.25">
      <c r="A876" s="255"/>
      <c r="B876" s="255"/>
      <c r="C876" s="4"/>
      <c r="D876" s="4"/>
      <c r="E876" s="256"/>
      <c r="F876" s="256"/>
      <c r="G876" s="257"/>
      <c r="H876" s="258"/>
      <c r="I876" s="259"/>
      <c r="J876" s="947"/>
      <c r="K876" s="4"/>
      <c r="L876" s="4"/>
      <c r="M876" s="255"/>
      <c r="N876" s="947"/>
      <c r="O876" s="4"/>
      <c r="P876" s="4"/>
      <c r="Q876" s="255"/>
      <c r="R876" s="260"/>
      <c r="S876" s="4"/>
    </row>
    <row r="877" spans="1:19" ht="15.75" x14ac:dyDescent="0.25">
      <c r="A877" s="255"/>
      <c r="B877" s="255"/>
      <c r="C877" s="4"/>
      <c r="D877" s="4"/>
      <c r="E877" s="256"/>
      <c r="F877" s="256"/>
      <c r="G877" s="257"/>
      <c r="H877" s="258"/>
      <c r="I877" s="259"/>
      <c r="J877" s="947"/>
      <c r="K877" s="4"/>
      <c r="L877" s="4"/>
      <c r="M877" s="255"/>
      <c r="N877" s="947"/>
      <c r="O877" s="4"/>
      <c r="P877" s="4"/>
      <c r="Q877" s="255"/>
      <c r="R877" s="260"/>
      <c r="S877" s="4"/>
    </row>
    <row r="878" spans="1:19" ht="15.75" x14ac:dyDescent="0.25">
      <c r="A878" s="255"/>
      <c r="B878" s="255"/>
      <c r="C878" s="4"/>
      <c r="D878" s="4"/>
      <c r="E878" s="256"/>
      <c r="F878" s="256"/>
      <c r="G878" s="257"/>
      <c r="H878" s="258"/>
      <c r="I878" s="259"/>
      <c r="J878" s="947"/>
      <c r="K878" s="4"/>
      <c r="L878" s="4"/>
      <c r="M878" s="255"/>
      <c r="N878" s="947"/>
      <c r="O878" s="4"/>
      <c r="P878" s="4"/>
      <c r="Q878" s="255"/>
      <c r="R878" s="260"/>
      <c r="S878" s="4"/>
    </row>
    <row r="879" spans="1:19" ht="15.75" x14ac:dyDescent="0.25">
      <c r="A879" s="255"/>
      <c r="B879" s="255"/>
      <c r="C879" s="4"/>
      <c r="D879" s="4"/>
      <c r="E879" s="256"/>
      <c r="F879" s="256"/>
      <c r="G879" s="257"/>
      <c r="H879" s="258"/>
      <c r="I879" s="259"/>
      <c r="J879" s="947"/>
      <c r="K879" s="4"/>
      <c r="L879" s="4"/>
      <c r="M879" s="255"/>
      <c r="N879" s="947"/>
      <c r="O879" s="4"/>
      <c r="P879" s="4"/>
      <c r="Q879" s="255"/>
      <c r="R879" s="260"/>
      <c r="S879" s="4"/>
    </row>
    <row r="880" spans="1:19" ht="15.75" x14ac:dyDescent="0.25">
      <c r="A880" s="255"/>
      <c r="B880" s="255"/>
      <c r="C880" s="4"/>
      <c r="D880" s="4"/>
      <c r="E880" s="256"/>
      <c r="F880" s="256"/>
      <c r="G880" s="257"/>
      <c r="H880" s="258"/>
      <c r="I880" s="259"/>
      <c r="J880" s="947"/>
      <c r="K880" s="4"/>
      <c r="L880" s="4"/>
      <c r="M880" s="255"/>
      <c r="N880" s="947"/>
      <c r="O880" s="4"/>
      <c r="P880" s="4"/>
      <c r="Q880" s="255"/>
      <c r="R880" s="260"/>
      <c r="S880" s="4"/>
    </row>
    <row r="881" spans="1:19" ht="15.75" x14ac:dyDescent="0.25">
      <c r="A881" s="255"/>
      <c r="B881" s="255"/>
      <c r="C881" s="4"/>
      <c r="D881" s="4"/>
      <c r="E881" s="256"/>
      <c r="F881" s="256"/>
      <c r="G881" s="257"/>
      <c r="H881" s="258"/>
      <c r="I881" s="259"/>
      <c r="J881" s="947"/>
      <c r="K881" s="4"/>
      <c r="L881" s="4"/>
      <c r="M881" s="255"/>
      <c r="N881" s="947"/>
      <c r="O881" s="4"/>
      <c r="P881" s="4"/>
      <c r="Q881" s="255"/>
      <c r="R881" s="260"/>
      <c r="S881" s="4"/>
    </row>
    <row r="882" spans="1:19" ht="15.75" x14ac:dyDescent="0.25">
      <c r="A882" s="255"/>
      <c r="B882" s="255"/>
      <c r="C882" s="4"/>
      <c r="D882" s="4"/>
      <c r="E882" s="256"/>
      <c r="F882" s="256"/>
      <c r="G882" s="257"/>
      <c r="H882" s="258"/>
      <c r="I882" s="259"/>
      <c r="J882" s="947"/>
      <c r="K882" s="4"/>
      <c r="L882" s="4"/>
      <c r="M882" s="255"/>
      <c r="N882" s="947"/>
      <c r="O882" s="4"/>
      <c r="P882" s="4"/>
      <c r="Q882" s="255"/>
      <c r="R882" s="260"/>
      <c r="S882" s="4"/>
    </row>
    <row r="883" spans="1:19" ht="15.75" x14ac:dyDescent="0.25">
      <c r="A883" s="255"/>
      <c r="B883" s="255"/>
      <c r="C883" s="4"/>
      <c r="D883" s="4"/>
      <c r="E883" s="256"/>
      <c r="F883" s="256"/>
      <c r="G883" s="257"/>
      <c r="H883" s="258"/>
      <c r="I883" s="259"/>
      <c r="J883" s="947"/>
      <c r="K883" s="4"/>
      <c r="L883" s="4"/>
      <c r="M883" s="255"/>
      <c r="N883" s="947"/>
      <c r="O883" s="4"/>
      <c r="P883" s="4"/>
      <c r="Q883" s="255"/>
      <c r="R883" s="260"/>
      <c r="S883" s="4"/>
    </row>
    <row r="884" spans="1:19" ht="15.75" x14ac:dyDescent="0.25">
      <c r="A884" s="255"/>
      <c r="B884" s="255"/>
      <c r="C884" s="4"/>
      <c r="D884" s="4"/>
      <c r="E884" s="256"/>
      <c r="F884" s="256"/>
      <c r="G884" s="257"/>
      <c r="H884" s="258"/>
      <c r="I884" s="259"/>
      <c r="J884" s="947"/>
      <c r="K884" s="4"/>
      <c r="L884" s="4"/>
      <c r="M884" s="255"/>
      <c r="N884" s="947"/>
      <c r="O884" s="4"/>
      <c r="P884" s="4"/>
      <c r="Q884" s="255"/>
      <c r="R884" s="260"/>
      <c r="S884" s="4"/>
    </row>
    <row r="885" spans="1:19" ht="15.75" x14ac:dyDescent="0.25">
      <c r="A885" s="255"/>
      <c r="B885" s="255"/>
      <c r="C885" s="4"/>
      <c r="D885" s="4"/>
      <c r="E885" s="256"/>
      <c r="F885" s="256"/>
      <c r="G885" s="257"/>
      <c r="H885" s="258"/>
      <c r="I885" s="259"/>
      <c r="J885" s="947"/>
      <c r="K885" s="4"/>
      <c r="L885" s="4"/>
      <c r="M885" s="255"/>
      <c r="N885" s="947"/>
      <c r="O885" s="4"/>
      <c r="P885" s="4"/>
      <c r="Q885" s="255"/>
      <c r="R885" s="260"/>
      <c r="S885" s="4"/>
    </row>
    <row r="886" spans="1:19" ht="15.75" x14ac:dyDescent="0.25">
      <c r="A886" s="255"/>
      <c r="B886" s="255"/>
      <c r="C886" s="4"/>
      <c r="D886" s="4"/>
      <c r="E886" s="256"/>
      <c r="F886" s="256"/>
      <c r="G886" s="257"/>
      <c r="H886" s="258"/>
      <c r="I886" s="259"/>
      <c r="J886" s="947"/>
      <c r="K886" s="4"/>
      <c r="L886" s="4"/>
      <c r="M886" s="255"/>
      <c r="N886" s="947"/>
      <c r="O886" s="4"/>
      <c r="P886" s="4"/>
      <c r="Q886" s="255"/>
      <c r="R886" s="260"/>
      <c r="S886" s="4"/>
    </row>
    <row r="887" spans="1:19" ht="15.75" x14ac:dyDescent="0.25">
      <c r="A887" s="255"/>
      <c r="B887" s="255"/>
      <c r="C887" s="4"/>
      <c r="D887" s="4"/>
      <c r="E887" s="256"/>
      <c r="F887" s="256"/>
      <c r="G887" s="257"/>
      <c r="H887" s="258"/>
      <c r="I887" s="259"/>
      <c r="J887" s="947"/>
      <c r="K887" s="4"/>
      <c r="L887" s="4"/>
      <c r="M887" s="255"/>
      <c r="N887" s="947"/>
      <c r="O887" s="4"/>
      <c r="P887" s="4"/>
      <c r="Q887" s="255"/>
      <c r="R887" s="260"/>
      <c r="S887" s="4"/>
    </row>
    <row r="888" spans="1:19" ht="15.75" x14ac:dyDescent="0.25">
      <c r="A888" s="255"/>
      <c r="B888" s="255"/>
      <c r="C888" s="4"/>
      <c r="D888" s="4"/>
      <c r="E888" s="256"/>
      <c r="F888" s="256"/>
      <c r="G888" s="257"/>
      <c r="H888" s="258"/>
      <c r="I888" s="259"/>
      <c r="J888" s="947"/>
      <c r="K888" s="4"/>
      <c r="L888" s="4"/>
      <c r="M888" s="255"/>
      <c r="N888" s="947"/>
      <c r="O888" s="4"/>
      <c r="P888" s="4"/>
      <c r="Q888" s="255"/>
      <c r="R888" s="260"/>
      <c r="S888" s="4"/>
    </row>
    <row r="889" spans="1:19" ht="15.75" x14ac:dyDescent="0.25">
      <c r="A889" s="255"/>
      <c r="B889" s="255"/>
      <c r="C889" s="4"/>
      <c r="D889" s="4"/>
      <c r="E889" s="256"/>
      <c r="F889" s="256"/>
      <c r="G889" s="257"/>
      <c r="H889" s="258"/>
      <c r="I889" s="259"/>
      <c r="J889" s="947"/>
      <c r="K889" s="4"/>
      <c r="L889" s="4"/>
      <c r="M889" s="255"/>
      <c r="N889" s="947"/>
      <c r="O889" s="4"/>
      <c r="P889" s="4"/>
      <c r="Q889" s="255"/>
      <c r="R889" s="260"/>
      <c r="S889" s="4"/>
    </row>
    <row r="890" spans="1:19" ht="15.75" x14ac:dyDescent="0.25">
      <c r="A890" s="255"/>
      <c r="B890" s="255"/>
      <c r="C890" s="4"/>
      <c r="D890" s="4"/>
      <c r="E890" s="256"/>
      <c r="F890" s="256"/>
      <c r="G890" s="257"/>
      <c r="H890" s="258"/>
      <c r="I890" s="259"/>
      <c r="J890" s="947"/>
      <c r="K890" s="4"/>
      <c r="L890" s="4"/>
      <c r="M890" s="255"/>
      <c r="N890" s="947"/>
      <c r="O890" s="4"/>
      <c r="P890" s="4"/>
      <c r="Q890" s="255"/>
      <c r="R890" s="260"/>
      <c r="S890" s="4"/>
    </row>
    <row r="891" spans="1:19" ht="15.75" x14ac:dyDescent="0.25">
      <c r="A891" s="255"/>
      <c r="B891" s="255"/>
      <c r="C891" s="4"/>
      <c r="D891" s="4"/>
      <c r="E891" s="256"/>
      <c r="F891" s="256"/>
      <c r="G891" s="257"/>
      <c r="H891" s="258"/>
      <c r="I891" s="259"/>
      <c r="J891" s="947"/>
      <c r="K891" s="4"/>
      <c r="L891" s="4"/>
      <c r="M891" s="255"/>
      <c r="N891" s="947"/>
      <c r="O891" s="4"/>
      <c r="P891" s="4"/>
      <c r="Q891" s="255"/>
      <c r="R891" s="260"/>
      <c r="S891" s="4"/>
    </row>
    <row r="892" spans="1:19" ht="15.75" x14ac:dyDescent="0.25">
      <c r="A892" s="255"/>
      <c r="B892" s="255"/>
      <c r="C892" s="4"/>
      <c r="D892" s="4"/>
      <c r="E892" s="256"/>
      <c r="F892" s="256"/>
      <c r="G892" s="257"/>
      <c r="H892" s="258"/>
      <c r="I892" s="259"/>
      <c r="J892" s="947"/>
      <c r="K892" s="4"/>
      <c r="L892" s="4"/>
      <c r="M892" s="255"/>
      <c r="N892" s="947"/>
      <c r="O892" s="4"/>
      <c r="P892" s="4"/>
      <c r="Q892" s="255"/>
      <c r="R892" s="260"/>
      <c r="S892" s="4"/>
    </row>
    <row r="893" spans="1:19" ht="15.75" x14ac:dyDescent="0.25">
      <c r="A893" s="255"/>
      <c r="B893" s="255"/>
      <c r="C893" s="4"/>
      <c r="D893" s="4"/>
      <c r="E893" s="256"/>
      <c r="F893" s="256"/>
      <c r="G893" s="257"/>
      <c r="H893" s="258"/>
      <c r="I893" s="259"/>
      <c r="J893" s="947"/>
      <c r="K893" s="4"/>
      <c r="L893" s="4"/>
      <c r="M893" s="255"/>
      <c r="N893" s="947"/>
      <c r="O893" s="4"/>
      <c r="P893" s="4"/>
      <c r="Q893" s="255"/>
      <c r="R893" s="260"/>
      <c r="S893" s="4"/>
    </row>
    <row r="894" spans="1:19" ht="15.75" x14ac:dyDescent="0.25">
      <c r="A894" s="255"/>
      <c r="B894" s="255"/>
      <c r="C894" s="4"/>
      <c r="D894" s="4"/>
      <c r="E894" s="256"/>
      <c r="F894" s="256"/>
      <c r="G894" s="257"/>
      <c r="H894" s="258"/>
      <c r="I894" s="259"/>
      <c r="J894" s="947"/>
      <c r="K894" s="4"/>
      <c r="L894" s="4"/>
      <c r="M894" s="255"/>
      <c r="N894" s="947"/>
      <c r="O894" s="4"/>
      <c r="P894" s="4"/>
      <c r="Q894" s="255"/>
      <c r="R894" s="260"/>
      <c r="S894" s="4"/>
    </row>
    <row r="895" spans="1:19" ht="15.75" x14ac:dyDescent="0.25">
      <c r="A895" s="255"/>
      <c r="B895" s="255"/>
      <c r="C895" s="4"/>
      <c r="D895" s="4"/>
      <c r="E895" s="256"/>
      <c r="F895" s="256"/>
      <c r="G895" s="257"/>
      <c r="H895" s="258"/>
      <c r="I895" s="259"/>
      <c r="J895" s="947"/>
      <c r="K895" s="4"/>
      <c r="L895" s="4"/>
      <c r="M895" s="255"/>
      <c r="N895" s="947"/>
      <c r="O895" s="4"/>
      <c r="P895" s="4"/>
      <c r="Q895" s="255"/>
      <c r="R895" s="260"/>
      <c r="S895" s="4"/>
    </row>
    <row r="896" spans="1:19" ht="15.75" x14ac:dyDescent="0.25">
      <c r="A896" s="255"/>
      <c r="B896" s="255"/>
      <c r="C896" s="4"/>
      <c r="D896" s="4"/>
      <c r="E896" s="256"/>
      <c r="F896" s="256"/>
      <c r="G896" s="257"/>
      <c r="H896" s="258"/>
      <c r="I896" s="259"/>
      <c r="J896" s="947"/>
      <c r="K896" s="4"/>
      <c r="L896" s="4"/>
      <c r="M896" s="255"/>
      <c r="N896" s="947"/>
      <c r="O896" s="4"/>
      <c r="P896" s="4"/>
      <c r="Q896" s="255"/>
      <c r="R896" s="260"/>
      <c r="S896" s="4"/>
    </row>
    <row r="897" spans="1:19" ht="15.75" x14ac:dyDescent="0.25">
      <c r="A897" s="255"/>
      <c r="B897" s="255"/>
      <c r="C897" s="4"/>
      <c r="D897" s="4"/>
      <c r="E897" s="256"/>
      <c r="F897" s="256"/>
      <c r="G897" s="257"/>
      <c r="H897" s="258"/>
      <c r="I897" s="259"/>
      <c r="J897" s="947"/>
      <c r="K897" s="4"/>
      <c r="L897" s="4"/>
      <c r="M897" s="255"/>
      <c r="N897" s="947"/>
      <c r="O897" s="4"/>
      <c r="P897" s="4"/>
      <c r="Q897" s="255"/>
      <c r="R897" s="260"/>
      <c r="S897" s="4"/>
    </row>
    <row r="898" spans="1:19" ht="15.75" x14ac:dyDescent="0.25">
      <c r="A898" s="255"/>
      <c r="B898" s="255"/>
      <c r="C898" s="4"/>
      <c r="D898" s="4"/>
      <c r="E898" s="256"/>
      <c r="F898" s="256"/>
      <c r="G898" s="257"/>
      <c r="H898" s="258"/>
      <c r="I898" s="259"/>
      <c r="J898" s="947"/>
      <c r="K898" s="4"/>
      <c r="L898" s="4"/>
      <c r="M898" s="255"/>
      <c r="N898" s="947"/>
      <c r="O898" s="4"/>
      <c r="P898" s="4"/>
      <c r="Q898" s="255"/>
      <c r="R898" s="260"/>
      <c r="S898" s="4"/>
    </row>
    <row r="899" spans="1:19" ht="15.75" x14ac:dyDescent="0.25">
      <c r="A899" s="255"/>
      <c r="B899" s="255"/>
      <c r="C899" s="4"/>
      <c r="D899" s="4"/>
      <c r="E899" s="256"/>
      <c r="F899" s="256"/>
      <c r="G899" s="257"/>
      <c r="H899" s="258"/>
      <c r="I899" s="259"/>
      <c r="J899" s="947"/>
      <c r="K899" s="4"/>
      <c r="L899" s="4"/>
      <c r="M899" s="255"/>
      <c r="N899" s="947"/>
      <c r="O899" s="4"/>
      <c r="P899" s="4"/>
      <c r="Q899" s="255"/>
      <c r="R899" s="260"/>
      <c r="S899" s="4"/>
    </row>
    <row r="900" spans="1:19" ht="15.75" x14ac:dyDescent="0.25">
      <c r="A900" s="255"/>
      <c r="B900" s="255"/>
      <c r="C900" s="4"/>
      <c r="D900" s="4"/>
      <c r="E900" s="256"/>
      <c r="F900" s="256"/>
      <c r="G900" s="257"/>
      <c r="H900" s="258"/>
      <c r="I900" s="259"/>
      <c r="J900" s="947"/>
      <c r="K900" s="4"/>
      <c r="L900" s="4"/>
      <c r="M900" s="255"/>
      <c r="N900" s="947"/>
      <c r="O900" s="4"/>
      <c r="P900" s="4"/>
      <c r="Q900" s="255"/>
      <c r="R900" s="260"/>
      <c r="S900" s="4"/>
    </row>
    <row r="901" spans="1:19" ht="15.75" x14ac:dyDescent="0.25">
      <c r="A901" s="255"/>
      <c r="B901" s="255"/>
      <c r="C901" s="4"/>
      <c r="D901" s="4"/>
      <c r="E901" s="256"/>
      <c r="F901" s="256"/>
      <c r="G901" s="257"/>
      <c r="H901" s="258"/>
      <c r="I901" s="259"/>
      <c r="J901" s="947"/>
      <c r="K901" s="4"/>
      <c r="L901" s="4"/>
      <c r="M901" s="255"/>
      <c r="N901" s="947"/>
      <c r="O901" s="4"/>
      <c r="P901" s="4"/>
      <c r="Q901" s="255"/>
      <c r="R901" s="260"/>
      <c r="S901" s="4"/>
    </row>
    <row r="902" spans="1:19" ht="15.75" x14ac:dyDescent="0.25">
      <c r="A902" s="255"/>
      <c r="B902" s="255"/>
      <c r="C902" s="4"/>
      <c r="D902" s="4"/>
      <c r="E902" s="256"/>
      <c r="F902" s="256"/>
      <c r="G902" s="257"/>
      <c r="H902" s="258"/>
      <c r="I902" s="259"/>
      <c r="J902" s="947"/>
      <c r="K902" s="4"/>
      <c r="L902" s="4"/>
      <c r="M902" s="255"/>
      <c r="N902" s="947"/>
      <c r="O902" s="4"/>
      <c r="P902" s="4"/>
      <c r="Q902" s="255"/>
      <c r="R902" s="260"/>
      <c r="S902" s="4"/>
    </row>
    <row r="903" spans="1:19" ht="15.75" x14ac:dyDescent="0.25">
      <c r="A903" s="255"/>
      <c r="B903" s="255"/>
      <c r="C903" s="4"/>
      <c r="D903" s="4"/>
      <c r="E903" s="256"/>
      <c r="F903" s="256"/>
      <c r="G903" s="257"/>
      <c r="H903" s="258"/>
      <c r="I903" s="259"/>
      <c r="J903" s="947"/>
      <c r="K903" s="4"/>
      <c r="L903" s="4"/>
      <c r="M903" s="255"/>
      <c r="N903" s="947"/>
      <c r="O903" s="4"/>
      <c r="P903" s="4"/>
      <c r="Q903" s="255"/>
      <c r="R903" s="260"/>
      <c r="S903" s="4"/>
    </row>
    <row r="904" spans="1:19" ht="15.75" x14ac:dyDescent="0.25">
      <c r="A904" s="255"/>
      <c r="B904" s="255"/>
      <c r="C904" s="4"/>
      <c r="D904" s="4"/>
      <c r="E904" s="256"/>
      <c r="F904" s="256"/>
      <c r="G904" s="257"/>
      <c r="H904" s="258"/>
      <c r="I904" s="259"/>
      <c r="J904" s="947"/>
      <c r="K904" s="4"/>
      <c r="L904" s="4"/>
      <c r="M904" s="255"/>
      <c r="N904" s="947"/>
      <c r="O904" s="4"/>
      <c r="P904" s="4"/>
      <c r="Q904" s="255"/>
      <c r="R904" s="260"/>
      <c r="S904" s="4"/>
    </row>
    <row r="905" spans="1:19" ht="15.75" x14ac:dyDescent="0.25">
      <c r="A905" s="255"/>
      <c r="B905" s="255"/>
      <c r="C905" s="4"/>
      <c r="D905" s="4"/>
      <c r="E905" s="256"/>
      <c r="F905" s="256"/>
      <c r="G905" s="257"/>
      <c r="H905" s="258"/>
      <c r="I905" s="259"/>
      <c r="J905" s="947"/>
      <c r="K905" s="4"/>
      <c r="L905" s="4"/>
      <c r="M905" s="255"/>
      <c r="N905" s="947"/>
      <c r="O905" s="4"/>
      <c r="P905" s="4"/>
      <c r="Q905" s="255"/>
      <c r="R905" s="260"/>
      <c r="S905" s="4"/>
    </row>
    <row r="906" spans="1:19" ht="15.75" x14ac:dyDescent="0.25">
      <c r="A906" s="255"/>
      <c r="B906" s="255"/>
      <c r="C906" s="4"/>
      <c r="D906" s="4"/>
      <c r="E906" s="256"/>
      <c r="F906" s="256"/>
      <c r="G906" s="257"/>
      <c r="H906" s="258"/>
      <c r="I906" s="259"/>
      <c r="J906" s="947"/>
      <c r="K906" s="4"/>
      <c r="L906" s="4"/>
      <c r="M906" s="255"/>
      <c r="N906" s="947"/>
      <c r="O906" s="4"/>
      <c r="P906" s="4"/>
      <c r="Q906" s="255"/>
      <c r="R906" s="260"/>
      <c r="S906" s="4"/>
    </row>
    <row r="907" spans="1:19" ht="15.75" x14ac:dyDescent="0.25">
      <c r="A907" s="255"/>
      <c r="B907" s="255"/>
      <c r="C907" s="4"/>
      <c r="D907" s="4"/>
      <c r="E907" s="256"/>
      <c r="F907" s="256"/>
      <c r="G907" s="257"/>
      <c r="H907" s="258"/>
      <c r="I907" s="259"/>
      <c r="J907" s="947"/>
      <c r="K907" s="4"/>
      <c r="L907" s="4"/>
      <c r="M907" s="255"/>
      <c r="N907" s="947"/>
      <c r="O907" s="4"/>
      <c r="P907" s="4"/>
      <c r="Q907" s="255"/>
      <c r="R907" s="260"/>
      <c r="S907" s="4"/>
    </row>
    <row r="908" spans="1:19" ht="15.75" x14ac:dyDescent="0.25">
      <c r="A908" s="255"/>
      <c r="B908" s="255"/>
      <c r="C908" s="4"/>
      <c r="D908" s="4"/>
      <c r="E908" s="256"/>
      <c r="F908" s="256"/>
      <c r="G908" s="257"/>
      <c r="H908" s="258"/>
      <c r="I908" s="259"/>
      <c r="J908" s="947"/>
      <c r="K908" s="4"/>
      <c r="L908" s="4"/>
      <c r="M908" s="255"/>
      <c r="N908" s="947"/>
      <c r="O908" s="4"/>
      <c r="P908" s="4"/>
      <c r="Q908" s="255"/>
      <c r="R908" s="260"/>
      <c r="S908" s="4"/>
    </row>
    <row r="909" spans="1:19" ht="15.75" x14ac:dyDescent="0.25">
      <c r="A909" s="255"/>
      <c r="B909" s="255"/>
      <c r="C909" s="4"/>
      <c r="D909" s="4"/>
      <c r="E909" s="256"/>
      <c r="F909" s="256"/>
      <c r="G909" s="257"/>
      <c r="H909" s="258"/>
      <c r="I909" s="259"/>
      <c r="J909" s="947"/>
      <c r="K909" s="4"/>
      <c r="L909" s="4"/>
      <c r="M909" s="255"/>
      <c r="N909" s="947"/>
      <c r="O909" s="4"/>
      <c r="P909" s="4"/>
      <c r="Q909" s="255"/>
      <c r="R909" s="260"/>
      <c r="S909" s="4"/>
    </row>
    <row r="910" spans="1:19" ht="15.75" x14ac:dyDescent="0.25">
      <c r="A910" s="255"/>
      <c r="B910" s="255"/>
      <c r="C910" s="4"/>
      <c r="D910" s="4"/>
      <c r="E910" s="256"/>
      <c r="F910" s="256"/>
      <c r="G910" s="257"/>
      <c r="H910" s="258"/>
      <c r="I910" s="259"/>
      <c r="J910" s="947"/>
      <c r="K910" s="4"/>
      <c r="L910" s="4"/>
      <c r="M910" s="255"/>
      <c r="N910" s="947"/>
      <c r="O910" s="4"/>
      <c r="P910" s="4"/>
      <c r="Q910" s="255"/>
      <c r="R910" s="260"/>
      <c r="S910" s="4"/>
    </row>
    <row r="911" spans="1:19" ht="15.75" x14ac:dyDescent="0.25">
      <c r="A911" s="255"/>
      <c r="B911" s="255"/>
      <c r="C911" s="4"/>
      <c r="D911" s="4"/>
      <c r="E911" s="256"/>
      <c r="F911" s="256"/>
      <c r="G911" s="257"/>
      <c r="H911" s="258"/>
      <c r="I911" s="259"/>
      <c r="J911" s="947"/>
      <c r="K911" s="4"/>
      <c r="L911" s="4"/>
      <c r="M911" s="255"/>
      <c r="N911" s="947"/>
      <c r="O911" s="4"/>
      <c r="P911" s="4"/>
      <c r="Q911" s="255"/>
      <c r="R911" s="260"/>
      <c r="S911" s="4"/>
    </row>
    <row r="912" spans="1:19" ht="15.75" x14ac:dyDescent="0.25">
      <c r="A912" s="255"/>
      <c r="B912" s="255"/>
      <c r="C912" s="4"/>
      <c r="D912" s="4"/>
      <c r="E912" s="256"/>
      <c r="F912" s="256"/>
      <c r="G912" s="257"/>
      <c r="H912" s="258"/>
      <c r="I912" s="259"/>
      <c r="J912" s="947"/>
      <c r="K912" s="4"/>
      <c r="L912" s="4"/>
      <c r="M912" s="255"/>
      <c r="N912" s="947"/>
      <c r="O912" s="4"/>
      <c r="P912" s="4"/>
      <c r="Q912" s="255"/>
      <c r="R912" s="260"/>
      <c r="S912" s="4"/>
    </row>
    <row r="913" spans="1:19" ht="15.75" x14ac:dyDescent="0.25">
      <c r="A913" s="255"/>
      <c r="B913" s="255"/>
      <c r="C913" s="4"/>
      <c r="D913" s="4"/>
      <c r="E913" s="256"/>
      <c r="F913" s="256"/>
      <c r="G913" s="257"/>
      <c r="H913" s="258"/>
      <c r="I913" s="259"/>
      <c r="J913" s="947"/>
      <c r="K913" s="4"/>
      <c r="L913" s="4"/>
      <c r="M913" s="255"/>
      <c r="N913" s="947"/>
      <c r="O913" s="4"/>
      <c r="P913" s="4"/>
      <c r="Q913" s="255"/>
      <c r="R913" s="260"/>
      <c r="S913" s="4"/>
    </row>
    <row r="914" spans="1:19" ht="15.75" x14ac:dyDescent="0.25">
      <c r="A914" s="255"/>
      <c r="B914" s="255"/>
      <c r="C914" s="4"/>
      <c r="D914" s="4"/>
      <c r="E914" s="256"/>
      <c r="F914" s="256"/>
      <c r="G914" s="257"/>
      <c r="H914" s="258"/>
      <c r="I914" s="259"/>
      <c r="J914" s="947"/>
      <c r="K914" s="4"/>
      <c r="L914" s="4"/>
      <c r="M914" s="255"/>
      <c r="N914" s="947"/>
      <c r="O914" s="4"/>
      <c r="P914" s="4"/>
      <c r="Q914" s="255"/>
      <c r="R914" s="260"/>
      <c r="S914" s="4"/>
    </row>
    <row r="915" spans="1:19" ht="15.75" x14ac:dyDescent="0.25">
      <c r="A915" s="255"/>
      <c r="B915" s="255"/>
      <c r="C915" s="4"/>
      <c r="D915" s="4"/>
      <c r="E915" s="256"/>
      <c r="F915" s="256"/>
      <c r="G915" s="257"/>
      <c r="H915" s="258"/>
      <c r="I915" s="259"/>
      <c r="J915" s="947"/>
      <c r="K915" s="4"/>
      <c r="L915" s="4"/>
      <c r="M915" s="255"/>
      <c r="N915" s="947"/>
      <c r="O915" s="4"/>
      <c r="P915" s="4"/>
      <c r="Q915" s="255"/>
      <c r="R915" s="260"/>
      <c r="S915" s="4"/>
    </row>
    <row r="916" spans="1:19" ht="15.75" x14ac:dyDescent="0.25">
      <c r="A916" s="255"/>
      <c r="B916" s="255"/>
      <c r="C916" s="4"/>
      <c r="D916" s="4"/>
      <c r="E916" s="256"/>
      <c r="F916" s="256"/>
      <c r="G916" s="257"/>
      <c r="H916" s="258"/>
      <c r="I916" s="259"/>
      <c r="J916" s="947"/>
      <c r="K916" s="4"/>
      <c r="L916" s="4"/>
      <c r="M916" s="255"/>
      <c r="N916" s="947"/>
      <c r="O916" s="4"/>
      <c r="P916" s="4"/>
      <c r="Q916" s="255"/>
      <c r="R916" s="260"/>
      <c r="S916" s="4"/>
    </row>
    <row r="917" spans="1:19" ht="15.75" x14ac:dyDescent="0.25">
      <c r="A917" s="255"/>
      <c r="B917" s="255"/>
      <c r="C917" s="4"/>
      <c r="D917" s="4"/>
      <c r="E917" s="256"/>
      <c r="F917" s="256"/>
      <c r="G917" s="257"/>
      <c r="H917" s="258"/>
      <c r="I917" s="259"/>
      <c r="J917" s="947"/>
      <c r="K917" s="4"/>
      <c r="L917" s="4"/>
      <c r="M917" s="255"/>
      <c r="N917" s="947"/>
      <c r="O917" s="4"/>
      <c r="P917" s="4"/>
      <c r="Q917" s="255"/>
      <c r="R917" s="260"/>
      <c r="S917" s="4"/>
    </row>
    <row r="918" spans="1:19" ht="15.75" x14ac:dyDescent="0.25">
      <c r="A918" s="255"/>
      <c r="B918" s="255"/>
      <c r="C918" s="4"/>
      <c r="D918" s="4"/>
      <c r="E918" s="256"/>
      <c r="F918" s="256"/>
      <c r="G918" s="257"/>
      <c r="H918" s="258"/>
      <c r="I918" s="259"/>
      <c r="J918" s="947"/>
      <c r="K918" s="4"/>
      <c r="L918" s="4"/>
      <c r="M918" s="255"/>
      <c r="N918" s="947"/>
      <c r="O918" s="4"/>
      <c r="P918" s="4"/>
      <c r="Q918" s="255"/>
      <c r="R918" s="260"/>
      <c r="S918" s="4"/>
    </row>
    <row r="919" spans="1:19" ht="15.75" x14ac:dyDescent="0.25">
      <c r="A919" s="255"/>
      <c r="B919" s="255"/>
      <c r="C919" s="4"/>
      <c r="D919" s="4"/>
      <c r="E919" s="256"/>
      <c r="F919" s="256"/>
      <c r="G919" s="257"/>
      <c r="H919" s="258"/>
      <c r="I919" s="259"/>
      <c r="J919" s="947"/>
      <c r="K919" s="4"/>
      <c r="L919" s="4"/>
      <c r="M919" s="255"/>
      <c r="N919" s="947"/>
      <c r="O919" s="4"/>
      <c r="P919" s="4"/>
      <c r="Q919" s="255"/>
      <c r="R919" s="260"/>
      <c r="S919" s="4"/>
    </row>
    <row r="920" spans="1:19" ht="15.75" x14ac:dyDescent="0.25">
      <c r="A920" s="255"/>
      <c r="B920" s="255"/>
      <c r="C920" s="4"/>
      <c r="D920" s="4"/>
      <c r="E920" s="256"/>
      <c r="F920" s="256"/>
      <c r="G920" s="257"/>
      <c r="H920" s="258"/>
      <c r="I920" s="259"/>
      <c r="J920" s="947"/>
      <c r="K920" s="4"/>
      <c r="L920" s="4"/>
      <c r="M920" s="255"/>
      <c r="N920" s="947"/>
      <c r="O920" s="4"/>
      <c r="P920" s="4"/>
      <c r="Q920" s="255"/>
      <c r="R920" s="260"/>
      <c r="S920" s="4"/>
    </row>
    <row r="921" spans="1:19" ht="15.75" x14ac:dyDescent="0.25">
      <c r="A921" s="255"/>
      <c r="B921" s="255"/>
      <c r="C921" s="4"/>
      <c r="D921" s="4"/>
      <c r="E921" s="256"/>
      <c r="F921" s="256"/>
      <c r="G921" s="257"/>
      <c r="H921" s="258"/>
      <c r="I921" s="259"/>
      <c r="J921" s="947"/>
      <c r="K921" s="4"/>
      <c r="L921" s="4"/>
      <c r="M921" s="255"/>
      <c r="N921" s="947"/>
      <c r="O921" s="4"/>
      <c r="P921" s="4"/>
      <c r="Q921" s="255"/>
      <c r="R921" s="260"/>
      <c r="S921" s="4"/>
    </row>
    <row r="922" spans="1:19" ht="15.75" x14ac:dyDescent="0.25">
      <c r="A922" s="255"/>
      <c r="B922" s="255"/>
      <c r="C922" s="4"/>
      <c r="D922" s="4"/>
      <c r="E922" s="256"/>
      <c r="F922" s="256"/>
      <c r="G922" s="257"/>
      <c r="H922" s="258"/>
      <c r="I922" s="259"/>
      <c r="J922" s="947"/>
      <c r="K922" s="4"/>
      <c r="L922" s="4"/>
      <c r="M922" s="255"/>
      <c r="N922" s="947"/>
      <c r="O922" s="4"/>
      <c r="P922" s="4"/>
      <c r="Q922" s="255"/>
      <c r="R922" s="260"/>
      <c r="S922" s="4"/>
    </row>
    <row r="923" spans="1:19" ht="15.75" x14ac:dyDescent="0.25">
      <c r="A923" s="255"/>
      <c r="B923" s="255"/>
      <c r="C923" s="4"/>
      <c r="D923" s="4"/>
      <c r="E923" s="256"/>
      <c r="F923" s="256"/>
      <c r="G923" s="257"/>
      <c r="H923" s="258"/>
      <c r="I923" s="259"/>
      <c r="J923" s="947"/>
      <c r="K923" s="4"/>
      <c r="L923" s="4"/>
      <c r="M923" s="255"/>
      <c r="N923" s="947"/>
      <c r="O923" s="4"/>
      <c r="P923" s="4"/>
      <c r="Q923" s="255"/>
      <c r="R923" s="260"/>
      <c r="S923" s="4"/>
    </row>
    <row r="924" spans="1:19" ht="15.75" x14ac:dyDescent="0.25">
      <c r="A924" s="255"/>
      <c r="B924" s="255"/>
      <c r="C924" s="4"/>
      <c r="D924" s="4"/>
      <c r="E924" s="256"/>
      <c r="F924" s="256"/>
      <c r="G924" s="257"/>
      <c r="H924" s="258"/>
      <c r="I924" s="259"/>
      <c r="J924" s="947"/>
      <c r="K924" s="4"/>
      <c r="L924" s="4"/>
      <c r="M924" s="255"/>
      <c r="N924" s="947"/>
      <c r="O924" s="4"/>
      <c r="P924" s="4"/>
      <c r="Q924" s="255"/>
      <c r="R924" s="260"/>
      <c r="S924" s="4"/>
    </row>
    <row r="925" spans="1:19" ht="15.75" x14ac:dyDescent="0.25">
      <c r="A925" s="255"/>
      <c r="B925" s="255"/>
      <c r="C925" s="4"/>
      <c r="D925" s="4"/>
      <c r="E925" s="256"/>
      <c r="F925" s="256"/>
      <c r="G925" s="257"/>
      <c r="H925" s="258"/>
      <c r="I925" s="259"/>
      <c r="J925" s="947"/>
      <c r="K925" s="4"/>
      <c r="L925" s="4"/>
      <c r="M925" s="255"/>
      <c r="N925" s="947"/>
      <c r="O925" s="4"/>
      <c r="P925" s="4"/>
      <c r="Q925" s="255"/>
      <c r="R925" s="260"/>
      <c r="S925" s="4"/>
    </row>
    <row r="926" spans="1:19" ht="15.75" x14ac:dyDescent="0.25">
      <c r="A926" s="255"/>
      <c r="B926" s="255"/>
      <c r="C926" s="4"/>
      <c r="D926" s="4"/>
      <c r="E926" s="256"/>
      <c r="F926" s="256"/>
      <c r="G926" s="257"/>
      <c r="H926" s="258"/>
      <c r="I926" s="259"/>
      <c r="J926" s="947"/>
      <c r="K926" s="4"/>
      <c r="L926" s="4"/>
      <c r="M926" s="255"/>
      <c r="N926" s="947"/>
      <c r="O926" s="4"/>
      <c r="P926" s="4"/>
      <c r="Q926" s="255"/>
      <c r="R926" s="260"/>
      <c r="S926" s="4"/>
    </row>
    <row r="927" spans="1:19" ht="15.75" x14ac:dyDescent="0.25">
      <c r="A927" s="255"/>
      <c r="B927" s="255"/>
      <c r="C927" s="4"/>
      <c r="D927" s="4"/>
      <c r="E927" s="256"/>
      <c r="F927" s="256"/>
      <c r="G927" s="257"/>
      <c r="H927" s="258"/>
      <c r="I927" s="259"/>
      <c r="J927" s="947"/>
      <c r="K927" s="4"/>
      <c r="L927" s="4"/>
      <c r="M927" s="255"/>
      <c r="N927" s="947"/>
      <c r="O927" s="4"/>
      <c r="P927" s="4"/>
      <c r="Q927" s="255"/>
      <c r="R927" s="260"/>
      <c r="S927" s="4"/>
    </row>
    <row r="928" spans="1:19" ht="15.75" x14ac:dyDescent="0.25">
      <c r="A928" s="255"/>
      <c r="B928" s="255"/>
      <c r="C928" s="4"/>
      <c r="D928" s="4"/>
      <c r="E928" s="256"/>
      <c r="F928" s="256"/>
      <c r="G928" s="257"/>
      <c r="H928" s="258"/>
      <c r="I928" s="259"/>
      <c r="J928" s="947"/>
      <c r="K928" s="4"/>
      <c r="L928" s="4"/>
      <c r="M928" s="255"/>
      <c r="N928" s="947"/>
      <c r="O928" s="4"/>
      <c r="P928" s="4"/>
      <c r="Q928" s="255"/>
      <c r="R928" s="260"/>
      <c r="S928" s="4"/>
    </row>
    <row r="929" spans="1:19" ht="15.75" x14ac:dyDescent="0.25">
      <c r="A929" s="255"/>
      <c r="B929" s="255"/>
      <c r="C929" s="4"/>
      <c r="D929" s="4"/>
      <c r="E929" s="256"/>
      <c r="F929" s="256"/>
      <c r="G929" s="257"/>
      <c r="H929" s="258"/>
      <c r="I929" s="259"/>
      <c r="J929" s="947"/>
      <c r="K929" s="4"/>
      <c r="L929" s="4"/>
      <c r="M929" s="255"/>
      <c r="N929" s="947"/>
      <c r="O929" s="4"/>
      <c r="P929" s="4"/>
      <c r="Q929" s="255"/>
      <c r="R929" s="260"/>
      <c r="S929" s="4"/>
    </row>
    <row r="930" spans="1:19" ht="15.75" x14ac:dyDescent="0.25">
      <c r="A930" s="255"/>
      <c r="B930" s="255"/>
      <c r="C930" s="4"/>
      <c r="D930" s="4"/>
      <c r="E930" s="256"/>
      <c r="F930" s="256"/>
      <c r="G930" s="257"/>
      <c r="H930" s="258"/>
      <c r="I930" s="259"/>
      <c r="J930" s="947"/>
      <c r="K930" s="4"/>
      <c r="L930" s="4"/>
      <c r="M930" s="255"/>
      <c r="N930" s="947"/>
      <c r="O930" s="4"/>
      <c r="P930" s="4"/>
      <c r="Q930" s="255"/>
      <c r="R930" s="260"/>
      <c r="S930" s="4"/>
    </row>
    <row r="931" spans="1:19" ht="15.75" x14ac:dyDescent="0.25">
      <c r="A931" s="255"/>
      <c r="B931" s="255"/>
      <c r="C931" s="4"/>
      <c r="D931" s="4"/>
      <c r="E931" s="256"/>
      <c r="F931" s="256"/>
      <c r="G931" s="257"/>
      <c r="H931" s="258"/>
      <c r="I931" s="259"/>
      <c r="J931" s="947"/>
      <c r="K931" s="4"/>
      <c r="L931" s="4"/>
      <c r="M931" s="255"/>
      <c r="N931" s="947"/>
      <c r="O931" s="4"/>
      <c r="P931" s="4"/>
      <c r="Q931" s="255"/>
      <c r="R931" s="260"/>
      <c r="S931" s="4"/>
    </row>
    <row r="932" spans="1:19" ht="15.75" x14ac:dyDescent="0.25">
      <c r="A932" s="255"/>
      <c r="B932" s="255"/>
      <c r="C932" s="4"/>
      <c r="D932" s="4"/>
      <c r="E932" s="256"/>
      <c r="F932" s="256"/>
      <c r="G932" s="257"/>
      <c r="H932" s="258"/>
      <c r="I932" s="259"/>
      <c r="J932" s="947"/>
      <c r="K932" s="4"/>
      <c r="L932" s="4"/>
      <c r="M932" s="255"/>
      <c r="N932" s="947"/>
      <c r="O932" s="4"/>
      <c r="P932" s="4"/>
      <c r="Q932" s="255"/>
      <c r="R932" s="260"/>
      <c r="S932" s="4"/>
    </row>
    <row r="933" spans="1:19" ht="15.75" x14ac:dyDescent="0.25">
      <c r="A933" s="255"/>
      <c r="B933" s="255"/>
      <c r="C933" s="4"/>
      <c r="D933" s="4"/>
      <c r="E933" s="256"/>
      <c r="F933" s="256"/>
      <c r="G933" s="257"/>
      <c r="H933" s="258"/>
      <c r="I933" s="259"/>
      <c r="J933" s="947"/>
      <c r="K933" s="4"/>
      <c r="L933" s="4"/>
      <c r="M933" s="255"/>
      <c r="N933" s="947"/>
      <c r="O933" s="4"/>
      <c r="P933" s="4"/>
      <c r="Q933" s="255"/>
      <c r="R933" s="260"/>
      <c r="S933" s="4"/>
    </row>
    <row r="934" spans="1:19" ht="15.75" x14ac:dyDescent="0.25">
      <c r="A934" s="255"/>
      <c r="B934" s="255"/>
      <c r="C934" s="4"/>
      <c r="D934" s="4"/>
      <c r="E934" s="256"/>
      <c r="F934" s="256"/>
      <c r="G934" s="257"/>
      <c r="H934" s="258"/>
      <c r="I934" s="259"/>
      <c r="J934" s="947"/>
      <c r="K934" s="4"/>
      <c r="L934" s="4"/>
      <c r="M934" s="255"/>
      <c r="N934" s="947"/>
      <c r="O934" s="4"/>
      <c r="P934" s="4"/>
      <c r="Q934" s="255"/>
      <c r="R934" s="260"/>
      <c r="S934" s="4"/>
    </row>
    <row r="935" spans="1:19" ht="15.75" x14ac:dyDescent="0.25">
      <c r="A935" s="255"/>
      <c r="B935" s="255"/>
      <c r="C935" s="4"/>
      <c r="D935" s="4"/>
      <c r="E935" s="256"/>
      <c r="F935" s="256"/>
      <c r="G935" s="257"/>
      <c r="H935" s="258"/>
      <c r="I935" s="259"/>
      <c r="J935" s="947"/>
      <c r="K935" s="4"/>
      <c r="L935" s="4"/>
      <c r="M935" s="255"/>
      <c r="N935" s="947"/>
      <c r="O935" s="4"/>
      <c r="P935" s="4"/>
      <c r="Q935" s="255"/>
      <c r="R935" s="260"/>
      <c r="S935" s="4"/>
    </row>
    <row r="936" spans="1:19" ht="15.75" x14ac:dyDescent="0.25">
      <c r="A936" s="255"/>
      <c r="B936" s="255"/>
      <c r="C936" s="4"/>
      <c r="D936" s="4"/>
      <c r="E936" s="256"/>
      <c r="F936" s="256"/>
      <c r="G936" s="257"/>
      <c r="H936" s="258"/>
      <c r="I936" s="259"/>
      <c r="J936" s="947"/>
      <c r="K936" s="4"/>
      <c r="L936" s="4"/>
      <c r="M936" s="255"/>
      <c r="N936" s="947"/>
      <c r="O936" s="4"/>
      <c r="P936" s="4"/>
      <c r="Q936" s="255"/>
      <c r="R936" s="260"/>
      <c r="S936" s="4"/>
    </row>
    <row r="937" spans="1:19" ht="15.75" x14ac:dyDescent="0.25">
      <c r="A937" s="255"/>
      <c r="B937" s="255"/>
      <c r="C937" s="4"/>
      <c r="D937" s="4"/>
      <c r="E937" s="256"/>
      <c r="F937" s="256"/>
      <c r="G937" s="257"/>
      <c r="H937" s="258"/>
      <c r="I937" s="259"/>
      <c r="J937" s="947"/>
      <c r="K937" s="4"/>
      <c r="L937" s="4"/>
      <c r="M937" s="255"/>
      <c r="N937" s="947"/>
      <c r="O937" s="4"/>
      <c r="P937" s="4"/>
      <c r="Q937" s="255"/>
      <c r="R937" s="260"/>
      <c r="S937" s="4"/>
    </row>
    <row r="938" spans="1:19" ht="15.75" x14ac:dyDescent="0.25">
      <c r="A938" s="255"/>
      <c r="B938" s="255"/>
      <c r="C938" s="4"/>
      <c r="D938" s="4"/>
      <c r="E938" s="256"/>
      <c r="F938" s="256"/>
      <c r="G938" s="257"/>
      <c r="H938" s="258"/>
      <c r="I938" s="259"/>
      <c r="J938" s="947"/>
      <c r="K938" s="4"/>
      <c r="L938" s="4"/>
      <c r="M938" s="255"/>
      <c r="N938" s="947"/>
      <c r="O938" s="4"/>
      <c r="P938" s="4"/>
      <c r="Q938" s="255"/>
      <c r="R938" s="260"/>
      <c r="S938" s="4"/>
    </row>
    <row r="939" spans="1:19" ht="15.75" x14ac:dyDescent="0.25">
      <c r="A939" s="255"/>
      <c r="B939" s="255"/>
      <c r="C939" s="4"/>
      <c r="D939" s="4"/>
      <c r="E939" s="256"/>
      <c r="F939" s="256"/>
      <c r="G939" s="257"/>
      <c r="H939" s="258"/>
      <c r="I939" s="259"/>
      <c r="J939" s="947"/>
      <c r="K939" s="4"/>
      <c r="L939" s="4"/>
      <c r="M939" s="255"/>
      <c r="N939" s="947"/>
      <c r="O939" s="4"/>
      <c r="P939" s="4"/>
      <c r="Q939" s="255"/>
      <c r="R939" s="260"/>
      <c r="S939" s="4"/>
    </row>
    <row r="940" spans="1:19" ht="15.75" x14ac:dyDescent="0.25">
      <c r="A940" s="255"/>
      <c r="B940" s="255"/>
      <c r="C940" s="4"/>
      <c r="D940" s="4"/>
      <c r="E940" s="256"/>
      <c r="F940" s="256"/>
      <c r="G940" s="257"/>
      <c r="H940" s="258"/>
      <c r="I940" s="259"/>
      <c r="J940" s="947"/>
      <c r="K940" s="4"/>
      <c r="L940" s="4"/>
      <c r="M940" s="255"/>
      <c r="N940" s="947"/>
      <c r="O940" s="4"/>
      <c r="P940" s="4"/>
      <c r="Q940" s="255"/>
      <c r="R940" s="260"/>
      <c r="S940" s="4"/>
    </row>
    <row r="941" spans="1:19" ht="15.75" x14ac:dyDescent="0.25">
      <c r="A941" s="255"/>
      <c r="B941" s="255"/>
      <c r="C941" s="4"/>
      <c r="D941" s="4"/>
      <c r="E941" s="256"/>
      <c r="F941" s="256"/>
      <c r="G941" s="257"/>
      <c r="H941" s="258"/>
      <c r="I941" s="259"/>
      <c r="J941" s="947"/>
      <c r="K941" s="4"/>
      <c r="L941" s="4"/>
      <c r="M941" s="255"/>
      <c r="N941" s="947"/>
      <c r="O941" s="4"/>
      <c r="P941" s="4"/>
      <c r="Q941" s="255"/>
      <c r="R941" s="260"/>
      <c r="S941" s="4"/>
    </row>
    <row r="942" spans="1:19" ht="15.75" x14ac:dyDescent="0.25">
      <c r="A942" s="255"/>
      <c r="B942" s="255"/>
      <c r="C942" s="4"/>
      <c r="D942" s="4"/>
      <c r="E942" s="256"/>
      <c r="F942" s="256"/>
      <c r="G942" s="257"/>
      <c r="H942" s="258"/>
      <c r="I942" s="259"/>
      <c r="J942" s="947"/>
      <c r="K942" s="4"/>
      <c r="L942" s="4"/>
      <c r="M942" s="255"/>
      <c r="N942" s="947"/>
      <c r="O942" s="4"/>
      <c r="P942" s="4"/>
      <c r="Q942" s="255"/>
      <c r="R942" s="260"/>
      <c r="S942" s="4"/>
    </row>
    <row r="943" spans="1:19" ht="15.75" x14ac:dyDescent="0.25">
      <c r="A943" s="255"/>
      <c r="B943" s="255"/>
      <c r="C943" s="4"/>
      <c r="D943" s="4"/>
      <c r="E943" s="256"/>
      <c r="F943" s="256"/>
      <c r="G943" s="257"/>
      <c r="H943" s="258"/>
      <c r="I943" s="259"/>
      <c r="J943" s="947"/>
      <c r="K943" s="4"/>
      <c r="L943" s="4"/>
      <c r="M943" s="255"/>
      <c r="N943" s="947"/>
      <c r="O943" s="4"/>
      <c r="P943" s="4"/>
      <c r="Q943" s="255"/>
      <c r="R943" s="260"/>
      <c r="S943" s="4"/>
    </row>
    <row r="944" spans="1:19" ht="15.75" x14ac:dyDescent="0.25">
      <c r="A944" s="255"/>
      <c r="B944" s="255"/>
      <c r="C944" s="4"/>
      <c r="D944" s="4"/>
      <c r="E944" s="256"/>
      <c r="F944" s="256"/>
      <c r="G944" s="257"/>
      <c r="H944" s="258"/>
      <c r="I944" s="259"/>
      <c r="J944" s="947"/>
      <c r="K944" s="4"/>
      <c r="L944" s="4"/>
      <c r="M944" s="255"/>
      <c r="N944" s="947"/>
      <c r="O944" s="4"/>
      <c r="P944" s="4"/>
      <c r="Q944" s="255"/>
      <c r="R944" s="260"/>
      <c r="S944" s="4"/>
    </row>
    <row r="945" spans="1:19" ht="15.75" x14ac:dyDescent="0.25">
      <c r="A945" s="255"/>
      <c r="B945" s="255"/>
      <c r="C945" s="4"/>
      <c r="D945" s="4"/>
      <c r="E945" s="256"/>
      <c r="F945" s="256"/>
      <c r="G945" s="257"/>
      <c r="H945" s="258"/>
      <c r="I945" s="259"/>
      <c r="J945" s="947"/>
      <c r="K945" s="4"/>
      <c r="L945" s="4"/>
      <c r="M945" s="255"/>
      <c r="N945" s="947"/>
      <c r="O945" s="4"/>
      <c r="P945" s="4"/>
      <c r="Q945" s="255"/>
      <c r="R945" s="260"/>
      <c r="S945" s="4"/>
    </row>
    <row r="946" spans="1:19" ht="15.75" x14ac:dyDescent="0.25">
      <c r="A946" s="255"/>
      <c r="B946" s="255"/>
      <c r="C946" s="4"/>
      <c r="D946" s="4"/>
      <c r="E946" s="256"/>
      <c r="F946" s="256"/>
      <c r="G946" s="257"/>
      <c r="H946" s="258"/>
      <c r="I946" s="259"/>
      <c r="J946" s="947"/>
      <c r="K946" s="4"/>
      <c r="L946" s="4"/>
      <c r="M946" s="255"/>
      <c r="N946" s="947"/>
      <c r="O946" s="4"/>
      <c r="P946" s="4"/>
      <c r="Q946" s="255"/>
      <c r="R946" s="260"/>
      <c r="S946" s="4"/>
    </row>
    <row r="947" spans="1:19" ht="15.75" x14ac:dyDescent="0.25">
      <c r="A947" s="255"/>
      <c r="B947" s="255"/>
      <c r="C947" s="4"/>
      <c r="D947" s="4"/>
      <c r="E947" s="256"/>
      <c r="F947" s="256"/>
      <c r="G947" s="257"/>
      <c r="H947" s="258"/>
      <c r="I947" s="259"/>
      <c r="J947" s="947"/>
      <c r="K947" s="4"/>
      <c r="L947" s="4"/>
      <c r="M947" s="255"/>
      <c r="N947" s="947"/>
      <c r="O947" s="4"/>
      <c r="P947" s="4"/>
      <c r="Q947" s="255"/>
      <c r="R947" s="260"/>
      <c r="S947" s="4"/>
    </row>
    <row r="948" spans="1:19" ht="15.75" x14ac:dyDescent="0.25">
      <c r="A948" s="255"/>
      <c r="B948" s="255"/>
      <c r="C948" s="4"/>
      <c r="D948" s="4"/>
      <c r="E948" s="256"/>
      <c r="F948" s="256"/>
      <c r="G948" s="257"/>
      <c r="H948" s="258"/>
      <c r="I948" s="259"/>
      <c r="J948" s="947"/>
      <c r="K948" s="4"/>
      <c r="L948" s="4"/>
      <c r="M948" s="255"/>
      <c r="N948" s="947"/>
      <c r="O948" s="4"/>
      <c r="P948" s="4"/>
      <c r="Q948" s="255"/>
      <c r="R948" s="260"/>
      <c r="S948" s="4"/>
    </row>
    <row r="949" spans="1:19" ht="15.75" x14ac:dyDescent="0.25">
      <c r="A949" s="255"/>
      <c r="B949" s="255"/>
      <c r="C949" s="4"/>
      <c r="D949" s="4"/>
      <c r="E949" s="256"/>
      <c r="F949" s="256"/>
      <c r="G949" s="257"/>
      <c r="H949" s="258"/>
      <c r="I949" s="259"/>
      <c r="J949" s="947"/>
      <c r="K949" s="4"/>
      <c r="L949" s="4"/>
      <c r="M949" s="255"/>
      <c r="N949" s="947"/>
      <c r="O949" s="4"/>
      <c r="P949" s="4"/>
      <c r="Q949" s="255"/>
      <c r="R949" s="260"/>
      <c r="S949" s="4"/>
    </row>
    <row r="950" spans="1:19" ht="15.75" x14ac:dyDescent="0.25">
      <c r="A950" s="255"/>
      <c r="B950" s="255"/>
      <c r="C950" s="4"/>
      <c r="D950" s="4"/>
      <c r="E950" s="256"/>
      <c r="F950" s="256"/>
      <c r="G950" s="257"/>
      <c r="H950" s="258"/>
      <c r="I950" s="259"/>
      <c r="J950" s="947"/>
      <c r="K950" s="4"/>
      <c r="L950" s="4"/>
      <c r="M950" s="255"/>
      <c r="N950" s="947"/>
      <c r="O950" s="4"/>
      <c r="P950" s="4"/>
      <c r="Q950" s="255"/>
      <c r="R950" s="260"/>
      <c r="S950" s="4"/>
    </row>
    <row r="951" spans="1:19" ht="15.75" x14ac:dyDescent="0.25">
      <c r="A951" s="255"/>
      <c r="B951" s="255"/>
      <c r="C951" s="4"/>
      <c r="D951" s="4"/>
      <c r="E951" s="256"/>
      <c r="F951" s="256"/>
      <c r="G951" s="257"/>
      <c r="H951" s="258"/>
      <c r="I951" s="259"/>
      <c r="J951" s="947"/>
      <c r="K951" s="4"/>
      <c r="L951" s="4"/>
      <c r="M951" s="255"/>
      <c r="N951" s="947"/>
      <c r="O951" s="4"/>
      <c r="P951" s="4"/>
      <c r="Q951" s="255"/>
      <c r="R951" s="260"/>
      <c r="S951" s="4"/>
    </row>
    <row r="952" spans="1:19" ht="15.75" x14ac:dyDescent="0.25">
      <c r="A952" s="255"/>
      <c r="B952" s="255"/>
      <c r="C952" s="4"/>
      <c r="D952" s="4"/>
      <c r="E952" s="256"/>
      <c r="F952" s="256"/>
      <c r="G952" s="257"/>
      <c r="H952" s="258"/>
      <c r="I952" s="259"/>
      <c r="J952" s="947"/>
      <c r="K952" s="4"/>
      <c r="L952" s="4"/>
      <c r="M952" s="255"/>
      <c r="N952" s="947"/>
      <c r="O952" s="4"/>
      <c r="P952" s="4"/>
      <c r="Q952" s="255"/>
      <c r="R952" s="260"/>
      <c r="S952" s="4"/>
    </row>
    <row r="953" spans="1:19" ht="15.75" x14ac:dyDescent="0.25">
      <c r="A953" s="255"/>
      <c r="B953" s="255"/>
      <c r="C953" s="4"/>
      <c r="D953" s="4"/>
      <c r="E953" s="256"/>
      <c r="F953" s="256"/>
      <c r="G953" s="257"/>
      <c r="H953" s="258"/>
      <c r="I953" s="259"/>
      <c r="J953" s="947"/>
      <c r="K953" s="4"/>
      <c r="L953" s="4"/>
      <c r="M953" s="255"/>
      <c r="N953" s="947"/>
      <c r="O953" s="4"/>
      <c r="P953" s="4"/>
      <c r="Q953" s="255"/>
      <c r="R953" s="260"/>
      <c r="S953" s="4"/>
    </row>
    <row r="954" spans="1:19" ht="15.75" x14ac:dyDescent="0.25">
      <c r="A954" s="255"/>
      <c r="B954" s="255"/>
      <c r="C954" s="4"/>
      <c r="D954" s="4"/>
      <c r="E954" s="256"/>
      <c r="F954" s="256"/>
      <c r="G954" s="257"/>
      <c r="H954" s="258"/>
      <c r="I954" s="259"/>
      <c r="J954" s="947"/>
      <c r="K954" s="4"/>
      <c r="L954" s="4"/>
      <c r="M954" s="255"/>
      <c r="N954" s="947"/>
      <c r="O954" s="4"/>
      <c r="P954" s="4"/>
      <c r="Q954" s="255"/>
      <c r="R954" s="260"/>
      <c r="S954" s="4"/>
    </row>
    <row r="955" spans="1:19" ht="15.75" x14ac:dyDescent="0.25">
      <c r="A955" s="255"/>
      <c r="B955" s="255"/>
      <c r="C955" s="4"/>
      <c r="D955" s="4"/>
      <c r="E955" s="256"/>
      <c r="F955" s="256"/>
      <c r="G955" s="257"/>
      <c r="H955" s="258"/>
      <c r="I955" s="259"/>
      <c r="J955" s="947"/>
      <c r="K955" s="4"/>
      <c r="L955" s="4"/>
      <c r="M955" s="255"/>
      <c r="N955" s="947"/>
      <c r="O955" s="4"/>
      <c r="P955" s="4"/>
      <c r="Q955" s="255"/>
      <c r="R955" s="260"/>
      <c r="S955" s="4"/>
    </row>
    <row r="956" spans="1:19" ht="15.75" x14ac:dyDescent="0.25">
      <c r="A956" s="255"/>
      <c r="B956" s="255"/>
      <c r="C956" s="4"/>
      <c r="D956" s="4"/>
      <c r="E956" s="256"/>
      <c r="F956" s="256"/>
      <c r="G956" s="257"/>
      <c r="H956" s="258"/>
      <c r="I956" s="259"/>
      <c r="J956" s="947"/>
      <c r="K956" s="4"/>
      <c r="L956" s="4"/>
      <c r="M956" s="255"/>
      <c r="N956" s="947"/>
      <c r="O956" s="4"/>
      <c r="P956" s="4"/>
      <c r="Q956" s="255"/>
      <c r="R956" s="260"/>
      <c r="S956" s="4"/>
    </row>
    <row r="957" spans="1:19" ht="15.75" x14ac:dyDescent="0.25">
      <c r="A957" s="255"/>
      <c r="B957" s="255"/>
      <c r="C957" s="4"/>
      <c r="D957" s="4"/>
      <c r="E957" s="256"/>
      <c r="F957" s="256"/>
      <c r="G957" s="257"/>
      <c r="H957" s="258"/>
      <c r="I957" s="259"/>
      <c r="J957" s="947"/>
      <c r="K957" s="4"/>
      <c r="L957" s="4"/>
      <c r="M957" s="255"/>
      <c r="N957" s="947"/>
      <c r="O957" s="4"/>
      <c r="P957" s="4"/>
      <c r="Q957" s="255"/>
      <c r="R957" s="260"/>
      <c r="S957" s="4"/>
    </row>
    <row r="958" spans="1:19" ht="15.75" x14ac:dyDescent="0.25">
      <c r="A958" s="255"/>
      <c r="B958" s="255"/>
      <c r="C958" s="4"/>
      <c r="D958" s="4"/>
      <c r="E958" s="256"/>
      <c r="F958" s="256"/>
      <c r="G958" s="257"/>
      <c r="H958" s="258"/>
      <c r="I958" s="259"/>
      <c r="J958" s="947"/>
      <c r="K958" s="4"/>
      <c r="L958" s="4"/>
      <c r="M958" s="255"/>
      <c r="N958" s="947"/>
      <c r="O958" s="4"/>
      <c r="P958" s="4"/>
      <c r="Q958" s="255"/>
      <c r="R958" s="260"/>
      <c r="S958" s="4"/>
    </row>
    <row r="959" spans="1:19" ht="15.75" x14ac:dyDescent="0.25">
      <c r="A959" s="255"/>
      <c r="B959" s="255"/>
      <c r="C959" s="4"/>
      <c r="D959" s="4"/>
      <c r="E959" s="256"/>
      <c r="F959" s="256"/>
      <c r="G959" s="257"/>
      <c r="H959" s="258"/>
      <c r="I959" s="259"/>
      <c r="J959" s="947"/>
      <c r="K959" s="4"/>
      <c r="L959" s="4"/>
      <c r="M959" s="255"/>
      <c r="N959" s="947"/>
      <c r="O959" s="4"/>
      <c r="P959" s="4"/>
      <c r="Q959" s="255"/>
      <c r="R959" s="260"/>
      <c r="S959" s="4"/>
    </row>
    <row r="960" spans="1:19" ht="15.75" x14ac:dyDescent="0.25">
      <c r="A960" s="255"/>
      <c r="B960" s="255"/>
      <c r="C960" s="4"/>
      <c r="D960" s="4"/>
      <c r="E960" s="256"/>
      <c r="F960" s="256"/>
      <c r="G960" s="257"/>
      <c r="H960" s="258"/>
      <c r="I960" s="259"/>
      <c r="J960" s="947"/>
      <c r="K960" s="4"/>
      <c r="L960" s="4"/>
      <c r="M960" s="255"/>
      <c r="N960" s="947"/>
      <c r="O960" s="4"/>
      <c r="P960" s="4"/>
      <c r="Q960" s="255"/>
      <c r="R960" s="260"/>
      <c r="S960" s="4"/>
    </row>
    <row r="961" spans="1:19" ht="15.75" x14ac:dyDescent="0.25">
      <c r="A961" s="255"/>
      <c r="B961" s="255"/>
      <c r="C961" s="4"/>
      <c r="D961" s="4"/>
      <c r="E961" s="256"/>
      <c r="F961" s="256"/>
      <c r="G961" s="257"/>
      <c r="H961" s="258"/>
      <c r="I961" s="259"/>
      <c r="J961" s="947"/>
      <c r="K961" s="4"/>
      <c r="L961" s="4"/>
      <c r="M961" s="255"/>
      <c r="N961" s="947"/>
      <c r="O961" s="4"/>
      <c r="P961" s="4"/>
      <c r="Q961" s="255"/>
      <c r="R961" s="260"/>
      <c r="S961" s="4"/>
    </row>
    <row r="962" spans="1:19" ht="15.75" x14ac:dyDescent="0.25">
      <c r="A962" s="255"/>
      <c r="B962" s="255"/>
      <c r="C962" s="4"/>
      <c r="D962" s="4"/>
      <c r="E962" s="256"/>
      <c r="F962" s="256"/>
      <c r="G962" s="257"/>
      <c r="H962" s="258"/>
      <c r="I962" s="259"/>
      <c r="J962" s="947"/>
      <c r="K962" s="4"/>
      <c r="L962" s="4"/>
      <c r="M962" s="255"/>
      <c r="N962" s="947"/>
      <c r="O962" s="4"/>
      <c r="P962" s="4"/>
      <c r="Q962" s="255"/>
      <c r="R962" s="260"/>
      <c r="S962" s="4"/>
    </row>
    <row r="963" spans="1:19" ht="15.75" x14ac:dyDescent="0.25">
      <c r="A963" s="255"/>
      <c r="B963" s="255"/>
      <c r="C963" s="4"/>
      <c r="D963" s="4"/>
      <c r="E963" s="256"/>
      <c r="F963" s="256"/>
      <c r="G963" s="257"/>
      <c r="H963" s="258"/>
      <c r="I963" s="259"/>
      <c r="J963" s="947"/>
      <c r="K963" s="4"/>
      <c r="L963" s="4"/>
      <c r="M963" s="255"/>
      <c r="N963" s="947"/>
      <c r="O963" s="4"/>
      <c r="P963" s="4"/>
      <c r="Q963" s="255"/>
      <c r="R963" s="260"/>
      <c r="S963" s="4"/>
    </row>
    <row r="964" spans="1:19" ht="15.75" x14ac:dyDescent="0.25">
      <c r="A964" s="255"/>
      <c r="B964" s="255"/>
      <c r="C964" s="4"/>
      <c r="D964" s="4"/>
      <c r="E964" s="256"/>
      <c r="F964" s="256"/>
      <c r="G964" s="257"/>
      <c r="H964" s="258"/>
      <c r="I964" s="259"/>
      <c r="J964" s="947"/>
      <c r="K964" s="4"/>
      <c r="L964" s="4"/>
      <c r="M964" s="255"/>
      <c r="N964" s="947"/>
      <c r="O964" s="4"/>
      <c r="P964" s="4"/>
      <c r="Q964" s="255"/>
      <c r="R964" s="260"/>
      <c r="S964" s="4"/>
    </row>
    <row r="965" spans="1:19" ht="15.75" x14ac:dyDescent="0.25">
      <c r="A965" s="255"/>
      <c r="B965" s="255"/>
      <c r="C965" s="4"/>
      <c r="D965" s="4"/>
      <c r="E965" s="256"/>
      <c r="F965" s="256"/>
      <c r="G965" s="257"/>
      <c r="H965" s="258"/>
      <c r="I965" s="259"/>
      <c r="J965" s="947"/>
      <c r="K965" s="4"/>
      <c r="L965" s="4"/>
      <c r="M965" s="255"/>
      <c r="N965" s="947"/>
      <c r="O965" s="4"/>
      <c r="P965" s="4"/>
      <c r="Q965" s="255"/>
      <c r="R965" s="260"/>
      <c r="S965" s="4"/>
    </row>
    <row r="966" spans="1:19" ht="15.75" x14ac:dyDescent="0.25">
      <c r="A966" s="255"/>
      <c r="B966" s="255"/>
      <c r="C966" s="4"/>
      <c r="D966" s="4"/>
      <c r="E966" s="256"/>
      <c r="F966" s="256"/>
      <c r="G966" s="257"/>
      <c r="H966" s="258"/>
      <c r="I966" s="259"/>
      <c r="J966" s="947"/>
      <c r="K966" s="4"/>
      <c r="L966" s="4"/>
      <c r="M966" s="255"/>
      <c r="N966" s="947"/>
      <c r="O966" s="4"/>
      <c r="P966" s="4"/>
      <c r="Q966" s="255"/>
      <c r="R966" s="260"/>
      <c r="S966" s="4"/>
    </row>
    <row r="967" spans="1:19" ht="15.75" x14ac:dyDescent="0.25">
      <c r="A967" s="255"/>
      <c r="B967" s="255"/>
      <c r="C967" s="4"/>
      <c r="D967" s="4"/>
      <c r="E967" s="256"/>
      <c r="F967" s="256"/>
      <c r="G967" s="257"/>
      <c r="H967" s="258"/>
      <c r="I967" s="259"/>
      <c r="J967" s="947"/>
      <c r="K967" s="4"/>
      <c r="L967" s="4"/>
      <c r="M967" s="255"/>
      <c r="N967" s="947"/>
      <c r="O967" s="4"/>
      <c r="P967" s="4"/>
      <c r="Q967" s="255"/>
      <c r="R967" s="260"/>
      <c r="S967" s="4"/>
    </row>
    <row r="968" spans="1:19" ht="15.75" x14ac:dyDescent="0.25">
      <c r="A968" s="255"/>
      <c r="B968" s="255"/>
      <c r="C968" s="4"/>
      <c r="D968" s="4"/>
      <c r="E968" s="256"/>
      <c r="F968" s="256"/>
      <c r="G968" s="257"/>
      <c r="H968" s="258"/>
      <c r="I968" s="259"/>
      <c r="J968" s="947"/>
      <c r="K968" s="4"/>
      <c r="L968" s="4"/>
      <c r="M968" s="255"/>
      <c r="N968" s="947"/>
      <c r="O968" s="4"/>
      <c r="P968" s="4"/>
      <c r="Q968" s="255"/>
      <c r="R968" s="260"/>
      <c r="S968" s="4"/>
    </row>
    <row r="969" spans="1:19" ht="15.75" x14ac:dyDescent="0.25">
      <c r="A969" s="255"/>
      <c r="B969" s="255"/>
      <c r="C969" s="4"/>
      <c r="D969" s="4"/>
      <c r="E969" s="256"/>
      <c r="F969" s="256"/>
      <c r="G969" s="257"/>
      <c r="H969" s="258"/>
      <c r="I969" s="259"/>
      <c r="J969" s="947"/>
      <c r="K969" s="4"/>
      <c r="L969" s="4"/>
      <c r="M969" s="255"/>
      <c r="N969" s="947"/>
      <c r="O969" s="4"/>
      <c r="P969" s="4"/>
      <c r="Q969" s="255"/>
      <c r="R969" s="260"/>
      <c r="S969" s="4"/>
    </row>
    <row r="970" spans="1:19" ht="15.75" x14ac:dyDescent="0.25">
      <c r="A970" s="255"/>
      <c r="B970" s="255"/>
      <c r="C970" s="4"/>
      <c r="D970" s="4"/>
      <c r="E970" s="256"/>
      <c r="F970" s="256"/>
      <c r="G970" s="257"/>
      <c r="H970" s="258"/>
      <c r="I970" s="259"/>
      <c r="J970" s="947"/>
      <c r="K970" s="4"/>
      <c r="L970" s="4"/>
      <c r="M970" s="255"/>
      <c r="N970" s="947"/>
      <c r="O970" s="4"/>
      <c r="P970" s="4"/>
      <c r="Q970" s="255"/>
      <c r="R970" s="260"/>
      <c r="S970" s="4"/>
    </row>
    <row r="971" spans="1:19" ht="15.75" x14ac:dyDescent="0.25">
      <c r="A971" s="255"/>
      <c r="B971" s="255"/>
      <c r="C971" s="4"/>
      <c r="D971" s="4"/>
      <c r="E971" s="256"/>
      <c r="F971" s="256"/>
      <c r="G971" s="257"/>
      <c r="H971" s="258"/>
      <c r="I971" s="259"/>
      <c r="J971" s="947"/>
      <c r="K971" s="4"/>
      <c r="L971" s="4"/>
      <c r="M971" s="255"/>
      <c r="N971" s="947"/>
      <c r="O971" s="4"/>
      <c r="P971" s="4"/>
      <c r="Q971" s="255"/>
      <c r="R971" s="260"/>
      <c r="S971" s="4"/>
    </row>
    <row r="972" spans="1:19" ht="15.75" x14ac:dyDescent="0.25">
      <c r="A972" s="255"/>
      <c r="B972" s="255"/>
      <c r="C972" s="4"/>
      <c r="D972" s="4"/>
      <c r="E972" s="256"/>
      <c r="F972" s="256"/>
      <c r="G972" s="257"/>
      <c r="H972" s="258"/>
      <c r="I972" s="259"/>
      <c r="J972" s="947"/>
      <c r="K972" s="4"/>
      <c r="L972" s="4"/>
      <c r="M972" s="255"/>
      <c r="N972" s="947"/>
      <c r="O972" s="4"/>
      <c r="P972" s="4"/>
      <c r="Q972" s="255"/>
      <c r="R972" s="260"/>
      <c r="S972" s="4"/>
    </row>
    <row r="973" spans="1:19" ht="15.75" x14ac:dyDescent="0.25">
      <c r="A973" s="255"/>
      <c r="B973" s="255"/>
      <c r="C973" s="4"/>
      <c r="D973" s="4"/>
      <c r="E973" s="256"/>
      <c r="F973" s="256"/>
      <c r="G973" s="257"/>
      <c r="H973" s="258"/>
      <c r="I973" s="259"/>
      <c r="J973" s="947"/>
      <c r="K973" s="4"/>
      <c r="L973" s="4"/>
      <c r="M973" s="255"/>
      <c r="N973" s="947"/>
      <c r="O973" s="4"/>
      <c r="P973" s="4"/>
      <c r="Q973" s="255"/>
      <c r="R973" s="260"/>
      <c r="S973" s="4"/>
    </row>
    <row r="974" spans="1:19" ht="15.75" x14ac:dyDescent="0.25">
      <c r="A974" s="255"/>
      <c r="B974" s="255"/>
      <c r="C974" s="4"/>
      <c r="D974" s="4"/>
      <c r="E974" s="256"/>
      <c r="F974" s="256"/>
      <c r="G974" s="257"/>
      <c r="H974" s="258"/>
      <c r="I974" s="259"/>
      <c r="J974" s="947"/>
      <c r="K974" s="4"/>
      <c r="L974" s="4"/>
      <c r="M974" s="255"/>
      <c r="N974" s="947"/>
      <c r="O974" s="4"/>
      <c r="P974" s="4"/>
      <c r="Q974" s="255"/>
      <c r="R974" s="260"/>
      <c r="S974" s="4"/>
    </row>
    <row r="975" spans="1:19" ht="15.75" x14ac:dyDescent="0.25">
      <c r="A975" s="255"/>
      <c r="B975" s="255"/>
      <c r="C975" s="4"/>
      <c r="D975" s="4"/>
      <c r="E975" s="256"/>
      <c r="F975" s="256"/>
      <c r="G975" s="257"/>
      <c r="H975" s="258"/>
      <c r="I975" s="259"/>
      <c r="J975" s="947"/>
      <c r="K975" s="4"/>
      <c r="L975" s="4"/>
      <c r="M975" s="255"/>
      <c r="N975" s="947"/>
      <c r="O975" s="4"/>
      <c r="P975" s="4"/>
      <c r="Q975" s="255"/>
      <c r="R975" s="260"/>
      <c r="S975" s="4"/>
    </row>
    <row r="976" spans="1:19" ht="15.75" x14ac:dyDescent="0.25">
      <c r="A976" s="255"/>
      <c r="B976" s="255"/>
      <c r="C976" s="4"/>
      <c r="D976" s="4"/>
      <c r="E976" s="256"/>
      <c r="F976" s="256"/>
      <c r="G976" s="257"/>
      <c r="H976" s="258"/>
      <c r="I976" s="259"/>
      <c r="J976" s="947"/>
      <c r="K976" s="4"/>
      <c r="L976" s="4"/>
      <c r="M976" s="255"/>
      <c r="N976" s="947"/>
      <c r="O976" s="4"/>
      <c r="P976" s="4"/>
      <c r="Q976" s="255"/>
      <c r="R976" s="260"/>
      <c r="S976" s="4"/>
    </row>
    <row r="977" spans="1:19" ht="15.75" x14ac:dyDescent="0.25">
      <c r="A977" s="255"/>
      <c r="B977" s="255"/>
      <c r="C977" s="4"/>
      <c r="D977" s="4"/>
      <c r="E977" s="256"/>
      <c r="F977" s="256"/>
      <c r="G977" s="257"/>
      <c r="H977" s="258"/>
      <c r="I977" s="259"/>
      <c r="J977" s="947"/>
      <c r="K977" s="4"/>
      <c r="L977" s="4"/>
      <c r="M977" s="255"/>
      <c r="N977" s="947"/>
      <c r="O977" s="4"/>
      <c r="P977" s="4"/>
      <c r="Q977" s="255"/>
      <c r="R977" s="260"/>
      <c r="S977" s="4"/>
    </row>
    <row r="978" spans="1:19" ht="15.75" x14ac:dyDescent="0.25">
      <c r="A978" s="255"/>
      <c r="B978" s="255"/>
      <c r="C978" s="4"/>
      <c r="D978" s="4"/>
      <c r="E978" s="256"/>
      <c r="F978" s="256"/>
      <c r="G978" s="257"/>
      <c r="H978" s="258"/>
      <c r="I978" s="259"/>
      <c r="J978" s="947"/>
      <c r="K978" s="4"/>
      <c r="L978" s="4"/>
      <c r="M978" s="255"/>
      <c r="N978" s="947"/>
      <c r="O978" s="4"/>
      <c r="P978" s="4"/>
      <c r="Q978" s="255"/>
      <c r="R978" s="260"/>
      <c r="S978" s="4"/>
    </row>
    <row r="979" spans="1:19" ht="15.75" x14ac:dyDescent="0.25">
      <c r="A979" s="255"/>
      <c r="B979" s="255"/>
      <c r="C979" s="4"/>
      <c r="D979" s="4"/>
      <c r="E979" s="256"/>
      <c r="F979" s="256"/>
      <c r="G979" s="257"/>
      <c r="H979" s="258"/>
      <c r="I979" s="259"/>
      <c r="J979" s="947"/>
      <c r="K979" s="4"/>
      <c r="L979" s="4"/>
      <c r="M979" s="255"/>
      <c r="N979" s="947"/>
      <c r="O979" s="4"/>
      <c r="P979" s="4"/>
      <c r="Q979" s="255"/>
      <c r="R979" s="260"/>
      <c r="S979" s="4"/>
    </row>
    <row r="980" spans="1:19" ht="15.75" x14ac:dyDescent="0.25">
      <c r="A980" s="255"/>
      <c r="B980" s="255"/>
      <c r="C980" s="4"/>
      <c r="D980" s="4"/>
      <c r="E980" s="256"/>
      <c r="F980" s="256"/>
      <c r="G980" s="257"/>
      <c r="H980" s="258"/>
      <c r="I980" s="259"/>
      <c r="J980" s="947"/>
      <c r="K980" s="4"/>
      <c r="L980" s="4"/>
      <c r="M980" s="255"/>
      <c r="N980" s="947"/>
      <c r="O980" s="4"/>
      <c r="P980" s="4"/>
      <c r="Q980" s="255"/>
      <c r="R980" s="260"/>
      <c r="S980" s="4"/>
    </row>
    <row r="981" spans="1:19" ht="15.75" x14ac:dyDescent="0.25">
      <c r="A981" s="255"/>
      <c r="B981" s="255"/>
      <c r="C981" s="4"/>
      <c r="D981" s="4"/>
      <c r="E981" s="256"/>
      <c r="F981" s="256"/>
      <c r="G981" s="257"/>
      <c r="H981" s="258"/>
      <c r="I981" s="259"/>
      <c r="J981" s="947"/>
      <c r="K981" s="4"/>
      <c r="L981" s="4"/>
      <c r="M981" s="255"/>
      <c r="N981" s="947"/>
      <c r="O981" s="4"/>
      <c r="P981" s="4"/>
      <c r="Q981" s="255"/>
      <c r="R981" s="260"/>
      <c r="S981" s="4"/>
    </row>
    <row r="982" spans="1:19" ht="15.75" x14ac:dyDescent="0.25">
      <c r="A982" s="255"/>
      <c r="B982" s="255"/>
      <c r="C982" s="4"/>
      <c r="D982" s="4"/>
      <c r="E982" s="256"/>
      <c r="F982" s="256"/>
      <c r="G982" s="257"/>
      <c r="H982" s="258"/>
      <c r="I982" s="259"/>
      <c r="J982" s="947"/>
      <c r="K982" s="4"/>
      <c r="L982" s="4"/>
      <c r="M982" s="255"/>
      <c r="N982" s="947"/>
      <c r="O982" s="4"/>
      <c r="P982" s="4"/>
      <c r="Q982" s="255"/>
      <c r="R982" s="260"/>
      <c r="S982" s="4"/>
    </row>
    <row r="983" spans="1:19" ht="15.75" x14ac:dyDescent="0.25">
      <c r="A983" s="255"/>
      <c r="B983" s="255"/>
      <c r="C983" s="4"/>
      <c r="D983" s="4"/>
      <c r="E983" s="256"/>
      <c r="F983" s="256"/>
      <c r="G983" s="257"/>
      <c r="H983" s="258"/>
      <c r="I983" s="259"/>
      <c r="J983" s="947"/>
      <c r="K983" s="4"/>
      <c r="L983" s="4"/>
      <c r="M983" s="255"/>
      <c r="N983" s="947"/>
      <c r="O983" s="4"/>
      <c r="P983" s="4"/>
      <c r="Q983" s="255"/>
      <c r="R983" s="260"/>
      <c r="S983" s="4"/>
    </row>
    <row r="984" spans="1:19" ht="15.75" x14ac:dyDescent="0.25">
      <c r="A984" s="255"/>
      <c r="B984" s="255"/>
      <c r="C984" s="4"/>
      <c r="D984" s="4"/>
      <c r="E984" s="256"/>
      <c r="F984" s="256"/>
      <c r="G984" s="257"/>
      <c r="H984" s="258"/>
      <c r="I984" s="259"/>
      <c r="J984" s="947"/>
      <c r="K984" s="4"/>
      <c r="L984" s="4"/>
      <c r="M984" s="255"/>
      <c r="N984" s="947"/>
      <c r="O984" s="4"/>
      <c r="P984" s="4"/>
      <c r="Q984" s="255"/>
      <c r="R984" s="260"/>
      <c r="S984" s="4"/>
    </row>
    <row r="985" spans="1:19" ht="15.75" x14ac:dyDescent="0.25">
      <c r="A985" s="255"/>
      <c r="B985" s="255"/>
      <c r="C985" s="4"/>
      <c r="D985" s="4"/>
      <c r="E985" s="256"/>
      <c r="F985" s="256"/>
      <c r="G985" s="257"/>
      <c r="H985" s="258"/>
      <c r="I985" s="259"/>
      <c r="J985" s="947"/>
      <c r="K985" s="4"/>
      <c r="L985" s="4"/>
      <c r="M985" s="255"/>
      <c r="N985" s="947"/>
      <c r="O985" s="4"/>
      <c r="P985" s="4"/>
      <c r="Q985" s="255"/>
      <c r="R985" s="260"/>
      <c r="S985" s="4"/>
    </row>
    <row r="986" spans="1:19" ht="15.75" x14ac:dyDescent="0.25">
      <c r="A986" s="255"/>
      <c r="B986" s="255"/>
      <c r="C986" s="4"/>
      <c r="D986" s="4"/>
      <c r="E986" s="256"/>
      <c r="F986" s="256"/>
      <c r="G986" s="257"/>
      <c r="H986" s="258"/>
      <c r="I986" s="259"/>
      <c r="J986" s="947"/>
      <c r="K986" s="4"/>
      <c r="L986" s="4"/>
      <c r="M986" s="255"/>
      <c r="N986" s="947"/>
      <c r="O986" s="4"/>
      <c r="P986" s="4"/>
      <c r="Q986" s="255"/>
      <c r="R986" s="260"/>
      <c r="S986" s="4"/>
    </row>
    <row r="987" spans="1:19" ht="15.75" x14ac:dyDescent="0.25">
      <c r="A987" s="255"/>
      <c r="B987" s="255"/>
      <c r="C987" s="4"/>
      <c r="D987" s="4"/>
      <c r="E987" s="256"/>
      <c r="F987" s="256"/>
      <c r="G987" s="257"/>
      <c r="H987" s="258"/>
      <c r="I987" s="259"/>
      <c r="J987" s="947"/>
      <c r="K987" s="4"/>
      <c r="L987" s="4"/>
      <c r="M987" s="255"/>
      <c r="N987" s="947"/>
      <c r="O987" s="4"/>
      <c r="P987" s="4"/>
      <c r="Q987" s="255"/>
      <c r="R987" s="260"/>
      <c r="S987" s="4"/>
    </row>
    <row r="988" spans="1:19" ht="15.75" x14ac:dyDescent="0.25">
      <c r="A988" s="255"/>
      <c r="B988" s="255"/>
      <c r="C988" s="4"/>
      <c r="D988" s="4"/>
      <c r="E988" s="256"/>
      <c r="F988" s="256"/>
      <c r="G988" s="257"/>
      <c r="H988" s="258"/>
      <c r="I988" s="259"/>
      <c r="J988" s="947"/>
      <c r="K988" s="4"/>
      <c r="L988" s="4"/>
      <c r="M988" s="255"/>
      <c r="N988" s="947"/>
      <c r="O988" s="4"/>
      <c r="P988" s="4"/>
      <c r="Q988" s="255"/>
      <c r="R988" s="260"/>
      <c r="S988" s="4"/>
    </row>
    <row r="989" spans="1:19" ht="15.75" x14ac:dyDescent="0.25">
      <c r="A989" s="255"/>
      <c r="B989" s="255"/>
      <c r="C989" s="4"/>
      <c r="D989" s="4"/>
      <c r="E989" s="256"/>
      <c r="F989" s="256"/>
      <c r="G989" s="257"/>
      <c r="H989" s="258"/>
      <c r="I989" s="259"/>
      <c r="J989" s="947"/>
      <c r="K989" s="4"/>
      <c r="L989" s="4"/>
      <c r="M989" s="255"/>
      <c r="N989" s="947"/>
      <c r="O989" s="4"/>
      <c r="P989" s="4"/>
      <c r="Q989" s="255"/>
      <c r="R989" s="260"/>
      <c r="S989" s="4"/>
    </row>
    <row r="990" spans="1:19" ht="15.75" x14ac:dyDescent="0.25">
      <c r="A990" s="255"/>
      <c r="B990" s="255"/>
      <c r="C990" s="4"/>
      <c r="D990" s="4"/>
      <c r="E990" s="256"/>
      <c r="F990" s="256"/>
      <c r="G990" s="257"/>
      <c r="H990" s="258"/>
      <c r="I990" s="259"/>
      <c r="J990" s="947"/>
      <c r="K990" s="4"/>
      <c r="L990" s="4"/>
      <c r="M990" s="255"/>
      <c r="N990" s="947"/>
      <c r="O990" s="4"/>
      <c r="P990" s="4"/>
      <c r="Q990" s="255"/>
      <c r="R990" s="260"/>
      <c r="S990" s="4"/>
    </row>
    <row r="991" spans="1:19" ht="15.75" x14ac:dyDescent="0.25">
      <c r="A991" s="255"/>
      <c r="B991" s="255"/>
      <c r="C991" s="4"/>
      <c r="D991" s="4"/>
      <c r="E991" s="256"/>
      <c r="F991" s="256"/>
      <c r="G991" s="257"/>
      <c r="H991" s="258"/>
      <c r="I991" s="259"/>
      <c r="J991" s="947"/>
      <c r="K991" s="4"/>
      <c r="L991" s="4"/>
      <c r="M991" s="255"/>
      <c r="N991" s="947"/>
      <c r="O991" s="4"/>
      <c r="P991" s="4"/>
      <c r="Q991" s="255"/>
      <c r="R991" s="260"/>
      <c r="S991" s="4"/>
    </row>
    <row r="992" spans="1:19" ht="15.75" x14ac:dyDescent="0.25">
      <c r="A992" s="255"/>
      <c r="B992" s="255"/>
      <c r="C992" s="4"/>
      <c r="D992" s="4"/>
      <c r="E992" s="256"/>
      <c r="F992" s="256"/>
      <c r="G992" s="257"/>
      <c r="H992" s="258"/>
      <c r="I992" s="259"/>
      <c r="J992" s="947"/>
      <c r="K992" s="4"/>
      <c r="L992" s="4"/>
      <c r="M992" s="255"/>
      <c r="N992" s="947"/>
      <c r="O992" s="4"/>
      <c r="P992" s="4"/>
      <c r="Q992" s="255"/>
      <c r="R992" s="260"/>
      <c r="S992" s="4"/>
    </row>
    <row r="993" spans="1:19" ht="15.75" x14ac:dyDescent="0.25">
      <c r="A993" s="255"/>
      <c r="B993" s="255"/>
      <c r="C993" s="4"/>
      <c r="D993" s="4"/>
      <c r="E993" s="256"/>
      <c r="F993" s="256"/>
      <c r="G993" s="257"/>
      <c r="H993" s="258"/>
      <c r="I993" s="259"/>
      <c r="J993" s="947"/>
      <c r="K993" s="4"/>
      <c r="L993" s="4"/>
      <c r="M993" s="255"/>
      <c r="N993" s="947"/>
      <c r="O993" s="4"/>
      <c r="P993" s="4"/>
      <c r="Q993" s="255"/>
      <c r="R993" s="260"/>
      <c r="S993" s="4"/>
    </row>
    <row r="994" spans="1:19" ht="15.75" x14ac:dyDescent="0.25">
      <c r="A994" s="255"/>
      <c r="B994" s="255"/>
      <c r="C994" s="4"/>
      <c r="D994" s="4"/>
      <c r="E994" s="256"/>
      <c r="F994" s="256"/>
      <c r="G994" s="257"/>
      <c r="H994" s="258"/>
      <c r="I994" s="259"/>
      <c r="J994" s="947"/>
      <c r="K994" s="4"/>
      <c r="L994" s="4"/>
      <c r="M994" s="255"/>
      <c r="N994" s="947"/>
      <c r="O994" s="4"/>
      <c r="P994" s="4"/>
      <c r="Q994" s="255"/>
      <c r="R994" s="260"/>
      <c r="S994" s="4"/>
    </row>
    <row r="995" spans="1:19" ht="15.75" x14ac:dyDescent="0.25">
      <c r="A995" s="255"/>
      <c r="B995" s="255"/>
      <c r="C995" s="4"/>
      <c r="D995" s="4"/>
      <c r="E995" s="256"/>
      <c r="F995" s="256"/>
      <c r="G995" s="257"/>
      <c r="H995" s="258"/>
      <c r="I995" s="259"/>
      <c r="J995" s="947"/>
      <c r="K995" s="4"/>
      <c r="L995" s="4"/>
      <c r="M995" s="255"/>
      <c r="N995" s="947"/>
      <c r="O995" s="4"/>
      <c r="P995" s="4"/>
      <c r="Q995" s="255"/>
      <c r="R995" s="260"/>
      <c r="S995" s="4"/>
    </row>
    <row r="996" spans="1:19" ht="15.75" x14ac:dyDescent="0.25">
      <c r="A996" s="255"/>
      <c r="B996" s="255"/>
      <c r="C996" s="4"/>
      <c r="D996" s="4"/>
      <c r="E996" s="256"/>
      <c r="F996" s="256"/>
      <c r="G996" s="257"/>
      <c r="H996" s="258"/>
      <c r="I996" s="259"/>
      <c r="J996" s="947"/>
      <c r="K996" s="4"/>
      <c r="L996" s="4"/>
      <c r="M996" s="255"/>
      <c r="N996" s="947"/>
      <c r="O996" s="4"/>
      <c r="P996" s="4"/>
      <c r="Q996" s="255"/>
      <c r="R996" s="260"/>
      <c r="S996" s="4"/>
    </row>
    <row r="997" spans="1:19" ht="15.75" x14ac:dyDescent="0.25">
      <c r="A997" s="255"/>
      <c r="B997" s="255"/>
      <c r="C997" s="4"/>
      <c r="D997" s="4"/>
      <c r="E997" s="256"/>
      <c r="F997" s="256"/>
      <c r="G997" s="257"/>
      <c r="H997" s="258"/>
      <c r="I997" s="259"/>
      <c r="J997" s="947"/>
      <c r="K997" s="4"/>
      <c r="L997" s="4"/>
      <c r="M997" s="255"/>
      <c r="N997" s="947"/>
      <c r="O997" s="4"/>
      <c r="P997" s="4"/>
      <c r="Q997" s="255"/>
      <c r="R997" s="260"/>
      <c r="S997" s="4"/>
    </row>
    <row r="998" spans="1:19" ht="15.75" x14ac:dyDescent="0.25">
      <c r="A998" s="255"/>
      <c r="B998" s="255"/>
      <c r="C998" s="4"/>
      <c r="D998" s="4"/>
      <c r="E998" s="256"/>
      <c r="F998" s="256"/>
      <c r="G998" s="257"/>
      <c r="H998" s="258"/>
      <c r="I998" s="259"/>
      <c r="J998" s="947"/>
      <c r="K998" s="4"/>
      <c r="L998" s="4"/>
      <c r="M998" s="255"/>
      <c r="N998" s="947"/>
      <c r="O998" s="4"/>
      <c r="P998" s="4"/>
      <c r="Q998" s="255"/>
      <c r="R998" s="260"/>
      <c r="S998" s="4"/>
    </row>
    <row r="999" spans="1:19" ht="15.75" x14ac:dyDescent="0.25">
      <c r="A999" s="255"/>
      <c r="B999" s="255"/>
      <c r="C999" s="4"/>
      <c r="D999" s="4"/>
      <c r="E999" s="256"/>
      <c r="F999" s="256"/>
      <c r="G999" s="257"/>
      <c r="H999" s="258"/>
      <c r="I999" s="259"/>
      <c r="J999" s="947"/>
      <c r="K999" s="4"/>
      <c r="L999" s="4"/>
      <c r="M999" s="255"/>
      <c r="N999" s="947"/>
      <c r="O999" s="4"/>
      <c r="P999" s="4"/>
      <c r="Q999" s="255"/>
      <c r="R999" s="260"/>
      <c r="S999" s="4"/>
    </row>
    <row r="1000" spans="1:19" ht="15.75" x14ac:dyDescent="0.25">
      <c r="A1000" s="255"/>
      <c r="B1000" s="255"/>
      <c r="C1000" s="4"/>
      <c r="D1000" s="4"/>
      <c r="E1000" s="256"/>
      <c r="F1000" s="256"/>
      <c r="G1000" s="257"/>
      <c r="H1000" s="258"/>
      <c r="I1000" s="259"/>
      <c r="J1000" s="947"/>
      <c r="K1000" s="4"/>
      <c r="L1000" s="4"/>
      <c r="M1000" s="255"/>
      <c r="N1000" s="947"/>
      <c r="O1000" s="4"/>
      <c r="P1000" s="4"/>
      <c r="Q1000" s="255"/>
      <c r="R1000" s="260"/>
      <c r="S1000" s="4"/>
    </row>
    <row r="1001" spans="1:19" ht="15.75" x14ac:dyDescent="0.25">
      <c r="A1001" s="255"/>
      <c r="B1001" s="255"/>
      <c r="C1001" s="4"/>
      <c r="D1001" s="4"/>
      <c r="E1001" s="256"/>
      <c r="F1001" s="256"/>
      <c r="G1001" s="257"/>
      <c r="H1001" s="258"/>
      <c r="I1001" s="259"/>
      <c r="J1001" s="947"/>
      <c r="K1001" s="4"/>
      <c r="L1001" s="4"/>
      <c r="M1001" s="255"/>
      <c r="N1001" s="947"/>
      <c r="O1001" s="4"/>
      <c r="P1001" s="4"/>
      <c r="Q1001" s="255"/>
      <c r="R1001" s="260"/>
      <c r="S1001" s="4"/>
    </row>
    <row r="1002" spans="1:19" ht="15.75" x14ac:dyDescent="0.25">
      <c r="A1002" s="255"/>
      <c r="B1002" s="255"/>
      <c r="C1002" s="4"/>
      <c r="D1002" s="4"/>
      <c r="E1002" s="256"/>
      <c r="F1002" s="256"/>
      <c r="G1002" s="257"/>
      <c r="H1002" s="258"/>
      <c r="I1002" s="259"/>
      <c r="J1002" s="947"/>
      <c r="K1002" s="4"/>
      <c r="L1002" s="4"/>
      <c r="M1002" s="255"/>
      <c r="N1002" s="947"/>
      <c r="O1002" s="4"/>
      <c r="P1002" s="4"/>
      <c r="Q1002" s="255"/>
      <c r="R1002" s="260"/>
      <c r="S1002" s="4"/>
    </row>
    <row r="1003" spans="1:19" ht="15.75" x14ac:dyDescent="0.25">
      <c r="A1003" s="255"/>
      <c r="B1003" s="255"/>
      <c r="C1003" s="4"/>
      <c r="D1003" s="4"/>
      <c r="E1003" s="256"/>
      <c r="F1003" s="256"/>
      <c r="G1003" s="257"/>
      <c r="H1003" s="258"/>
      <c r="I1003" s="259"/>
      <c r="J1003" s="947"/>
      <c r="K1003" s="4"/>
      <c r="L1003" s="4"/>
      <c r="M1003" s="255"/>
      <c r="N1003" s="947"/>
      <c r="O1003" s="4"/>
      <c r="P1003" s="4"/>
      <c r="Q1003" s="255"/>
      <c r="R1003" s="260"/>
      <c r="S1003" s="4"/>
    </row>
    <row r="1004" spans="1:19" ht="15.75" x14ac:dyDescent="0.25">
      <c r="A1004" s="255"/>
      <c r="B1004" s="255"/>
      <c r="C1004" s="4"/>
      <c r="D1004" s="4"/>
      <c r="E1004" s="256"/>
      <c r="F1004" s="256"/>
      <c r="G1004" s="257"/>
      <c r="H1004" s="258"/>
      <c r="I1004" s="259"/>
      <c r="J1004" s="947"/>
      <c r="K1004" s="4"/>
      <c r="L1004" s="4"/>
      <c r="M1004" s="255"/>
      <c r="N1004" s="947"/>
      <c r="O1004" s="4"/>
      <c r="P1004" s="4"/>
      <c r="Q1004" s="255"/>
      <c r="R1004" s="260"/>
      <c r="S1004" s="4"/>
    </row>
    <row r="1005" spans="1:19" ht="15.75" x14ac:dyDescent="0.25">
      <c r="A1005" s="255"/>
      <c r="B1005" s="255"/>
      <c r="C1005" s="4"/>
      <c r="D1005" s="4"/>
      <c r="E1005" s="256"/>
      <c r="F1005" s="256"/>
      <c r="G1005" s="257"/>
      <c r="H1005" s="258"/>
      <c r="I1005" s="259"/>
      <c r="J1005" s="947"/>
      <c r="K1005" s="4"/>
      <c r="L1005" s="4"/>
      <c r="M1005" s="255"/>
      <c r="N1005" s="947"/>
      <c r="O1005" s="4"/>
      <c r="P1005" s="4"/>
      <c r="Q1005" s="255"/>
      <c r="R1005" s="260"/>
      <c r="S1005" s="4"/>
    </row>
    <row r="1006" spans="1:19" ht="15.75" x14ac:dyDescent="0.25">
      <c r="A1006" s="255"/>
      <c r="B1006" s="255"/>
      <c r="C1006" s="4"/>
      <c r="D1006" s="4"/>
      <c r="E1006" s="256"/>
      <c r="F1006" s="256"/>
      <c r="G1006" s="257"/>
      <c r="H1006" s="258"/>
      <c r="I1006" s="259"/>
      <c r="J1006" s="947"/>
      <c r="K1006" s="4"/>
      <c r="L1006" s="4"/>
      <c r="M1006" s="255"/>
      <c r="N1006" s="947"/>
      <c r="O1006" s="4"/>
      <c r="P1006" s="4"/>
      <c r="Q1006" s="255"/>
      <c r="R1006" s="260"/>
      <c r="S1006" s="4"/>
    </row>
    <row r="1007" spans="1:19" ht="15.75" x14ac:dyDescent="0.25">
      <c r="A1007" s="255"/>
      <c r="B1007" s="255"/>
      <c r="C1007" s="4"/>
      <c r="D1007" s="4"/>
      <c r="E1007" s="256"/>
      <c r="F1007" s="256"/>
      <c r="G1007" s="257"/>
      <c r="H1007" s="258"/>
      <c r="I1007" s="259"/>
      <c r="J1007" s="947"/>
      <c r="K1007" s="4"/>
      <c r="L1007" s="4"/>
      <c r="M1007" s="255"/>
      <c r="N1007" s="947"/>
      <c r="O1007" s="4"/>
      <c r="P1007" s="4"/>
      <c r="Q1007" s="255"/>
      <c r="R1007" s="260"/>
      <c r="S1007" s="4"/>
    </row>
    <row r="1008" spans="1:19" ht="15.75" x14ac:dyDescent="0.25">
      <c r="A1008" s="255"/>
      <c r="B1008" s="255"/>
      <c r="C1008" s="4"/>
      <c r="D1008" s="4"/>
      <c r="E1008" s="256"/>
      <c r="F1008" s="256"/>
      <c r="G1008" s="257"/>
      <c r="H1008" s="258"/>
      <c r="I1008" s="259"/>
      <c r="J1008" s="947"/>
      <c r="K1008" s="4"/>
      <c r="L1008" s="4"/>
      <c r="M1008" s="255"/>
      <c r="N1008" s="947"/>
      <c r="O1008" s="4"/>
      <c r="P1008" s="4"/>
      <c r="Q1008" s="255"/>
      <c r="R1008" s="260"/>
      <c r="S1008" s="4"/>
    </row>
    <row r="1009" spans="1:19" ht="15.75" x14ac:dyDescent="0.25">
      <c r="A1009" s="255"/>
      <c r="B1009" s="255"/>
      <c r="C1009" s="4"/>
      <c r="D1009" s="4"/>
      <c r="E1009" s="256"/>
      <c r="F1009" s="256"/>
      <c r="G1009" s="257"/>
      <c r="H1009" s="258"/>
      <c r="I1009" s="259"/>
      <c r="J1009" s="947"/>
      <c r="K1009" s="4"/>
      <c r="L1009" s="4"/>
      <c r="M1009" s="255"/>
      <c r="N1009" s="947"/>
      <c r="O1009" s="4"/>
      <c r="P1009" s="4"/>
      <c r="Q1009" s="255"/>
      <c r="R1009" s="260"/>
      <c r="S1009" s="4"/>
    </row>
    <row r="1010" spans="1:19" ht="15.75" x14ac:dyDescent="0.25">
      <c r="A1010" s="255"/>
      <c r="B1010" s="255"/>
      <c r="C1010" s="4"/>
      <c r="D1010" s="4"/>
      <c r="E1010" s="256"/>
      <c r="F1010" s="256"/>
      <c r="G1010" s="257"/>
      <c r="H1010" s="258"/>
      <c r="I1010" s="259"/>
      <c r="J1010" s="947"/>
      <c r="K1010" s="4"/>
      <c r="L1010" s="4"/>
      <c r="M1010" s="255"/>
      <c r="N1010" s="947"/>
      <c r="O1010" s="4"/>
      <c r="P1010" s="4"/>
      <c r="Q1010" s="255"/>
      <c r="R1010" s="260"/>
      <c r="S1010" s="4"/>
    </row>
    <row r="1011" spans="1:19" ht="15.75" x14ac:dyDescent="0.25">
      <c r="A1011" s="255"/>
      <c r="B1011" s="255"/>
      <c r="C1011" s="4"/>
      <c r="D1011" s="4"/>
      <c r="E1011" s="256"/>
      <c r="F1011" s="256"/>
      <c r="G1011" s="257"/>
      <c r="H1011" s="258"/>
      <c r="I1011" s="259"/>
      <c r="J1011" s="947"/>
      <c r="K1011" s="4"/>
      <c r="L1011" s="4"/>
      <c r="M1011" s="255"/>
      <c r="N1011" s="947"/>
      <c r="O1011" s="4"/>
      <c r="P1011" s="4"/>
      <c r="Q1011" s="255"/>
      <c r="R1011" s="260"/>
      <c r="S1011" s="4"/>
    </row>
    <row r="1012" spans="1:19" ht="15.75" x14ac:dyDescent="0.25">
      <c r="A1012" s="255"/>
      <c r="B1012" s="255"/>
      <c r="C1012" s="4"/>
      <c r="D1012" s="4"/>
      <c r="E1012" s="256"/>
      <c r="F1012" s="256"/>
      <c r="G1012" s="257"/>
      <c r="H1012" s="258"/>
      <c r="I1012" s="259"/>
      <c r="J1012" s="947"/>
      <c r="K1012" s="4"/>
      <c r="L1012" s="4"/>
      <c r="M1012" s="255"/>
      <c r="N1012" s="947"/>
      <c r="O1012" s="4"/>
      <c r="P1012" s="4"/>
      <c r="Q1012" s="255"/>
      <c r="R1012" s="260"/>
      <c r="S1012" s="4"/>
    </row>
    <row r="1013" spans="1:19" ht="15.75" x14ac:dyDescent="0.25">
      <c r="A1013" s="255"/>
      <c r="B1013" s="255"/>
      <c r="C1013" s="4"/>
      <c r="D1013" s="4"/>
      <c r="E1013" s="256"/>
      <c r="F1013" s="256"/>
      <c r="G1013" s="257"/>
      <c r="H1013" s="258"/>
      <c r="I1013" s="259"/>
      <c r="J1013" s="947"/>
      <c r="K1013" s="4"/>
      <c r="L1013" s="4"/>
      <c r="M1013" s="255"/>
      <c r="N1013" s="947"/>
      <c r="O1013" s="4"/>
      <c r="P1013" s="4"/>
      <c r="Q1013" s="255"/>
      <c r="R1013" s="260"/>
      <c r="S1013" s="4"/>
    </row>
    <row r="1014" spans="1:19" ht="15.75" x14ac:dyDescent="0.25">
      <c r="A1014" s="255"/>
      <c r="B1014" s="255"/>
      <c r="C1014" s="4"/>
      <c r="D1014" s="4"/>
      <c r="E1014" s="256"/>
      <c r="F1014" s="256"/>
      <c r="G1014" s="257"/>
      <c r="H1014" s="258"/>
      <c r="I1014" s="259"/>
      <c r="J1014" s="947"/>
      <c r="K1014" s="4"/>
      <c r="L1014" s="4"/>
      <c r="M1014" s="255"/>
      <c r="N1014" s="947"/>
      <c r="O1014" s="4"/>
      <c r="P1014" s="4"/>
      <c r="Q1014" s="255"/>
      <c r="R1014" s="260"/>
      <c r="S1014" s="4"/>
    </row>
    <row r="1015" spans="1:19" ht="15.75" x14ac:dyDescent="0.25">
      <c r="A1015" s="255"/>
      <c r="B1015" s="255"/>
      <c r="C1015" s="4"/>
      <c r="D1015" s="4"/>
      <c r="E1015" s="256"/>
      <c r="F1015" s="256"/>
      <c r="G1015" s="257"/>
      <c r="H1015" s="258"/>
      <c r="I1015" s="259"/>
      <c r="J1015" s="947"/>
      <c r="K1015" s="4"/>
      <c r="L1015" s="4"/>
      <c r="M1015" s="255"/>
      <c r="N1015" s="947"/>
      <c r="O1015" s="4"/>
      <c r="P1015" s="4"/>
      <c r="Q1015" s="255"/>
      <c r="R1015" s="260"/>
      <c r="S1015" s="4"/>
    </row>
    <row r="1016" spans="1:19" ht="15.75" x14ac:dyDescent="0.25">
      <c r="A1016" s="255"/>
      <c r="B1016" s="255"/>
      <c r="C1016" s="4"/>
      <c r="D1016" s="4"/>
      <c r="E1016" s="256"/>
      <c r="F1016" s="256"/>
      <c r="G1016" s="257"/>
      <c r="H1016" s="258"/>
      <c r="I1016" s="259"/>
      <c r="J1016" s="947"/>
      <c r="K1016" s="4"/>
      <c r="L1016" s="4"/>
      <c r="M1016" s="255"/>
      <c r="N1016" s="947"/>
      <c r="O1016" s="4"/>
      <c r="P1016" s="4"/>
      <c r="Q1016" s="255"/>
      <c r="R1016" s="260"/>
      <c r="S1016" s="4"/>
    </row>
    <row r="1017" spans="1:19" ht="15.75" x14ac:dyDescent="0.25">
      <c r="A1017" s="255"/>
      <c r="B1017" s="255"/>
      <c r="C1017" s="4"/>
      <c r="D1017" s="4"/>
      <c r="E1017" s="256"/>
      <c r="F1017" s="256"/>
      <c r="G1017" s="257"/>
      <c r="H1017" s="258"/>
      <c r="I1017" s="259"/>
      <c r="J1017" s="947"/>
      <c r="K1017" s="4"/>
      <c r="L1017" s="4"/>
      <c r="M1017" s="255"/>
      <c r="N1017" s="947"/>
      <c r="O1017" s="4"/>
      <c r="P1017" s="4"/>
      <c r="Q1017" s="255"/>
      <c r="R1017" s="260"/>
      <c r="S1017" s="4"/>
    </row>
    <row r="1018" spans="1:19" ht="15.75" x14ac:dyDescent="0.25">
      <c r="A1018" s="255"/>
      <c r="B1018" s="255"/>
      <c r="C1018" s="4"/>
      <c r="D1018" s="4"/>
      <c r="E1018" s="256"/>
      <c r="F1018" s="256"/>
      <c r="G1018" s="257"/>
      <c r="H1018" s="258"/>
      <c r="I1018" s="259"/>
      <c r="J1018" s="947"/>
      <c r="K1018" s="4"/>
      <c r="L1018" s="4"/>
      <c r="M1018" s="255"/>
      <c r="N1018" s="947"/>
      <c r="O1018" s="4"/>
      <c r="P1018" s="4"/>
      <c r="Q1018" s="255"/>
      <c r="R1018" s="260"/>
      <c r="S1018" s="4"/>
    </row>
    <row r="1019" spans="1:19" ht="15.75" x14ac:dyDescent="0.25">
      <c r="A1019" s="255"/>
      <c r="B1019" s="255"/>
      <c r="C1019" s="4"/>
      <c r="D1019" s="4"/>
      <c r="E1019" s="256"/>
      <c r="F1019" s="256"/>
      <c r="G1019" s="257"/>
      <c r="H1019" s="258"/>
      <c r="I1019" s="259"/>
      <c r="J1019" s="947"/>
      <c r="K1019" s="4"/>
      <c r="L1019" s="4"/>
      <c r="M1019" s="255"/>
      <c r="N1019" s="947"/>
      <c r="O1019" s="4"/>
      <c r="P1019" s="4"/>
      <c r="Q1019" s="255"/>
      <c r="R1019" s="260"/>
      <c r="S1019" s="4"/>
    </row>
    <row r="1020" spans="1:19" ht="15.75" x14ac:dyDescent="0.25">
      <c r="A1020" s="255"/>
      <c r="B1020" s="255"/>
      <c r="C1020" s="4"/>
      <c r="D1020" s="4"/>
      <c r="E1020" s="256"/>
      <c r="F1020" s="256"/>
      <c r="G1020" s="257"/>
      <c r="H1020" s="258"/>
      <c r="I1020" s="259"/>
      <c r="J1020" s="947"/>
      <c r="K1020" s="4"/>
      <c r="L1020" s="4"/>
      <c r="M1020" s="255"/>
      <c r="N1020" s="947"/>
      <c r="O1020" s="4"/>
      <c r="P1020" s="4"/>
      <c r="Q1020" s="255"/>
      <c r="R1020" s="260"/>
      <c r="S1020" s="4"/>
    </row>
    <row r="1021" spans="1:19" ht="15.75" x14ac:dyDescent="0.25">
      <c r="A1021" s="255"/>
      <c r="B1021" s="255"/>
      <c r="C1021" s="4"/>
      <c r="D1021" s="4"/>
      <c r="E1021" s="256"/>
      <c r="F1021" s="256"/>
      <c r="G1021" s="257"/>
      <c r="H1021" s="258"/>
      <c r="I1021" s="259"/>
      <c r="J1021" s="947"/>
      <c r="K1021" s="4"/>
      <c r="L1021" s="4"/>
      <c r="M1021" s="255"/>
      <c r="N1021" s="947"/>
      <c r="O1021" s="4"/>
      <c r="P1021" s="4"/>
      <c r="Q1021" s="255"/>
      <c r="R1021" s="260"/>
      <c r="S1021" s="4"/>
    </row>
    <row r="1022" spans="1:19" ht="15.75" x14ac:dyDescent="0.25">
      <c r="A1022" s="255"/>
      <c r="B1022" s="255"/>
      <c r="C1022" s="4"/>
      <c r="D1022" s="4"/>
      <c r="E1022" s="256"/>
      <c r="F1022" s="256"/>
      <c r="G1022" s="257"/>
      <c r="H1022" s="258"/>
      <c r="I1022" s="259"/>
      <c r="J1022" s="947"/>
      <c r="K1022" s="4"/>
      <c r="L1022" s="4"/>
      <c r="M1022" s="255"/>
      <c r="N1022" s="947"/>
      <c r="O1022" s="4"/>
      <c r="P1022" s="4"/>
      <c r="Q1022" s="255"/>
      <c r="R1022" s="260"/>
      <c r="S1022" s="4"/>
    </row>
    <row r="1023" spans="1:19" ht="15.75" x14ac:dyDescent="0.25">
      <c r="A1023" s="255"/>
      <c r="B1023" s="255"/>
      <c r="C1023" s="4"/>
      <c r="D1023" s="4"/>
      <c r="E1023" s="256"/>
      <c r="F1023" s="256"/>
      <c r="G1023" s="257"/>
      <c r="H1023" s="258"/>
      <c r="I1023" s="259"/>
      <c r="J1023" s="947"/>
      <c r="K1023" s="4"/>
      <c r="L1023" s="4"/>
      <c r="M1023" s="255"/>
      <c r="N1023" s="947"/>
      <c r="O1023" s="4"/>
      <c r="P1023" s="4"/>
      <c r="Q1023" s="255"/>
      <c r="R1023" s="260"/>
      <c r="S1023" s="4"/>
    </row>
    <row r="1024" spans="1:19" ht="15.75" x14ac:dyDescent="0.25">
      <c r="A1024" s="255"/>
      <c r="B1024" s="255"/>
      <c r="C1024" s="4"/>
      <c r="D1024" s="4"/>
      <c r="E1024" s="256"/>
      <c r="F1024" s="256"/>
      <c r="G1024" s="257"/>
      <c r="H1024" s="258"/>
      <c r="I1024" s="259"/>
      <c r="J1024" s="947"/>
      <c r="K1024" s="4"/>
      <c r="L1024" s="4"/>
      <c r="M1024" s="255"/>
      <c r="N1024" s="947"/>
      <c r="O1024" s="4"/>
      <c r="P1024" s="4"/>
      <c r="Q1024" s="255"/>
      <c r="R1024" s="260"/>
      <c r="S1024" s="4"/>
    </row>
    <row r="1025" spans="1:19" ht="15.75" x14ac:dyDescent="0.25">
      <c r="A1025" s="255"/>
      <c r="B1025" s="255"/>
      <c r="C1025" s="4"/>
      <c r="D1025" s="4"/>
      <c r="E1025" s="256"/>
      <c r="F1025" s="256"/>
      <c r="G1025" s="257"/>
      <c r="H1025" s="258"/>
      <c r="I1025" s="259"/>
      <c r="J1025" s="947"/>
      <c r="K1025" s="4"/>
      <c r="L1025" s="4"/>
      <c r="M1025" s="255"/>
      <c r="N1025" s="947"/>
      <c r="O1025" s="4"/>
      <c r="P1025" s="4"/>
      <c r="Q1025" s="255"/>
      <c r="R1025" s="260"/>
      <c r="S1025" s="4"/>
    </row>
    <row r="1026" spans="1:19" ht="15.75" x14ac:dyDescent="0.25">
      <c r="A1026" s="255"/>
      <c r="B1026" s="255"/>
      <c r="C1026" s="4"/>
      <c r="D1026" s="4"/>
      <c r="E1026" s="256"/>
      <c r="F1026" s="256"/>
      <c r="G1026" s="257"/>
      <c r="H1026" s="258"/>
      <c r="I1026" s="259"/>
      <c r="J1026" s="947"/>
      <c r="K1026" s="4"/>
      <c r="L1026" s="4"/>
      <c r="M1026" s="255"/>
      <c r="N1026" s="947"/>
      <c r="O1026" s="4"/>
      <c r="P1026" s="4"/>
      <c r="Q1026" s="255"/>
      <c r="R1026" s="260"/>
      <c r="S1026" s="4"/>
    </row>
    <row r="1027" spans="1:19" ht="15.75" x14ac:dyDescent="0.25">
      <c r="A1027" s="255"/>
      <c r="B1027" s="255"/>
      <c r="C1027" s="4"/>
      <c r="D1027" s="4"/>
      <c r="E1027" s="256"/>
      <c r="F1027" s="256"/>
      <c r="G1027" s="257"/>
      <c r="H1027" s="258"/>
      <c r="I1027" s="259"/>
      <c r="J1027" s="947"/>
      <c r="K1027" s="4"/>
      <c r="L1027" s="4"/>
      <c r="M1027" s="255"/>
      <c r="N1027" s="947"/>
      <c r="O1027" s="4"/>
      <c r="P1027" s="4"/>
      <c r="Q1027" s="255"/>
      <c r="R1027" s="260"/>
      <c r="S1027" s="4"/>
    </row>
    <row r="1028" spans="1:19" ht="15.75" x14ac:dyDescent="0.25">
      <c r="A1028" s="255"/>
      <c r="B1028" s="255"/>
      <c r="C1028" s="4"/>
      <c r="D1028" s="4"/>
      <c r="E1028" s="256"/>
      <c r="F1028" s="256"/>
      <c r="G1028" s="257"/>
      <c r="H1028" s="258"/>
      <c r="I1028" s="259"/>
      <c r="J1028" s="947"/>
      <c r="K1028" s="4"/>
      <c r="L1028" s="4"/>
      <c r="M1028" s="255"/>
      <c r="N1028" s="947"/>
      <c r="O1028" s="4"/>
      <c r="P1028" s="4"/>
      <c r="Q1028" s="255"/>
      <c r="R1028" s="260"/>
      <c r="S1028" s="4"/>
    </row>
    <row r="1029" spans="1:19" ht="15.75" x14ac:dyDescent="0.25">
      <c r="A1029" s="255"/>
      <c r="B1029" s="255"/>
      <c r="C1029" s="4"/>
      <c r="D1029" s="4"/>
      <c r="E1029" s="256"/>
      <c r="F1029" s="256"/>
      <c r="G1029" s="257"/>
      <c r="H1029" s="258"/>
      <c r="I1029" s="259"/>
      <c r="J1029" s="947"/>
      <c r="K1029" s="4"/>
      <c r="L1029" s="4"/>
      <c r="M1029" s="255"/>
      <c r="N1029" s="947"/>
      <c r="O1029" s="4"/>
      <c r="P1029" s="4"/>
      <c r="Q1029" s="255"/>
      <c r="R1029" s="260"/>
      <c r="S1029" s="4"/>
    </row>
    <row r="1030" spans="1:19" ht="15.75" x14ac:dyDescent="0.25">
      <c r="A1030" s="255"/>
      <c r="B1030" s="255"/>
      <c r="C1030" s="4"/>
      <c r="D1030" s="4"/>
      <c r="E1030" s="256"/>
      <c r="F1030" s="256"/>
      <c r="G1030" s="257"/>
      <c r="H1030" s="258"/>
      <c r="I1030" s="259"/>
      <c r="J1030" s="947"/>
      <c r="K1030" s="4"/>
      <c r="L1030" s="4"/>
      <c r="M1030" s="255"/>
      <c r="N1030" s="947"/>
      <c r="O1030" s="4"/>
      <c r="P1030" s="4"/>
      <c r="Q1030" s="255"/>
      <c r="R1030" s="260"/>
      <c r="S1030" s="4"/>
    </row>
    <row r="1031" spans="1:19" ht="15.75" x14ac:dyDescent="0.25">
      <c r="A1031" s="255"/>
      <c r="B1031" s="255"/>
      <c r="C1031" s="4"/>
      <c r="D1031" s="4"/>
      <c r="E1031" s="256"/>
      <c r="F1031" s="256"/>
      <c r="G1031" s="257"/>
      <c r="H1031" s="258"/>
      <c r="I1031" s="259"/>
      <c r="J1031" s="947"/>
      <c r="K1031" s="4"/>
      <c r="L1031" s="4"/>
      <c r="M1031" s="255"/>
      <c r="N1031" s="947"/>
      <c r="O1031" s="4"/>
      <c r="P1031" s="4"/>
      <c r="Q1031" s="255"/>
      <c r="R1031" s="260"/>
      <c r="S1031" s="4"/>
    </row>
    <row r="1032" spans="1:19" ht="15.75" x14ac:dyDescent="0.25">
      <c r="A1032" s="255"/>
      <c r="B1032" s="255"/>
      <c r="C1032" s="4"/>
      <c r="D1032" s="4"/>
      <c r="E1032" s="256"/>
      <c r="F1032" s="256"/>
      <c r="G1032" s="257"/>
      <c r="H1032" s="258"/>
      <c r="I1032" s="259"/>
      <c r="J1032" s="947"/>
      <c r="K1032" s="4"/>
      <c r="L1032" s="4"/>
      <c r="M1032" s="255"/>
      <c r="N1032" s="947"/>
      <c r="O1032" s="4"/>
      <c r="P1032" s="4"/>
      <c r="Q1032" s="255"/>
      <c r="R1032" s="260"/>
      <c r="S1032" s="4"/>
    </row>
    <row r="1033" spans="1:19" ht="15.75" x14ac:dyDescent="0.25">
      <c r="A1033" s="255"/>
      <c r="B1033" s="255"/>
      <c r="C1033" s="4"/>
      <c r="D1033" s="4"/>
      <c r="E1033" s="256"/>
      <c r="F1033" s="256"/>
      <c r="G1033" s="257"/>
      <c r="H1033" s="258"/>
      <c r="I1033" s="259"/>
      <c r="J1033" s="947"/>
      <c r="K1033" s="4"/>
      <c r="L1033" s="4"/>
      <c r="M1033" s="255"/>
      <c r="N1033" s="947"/>
      <c r="O1033" s="4"/>
      <c r="P1033" s="4"/>
      <c r="Q1033" s="255"/>
      <c r="R1033" s="260"/>
      <c r="S1033" s="4"/>
    </row>
    <row r="1034" spans="1:19" ht="15.75" x14ac:dyDescent="0.25">
      <c r="A1034" s="255"/>
      <c r="B1034" s="255"/>
      <c r="C1034" s="4"/>
      <c r="D1034" s="4"/>
      <c r="E1034" s="256"/>
      <c r="F1034" s="256"/>
      <c r="G1034" s="257"/>
      <c r="H1034" s="258"/>
      <c r="I1034" s="259"/>
      <c r="J1034" s="947"/>
      <c r="K1034" s="4"/>
      <c r="L1034" s="4"/>
      <c r="M1034" s="255"/>
      <c r="N1034" s="947"/>
      <c r="O1034" s="4"/>
      <c r="P1034" s="4"/>
      <c r="Q1034" s="255"/>
      <c r="R1034" s="260"/>
      <c r="S1034" s="4"/>
    </row>
    <row r="1035" spans="1:19" ht="15.75" x14ac:dyDescent="0.25">
      <c r="A1035" s="255"/>
      <c r="B1035" s="255"/>
      <c r="C1035" s="4"/>
      <c r="D1035" s="4"/>
      <c r="E1035" s="256"/>
      <c r="F1035" s="256"/>
      <c r="G1035" s="257"/>
      <c r="H1035" s="258"/>
      <c r="I1035" s="259"/>
      <c r="J1035" s="947"/>
      <c r="K1035" s="4"/>
      <c r="L1035" s="4"/>
      <c r="M1035" s="255"/>
      <c r="N1035" s="947"/>
      <c r="O1035" s="4"/>
      <c r="P1035" s="4"/>
      <c r="Q1035" s="255"/>
      <c r="R1035" s="260"/>
      <c r="S1035" s="4"/>
    </row>
    <row r="1036" spans="1:19" ht="15.75" x14ac:dyDescent="0.25">
      <c r="A1036" s="255"/>
      <c r="B1036" s="255"/>
      <c r="C1036" s="4"/>
      <c r="D1036" s="4"/>
      <c r="E1036" s="256"/>
      <c r="F1036" s="256"/>
      <c r="G1036" s="257"/>
      <c r="H1036" s="258"/>
      <c r="I1036" s="259"/>
      <c r="J1036" s="947"/>
      <c r="K1036" s="4"/>
      <c r="L1036" s="4"/>
      <c r="M1036" s="255"/>
      <c r="N1036" s="947"/>
      <c r="O1036" s="4"/>
      <c r="P1036" s="4"/>
      <c r="Q1036" s="255"/>
      <c r="R1036" s="260"/>
      <c r="S1036" s="4"/>
    </row>
    <row r="1037" spans="1:19" ht="15.75" x14ac:dyDescent="0.25">
      <c r="A1037" s="255"/>
      <c r="B1037" s="255"/>
      <c r="C1037" s="4"/>
      <c r="D1037" s="4"/>
      <c r="E1037" s="256"/>
      <c r="F1037" s="256"/>
      <c r="G1037" s="257"/>
      <c r="H1037" s="258"/>
      <c r="I1037" s="259"/>
      <c r="J1037" s="947"/>
      <c r="K1037" s="4"/>
      <c r="L1037" s="4"/>
      <c r="M1037" s="255"/>
      <c r="N1037" s="947"/>
      <c r="O1037" s="4"/>
      <c r="P1037" s="4"/>
      <c r="Q1037" s="255"/>
      <c r="R1037" s="260"/>
      <c r="S1037" s="4"/>
    </row>
    <row r="1038" spans="1:19" ht="15.75" x14ac:dyDescent="0.25">
      <c r="A1038" s="255"/>
      <c r="B1038" s="255"/>
      <c r="C1038" s="4"/>
      <c r="D1038" s="4"/>
      <c r="E1038" s="256"/>
      <c r="F1038" s="256"/>
      <c r="G1038" s="257"/>
      <c r="H1038" s="258"/>
      <c r="I1038" s="259"/>
      <c r="J1038" s="947"/>
      <c r="K1038" s="4"/>
      <c r="L1038" s="4"/>
      <c r="M1038" s="255"/>
      <c r="N1038" s="947"/>
      <c r="O1038" s="4"/>
      <c r="P1038" s="4"/>
      <c r="Q1038" s="255"/>
      <c r="R1038" s="260"/>
      <c r="S1038" s="4"/>
    </row>
    <row r="1039" spans="1:19" ht="15.75" x14ac:dyDescent="0.25">
      <c r="A1039" s="255"/>
      <c r="B1039" s="255"/>
      <c r="C1039" s="4"/>
      <c r="D1039" s="4"/>
      <c r="E1039" s="256"/>
      <c r="F1039" s="256"/>
      <c r="G1039" s="257"/>
      <c r="H1039" s="258"/>
      <c r="I1039" s="259"/>
      <c r="J1039" s="947"/>
      <c r="K1039" s="4"/>
      <c r="L1039" s="4"/>
      <c r="M1039" s="255"/>
      <c r="N1039" s="947"/>
      <c r="O1039" s="4"/>
      <c r="P1039" s="4"/>
      <c r="Q1039" s="255"/>
      <c r="R1039" s="260"/>
      <c r="S1039" s="4"/>
    </row>
    <row r="1040" spans="1:19" ht="15.75" x14ac:dyDescent="0.25">
      <c r="A1040" s="255"/>
      <c r="B1040" s="255"/>
      <c r="C1040" s="4"/>
      <c r="D1040" s="4"/>
      <c r="E1040" s="256"/>
      <c r="F1040" s="256"/>
      <c r="G1040" s="257"/>
      <c r="H1040" s="258"/>
      <c r="I1040" s="259"/>
      <c r="J1040" s="947"/>
      <c r="K1040" s="4"/>
      <c r="L1040" s="4"/>
      <c r="M1040" s="255"/>
      <c r="N1040" s="947"/>
      <c r="O1040" s="4"/>
      <c r="P1040" s="4"/>
      <c r="Q1040" s="255"/>
      <c r="R1040" s="260"/>
      <c r="S1040" s="4"/>
    </row>
    <row r="1041" spans="1:19" ht="15.75" x14ac:dyDescent="0.25">
      <c r="A1041" s="255"/>
      <c r="B1041" s="255"/>
      <c r="C1041" s="4"/>
      <c r="D1041" s="4"/>
      <c r="E1041" s="256"/>
      <c r="F1041" s="256"/>
      <c r="G1041" s="257"/>
      <c r="H1041" s="258"/>
      <c r="I1041" s="259"/>
      <c r="J1041" s="947"/>
      <c r="K1041" s="4"/>
      <c r="L1041" s="4"/>
      <c r="M1041" s="255"/>
      <c r="N1041" s="947"/>
      <c r="O1041" s="4"/>
      <c r="P1041" s="4"/>
      <c r="Q1041" s="255"/>
      <c r="R1041" s="260"/>
      <c r="S1041" s="4"/>
    </row>
    <row r="1042" spans="1:19" ht="15.75" x14ac:dyDescent="0.25">
      <c r="A1042" s="255"/>
      <c r="B1042" s="255"/>
      <c r="C1042" s="4"/>
      <c r="D1042" s="4"/>
      <c r="E1042" s="256"/>
      <c r="F1042" s="256"/>
      <c r="G1042" s="257"/>
      <c r="H1042" s="258"/>
      <c r="I1042" s="259"/>
      <c r="J1042" s="947"/>
      <c r="K1042" s="4"/>
      <c r="L1042" s="4"/>
      <c r="M1042" s="255"/>
      <c r="N1042" s="947"/>
      <c r="O1042" s="4"/>
      <c r="P1042" s="4"/>
      <c r="Q1042" s="255"/>
      <c r="R1042" s="260"/>
      <c r="S1042" s="4"/>
    </row>
    <row r="1043" spans="1:19" ht="15.75" x14ac:dyDescent="0.25">
      <c r="A1043" s="255"/>
      <c r="B1043" s="255"/>
      <c r="C1043" s="4"/>
      <c r="D1043" s="4"/>
      <c r="E1043" s="256"/>
      <c r="F1043" s="256"/>
      <c r="G1043" s="257"/>
      <c r="H1043" s="258"/>
      <c r="I1043" s="259"/>
      <c r="J1043" s="947"/>
      <c r="K1043" s="4"/>
      <c r="L1043" s="4"/>
      <c r="M1043" s="255"/>
      <c r="N1043" s="947"/>
      <c r="O1043" s="4"/>
      <c r="P1043" s="4"/>
      <c r="Q1043" s="255"/>
      <c r="R1043" s="260"/>
      <c r="S1043" s="4"/>
    </row>
    <row r="1044" spans="1:19" ht="15.75" x14ac:dyDescent="0.25">
      <c r="A1044" s="255"/>
      <c r="B1044" s="255"/>
      <c r="C1044" s="4"/>
      <c r="D1044" s="4"/>
      <c r="E1044" s="256"/>
      <c r="F1044" s="256"/>
      <c r="G1044" s="257"/>
      <c r="H1044" s="258"/>
      <c r="I1044" s="259"/>
      <c r="J1044" s="947"/>
      <c r="K1044" s="4"/>
      <c r="L1044" s="4"/>
      <c r="M1044" s="255"/>
      <c r="N1044" s="947"/>
      <c r="O1044" s="4"/>
      <c r="P1044" s="4"/>
      <c r="Q1044" s="255"/>
      <c r="R1044" s="260"/>
      <c r="S1044" s="4"/>
    </row>
    <row r="1045" spans="1:19" ht="15.75" x14ac:dyDescent="0.25">
      <c r="A1045" s="255"/>
      <c r="B1045" s="255"/>
      <c r="C1045" s="4"/>
      <c r="D1045" s="4"/>
      <c r="E1045" s="256"/>
      <c r="F1045" s="256"/>
      <c r="G1045" s="257"/>
      <c r="H1045" s="258"/>
      <c r="I1045" s="259"/>
      <c r="J1045" s="947"/>
      <c r="K1045" s="4"/>
      <c r="L1045" s="4"/>
      <c r="M1045" s="255"/>
      <c r="N1045" s="947"/>
      <c r="O1045" s="4"/>
      <c r="P1045" s="4"/>
      <c r="Q1045" s="255"/>
      <c r="R1045" s="260"/>
      <c r="S1045" s="4"/>
    </row>
    <row r="1046" spans="1:19" ht="15.75" x14ac:dyDescent="0.25">
      <c r="A1046" s="255"/>
      <c r="B1046" s="255"/>
      <c r="C1046" s="4"/>
      <c r="D1046" s="4"/>
      <c r="E1046" s="256"/>
      <c r="F1046" s="256"/>
      <c r="G1046" s="257"/>
      <c r="H1046" s="258"/>
      <c r="I1046" s="259"/>
      <c r="J1046" s="947"/>
      <c r="K1046" s="4"/>
      <c r="L1046" s="4"/>
      <c r="M1046" s="255"/>
      <c r="N1046" s="947"/>
      <c r="O1046" s="4"/>
      <c r="P1046" s="4"/>
      <c r="Q1046" s="255"/>
      <c r="R1046" s="260"/>
      <c r="S1046" s="4"/>
    </row>
    <row r="1047" spans="1:19" ht="15.75" x14ac:dyDescent="0.25">
      <c r="A1047" s="255"/>
      <c r="B1047" s="255"/>
      <c r="C1047" s="4"/>
      <c r="D1047" s="4"/>
      <c r="E1047" s="256"/>
      <c r="F1047" s="256"/>
      <c r="G1047" s="257"/>
      <c r="H1047" s="258"/>
      <c r="I1047" s="259"/>
      <c r="J1047" s="947"/>
      <c r="K1047" s="4"/>
      <c r="L1047" s="4"/>
      <c r="M1047" s="255"/>
      <c r="N1047" s="947"/>
      <c r="O1047" s="4"/>
      <c r="P1047" s="4"/>
      <c r="Q1047" s="255"/>
      <c r="R1047" s="260"/>
      <c r="S1047" s="4"/>
    </row>
    <row r="1048" spans="1:19" ht="15.75" x14ac:dyDescent="0.25">
      <c r="A1048" s="255"/>
      <c r="B1048" s="255"/>
      <c r="C1048" s="4"/>
      <c r="D1048" s="4"/>
      <c r="E1048" s="256"/>
      <c r="F1048" s="256"/>
      <c r="G1048" s="257"/>
      <c r="H1048" s="258"/>
      <c r="I1048" s="259"/>
      <c r="J1048" s="947"/>
      <c r="K1048" s="4"/>
      <c r="L1048" s="4"/>
      <c r="M1048" s="255"/>
      <c r="N1048" s="947"/>
      <c r="O1048" s="4"/>
      <c r="P1048" s="4"/>
      <c r="Q1048" s="255"/>
      <c r="R1048" s="260"/>
      <c r="S1048" s="4"/>
    </row>
    <row r="1049" spans="1:19" ht="15.75" x14ac:dyDescent="0.25">
      <c r="A1049" s="255"/>
      <c r="B1049" s="255"/>
      <c r="C1049" s="4"/>
      <c r="D1049" s="4"/>
      <c r="E1049" s="256"/>
      <c r="F1049" s="256"/>
      <c r="G1049" s="257"/>
      <c r="H1049" s="258"/>
      <c r="I1049" s="259"/>
      <c r="J1049" s="947"/>
      <c r="K1049" s="4"/>
      <c r="L1049" s="4"/>
      <c r="M1049" s="255"/>
      <c r="N1049" s="947"/>
      <c r="O1049" s="4"/>
      <c r="P1049" s="4"/>
      <c r="Q1049" s="255"/>
      <c r="R1049" s="260"/>
      <c r="S1049" s="4"/>
    </row>
    <row r="1050" spans="1:19" ht="15.75" x14ac:dyDescent="0.25">
      <c r="A1050" s="255"/>
      <c r="B1050" s="255"/>
      <c r="C1050" s="4"/>
      <c r="D1050" s="4"/>
      <c r="E1050" s="256"/>
      <c r="F1050" s="256"/>
      <c r="G1050" s="257"/>
      <c r="H1050" s="258"/>
      <c r="I1050" s="259"/>
      <c r="J1050" s="947"/>
      <c r="K1050" s="4"/>
      <c r="L1050" s="4"/>
      <c r="M1050" s="255"/>
      <c r="N1050" s="947"/>
      <c r="O1050" s="4"/>
      <c r="P1050" s="4"/>
      <c r="Q1050" s="255"/>
      <c r="R1050" s="260"/>
      <c r="S1050" s="4"/>
    </row>
    <row r="1051" spans="1:19" ht="15.75" x14ac:dyDescent="0.25">
      <c r="A1051" s="255"/>
      <c r="B1051" s="255"/>
      <c r="C1051" s="4"/>
      <c r="D1051" s="4"/>
      <c r="E1051" s="256"/>
      <c r="F1051" s="256"/>
      <c r="G1051" s="257"/>
      <c r="H1051" s="258"/>
      <c r="I1051" s="259"/>
      <c r="J1051" s="947"/>
      <c r="K1051" s="4"/>
      <c r="L1051" s="4"/>
      <c r="M1051" s="255"/>
      <c r="N1051" s="947"/>
      <c r="O1051" s="4"/>
      <c r="P1051" s="4"/>
      <c r="Q1051" s="255"/>
      <c r="R1051" s="260"/>
      <c r="S1051" s="4"/>
    </row>
    <row r="1052" spans="1:19" ht="15.75" x14ac:dyDescent="0.25">
      <c r="A1052" s="255"/>
      <c r="B1052" s="255"/>
      <c r="C1052" s="4"/>
      <c r="D1052" s="4"/>
      <c r="E1052" s="256"/>
      <c r="F1052" s="256"/>
      <c r="G1052" s="257"/>
      <c r="H1052" s="258"/>
      <c r="I1052" s="259"/>
      <c r="J1052" s="947"/>
      <c r="K1052" s="4"/>
      <c r="L1052" s="4"/>
      <c r="M1052" s="255"/>
      <c r="N1052" s="947"/>
      <c r="O1052" s="4"/>
      <c r="P1052" s="4"/>
      <c r="Q1052" s="255"/>
      <c r="R1052" s="260"/>
      <c r="S1052" s="4"/>
    </row>
    <row r="1053" spans="1:19" ht="15.75" x14ac:dyDescent="0.25">
      <c r="A1053" s="255"/>
      <c r="B1053" s="255"/>
      <c r="C1053" s="4"/>
      <c r="D1053" s="4"/>
      <c r="E1053" s="256"/>
      <c r="F1053" s="256"/>
      <c r="G1053" s="257"/>
      <c r="H1053" s="258"/>
      <c r="I1053" s="259"/>
      <c r="J1053" s="947"/>
      <c r="K1053" s="4"/>
      <c r="L1053" s="4"/>
      <c r="M1053" s="255"/>
      <c r="N1053" s="947"/>
      <c r="O1053" s="4"/>
      <c r="P1053" s="4"/>
      <c r="Q1053" s="255"/>
      <c r="R1053" s="260"/>
      <c r="S1053" s="4"/>
    </row>
    <row r="1054" spans="1:19" ht="15.75" x14ac:dyDescent="0.25">
      <c r="A1054" s="255"/>
      <c r="B1054" s="255"/>
      <c r="C1054" s="4"/>
      <c r="D1054" s="4"/>
      <c r="E1054" s="256"/>
      <c r="F1054" s="256"/>
      <c r="G1054" s="257"/>
      <c r="H1054" s="258"/>
      <c r="I1054" s="259"/>
      <c r="J1054" s="947"/>
      <c r="K1054" s="4"/>
      <c r="L1054" s="4"/>
      <c r="M1054" s="255"/>
      <c r="N1054" s="947"/>
      <c r="O1054" s="4"/>
      <c r="P1054" s="4"/>
      <c r="Q1054" s="255"/>
      <c r="R1054" s="260"/>
      <c r="S1054" s="4"/>
    </row>
    <row r="1055" spans="1:19" ht="15.75" x14ac:dyDescent="0.25">
      <c r="A1055" s="255"/>
      <c r="B1055" s="255"/>
      <c r="C1055" s="4"/>
      <c r="D1055" s="4"/>
      <c r="E1055" s="256"/>
      <c r="F1055" s="256"/>
      <c r="G1055" s="257"/>
      <c r="H1055" s="258"/>
      <c r="I1055" s="259"/>
      <c r="J1055" s="947"/>
      <c r="K1055" s="4"/>
      <c r="L1055" s="4"/>
      <c r="M1055" s="255"/>
      <c r="N1055" s="947"/>
      <c r="O1055" s="4"/>
      <c r="P1055" s="4"/>
      <c r="Q1055" s="255"/>
      <c r="R1055" s="260"/>
      <c r="S1055" s="4"/>
    </row>
    <row r="1056" spans="1:19" ht="15.75" x14ac:dyDescent="0.25">
      <c r="A1056" s="255"/>
      <c r="B1056" s="255"/>
      <c r="C1056" s="4"/>
      <c r="D1056" s="4"/>
      <c r="E1056" s="256"/>
      <c r="F1056" s="256"/>
      <c r="G1056" s="257"/>
      <c r="H1056" s="258"/>
      <c r="I1056" s="259"/>
      <c r="J1056" s="947"/>
      <c r="K1056" s="4"/>
      <c r="L1056" s="4"/>
      <c r="M1056" s="255"/>
      <c r="N1056" s="947"/>
      <c r="O1056" s="4"/>
      <c r="P1056" s="4"/>
      <c r="Q1056" s="255"/>
      <c r="R1056" s="260"/>
      <c r="S1056" s="4"/>
    </row>
    <row r="1057" spans="1:19" ht="15.75" x14ac:dyDescent="0.25">
      <c r="A1057" s="255"/>
      <c r="B1057" s="255"/>
      <c r="C1057" s="4"/>
      <c r="D1057" s="4"/>
      <c r="E1057" s="256"/>
      <c r="F1057" s="256"/>
      <c r="G1057" s="257"/>
      <c r="H1057" s="258"/>
      <c r="I1057" s="259"/>
      <c r="J1057" s="947"/>
      <c r="K1057" s="4"/>
      <c r="L1057" s="4"/>
      <c r="M1057" s="255"/>
      <c r="N1057" s="947"/>
      <c r="O1057" s="4"/>
      <c r="P1057" s="4"/>
      <c r="Q1057" s="255"/>
      <c r="R1057" s="260"/>
      <c r="S1057" s="4"/>
    </row>
    <row r="1058" spans="1:19" ht="15.75" x14ac:dyDescent="0.25">
      <c r="A1058" s="255"/>
      <c r="B1058" s="255"/>
      <c r="C1058" s="4"/>
      <c r="D1058" s="4"/>
      <c r="E1058" s="256"/>
      <c r="F1058" s="256"/>
      <c r="G1058" s="257"/>
      <c r="H1058" s="258"/>
      <c r="I1058" s="259"/>
      <c r="J1058" s="947"/>
      <c r="K1058" s="4"/>
      <c r="L1058" s="4"/>
      <c r="M1058" s="255"/>
      <c r="N1058" s="947"/>
      <c r="O1058" s="4"/>
      <c r="P1058" s="4"/>
      <c r="Q1058" s="255"/>
      <c r="R1058" s="260"/>
      <c r="S1058" s="4"/>
    </row>
    <row r="1059" spans="1:19" ht="15.75" x14ac:dyDescent="0.25">
      <c r="A1059" s="255"/>
      <c r="B1059" s="255"/>
      <c r="C1059" s="4"/>
      <c r="D1059" s="4"/>
      <c r="E1059" s="256"/>
      <c r="F1059" s="256"/>
      <c r="G1059" s="257"/>
      <c r="H1059" s="258"/>
      <c r="I1059" s="259"/>
      <c r="J1059" s="947"/>
      <c r="K1059" s="4"/>
      <c r="L1059" s="4"/>
      <c r="M1059" s="255"/>
      <c r="N1059" s="947"/>
      <c r="O1059" s="4"/>
      <c r="P1059" s="4"/>
      <c r="Q1059" s="255"/>
      <c r="R1059" s="260"/>
      <c r="S1059" s="4"/>
    </row>
    <row r="1060" spans="1:19" ht="15.75" x14ac:dyDescent="0.25">
      <c r="A1060" s="255"/>
      <c r="B1060" s="255"/>
      <c r="C1060" s="4"/>
      <c r="D1060" s="4"/>
      <c r="E1060" s="256"/>
      <c r="F1060" s="256"/>
      <c r="G1060" s="257"/>
      <c r="H1060" s="258"/>
      <c r="I1060" s="259"/>
      <c r="J1060" s="947"/>
      <c r="K1060" s="4"/>
      <c r="L1060" s="4"/>
      <c r="M1060" s="255"/>
      <c r="N1060" s="947"/>
      <c r="O1060" s="4"/>
      <c r="P1060" s="4"/>
      <c r="Q1060" s="255"/>
      <c r="R1060" s="260"/>
      <c r="S1060" s="4"/>
    </row>
    <row r="1061" spans="1:19" ht="15.75" x14ac:dyDescent="0.25">
      <c r="A1061" s="255"/>
      <c r="B1061" s="255"/>
      <c r="C1061" s="4"/>
      <c r="D1061" s="4"/>
      <c r="E1061" s="256"/>
      <c r="F1061" s="256"/>
      <c r="G1061" s="257"/>
      <c r="H1061" s="258"/>
      <c r="I1061" s="259"/>
      <c r="J1061" s="947"/>
      <c r="K1061" s="4"/>
      <c r="L1061" s="4"/>
      <c r="M1061" s="255"/>
      <c r="N1061" s="947"/>
      <c r="O1061" s="4"/>
      <c r="P1061" s="4"/>
      <c r="Q1061" s="255"/>
      <c r="R1061" s="260"/>
      <c r="S1061" s="4"/>
    </row>
    <row r="1062" spans="1:19" ht="15.75" x14ac:dyDescent="0.25">
      <c r="A1062" s="255"/>
      <c r="B1062" s="255"/>
      <c r="C1062" s="4"/>
      <c r="D1062" s="4"/>
      <c r="E1062" s="256"/>
      <c r="F1062" s="256"/>
      <c r="G1062" s="257"/>
      <c r="H1062" s="258"/>
      <c r="I1062" s="259"/>
      <c r="J1062" s="947"/>
      <c r="K1062" s="4"/>
      <c r="L1062" s="4"/>
      <c r="M1062" s="255"/>
      <c r="N1062" s="947"/>
      <c r="O1062" s="4"/>
      <c r="P1062" s="4"/>
      <c r="Q1062" s="255"/>
      <c r="R1062" s="260"/>
      <c r="S1062" s="4"/>
    </row>
    <row r="1063" spans="1:19" ht="15.75" x14ac:dyDescent="0.25">
      <c r="A1063" s="255"/>
      <c r="B1063" s="255"/>
      <c r="C1063" s="4"/>
      <c r="D1063" s="4"/>
      <c r="E1063" s="256"/>
      <c r="F1063" s="256"/>
      <c r="G1063" s="257"/>
      <c r="H1063" s="258"/>
      <c r="I1063" s="259"/>
      <c r="J1063" s="947"/>
      <c r="K1063" s="4"/>
      <c r="L1063" s="4"/>
      <c r="M1063" s="255"/>
      <c r="N1063" s="947"/>
      <c r="O1063" s="4"/>
      <c r="P1063" s="4"/>
      <c r="Q1063" s="255"/>
      <c r="R1063" s="260"/>
      <c r="S1063" s="4"/>
    </row>
    <row r="1064" spans="1:19" ht="15.75" x14ac:dyDescent="0.25">
      <c r="A1064" s="255"/>
      <c r="B1064" s="255"/>
      <c r="C1064" s="4"/>
      <c r="D1064" s="4"/>
      <c r="E1064" s="256"/>
      <c r="F1064" s="256"/>
      <c r="G1064" s="257"/>
      <c r="H1064" s="258"/>
      <c r="I1064" s="259"/>
      <c r="J1064" s="947"/>
      <c r="K1064" s="4"/>
      <c r="L1064" s="4"/>
      <c r="M1064" s="255"/>
      <c r="N1064" s="947"/>
      <c r="O1064" s="4"/>
      <c r="P1064" s="4"/>
      <c r="Q1064" s="255"/>
      <c r="R1064" s="260"/>
      <c r="S1064" s="4"/>
    </row>
    <row r="1065" spans="1:19" ht="15.75" x14ac:dyDescent="0.25">
      <c r="A1065" s="255"/>
      <c r="B1065" s="255"/>
      <c r="C1065" s="4"/>
      <c r="D1065" s="4"/>
      <c r="E1065" s="256"/>
      <c r="F1065" s="256"/>
      <c r="G1065" s="257"/>
      <c r="H1065" s="258"/>
      <c r="I1065" s="259"/>
      <c r="J1065" s="947"/>
      <c r="K1065" s="4"/>
      <c r="L1065" s="4"/>
      <c r="M1065" s="255"/>
      <c r="N1065" s="947"/>
      <c r="O1065" s="4"/>
      <c r="P1065" s="4"/>
      <c r="Q1065" s="255"/>
      <c r="R1065" s="260"/>
      <c r="S1065" s="4"/>
    </row>
    <row r="1066" spans="1:19" ht="15.75" x14ac:dyDescent="0.25">
      <c r="A1066" s="255"/>
      <c r="B1066" s="255"/>
      <c r="C1066" s="4"/>
      <c r="D1066" s="4"/>
      <c r="E1066" s="256"/>
      <c r="F1066" s="256"/>
      <c r="G1066" s="257"/>
      <c r="H1066" s="258"/>
      <c r="I1066" s="259"/>
      <c r="J1066" s="947"/>
      <c r="K1066" s="4"/>
      <c r="L1066" s="4"/>
      <c r="M1066" s="255"/>
      <c r="N1066" s="947"/>
      <c r="O1066" s="4"/>
      <c r="P1066" s="4"/>
      <c r="Q1066" s="255"/>
      <c r="R1066" s="260"/>
      <c r="S1066" s="4"/>
    </row>
    <row r="1067" spans="1:19" ht="15.75" x14ac:dyDescent="0.25">
      <c r="A1067" s="255"/>
      <c r="B1067" s="255"/>
      <c r="C1067" s="4"/>
      <c r="D1067" s="4"/>
      <c r="E1067" s="256"/>
      <c r="F1067" s="256"/>
      <c r="G1067" s="257"/>
      <c r="H1067" s="258"/>
      <c r="I1067" s="259"/>
      <c r="J1067" s="947"/>
      <c r="K1067" s="4"/>
      <c r="L1067" s="4"/>
      <c r="M1067" s="255"/>
      <c r="N1067" s="947"/>
      <c r="O1067" s="4"/>
      <c r="P1067" s="4"/>
      <c r="Q1067" s="255"/>
      <c r="R1067" s="260"/>
      <c r="S1067" s="4"/>
    </row>
    <row r="1068" spans="1:19" ht="15.75" x14ac:dyDescent="0.25">
      <c r="A1068" s="255"/>
      <c r="B1068" s="255"/>
      <c r="C1068" s="4"/>
      <c r="D1068" s="4"/>
      <c r="E1068" s="256"/>
      <c r="F1068" s="256"/>
      <c r="G1068" s="257"/>
      <c r="H1068" s="258"/>
      <c r="I1068" s="259"/>
      <c r="J1068" s="947"/>
      <c r="K1068" s="4"/>
      <c r="L1068" s="4"/>
      <c r="M1068" s="255"/>
      <c r="N1068" s="947"/>
      <c r="O1068" s="4"/>
      <c r="P1068" s="4"/>
      <c r="Q1068" s="255"/>
      <c r="R1068" s="260"/>
      <c r="S1068" s="4"/>
    </row>
    <row r="1069" spans="1:19" ht="15.75" x14ac:dyDescent="0.25">
      <c r="A1069" s="255"/>
      <c r="B1069" s="255"/>
      <c r="C1069" s="4"/>
      <c r="D1069" s="4"/>
      <c r="E1069" s="256"/>
      <c r="F1069" s="256"/>
      <c r="G1069" s="257"/>
      <c r="H1069" s="258"/>
      <c r="I1069" s="259"/>
      <c r="J1069" s="947"/>
      <c r="K1069" s="4"/>
      <c r="L1069" s="4"/>
      <c r="M1069" s="255"/>
      <c r="N1069" s="947"/>
      <c r="O1069" s="4"/>
      <c r="P1069" s="4"/>
      <c r="Q1069" s="255"/>
      <c r="R1069" s="260"/>
      <c r="S1069" s="4"/>
    </row>
    <row r="1070" spans="1:19" ht="15.75" x14ac:dyDescent="0.25">
      <c r="A1070" s="255"/>
      <c r="B1070" s="255"/>
      <c r="C1070" s="4"/>
      <c r="D1070" s="4"/>
      <c r="E1070" s="256"/>
      <c r="F1070" s="256"/>
      <c r="G1070" s="257"/>
      <c r="H1070" s="258"/>
      <c r="I1070" s="259"/>
      <c r="J1070" s="947"/>
      <c r="K1070" s="4"/>
      <c r="L1070" s="4"/>
      <c r="M1070" s="255"/>
      <c r="N1070" s="947"/>
      <c r="O1070" s="4"/>
      <c r="P1070" s="4"/>
      <c r="Q1070" s="255"/>
      <c r="R1070" s="260"/>
      <c r="S1070" s="4"/>
    </row>
    <row r="1071" spans="1:19" ht="15.75" x14ac:dyDescent="0.25">
      <c r="A1071" s="255"/>
      <c r="B1071" s="255"/>
      <c r="C1071" s="4"/>
      <c r="D1071" s="4"/>
      <c r="E1071" s="256"/>
      <c r="F1071" s="256"/>
      <c r="G1071" s="257"/>
      <c r="H1071" s="258"/>
      <c r="I1071" s="259"/>
      <c r="J1071" s="947"/>
      <c r="K1071" s="4"/>
      <c r="L1071" s="4"/>
      <c r="M1071" s="255"/>
      <c r="N1071" s="947"/>
      <c r="O1071" s="4"/>
      <c r="P1071" s="4"/>
      <c r="Q1071" s="255"/>
      <c r="R1071" s="260"/>
      <c r="S1071" s="4"/>
    </row>
    <row r="1072" spans="1:19" ht="15.75" x14ac:dyDescent="0.25">
      <c r="A1072" s="255"/>
      <c r="B1072" s="255"/>
      <c r="C1072" s="4"/>
      <c r="D1072" s="4"/>
      <c r="E1072" s="256"/>
      <c r="F1072" s="256"/>
      <c r="G1072" s="257"/>
      <c r="H1072" s="258"/>
      <c r="I1072" s="259"/>
      <c r="J1072" s="947"/>
      <c r="K1072" s="4"/>
      <c r="L1072" s="4"/>
      <c r="M1072" s="255"/>
      <c r="N1072" s="947"/>
      <c r="O1072" s="4"/>
      <c r="P1072" s="4"/>
      <c r="Q1072" s="255"/>
      <c r="R1072" s="260"/>
      <c r="S1072" s="4"/>
    </row>
    <row r="1073" spans="1:19" ht="15.75" x14ac:dyDescent="0.25">
      <c r="A1073" s="255"/>
      <c r="B1073" s="255"/>
      <c r="C1073" s="4"/>
      <c r="D1073" s="4"/>
      <c r="E1073" s="256"/>
      <c r="F1073" s="256"/>
      <c r="G1073" s="257"/>
      <c r="H1073" s="258"/>
      <c r="I1073" s="259"/>
      <c r="J1073" s="947"/>
      <c r="K1073" s="4"/>
      <c r="L1073" s="4"/>
      <c r="M1073" s="255"/>
      <c r="N1073" s="947"/>
      <c r="O1073" s="4"/>
      <c r="P1073" s="4"/>
      <c r="Q1073" s="255"/>
      <c r="R1073" s="260"/>
      <c r="S1073" s="4"/>
    </row>
    <row r="1074" spans="1:19" ht="15.75" x14ac:dyDescent="0.25">
      <c r="A1074" s="255"/>
      <c r="B1074" s="255"/>
      <c r="C1074" s="4"/>
      <c r="D1074" s="4"/>
      <c r="E1074" s="256"/>
      <c r="F1074" s="256"/>
      <c r="G1074" s="257"/>
      <c r="H1074" s="258"/>
      <c r="I1074" s="259"/>
      <c r="J1074" s="947"/>
      <c r="K1074" s="4"/>
      <c r="L1074" s="4"/>
      <c r="M1074" s="255"/>
      <c r="N1074" s="947"/>
      <c r="O1074" s="4"/>
      <c r="P1074" s="4"/>
      <c r="Q1074" s="255"/>
      <c r="R1074" s="260"/>
      <c r="S1074" s="4"/>
    </row>
    <row r="1075" spans="1:19" ht="15.75" x14ac:dyDescent="0.25">
      <c r="A1075" s="255"/>
      <c r="B1075" s="255"/>
      <c r="C1075" s="4"/>
      <c r="D1075" s="4"/>
      <c r="E1075" s="256"/>
      <c r="F1075" s="256"/>
      <c r="G1075" s="257"/>
      <c r="H1075" s="258"/>
      <c r="I1075" s="259"/>
      <c r="J1075" s="947"/>
      <c r="K1075" s="4"/>
      <c r="L1075" s="4"/>
      <c r="M1075" s="255"/>
      <c r="N1075" s="947"/>
      <c r="O1075" s="4"/>
      <c r="P1075" s="4"/>
      <c r="Q1075" s="255"/>
      <c r="R1075" s="260"/>
      <c r="S1075" s="4"/>
    </row>
    <row r="1076" spans="1:19" ht="15.75" x14ac:dyDescent="0.25">
      <c r="A1076" s="255"/>
      <c r="B1076" s="255"/>
      <c r="C1076" s="4"/>
      <c r="D1076" s="4"/>
      <c r="E1076" s="256"/>
      <c r="F1076" s="256"/>
      <c r="G1076" s="257"/>
      <c r="H1076" s="258"/>
      <c r="I1076" s="259"/>
      <c r="J1076" s="947"/>
      <c r="K1076" s="4"/>
      <c r="L1076" s="4"/>
      <c r="M1076" s="255"/>
      <c r="N1076" s="947"/>
      <c r="O1076" s="4"/>
      <c r="P1076" s="4"/>
      <c r="Q1076" s="255"/>
      <c r="R1076" s="260"/>
      <c r="S1076" s="4"/>
    </row>
    <row r="1077" spans="1:19" ht="15.75" x14ac:dyDescent="0.25">
      <c r="A1077" s="255"/>
      <c r="B1077" s="255"/>
      <c r="C1077" s="4"/>
      <c r="D1077" s="4"/>
      <c r="E1077" s="256"/>
      <c r="F1077" s="256"/>
      <c r="G1077" s="257"/>
      <c r="H1077" s="258"/>
      <c r="I1077" s="259"/>
      <c r="J1077" s="947"/>
      <c r="K1077" s="4"/>
      <c r="L1077" s="4"/>
      <c r="M1077" s="255"/>
      <c r="N1077" s="947"/>
      <c r="O1077" s="4"/>
      <c r="P1077" s="4"/>
      <c r="Q1077" s="255"/>
      <c r="R1077" s="260"/>
      <c r="S1077" s="4"/>
    </row>
    <row r="1078" spans="1:19" ht="15.75" x14ac:dyDescent="0.25">
      <c r="A1078" s="255"/>
      <c r="B1078" s="255"/>
      <c r="C1078" s="4"/>
      <c r="D1078" s="4"/>
      <c r="E1078" s="256"/>
      <c r="F1078" s="256"/>
      <c r="G1078" s="257"/>
      <c r="H1078" s="258"/>
      <c r="I1078" s="259"/>
      <c r="J1078" s="947"/>
      <c r="K1078" s="4"/>
      <c r="L1078" s="4"/>
      <c r="M1078" s="255"/>
      <c r="N1078" s="947"/>
      <c r="O1078" s="4"/>
      <c r="P1078" s="4"/>
      <c r="Q1078" s="255"/>
      <c r="R1078" s="260"/>
      <c r="S1078" s="4"/>
    </row>
    <row r="1079" spans="1:19" ht="15.75" x14ac:dyDescent="0.25">
      <c r="A1079" s="255"/>
      <c r="B1079" s="255"/>
      <c r="C1079" s="4"/>
      <c r="D1079" s="4"/>
      <c r="E1079" s="256"/>
      <c r="F1079" s="256"/>
      <c r="G1079" s="257"/>
      <c r="H1079" s="258"/>
      <c r="I1079" s="259"/>
      <c r="J1079" s="947"/>
      <c r="K1079" s="4"/>
      <c r="L1079" s="4"/>
      <c r="M1079" s="255"/>
      <c r="N1079" s="947"/>
      <c r="O1079" s="4"/>
      <c r="P1079" s="4"/>
      <c r="Q1079" s="255"/>
      <c r="R1079" s="260"/>
      <c r="S1079" s="4"/>
    </row>
    <row r="1080" spans="1:19" ht="15.75" x14ac:dyDescent="0.25">
      <c r="A1080" s="255"/>
      <c r="B1080" s="255"/>
      <c r="C1080" s="4"/>
      <c r="D1080" s="4"/>
      <c r="E1080" s="256"/>
      <c r="F1080" s="256"/>
      <c r="G1080" s="257"/>
      <c r="H1080" s="258"/>
      <c r="I1080" s="259"/>
      <c r="J1080" s="947"/>
      <c r="K1080" s="4"/>
      <c r="L1080" s="4"/>
      <c r="M1080" s="255"/>
      <c r="N1080" s="947"/>
      <c r="O1080" s="4"/>
      <c r="P1080" s="4"/>
      <c r="Q1080" s="255"/>
      <c r="R1080" s="260"/>
      <c r="S1080" s="4"/>
    </row>
    <row r="1081" spans="1:19" ht="15.75" x14ac:dyDescent="0.25">
      <c r="A1081" s="255"/>
      <c r="B1081" s="255"/>
      <c r="C1081" s="4"/>
      <c r="D1081" s="4"/>
      <c r="E1081" s="256"/>
      <c r="F1081" s="256"/>
      <c r="G1081" s="257"/>
      <c r="H1081" s="258"/>
      <c r="I1081" s="259"/>
      <c r="J1081" s="947"/>
      <c r="K1081" s="4"/>
      <c r="L1081" s="4"/>
      <c r="M1081" s="255"/>
      <c r="N1081" s="947"/>
      <c r="O1081" s="4"/>
      <c r="P1081" s="4"/>
      <c r="Q1081" s="255"/>
      <c r="R1081" s="260"/>
      <c r="S1081" s="4"/>
    </row>
    <row r="1082" spans="1:19" ht="15.75" x14ac:dyDescent="0.25">
      <c r="A1082" s="255"/>
      <c r="B1082" s="255"/>
      <c r="C1082" s="4"/>
      <c r="D1082" s="4"/>
      <c r="E1082" s="256"/>
      <c r="F1082" s="256"/>
      <c r="G1082" s="257"/>
      <c r="H1082" s="258"/>
      <c r="I1082" s="259"/>
      <c r="J1082" s="947"/>
      <c r="K1082" s="4"/>
      <c r="L1082" s="4"/>
      <c r="M1082" s="255"/>
      <c r="N1082" s="947"/>
      <c r="O1082" s="4"/>
      <c r="P1082" s="4"/>
      <c r="Q1082" s="255"/>
      <c r="R1082" s="260"/>
      <c r="S1082" s="4"/>
    </row>
    <row r="1083" spans="1:19" ht="15.75" x14ac:dyDescent="0.25">
      <c r="A1083" s="255"/>
      <c r="B1083" s="255"/>
      <c r="C1083" s="4"/>
      <c r="D1083" s="4"/>
      <c r="E1083" s="256"/>
      <c r="F1083" s="256"/>
      <c r="G1083" s="257"/>
      <c r="H1083" s="258"/>
      <c r="I1083" s="259"/>
      <c r="J1083" s="947"/>
      <c r="K1083" s="4"/>
      <c r="L1083" s="4"/>
      <c r="M1083" s="255"/>
      <c r="N1083" s="947"/>
      <c r="O1083" s="4"/>
      <c r="P1083" s="4"/>
      <c r="Q1083" s="255"/>
      <c r="R1083" s="260"/>
      <c r="S1083" s="4"/>
    </row>
    <row r="1084" spans="1:19" ht="15.75" x14ac:dyDescent="0.25">
      <c r="A1084" s="255"/>
      <c r="B1084" s="255"/>
      <c r="C1084" s="4"/>
      <c r="D1084" s="4"/>
      <c r="E1084" s="256"/>
      <c r="F1084" s="256"/>
      <c r="G1084" s="257"/>
      <c r="H1084" s="258"/>
      <c r="I1084" s="259"/>
      <c r="J1084" s="947"/>
      <c r="K1084" s="4"/>
      <c r="L1084" s="4"/>
      <c r="M1084" s="255"/>
      <c r="N1084" s="947"/>
      <c r="O1084" s="4"/>
      <c r="P1084" s="4"/>
      <c r="Q1084" s="255"/>
      <c r="R1084" s="260"/>
      <c r="S1084" s="4"/>
    </row>
    <row r="1085" spans="1:19" ht="15.75" x14ac:dyDescent="0.25">
      <c r="A1085" s="255"/>
      <c r="B1085" s="255"/>
      <c r="C1085" s="4"/>
      <c r="D1085" s="4"/>
      <c r="E1085" s="256"/>
      <c r="F1085" s="256"/>
      <c r="G1085" s="257"/>
      <c r="H1085" s="258"/>
      <c r="I1085" s="259"/>
      <c r="J1085" s="947"/>
      <c r="K1085" s="4"/>
      <c r="L1085" s="4"/>
      <c r="M1085" s="255"/>
      <c r="N1085" s="947"/>
      <c r="O1085" s="4"/>
      <c r="P1085" s="4"/>
      <c r="Q1085" s="255"/>
      <c r="R1085" s="260"/>
      <c r="S1085" s="4"/>
    </row>
    <row r="1086" spans="1:19" ht="15.75" x14ac:dyDescent="0.25">
      <c r="A1086" s="255"/>
      <c r="B1086" s="255"/>
      <c r="C1086" s="4"/>
      <c r="D1086" s="4"/>
      <c r="E1086" s="256"/>
      <c r="F1086" s="256"/>
      <c r="G1086" s="257"/>
      <c r="H1086" s="258"/>
      <c r="I1086" s="259"/>
      <c r="J1086" s="947"/>
      <c r="K1086" s="4"/>
      <c r="L1086" s="4"/>
      <c r="M1086" s="255"/>
      <c r="N1086" s="947"/>
      <c r="O1086" s="4"/>
      <c r="P1086" s="4"/>
      <c r="Q1086" s="255"/>
      <c r="R1086" s="260"/>
      <c r="S1086" s="4"/>
    </row>
    <row r="1087" spans="1:19" ht="15.75" x14ac:dyDescent="0.25">
      <c r="A1087" s="255"/>
      <c r="B1087" s="255"/>
      <c r="C1087" s="4"/>
      <c r="D1087" s="4"/>
      <c r="E1087" s="256"/>
      <c r="F1087" s="256"/>
      <c r="G1087" s="257"/>
      <c r="H1087" s="258"/>
      <c r="I1087" s="259"/>
      <c r="J1087" s="947"/>
      <c r="K1087" s="4"/>
      <c r="L1087" s="4"/>
      <c r="M1087" s="255"/>
      <c r="N1087" s="947"/>
      <c r="O1087" s="4"/>
      <c r="P1087" s="4"/>
      <c r="Q1087" s="255"/>
      <c r="R1087" s="260"/>
      <c r="S1087" s="4"/>
    </row>
    <row r="1088" spans="1:19" ht="15.75" x14ac:dyDescent="0.25">
      <c r="A1088" s="255"/>
      <c r="B1088" s="255"/>
      <c r="C1088" s="4"/>
      <c r="D1088" s="4"/>
      <c r="E1088" s="256"/>
      <c r="F1088" s="256"/>
      <c r="G1088" s="257"/>
      <c r="H1088" s="258"/>
      <c r="I1088" s="259"/>
      <c r="J1088" s="947"/>
      <c r="K1088" s="4"/>
      <c r="L1088" s="4"/>
      <c r="M1088" s="255"/>
      <c r="N1088" s="947"/>
      <c r="O1088" s="4"/>
      <c r="P1088" s="4"/>
      <c r="Q1088" s="255"/>
      <c r="R1088" s="260"/>
      <c r="S1088" s="4"/>
    </row>
    <row r="1089" spans="1:19" ht="15.75" x14ac:dyDescent="0.25">
      <c r="A1089" s="255"/>
      <c r="B1089" s="255"/>
      <c r="C1089" s="4"/>
      <c r="D1089" s="4"/>
      <c r="E1089" s="256"/>
      <c r="F1089" s="256"/>
      <c r="G1089" s="257"/>
      <c r="H1089" s="258"/>
      <c r="I1089" s="259"/>
      <c r="J1089" s="947"/>
      <c r="K1089" s="4"/>
      <c r="L1089" s="4"/>
      <c r="M1089" s="255"/>
      <c r="N1089" s="947"/>
      <c r="O1089" s="4"/>
      <c r="P1089" s="4"/>
      <c r="Q1089" s="255"/>
      <c r="R1089" s="260"/>
      <c r="S1089" s="4"/>
    </row>
    <row r="1090" spans="1:19" ht="15.75" x14ac:dyDescent="0.25">
      <c r="A1090" s="255"/>
      <c r="B1090" s="255"/>
      <c r="C1090" s="4"/>
      <c r="D1090" s="4"/>
      <c r="E1090" s="256"/>
      <c r="F1090" s="256"/>
      <c r="G1090" s="257"/>
      <c r="H1090" s="258"/>
      <c r="I1090" s="259"/>
      <c r="J1090" s="947"/>
      <c r="K1090" s="4"/>
      <c r="L1090" s="4"/>
      <c r="M1090" s="255"/>
      <c r="N1090" s="947"/>
      <c r="O1090" s="4"/>
      <c r="P1090" s="4"/>
      <c r="Q1090" s="255"/>
      <c r="R1090" s="260"/>
      <c r="S1090" s="4"/>
    </row>
    <row r="1091" spans="1:19" ht="15.75" x14ac:dyDescent="0.25">
      <c r="A1091" s="255"/>
      <c r="B1091" s="255"/>
      <c r="C1091" s="4"/>
      <c r="D1091" s="4"/>
      <c r="E1091" s="256"/>
      <c r="F1091" s="256"/>
      <c r="G1091" s="257"/>
      <c r="H1091" s="258"/>
      <c r="I1091" s="259"/>
      <c r="J1091" s="947"/>
      <c r="K1091" s="4"/>
      <c r="L1091" s="4"/>
      <c r="M1091" s="255"/>
      <c r="N1091" s="947"/>
      <c r="O1091" s="4"/>
      <c r="P1091" s="4"/>
      <c r="Q1091" s="255"/>
      <c r="R1091" s="260"/>
      <c r="S1091" s="4"/>
    </row>
    <row r="1092" spans="1:19" ht="15.75" x14ac:dyDescent="0.25">
      <c r="A1092" s="255"/>
      <c r="B1092" s="255"/>
      <c r="C1092" s="4"/>
      <c r="D1092" s="4"/>
      <c r="E1092" s="256"/>
      <c r="F1092" s="256"/>
      <c r="G1092" s="257"/>
      <c r="H1092" s="258"/>
      <c r="I1092" s="259"/>
      <c r="J1092" s="947"/>
      <c r="K1092" s="4"/>
      <c r="L1092" s="4"/>
      <c r="M1092" s="255"/>
      <c r="N1092" s="947"/>
      <c r="O1092" s="4"/>
      <c r="P1092" s="4"/>
      <c r="Q1092" s="255"/>
      <c r="R1092" s="260"/>
      <c r="S1092" s="4"/>
    </row>
    <row r="1093" spans="1:19" ht="15.75" x14ac:dyDescent="0.25">
      <c r="A1093" s="255"/>
      <c r="B1093" s="255"/>
      <c r="C1093" s="4"/>
      <c r="D1093" s="4"/>
      <c r="E1093" s="256"/>
      <c r="F1093" s="256"/>
      <c r="G1093" s="257"/>
      <c r="H1093" s="258"/>
      <c r="I1093" s="259"/>
      <c r="J1093" s="947"/>
      <c r="K1093" s="4"/>
      <c r="L1093" s="4"/>
      <c r="M1093" s="255"/>
      <c r="N1093" s="947"/>
      <c r="O1093" s="4"/>
      <c r="P1093" s="4"/>
      <c r="Q1093" s="255"/>
      <c r="R1093" s="260"/>
      <c r="S1093" s="4"/>
    </row>
    <row r="1094" spans="1:19" ht="15.75" x14ac:dyDescent="0.25">
      <c r="A1094" s="255"/>
      <c r="B1094" s="255"/>
      <c r="C1094" s="4"/>
      <c r="D1094" s="4"/>
      <c r="E1094" s="256"/>
      <c r="F1094" s="256"/>
      <c r="G1094" s="257"/>
      <c r="H1094" s="258"/>
      <c r="I1094" s="259"/>
      <c r="J1094" s="947"/>
      <c r="K1094" s="4"/>
      <c r="L1094" s="4"/>
      <c r="M1094" s="255"/>
      <c r="N1094" s="947"/>
      <c r="O1094" s="4"/>
      <c r="P1094" s="4"/>
      <c r="Q1094" s="255"/>
      <c r="R1094" s="260"/>
      <c r="S1094" s="4"/>
    </row>
    <row r="1095" spans="1:19" ht="15.75" x14ac:dyDescent="0.25">
      <c r="A1095" s="255"/>
      <c r="B1095" s="255"/>
      <c r="C1095" s="4"/>
      <c r="D1095" s="4"/>
      <c r="E1095" s="256"/>
      <c r="F1095" s="256"/>
      <c r="G1095" s="257"/>
      <c r="H1095" s="258"/>
      <c r="I1095" s="259"/>
      <c r="J1095" s="947"/>
      <c r="K1095" s="4"/>
      <c r="L1095" s="4"/>
      <c r="M1095" s="255"/>
      <c r="N1095" s="947"/>
      <c r="O1095" s="4"/>
      <c r="P1095" s="4"/>
      <c r="Q1095" s="255"/>
      <c r="R1095" s="260"/>
      <c r="S1095" s="4"/>
    </row>
    <row r="1096" spans="1:19" ht="15.75" x14ac:dyDescent="0.25">
      <c r="A1096" s="255"/>
      <c r="B1096" s="255"/>
      <c r="C1096" s="4"/>
      <c r="D1096" s="4"/>
      <c r="E1096" s="256"/>
      <c r="F1096" s="256"/>
      <c r="G1096" s="257"/>
      <c r="H1096" s="258"/>
      <c r="I1096" s="259"/>
      <c r="J1096" s="947"/>
      <c r="K1096" s="4"/>
      <c r="L1096" s="4"/>
      <c r="M1096" s="255"/>
      <c r="N1096" s="947"/>
      <c r="O1096" s="4"/>
      <c r="P1096" s="4"/>
      <c r="Q1096" s="255"/>
      <c r="R1096" s="260"/>
      <c r="S1096" s="4"/>
    </row>
    <row r="1097" spans="1:19" ht="15.75" x14ac:dyDescent="0.25">
      <c r="A1097" s="255"/>
      <c r="B1097" s="255"/>
      <c r="C1097" s="4"/>
      <c r="D1097" s="4"/>
      <c r="E1097" s="256"/>
      <c r="F1097" s="256"/>
      <c r="G1097" s="257"/>
      <c r="H1097" s="258"/>
      <c r="I1097" s="259"/>
      <c r="J1097" s="947"/>
      <c r="K1097" s="4"/>
      <c r="L1097" s="4"/>
      <c r="M1097" s="255"/>
      <c r="N1097" s="947"/>
      <c r="O1097" s="4"/>
      <c r="P1097" s="4"/>
      <c r="Q1097" s="255"/>
      <c r="R1097" s="260"/>
      <c r="S1097" s="4"/>
    </row>
    <row r="1098" spans="1:19" ht="15.75" x14ac:dyDescent="0.25">
      <c r="A1098" s="255"/>
      <c r="B1098" s="255"/>
      <c r="C1098" s="4"/>
      <c r="D1098" s="4"/>
      <c r="E1098" s="256"/>
      <c r="F1098" s="256"/>
      <c r="G1098" s="257"/>
      <c r="H1098" s="258"/>
      <c r="I1098" s="259"/>
      <c r="J1098" s="947"/>
      <c r="K1098" s="4"/>
      <c r="L1098" s="4"/>
      <c r="M1098" s="255"/>
      <c r="N1098" s="947"/>
      <c r="O1098" s="4"/>
      <c r="P1098" s="4"/>
      <c r="Q1098" s="255"/>
      <c r="R1098" s="260"/>
      <c r="S1098" s="4"/>
    </row>
    <row r="1099" spans="1:19" ht="15.75" x14ac:dyDescent="0.25">
      <c r="A1099" s="255"/>
      <c r="B1099" s="255"/>
      <c r="C1099" s="4"/>
      <c r="D1099" s="4"/>
      <c r="E1099" s="256"/>
      <c r="F1099" s="256"/>
      <c r="G1099" s="257"/>
      <c r="H1099" s="258"/>
      <c r="I1099" s="259"/>
      <c r="J1099" s="947"/>
      <c r="K1099" s="4"/>
      <c r="L1099" s="4"/>
      <c r="M1099" s="255"/>
      <c r="N1099" s="947"/>
      <c r="O1099" s="4"/>
      <c r="P1099" s="4"/>
      <c r="Q1099" s="255"/>
      <c r="R1099" s="260"/>
      <c r="S1099" s="4"/>
    </row>
    <row r="1100" spans="1:19" ht="15.75" x14ac:dyDescent="0.25">
      <c r="A1100" s="255"/>
      <c r="B1100" s="255"/>
      <c r="C1100" s="4"/>
      <c r="D1100" s="4"/>
      <c r="E1100" s="256"/>
      <c r="F1100" s="256"/>
      <c r="G1100" s="257"/>
      <c r="H1100" s="258"/>
      <c r="I1100" s="259"/>
      <c r="J1100" s="947"/>
      <c r="K1100" s="4"/>
      <c r="L1100" s="4"/>
      <c r="M1100" s="255"/>
      <c r="N1100" s="947"/>
      <c r="O1100" s="4"/>
      <c r="P1100" s="4"/>
      <c r="Q1100" s="255"/>
      <c r="R1100" s="260"/>
      <c r="S1100" s="4"/>
    </row>
    <row r="1101" spans="1:19" ht="15.75" x14ac:dyDescent="0.25">
      <c r="A1101" s="255"/>
      <c r="B1101" s="255"/>
      <c r="C1101" s="4"/>
      <c r="D1101" s="4"/>
      <c r="E1101" s="256"/>
      <c r="F1101" s="256"/>
      <c r="G1101" s="257"/>
      <c r="H1101" s="258"/>
      <c r="I1101" s="259"/>
      <c r="J1101" s="947"/>
      <c r="K1101" s="4"/>
      <c r="L1101" s="4"/>
      <c r="M1101" s="255"/>
      <c r="N1101" s="947"/>
      <c r="O1101" s="4"/>
      <c r="P1101" s="4"/>
      <c r="Q1101" s="255"/>
      <c r="R1101" s="260"/>
      <c r="S1101" s="4"/>
    </row>
    <row r="1102" spans="1:19" ht="15.75" x14ac:dyDescent="0.25">
      <c r="A1102" s="255"/>
      <c r="B1102" s="255"/>
      <c r="C1102" s="4"/>
      <c r="D1102" s="4"/>
      <c r="E1102" s="256"/>
      <c r="F1102" s="256"/>
      <c r="G1102" s="257"/>
      <c r="H1102" s="258"/>
      <c r="I1102" s="259"/>
      <c r="J1102" s="947"/>
      <c r="K1102" s="4"/>
      <c r="L1102" s="4"/>
      <c r="M1102" s="255"/>
      <c r="N1102" s="947"/>
      <c r="O1102" s="4"/>
      <c r="P1102" s="4"/>
      <c r="Q1102" s="255"/>
      <c r="R1102" s="260"/>
      <c r="S1102" s="4"/>
    </row>
    <row r="1103" spans="1:19" ht="15.75" x14ac:dyDescent="0.25">
      <c r="A1103" s="255"/>
      <c r="B1103" s="255"/>
      <c r="C1103" s="4"/>
      <c r="D1103" s="4"/>
      <c r="E1103" s="256"/>
      <c r="F1103" s="256"/>
      <c r="G1103" s="257"/>
      <c r="H1103" s="258"/>
      <c r="I1103" s="259"/>
      <c r="J1103" s="947"/>
      <c r="K1103" s="4"/>
      <c r="L1103" s="4"/>
      <c r="M1103" s="255"/>
      <c r="N1103" s="947"/>
      <c r="O1103" s="4"/>
      <c r="P1103" s="4"/>
      <c r="Q1103" s="255"/>
      <c r="R1103" s="260"/>
      <c r="S1103" s="4"/>
    </row>
    <row r="1104" spans="1:19" ht="15.75" x14ac:dyDescent="0.25">
      <c r="A1104" s="255"/>
      <c r="B1104" s="255"/>
      <c r="C1104" s="4"/>
      <c r="D1104" s="4"/>
      <c r="E1104" s="256"/>
      <c r="F1104" s="256"/>
      <c r="G1104" s="257"/>
      <c r="H1104" s="258"/>
      <c r="I1104" s="259"/>
      <c r="J1104" s="947"/>
      <c r="K1104" s="4"/>
      <c r="L1104" s="4"/>
      <c r="M1104" s="255"/>
      <c r="N1104" s="947"/>
      <c r="O1104" s="4"/>
      <c r="P1104" s="4"/>
      <c r="Q1104" s="255"/>
      <c r="R1104" s="260"/>
      <c r="S1104" s="4"/>
    </row>
    <row r="1105" spans="1:19" ht="15.75" x14ac:dyDescent="0.25">
      <c r="A1105" s="255"/>
      <c r="B1105" s="255"/>
      <c r="C1105" s="4"/>
      <c r="D1105" s="4"/>
      <c r="E1105" s="256"/>
      <c r="F1105" s="256"/>
      <c r="G1105" s="257"/>
      <c r="H1105" s="258"/>
      <c r="I1105" s="259"/>
      <c r="J1105" s="947"/>
      <c r="K1105" s="4"/>
      <c r="L1105" s="4"/>
      <c r="M1105" s="255"/>
      <c r="N1105" s="947"/>
      <c r="O1105" s="4"/>
      <c r="P1105" s="4"/>
      <c r="Q1105" s="255"/>
      <c r="R1105" s="260"/>
      <c r="S1105" s="4"/>
    </row>
    <row r="1106" spans="1:19" ht="15.75" x14ac:dyDescent="0.25">
      <c r="A1106" s="255"/>
      <c r="B1106" s="255"/>
      <c r="C1106" s="4"/>
      <c r="D1106" s="4"/>
      <c r="E1106" s="256"/>
      <c r="F1106" s="256"/>
      <c r="G1106" s="257"/>
      <c r="H1106" s="258"/>
      <c r="I1106" s="259"/>
      <c r="J1106" s="947"/>
      <c r="K1106" s="4"/>
      <c r="L1106" s="4"/>
      <c r="M1106" s="255"/>
      <c r="N1106" s="947"/>
      <c r="O1106" s="4"/>
      <c r="P1106" s="4"/>
      <c r="Q1106" s="255"/>
      <c r="R1106" s="260"/>
      <c r="S1106" s="4"/>
    </row>
    <row r="1107" spans="1:19" ht="15.75" x14ac:dyDescent="0.25">
      <c r="A1107" s="255"/>
      <c r="B1107" s="255"/>
      <c r="C1107" s="4"/>
      <c r="D1107" s="4"/>
      <c r="E1107" s="256"/>
      <c r="F1107" s="256"/>
      <c r="G1107" s="257"/>
      <c r="H1107" s="258"/>
      <c r="I1107" s="259"/>
      <c r="J1107" s="947"/>
      <c r="K1107" s="4"/>
      <c r="L1107" s="4"/>
      <c r="M1107" s="255"/>
      <c r="N1107" s="947"/>
      <c r="O1107" s="4"/>
      <c r="P1107" s="4"/>
      <c r="Q1107" s="255"/>
      <c r="R1107" s="260"/>
      <c r="S1107" s="4"/>
    </row>
    <row r="1108" spans="1:19" ht="15.75" x14ac:dyDescent="0.25">
      <c r="A1108" s="255"/>
      <c r="B1108" s="255"/>
      <c r="C1108" s="4"/>
      <c r="D1108" s="4"/>
      <c r="E1108" s="256"/>
      <c r="F1108" s="256"/>
      <c r="G1108" s="257"/>
      <c r="H1108" s="258"/>
      <c r="I1108" s="259"/>
      <c r="J1108" s="947"/>
      <c r="K1108" s="4"/>
      <c r="L1108" s="4"/>
      <c r="M1108" s="255"/>
      <c r="N1108" s="947"/>
      <c r="O1108" s="4"/>
      <c r="P1108" s="4"/>
      <c r="Q1108" s="255"/>
      <c r="R1108" s="260"/>
      <c r="S1108" s="4"/>
    </row>
    <row r="1109" spans="1:19" ht="15.75" x14ac:dyDescent="0.25">
      <c r="A1109" s="255"/>
      <c r="B1109" s="255"/>
      <c r="C1109" s="4"/>
      <c r="D1109" s="4"/>
      <c r="E1109" s="256"/>
      <c r="F1109" s="256"/>
      <c r="G1109" s="257"/>
      <c r="H1109" s="258"/>
      <c r="I1109" s="259"/>
      <c r="J1109" s="947"/>
      <c r="K1109" s="4"/>
      <c r="L1109" s="4"/>
      <c r="M1109" s="255"/>
      <c r="N1109" s="947"/>
      <c r="O1109" s="4"/>
      <c r="P1109" s="4"/>
      <c r="Q1109" s="255"/>
      <c r="R1109" s="260"/>
      <c r="S1109" s="4"/>
    </row>
    <row r="1110" spans="1:19" ht="15.75" x14ac:dyDescent="0.25">
      <c r="A1110" s="255"/>
      <c r="B1110" s="255"/>
      <c r="C1110" s="4"/>
      <c r="D1110" s="4"/>
      <c r="E1110" s="256"/>
      <c r="F1110" s="256"/>
      <c r="G1110" s="257"/>
      <c r="H1110" s="258"/>
      <c r="I1110" s="259"/>
      <c r="J1110" s="947"/>
      <c r="K1110" s="4"/>
      <c r="L1110" s="4"/>
      <c r="M1110" s="255"/>
      <c r="N1110" s="947"/>
      <c r="O1110" s="4"/>
      <c r="P1110" s="4"/>
      <c r="Q1110" s="255"/>
      <c r="R1110" s="260"/>
      <c r="S1110" s="4"/>
    </row>
    <row r="1111" spans="1:19" ht="15.75" x14ac:dyDescent="0.25">
      <c r="A1111" s="255"/>
      <c r="B1111" s="255"/>
      <c r="C1111" s="4"/>
      <c r="D1111" s="4"/>
      <c r="E1111" s="256"/>
      <c r="F1111" s="256"/>
      <c r="G1111" s="257"/>
      <c r="H1111" s="258"/>
      <c r="I1111" s="259"/>
      <c r="J1111" s="947"/>
      <c r="K1111" s="4"/>
      <c r="L1111" s="4"/>
      <c r="M1111" s="255"/>
      <c r="N1111" s="947"/>
      <c r="O1111" s="4"/>
      <c r="P1111" s="4"/>
      <c r="Q1111" s="255"/>
      <c r="R1111" s="260"/>
      <c r="S1111" s="4"/>
    </row>
    <row r="1112" spans="1:19" ht="15.75" x14ac:dyDescent="0.25">
      <c r="A1112" s="255"/>
      <c r="B1112" s="255"/>
      <c r="C1112" s="4"/>
      <c r="D1112" s="4"/>
      <c r="E1112" s="256"/>
      <c r="F1112" s="256"/>
      <c r="G1112" s="257"/>
      <c r="H1112" s="258"/>
      <c r="I1112" s="259"/>
      <c r="J1112" s="947"/>
      <c r="K1112" s="4"/>
      <c r="L1112" s="4"/>
      <c r="M1112" s="255"/>
      <c r="N1112" s="947"/>
      <c r="O1112" s="4"/>
      <c r="P1112" s="4"/>
      <c r="Q1112" s="255"/>
      <c r="R1112" s="260"/>
      <c r="S1112" s="4"/>
    </row>
    <row r="1113" spans="1:19" ht="15.75" x14ac:dyDescent="0.25">
      <c r="A1113" s="255"/>
      <c r="B1113" s="255"/>
      <c r="C1113" s="4"/>
      <c r="D1113" s="4"/>
      <c r="E1113" s="256"/>
      <c r="F1113" s="256"/>
      <c r="G1113" s="257"/>
      <c r="H1113" s="258"/>
      <c r="I1113" s="259"/>
      <c r="J1113" s="947"/>
      <c r="K1113" s="4"/>
      <c r="L1113" s="4"/>
      <c r="M1113" s="255"/>
      <c r="N1113" s="947"/>
      <c r="O1113" s="4"/>
      <c r="P1113" s="4"/>
      <c r="Q1113" s="255"/>
      <c r="R1113" s="260"/>
      <c r="S1113" s="4"/>
    </row>
    <row r="1114" spans="1:19" ht="15.75" x14ac:dyDescent="0.25">
      <c r="A1114" s="255"/>
      <c r="B1114" s="255"/>
      <c r="C1114" s="4"/>
      <c r="D1114" s="4"/>
      <c r="E1114" s="256"/>
      <c r="F1114" s="256"/>
      <c r="G1114" s="257"/>
      <c r="H1114" s="258"/>
      <c r="I1114" s="259"/>
      <c r="J1114" s="947"/>
      <c r="K1114" s="4"/>
      <c r="L1114" s="4"/>
      <c r="M1114" s="255"/>
      <c r="N1114" s="947"/>
      <c r="O1114" s="4"/>
      <c r="P1114" s="4"/>
      <c r="Q1114" s="255"/>
      <c r="R1114" s="260"/>
      <c r="S1114" s="4"/>
    </row>
    <row r="1115" spans="1:19" ht="15.75" x14ac:dyDescent="0.25">
      <c r="A1115" s="255"/>
      <c r="B1115" s="255"/>
      <c r="C1115" s="4"/>
      <c r="D1115" s="4"/>
      <c r="E1115" s="256"/>
      <c r="F1115" s="256"/>
      <c r="G1115" s="257"/>
      <c r="H1115" s="258"/>
      <c r="I1115" s="259"/>
      <c r="J1115" s="947"/>
      <c r="K1115" s="4"/>
      <c r="L1115" s="4"/>
      <c r="M1115" s="255"/>
      <c r="N1115" s="947"/>
      <c r="O1115" s="4"/>
      <c r="P1115" s="4"/>
      <c r="Q1115" s="255"/>
      <c r="R1115" s="260"/>
      <c r="S1115" s="4"/>
    </row>
    <row r="1116" spans="1:19" ht="15.75" x14ac:dyDescent="0.25">
      <c r="A1116" s="255"/>
      <c r="B1116" s="255"/>
      <c r="C1116" s="4"/>
      <c r="D1116" s="4"/>
      <c r="E1116" s="256"/>
      <c r="F1116" s="256"/>
      <c r="G1116" s="257"/>
      <c r="H1116" s="258"/>
      <c r="I1116" s="259"/>
      <c r="J1116" s="947"/>
      <c r="K1116" s="4"/>
      <c r="L1116" s="4"/>
      <c r="M1116" s="255"/>
      <c r="N1116" s="947"/>
      <c r="O1116" s="4"/>
      <c r="P1116" s="4"/>
      <c r="Q1116" s="255"/>
      <c r="R1116" s="260"/>
      <c r="S1116" s="4"/>
    </row>
    <row r="1117" spans="1:19" ht="15.75" x14ac:dyDescent="0.25">
      <c r="A1117" s="255"/>
      <c r="B1117" s="255"/>
      <c r="C1117" s="4"/>
      <c r="D1117" s="4"/>
      <c r="E1117" s="256"/>
      <c r="F1117" s="256"/>
      <c r="G1117" s="257"/>
      <c r="H1117" s="258"/>
      <c r="I1117" s="259"/>
      <c r="J1117" s="947"/>
      <c r="K1117" s="4"/>
      <c r="L1117" s="4"/>
      <c r="M1117" s="255"/>
      <c r="N1117" s="947"/>
      <c r="O1117" s="4"/>
      <c r="P1117" s="4"/>
      <c r="Q1117" s="255"/>
      <c r="R1117" s="260"/>
      <c r="S1117" s="4"/>
    </row>
    <row r="1118" spans="1:19" ht="15.75" x14ac:dyDescent="0.25">
      <c r="A1118" s="255"/>
      <c r="B1118" s="255"/>
      <c r="C1118" s="4"/>
      <c r="D1118" s="4"/>
      <c r="E1118" s="256"/>
      <c r="F1118" s="256"/>
      <c r="G1118" s="257"/>
      <c r="H1118" s="258"/>
      <c r="I1118" s="259"/>
      <c r="J1118" s="947"/>
      <c r="K1118" s="4"/>
      <c r="L1118" s="4"/>
      <c r="M1118" s="255"/>
      <c r="N1118" s="947"/>
      <c r="O1118" s="4"/>
      <c r="P1118" s="4"/>
      <c r="Q1118" s="255"/>
      <c r="R1118" s="260"/>
      <c r="S1118" s="4"/>
    </row>
    <row r="1119" spans="1:19" ht="15.75" x14ac:dyDescent="0.25">
      <c r="A1119" s="255"/>
      <c r="B1119" s="255"/>
      <c r="C1119" s="4"/>
      <c r="D1119" s="4"/>
      <c r="E1119" s="256"/>
      <c r="F1119" s="256"/>
      <c r="G1119" s="257"/>
      <c r="H1119" s="258"/>
      <c r="I1119" s="259"/>
      <c r="J1119" s="947"/>
      <c r="K1119" s="4"/>
      <c r="L1119" s="4"/>
      <c r="M1119" s="255"/>
      <c r="N1119" s="947"/>
      <c r="O1119" s="4"/>
      <c r="P1119" s="4"/>
      <c r="Q1119" s="255"/>
      <c r="R1119" s="260"/>
      <c r="S1119" s="4"/>
    </row>
    <row r="1120" spans="1:19" ht="15.75" x14ac:dyDescent="0.25">
      <c r="A1120" s="255"/>
      <c r="B1120" s="255"/>
      <c r="C1120" s="4"/>
      <c r="D1120" s="4"/>
      <c r="E1120" s="256"/>
      <c r="F1120" s="256"/>
      <c r="G1120" s="257"/>
      <c r="H1120" s="258"/>
      <c r="I1120" s="259"/>
      <c r="J1120" s="947"/>
      <c r="K1120" s="4"/>
      <c r="L1120" s="4"/>
      <c r="M1120" s="255"/>
      <c r="N1120" s="947"/>
      <c r="O1120" s="4"/>
      <c r="P1120" s="4"/>
      <c r="Q1120" s="255"/>
      <c r="R1120" s="260"/>
      <c r="S1120" s="4"/>
    </row>
    <row r="1121" spans="1:19" ht="15.75" x14ac:dyDescent="0.25">
      <c r="A1121" s="255"/>
      <c r="B1121" s="255"/>
      <c r="C1121" s="4"/>
      <c r="D1121" s="4"/>
      <c r="E1121" s="256"/>
      <c r="F1121" s="256"/>
      <c r="G1121" s="257"/>
      <c r="H1121" s="258"/>
      <c r="I1121" s="259"/>
      <c r="J1121" s="947"/>
      <c r="K1121" s="4"/>
      <c r="L1121" s="4"/>
      <c r="M1121" s="255"/>
      <c r="N1121" s="947"/>
      <c r="O1121" s="4"/>
      <c r="P1121" s="4"/>
      <c r="Q1121" s="255"/>
      <c r="R1121" s="260"/>
      <c r="S1121" s="4"/>
    </row>
    <row r="1122" spans="1:19" ht="15.75" x14ac:dyDescent="0.25">
      <c r="A1122" s="255"/>
      <c r="B1122" s="255"/>
      <c r="C1122" s="4"/>
      <c r="D1122" s="4"/>
      <c r="E1122" s="256"/>
      <c r="F1122" s="256"/>
      <c r="G1122" s="257"/>
      <c r="H1122" s="258"/>
      <c r="I1122" s="259"/>
      <c r="J1122" s="947"/>
      <c r="K1122" s="4"/>
      <c r="L1122" s="4"/>
      <c r="M1122" s="255"/>
      <c r="N1122" s="947"/>
      <c r="O1122" s="4"/>
      <c r="P1122" s="4"/>
      <c r="Q1122" s="255"/>
      <c r="R1122" s="260"/>
      <c r="S1122" s="4"/>
    </row>
    <row r="1123" spans="1:19" ht="15.75" x14ac:dyDescent="0.25">
      <c r="A1123" s="255"/>
      <c r="B1123" s="255"/>
      <c r="C1123" s="4"/>
      <c r="D1123" s="4"/>
      <c r="E1123" s="256"/>
      <c r="F1123" s="256"/>
      <c r="G1123" s="257"/>
      <c r="H1123" s="258"/>
      <c r="I1123" s="259"/>
      <c r="J1123" s="947"/>
      <c r="K1123" s="4"/>
      <c r="L1123" s="4"/>
      <c r="M1123" s="255"/>
      <c r="N1123" s="947"/>
      <c r="O1123" s="4"/>
      <c r="P1123" s="4"/>
      <c r="Q1123" s="255"/>
      <c r="R1123" s="260"/>
      <c r="S1123" s="4"/>
    </row>
    <row r="1124" spans="1:19" ht="15.75" x14ac:dyDescent="0.25">
      <c r="A1124" s="255"/>
      <c r="B1124" s="255"/>
      <c r="C1124" s="4"/>
      <c r="D1124" s="4"/>
      <c r="E1124" s="256"/>
      <c r="F1124" s="256"/>
      <c r="G1124" s="257"/>
      <c r="H1124" s="258"/>
      <c r="I1124" s="259"/>
      <c r="J1124" s="947"/>
      <c r="K1124" s="4"/>
      <c r="L1124" s="4"/>
      <c r="M1124" s="255"/>
      <c r="N1124" s="947"/>
      <c r="O1124" s="4"/>
      <c r="P1124" s="4"/>
      <c r="Q1124" s="255"/>
      <c r="R1124" s="260"/>
      <c r="S1124" s="4"/>
    </row>
    <row r="1125" spans="1:19" ht="15.75" x14ac:dyDescent="0.25">
      <c r="A1125" s="255"/>
      <c r="B1125" s="255"/>
      <c r="C1125" s="4"/>
      <c r="D1125" s="4"/>
      <c r="E1125" s="256"/>
      <c r="F1125" s="256"/>
      <c r="G1125" s="257"/>
      <c r="H1125" s="258"/>
      <c r="I1125" s="259"/>
      <c r="J1125" s="947"/>
      <c r="K1125" s="4"/>
      <c r="L1125" s="4"/>
      <c r="M1125" s="255"/>
      <c r="N1125" s="947"/>
      <c r="O1125" s="4"/>
      <c r="P1125" s="4"/>
      <c r="Q1125" s="255"/>
      <c r="R1125" s="260"/>
      <c r="S1125" s="4"/>
    </row>
    <row r="1126" spans="1:19" ht="15.75" x14ac:dyDescent="0.25">
      <c r="A1126" s="255"/>
      <c r="B1126" s="255"/>
      <c r="C1126" s="4"/>
      <c r="D1126" s="4"/>
      <c r="E1126" s="256"/>
      <c r="F1126" s="256"/>
      <c r="G1126" s="257"/>
      <c r="H1126" s="258"/>
      <c r="I1126" s="259"/>
      <c r="J1126" s="947"/>
      <c r="K1126" s="4"/>
      <c r="L1126" s="4"/>
      <c r="M1126" s="255"/>
      <c r="N1126" s="947"/>
      <c r="O1126" s="4"/>
      <c r="P1126" s="4"/>
      <c r="Q1126" s="255"/>
      <c r="R1126" s="260"/>
      <c r="S1126" s="4"/>
    </row>
    <row r="1127" spans="1:19" ht="15.75" x14ac:dyDescent="0.25">
      <c r="A1127" s="255"/>
      <c r="B1127" s="255"/>
      <c r="C1127" s="4"/>
      <c r="D1127" s="4"/>
      <c r="E1127" s="256"/>
      <c r="F1127" s="256"/>
      <c r="G1127" s="257"/>
      <c r="H1127" s="258"/>
      <c r="I1127" s="259"/>
      <c r="J1127" s="947"/>
      <c r="K1127" s="4"/>
      <c r="L1127" s="4"/>
      <c r="M1127" s="255"/>
      <c r="N1127" s="947"/>
      <c r="O1127" s="4"/>
      <c r="P1127" s="4"/>
      <c r="Q1127" s="255"/>
      <c r="R1127" s="260"/>
      <c r="S1127" s="4"/>
    </row>
    <row r="1128" spans="1:19" ht="15.75" x14ac:dyDescent="0.25">
      <c r="A1128" s="255"/>
      <c r="B1128" s="255"/>
      <c r="C1128" s="4"/>
      <c r="D1128" s="4"/>
      <c r="E1128" s="256"/>
      <c r="F1128" s="256"/>
      <c r="G1128" s="257"/>
      <c r="H1128" s="258"/>
      <c r="I1128" s="259"/>
      <c r="J1128" s="947"/>
      <c r="K1128" s="4"/>
      <c r="L1128" s="4"/>
      <c r="M1128" s="255"/>
      <c r="N1128" s="947"/>
      <c r="O1128" s="4"/>
      <c r="P1128" s="4"/>
      <c r="Q1128" s="255"/>
      <c r="R1128" s="260"/>
      <c r="S1128" s="4"/>
    </row>
    <row r="1129" spans="1:19" ht="15.75" x14ac:dyDescent="0.25">
      <c r="A1129" s="255"/>
      <c r="B1129" s="255"/>
      <c r="C1129" s="4"/>
      <c r="D1129" s="4"/>
      <c r="E1129" s="256"/>
      <c r="F1129" s="256"/>
      <c r="G1129" s="257"/>
      <c r="H1129" s="258"/>
      <c r="I1129" s="259"/>
      <c r="J1129" s="947"/>
      <c r="K1129" s="4"/>
      <c r="L1129" s="4"/>
      <c r="M1129" s="255"/>
      <c r="N1129" s="947"/>
      <c r="O1129" s="4"/>
      <c r="P1129" s="4"/>
      <c r="Q1129" s="255"/>
      <c r="R1129" s="260"/>
      <c r="S1129" s="4"/>
    </row>
    <row r="1130" spans="1:19" ht="15.75" x14ac:dyDescent="0.25">
      <c r="A1130" s="255"/>
      <c r="B1130" s="255"/>
      <c r="C1130" s="4"/>
      <c r="D1130" s="4"/>
      <c r="E1130" s="256"/>
      <c r="F1130" s="256"/>
      <c r="G1130" s="257"/>
      <c r="H1130" s="258"/>
      <c r="I1130" s="259"/>
      <c r="J1130" s="947"/>
      <c r="K1130" s="4"/>
      <c r="L1130" s="4"/>
      <c r="M1130" s="255"/>
      <c r="N1130" s="947"/>
      <c r="O1130" s="4"/>
      <c r="P1130" s="4"/>
      <c r="Q1130" s="255"/>
      <c r="R1130" s="260"/>
      <c r="S1130" s="4"/>
    </row>
    <row r="1131" spans="1:19" ht="15.75" x14ac:dyDescent="0.25">
      <c r="A1131" s="255"/>
      <c r="B1131" s="255"/>
      <c r="C1131" s="4"/>
      <c r="D1131" s="4"/>
      <c r="E1131" s="256"/>
      <c r="F1131" s="256"/>
      <c r="G1131" s="257"/>
      <c r="H1131" s="258"/>
      <c r="I1131" s="259"/>
      <c r="J1131" s="947"/>
      <c r="K1131" s="4"/>
      <c r="L1131" s="4"/>
      <c r="M1131" s="255"/>
      <c r="N1131" s="947"/>
      <c r="O1131" s="4"/>
      <c r="P1131" s="4"/>
      <c r="Q1131" s="255"/>
      <c r="R1131" s="260"/>
      <c r="S1131" s="4"/>
    </row>
    <row r="1132" spans="1:19" ht="15.75" x14ac:dyDescent="0.25">
      <c r="A1132" s="255"/>
      <c r="B1132" s="255"/>
      <c r="C1132" s="4"/>
      <c r="D1132" s="4"/>
      <c r="E1132" s="256"/>
      <c r="F1132" s="256"/>
      <c r="G1132" s="257"/>
      <c r="H1132" s="258"/>
      <c r="I1132" s="259"/>
      <c r="J1132" s="947"/>
      <c r="K1132" s="4"/>
      <c r="L1132" s="4"/>
      <c r="M1132" s="255"/>
      <c r="N1132" s="947"/>
      <c r="O1132" s="4"/>
      <c r="P1132" s="4"/>
      <c r="Q1132" s="255"/>
      <c r="R1132" s="260"/>
      <c r="S1132" s="4"/>
    </row>
    <row r="1133" spans="1:19" ht="15.75" x14ac:dyDescent="0.25">
      <c r="A1133" s="255"/>
      <c r="B1133" s="255"/>
      <c r="C1133" s="4"/>
      <c r="D1133" s="4"/>
      <c r="E1133" s="256"/>
      <c r="F1133" s="256"/>
      <c r="G1133" s="257"/>
      <c r="H1133" s="258"/>
      <c r="I1133" s="259"/>
      <c r="J1133" s="947"/>
      <c r="K1133" s="4"/>
      <c r="L1133" s="4"/>
      <c r="M1133" s="255"/>
      <c r="N1133" s="947"/>
      <c r="O1133" s="4"/>
      <c r="P1133" s="4"/>
      <c r="Q1133" s="255"/>
      <c r="R1133" s="260"/>
      <c r="S1133" s="4"/>
    </row>
    <row r="1134" spans="1:19" ht="15.75" x14ac:dyDescent="0.25">
      <c r="A1134" s="255"/>
      <c r="B1134" s="255"/>
      <c r="C1134" s="4"/>
      <c r="D1134" s="4"/>
      <c r="E1134" s="256"/>
      <c r="F1134" s="256"/>
      <c r="G1134" s="257"/>
      <c r="H1134" s="258"/>
      <c r="I1134" s="259"/>
      <c r="J1134" s="947"/>
      <c r="K1134" s="4"/>
      <c r="L1134" s="4"/>
      <c r="M1134" s="255"/>
      <c r="N1134" s="947"/>
      <c r="O1134" s="4"/>
      <c r="P1134" s="4"/>
      <c r="Q1134" s="255"/>
      <c r="R1134" s="260"/>
      <c r="S1134" s="4"/>
    </row>
    <row r="1135" spans="1:19" ht="15.75" x14ac:dyDescent="0.25">
      <c r="A1135" s="255"/>
      <c r="B1135" s="255"/>
      <c r="C1135" s="4"/>
      <c r="D1135" s="4"/>
      <c r="E1135" s="256"/>
      <c r="F1135" s="256"/>
      <c r="G1135" s="257"/>
      <c r="H1135" s="258"/>
      <c r="I1135" s="259"/>
      <c r="J1135" s="947"/>
      <c r="K1135" s="4"/>
      <c r="L1135" s="4"/>
      <c r="M1135" s="255"/>
      <c r="N1135" s="947"/>
      <c r="O1135" s="4"/>
      <c r="P1135" s="4"/>
      <c r="Q1135" s="255"/>
      <c r="R1135" s="260"/>
      <c r="S1135" s="4"/>
    </row>
    <row r="1136" spans="1:19" ht="15.75" x14ac:dyDescent="0.25">
      <c r="A1136" s="255"/>
      <c r="B1136" s="255"/>
      <c r="C1136" s="4"/>
      <c r="D1136" s="4"/>
      <c r="E1136" s="256"/>
      <c r="F1136" s="256"/>
      <c r="G1136" s="257"/>
      <c r="H1136" s="258"/>
      <c r="I1136" s="259"/>
      <c r="J1136" s="947"/>
      <c r="K1136" s="4"/>
      <c r="L1136" s="4"/>
      <c r="M1136" s="255"/>
      <c r="N1136" s="947"/>
      <c r="O1136" s="4"/>
      <c r="P1136" s="4"/>
      <c r="Q1136" s="255"/>
      <c r="R1136" s="260"/>
      <c r="S1136" s="4"/>
    </row>
    <row r="1137" spans="1:19" ht="15.75" x14ac:dyDescent="0.25">
      <c r="A1137" s="255"/>
      <c r="B1137" s="255"/>
      <c r="C1137" s="4"/>
      <c r="D1137" s="4"/>
      <c r="E1137" s="256"/>
      <c r="F1137" s="256"/>
      <c r="G1137" s="257"/>
      <c r="H1137" s="258"/>
      <c r="I1137" s="259"/>
      <c r="J1137" s="947"/>
      <c r="K1137" s="4"/>
      <c r="L1137" s="4"/>
      <c r="M1137" s="255"/>
      <c r="N1137" s="947"/>
      <c r="O1137" s="4"/>
      <c r="P1137" s="4"/>
      <c r="Q1137" s="255"/>
      <c r="R1137" s="260"/>
      <c r="S1137" s="4"/>
    </row>
    <row r="1138" spans="1:19" ht="15.75" x14ac:dyDescent="0.25">
      <c r="A1138" s="255"/>
      <c r="B1138" s="255"/>
      <c r="C1138" s="4"/>
      <c r="D1138" s="4"/>
      <c r="E1138" s="256"/>
      <c r="F1138" s="256"/>
      <c r="G1138" s="257"/>
      <c r="H1138" s="258"/>
      <c r="I1138" s="259"/>
      <c r="J1138" s="947"/>
      <c r="K1138" s="4"/>
      <c r="L1138" s="4"/>
      <c r="M1138" s="255"/>
      <c r="N1138" s="947"/>
      <c r="O1138" s="4"/>
      <c r="P1138" s="4"/>
      <c r="Q1138" s="255"/>
      <c r="R1138" s="260"/>
      <c r="S1138" s="4"/>
    </row>
    <row r="1139" spans="1:19" ht="15.75" x14ac:dyDescent="0.25">
      <c r="A1139" s="255"/>
      <c r="B1139" s="255"/>
      <c r="C1139" s="4"/>
      <c r="D1139" s="4"/>
      <c r="E1139" s="256"/>
      <c r="F1139" s="256"/>
      <c r="G1139" s="257"/>
      <c r="H1139" s="258"/>
      <c r="I1139" s="259"/>
      <c r="J1139" s="947"/>
      <c r="K1139" s="4"/>
      <c r="L1139" s="4"/>
      <c r="M1139" s="255"/>
      <c r="N1139" s="947"/>
      <c r="O1139" s="4"/>
      <c r="P1139" s="4"/>
      <c r="Q1139" s="255"/>
      <c r="R1139" s="260"/>
      <c r="S1139" s="4"/>
    </row>
    <row r="1140" spans="1:19" ht="15.75" x14ac:dyDescent="0.25">
      <c r="A1140" s="255"/>
      <c r="B1140" s="255"/>
      <c r="C1140" s="4"/>
      <c r="D1140" s="4"/>
      <c r="E1140" s="256"/>
      <c r="F1140" s="256"/>
      <c r="G1140" s="257"/>
      <c r="H1140" s="258"/>
      <c r="I1140" s="259"/>
      <c r="J1140" s="947"/>
      <c r="K1140" s="4"/>
      <c r="L1140" s="4"/>
      <c r="M1140" s="255"/>
      <c r="N1140" s="947"/>
      <c r="O1140" s="4"/>
      <c r="P1140" s="4"/>
      <c r="Q1140" s="255"/>
      <c r="R1140" s="260"/>
      <c r="S1140" s="4"/>
    </row>
    <row r="1141" spans="1:19" ht="15.75" x14ac:dyDescent="0.25">
      <c r="A1141" s="255"/>
      <c r="B1141" s="255"/>
      <c r="C1141" s="4"/>
      <c r="D1141" s="4"/>
      <c r="E1141" s="256"/>
      <c r="F1141" s="256"/>
      <c r="G1141" s="257"/>
      <c r="H1141" s="258"/>
      <c r="I1141" s="259"/>
      <c r="J1141" s="947"/>
      <c r="K1141" s="4"/>
      <c r="L1141" s="4"/>
      <c r="M1141" s="255"/>
      <c r="N1141" s="947"/>
      <c r="O1141" s="4"/>
      <c r="P1141" s="4"/>
      <c r="Q1141" s="255"/>
      <c r="R1141" s="260"/>
      <c r="S1141" s="4"/>
    </row>
    <row r="1142" spans="1:19" ht="15.75" x14ac:dyDescent="0.25">
      <c r="A1142" s="255"/>
      <c r="B1142" s="255"/>
      <c r="C1142" s="4"/>
      <c r="D1142" s="4"/>
      <c r="E1142" s="256"/>
      <c r="F1142" s="256"/>
      <c r="G1142" s="257"/>
      <c r="H1142" s="258"/>
      <c r="I1142" s="259"/>
      <c r="J1142" s="947"/>
      <c r="K1142" s="4"/>
      <c r="L1142" s="4"/>
      <c r="M1142" s="255"/>
      <c r="N1142" s="947"/>
      <c r="O1142" s="4"/>
      <c r="P1142" s="4"/>
      <c r="Q1142" s="255"/>
      <c r="R1142" s="260"/>
      <c r="S1142" s="4"/>
    </row>
    <row r="1143" spans="1:19" ht="15.75" x14ac:dyDescent="0.25">
      <c r="A1143" s="255"/>
      <c r="B1143" s="255"/>
      <c r="C1143" s="4"/>
      <c r="D1143" s="4"/>
      <c r="E1143" s="256"/>
      <c r="F1143" s="256"/>
      <c r="G1143" s="257"/>
      <c r="H1143" s="258"/>
      <c r="I1143" s="259"/>
      <c r="J1143" s="947"/>
      <c r="K1143" s="4"/>
      <c r="L1143" s="4"/>
      <c r="M1143" s="255"/>
      <c r="N1143" s="947"/>
      <c r="O1143" s="4"/>
      <c r="P1143" s="4"/>
      <c r="Q1143" s="255"/>
      <c r="R1143" s="260"/>
      <c r="S1143" s="4"/>
    </row>
    <row r="1144" spans="1:19" ht="15.75" x14ac:dyDescent="0.25">
      <c r="A1144" s="255"/>
      <c r="B1144" s="255"/>
      <c r="C1144" s="4"/>
      <c r="D1144" s="4"/>
      <c r="E1144" s="256"/>
      <c r="F1144" s="256"/>
      <c r="G1144" s="257"/>
      <c r="H1144" s="258"/>
      <c r="I1144" s="259"/>
      <c r="J1144" s="947"/>
      <c r="K1144" s="4"/>
      <c r="L1144" s="4"/>
      <c r="M1144" s="255"/>
      <c r="N1144" s="947"/>
      <c r="O1144" s="4"/>
      <c r="P1144" s="4"/>
      <c r="Q1144" s="255"/>
      <c r="R1144" s="260"/>
      <c r="S1144" s="4"/>
    </row>
    <row r="1145" spans="1:19" ht="15.75" x14ac:dyDescent="0.25">
      <c r="A1145" s="255"/>
      <c r="B1145" s="255"/>
      <c r="C1145" s="4"/>
      <c r="D1145" s="4"/>
      <c r="E1145" s="256"/>
      <c r="F1145" s="256"/>
      <c r="G1145" s="257"/>
      <c r="H1145" s="258"/>
      <c r="I1145" s="259"/>
      <c r="J1145" s="947"/>
      <c r="K1145" s="4"/>
      <c r="L1145" s="4"/>
      <c r="M1145" s="255"/>
      <c r="N1145" s="947"/>
      <c r="O1145" s="4"/>
      <c r="P1145" s="4"/>
      <c r="Q1145" s="255"/>
      <c r="R1145" s="260"/>
      <c r="S1145" s="4"/>
    </row>
    <row r="1146" spans="1:19" ht="15.75" x14ac:dyDescent="0.25">
      <c r="A1146" s="255"/>
      <c r="B1146" s="255"/>
      <c r="C1146" s="4"/>
      <c r="D1146" s="4"/>
      <c r="E1146" s="256"/>
      <c r="F1146" s="256"/>
      <c r="G1146" s="257"/>
      <c r="H1146" s="258"/>
      <c r="I1146" s="259"/>
      <c r="J1146" s="947"/>
      <c r="K1146" s="4"/>
      <c r="L1146" s="4"/>
      <c r="M1146" s="255"/>
      <c r="N1146" s="947"/>
      <c r="O1146" s="4"/>
      <c r="P1146" s="4"/>
      <c r="Q1146" s="255"/>
      <c r="R1146" s="260"/>
      <c r="S1146" s="4"/>
    </row>
    <row r="1147" spans="1:19" ht="15.75" x14ac:dyDescent="0.25">
      <c r="A1147" s="255"/>
      <c r="B1147" s="255"/>
      <c r="C1147" s="4"/>
      <c r="D1147" s="4"/>
      <c r="E1147" s="256"/>
      <c r="F1147" s="256"/>
      <c r="G1147" s="257"/>
      <c r="H1147" s="258"/>
      <c r="I1147" s="259"/>
      <c r="J1147" s="947"/>
      <c r="K1147" s="4"/>
      <c r="L1147" s="4"/>
      <c r="M1147" s="255"/>
      <c r="N1147" s="947"/>
      <c r="O1147" s="4"/>
      <c r="P1147" s="4"/>
      <c r="Q1147" s="255"/>
      <c r="R1147" s="260"/>
      <c r="S1147" s="4"/>
    </row>
    <row r="1148" spans="1:19" ht="15.75" x14ac:dyDescent="0.25">
      <c r="A1148" s="255"/>
      <c r="B1148" s="255"/>
      <c r="C1148" s="4"/>
      <c r="D1148" s="4"/>
      <c r="E1148" s="256"/>
      <c r="F1148" s="256"/>
      <c r="G1148" s="257"/>
      <c r="H1148" s="258"/>
      <c r="I1148" s="259"/>
      <c r="J1148" s="947"/>
      <c r="K1148" s="4"/>
      <c r="L1148" s="4"/>
      <c r="M1148" s="255"/>
      <c r="N1148" s="947"/>
      <c r="O1148" s="4"/>
      <c r="P1148" s="4"/>
      <c r="Q1148" s="255"/>
      <c r="R1148" s="260"/>
      <c r="S1148" s="4"/>
    </row>
    <row r="1149" spans="1:19" ht="15.75" x14ac:dyDescent="0.25">
      <c r="A1149" s="255"/>
      <c r="B1149" s="255"/>
      <c r="C1149" s="4"/>
      <c r="D1149" s="4"/>
      <c r="E1149" s="256"/>
      <c r="F1149" s="256"/>
      <c r="G1149" s="257"/>
      <c r="H1149" s="258"/>
      <c r="I1149" s="259"/>
      <c r="J1149" s="947"/>
      <c r="K1149" s="4"/>
      <c r="L1149" s="4"/>
      <c r="M1149" s="255"/>
      <c r="N1149" s="947"/>
      <c r="O1149" s="4"/>
      <c r="P1149" s="4"/>
      <c r="Q1149" s="255"/>
      <c r="R1149" s="260"/>
      <c r="S1149" s="4"/>
    </row>
    <row r="1150" spans="1:19" ht="15.75" x14ac:dyDescent="0.25">
      <c r="A1150" s="255"/>
      <c r="B1150" s="255"/>
      <c r="C1150" s="4"/>
      <c r="D1150" s="4"/>
      <c r="E1150" s="256"/>
      <c r="F1150" s="256"/>
      <c r="G1150" s="257"/>
      <c r="H1150" s="258"/>
      <c r="I1150" s="259"/>
      <c r="J1150" s="947"/>
      <c r="K1150" s="4"/>
      <c r="L1150" s="4"/>
      <c r="M1150" s="255"/>
      <c r="N1150" s="947"/>
      <c r="O1150" s="4"/>
      <c r="P1150" s="4"/>
      <c r="Q1150" s="255"/>
      <c r="R1150" s="260"/>
      <c r="S1150" s="4"/>
    </row>
    <row r="1151" spans="1:19" ht="15.75" x14ac:dyDescent="0.25">
      <c r="A1151" s="255"/>
      <c r="B1151" s="255"/>
      <c r="C1151" s="4"/>
      <c r="D1151" s="4"/>
      <c r="E1151" s="256"/>
      <c r="F1151" s="256"/>
      <c r="G1151" s="257"/>
      <c r="H1151" s="258"/>
      <c r="I1151" s="259"/>
      <c r="J1151" s="947"/>
      <c r="K1151" s="4"/>
      <c r="L1151" s="4"/>
      <c r="M1151" s="255"/>
      <c r="N1151" s="947"/>
      <c r="O1151" s="4"/>
      <c r="P1151" s="4"/>
      <c r="Q1151" s="255"/>
      <c r="R1151" s="260"/>
      <c r="S1151" s="4"/>
    </row>
    <row r="1152" spans="1:19" ht="15.75" x14ac:dyDescent="0.25">
      <c r="A1152" s="255"/>
      <c r="B1152" s="255"/>
      <c r="C1152" s="4"/>
      <c r="D1152" s="4"/>
      <c r="E1152" s="256"/>
      <c r="F1152" s="256"/>
      <c r="G1152" s="257"/>
      <c r="H1152" s="258"/>
      <c r="I1152" s="259"/>
      <c r="J1152" s="947"/>
      <c r="K1152" s="4"/>
      <c r="L1152" s="4"/>
      <c r="M1152" s="255"/>
      <c r="N1152" s="947"/>
      <c r="O1152" s="4"/>
      <c r="P1152" s="4"/>
      <c r="Q1152" s="255"/>
      <c r="R1152" s="260"/>
      <c r="S1152" s="4"/>
    </row>
    <row r="1153" spans="1:19" ht="15.75" x14ac:dyDescent="0.25">
      <c r="A1153" s="255"/>
      <c r="B1153" s="255"/>
      <c r="C1153" s="4"/>
      <c r="D1153" s="4"/>
      <c r="E1153" s="256"/>
      <c r="F1153" s="256"/>
      <c r="G1153" s="257"/>
      <c r="H1153" s="258"/>
      <c r="I1153" s="259"/>
      <c r="J1153" s="947"/>
      <c r="K1153" s="4"/>
      <c r="L1153" s="4"/>
      <c r="M1153" s="255"/>
      <c r="N1153" s="947"/>
      <c r="O1153" s="4"/>
      <c r="P1153" s="4"/>
      <c r="Q1153" s="255"/>
      <c r="R1153" s="260"/>
      <c r="S1153" s="4"/>
    </row>
    <row r="1154" spans="1:19" ht="15.75" x14ac:dyDescent="0.25">
      <c r="A1154" s="255"/>
      <c r="B1154" s="255"/>
      <c r="C1154" s="4"/>
      <c r="D1154" s="4"/>
      <c r="E1154" s="256"/>
      <c r="F1154" s="256"/>
      <c r="G1154" s="257"/>
      <c r="H1154" s="258"/>
      <c r="I1154" s="259"/>
      <c r="J1154" s="947"/>
      <c r="K1154" s="4"/>
      <c r="L1154" s="4"/>
      <c r="M1154" s="255"/>
      <c r="N1154" s="947"/>
      <c r="O1154" s="4"/>
      <c r="P1154" s="4"/>
      <c r="Q1154" s="255"/>
      <c r="R1154" s="260"/>
      <c r="S1154" s="4"/>
    </row>
    <row r="1155" spans="1:19" ht="15.75" x14ac:dyDescent="0.25">
      <c r="A1155" s="255"/>
      <c r="B1155" s="255"/>
      <c r="C1155" s="4"/>
      <c r="D1155" s="4"/>
      <c r="E1155" s="256"/>
      <c r="F1155" s="256"/>
      <c r="G1155" s="257"/>
      <c r="H1155" s="258"/>
      <c r="I1155" s="259"/>
      <c r="J1155" s="947"/>
      <c r="K1155" s="4"/>
      <c r="L1155" s="4"/>
      <c r="M1155" s="255"/>
      <c r="N1155" s="947"/>
      <c r="O1155" s="4"/>
      <c r="P1155" s="4"/>
      <c r="Q1155" s="255"/>
      <c r="R1155" s="260"/>
      <c r="S1155" s="4"/>
    </row>
    <row r="1156" spans="1:19" ht="15.75" x14ac:dyDescent="0.25">
      <c r="A1156" s="255"/>
      <c r="B1156" s="255"/>
      <c r="C1156" s="4"/>
      <c r="D1156" s="4"/>
      <c r="E1156" s="256"/>
      <c r="F1156" s="256"/>
      <c r="G1156" s="257"/>
      <c r="H1156" s="258"/>
      <c r="I1156" s="259"/>
      <c r="J1156" s="947"/>
      <c r="K1156" s="4"/>
      <c r="L1156" s="4"/>
      <c r="M1156" s="255"/>
      <c r="N1156" s="947"/>
      <c r="O1156" s="4"/>
      <c r="P1156" s="4"/>
      <c r="Q1156" s="255"/>
      <c r="R1156" s="260"/>
      <c r="S1156" s="4"/>
    </row>
    <row r="1157" spans="1:19" ht="15.75" x14ac:dyDescent="0.25">
      <c r="A1157" s="255"/>
      <c r="B1157" s="255"/>
      <c r="C1157" s="4"/>
      <c r="D1157" s="4"/>
      <c r="E1157" s="256"/>
      <c r="F1157" s="256"/>
      <c r="G1157" s="257"/>
      <c r="H1157" s="258"/>
      <c r="I1157" s="259"/>
      <c r="J1157" s="947"/>
      <c r="K1157" s="4"/>
      <c r="L1157" s="4"/>
      <c r="M1157" s="255"/>
      <c r="N1157" s="947"/>
      <c r="O1157" s="4"/>
      <c r="P1157" s="4"/>
      <c r="Q1157" s="255"/>
      <c r="R1157" s="260"/>
      <c r="S1157" s="4"/>
    </row>
    <row r="1158" spans="1:19" ht="15.75" x14ac:dyDescent="0.25">
      <c r="A1158" s="255"/>
      <c r="B1158" s="255"/>
      <c r="C1158" s="4"/>
      <c r="D1158" s="4"/>
      <c r="E1158" s="256"/>
      <c r="F1158" s="256"/>
      <c r="G1158" s="257"/>
      <c r="H1158" s="258"/>
      <c r="I1158" s="259"/>
      <c r="J1158" s="947"/>
      <c r="K1158" s="4"/>
      <c r="L1158" s="4"/>
      <c r="M1158" s="255"/>
      <c r="N1158" s="947"/>
      <c r="O1158" s="4"/>
      <c r="P1158" s="4"/>
      <c r="Q1158" s="255"/>
      <c r="R1158" s="260"/>
      <c r="S1158" s="4"/>
    </row>
    <row r="1159" spans="1:19" ht="15.75" x14ac:dyDescent="0.25">
      <c r="A1159" s="255"/>
      <c r="B1159" s="255"/>
      <c r="C1159" s="4"/>
      <c r="D1159" s="4"/>
      <c r="E1159" s="256"/>
      <c r="F1159" s="256"/>
      <c r="G1159" s="257"/>
      <c r="H1159" s="258"/>
      <c r="I1159" s="259"/>
      <c r="J1159" s="947"/>
      <c r="K1159" s="4"/>
      <c r="L1159" s="4"/>
      <c r="M1159" s="255"/>
      <c r="N1159" s="947"/>
      <c r="O1159" s="4"/>
      <c r="P1159" s="4"/>
      <c r="Q1159" s="255"/>
      <c r="R1159" s="260"/>
      <c r="S1159" s="4"/>
    </row>
    <row r="1160" spans="1:19" ht="15.75" x14ac:dyDescent="0.25">
      <c r="A1160" s="255"/>
      <c r="B1160" s="255"/>
      <c r="C1160" s="4"/>
      <c r="D1160" s="4"/>
      <c r="E1160" s="256"/>
      <c r="F1160" s="256"/>
      <c r="G1160" s="257"/>
      <c r="H1160" s="258"/>
      <c r="I1160" s="259"/>
      <c r="J1160" s="947"/>
      <c r="K1160" s="4"/>
      <c r="L1160" s="4"/>
      <c r="M1160" s="255"/>
      <c r="N1160" s="947"/>
      <c r="O1160" s="4"/>
      <c r="P1160" s="4"/>
      <c r="Q1160" s="255"/>
      <c r="R1160" s="260"/>
      <c r="S1160" s="4"/>
    </row>
    <row r="1161" spans="1:19" ht="15.75" x14ac:dyDescent="0.25">
      <c r="A1161" s="255"/>
      <c r="B1161" s="255"/>
      <c r="C1161" s="4"/>
      <c r="D1161" s="4"/>
      <c r="E1161" s="256"/>
      <c r="F1161" s="256"/>
      <c r="G1161" s="257"/>
      <c r="H1161" s="258"/>
      <c r="I1161" s="259"/>
      <c r="J1161" s="947"/>
      <c r="K1161" s="4"/>
      <c r="L1161" s="4"/>
      <c r="M1161" s="255"/>
      <c r="N1161" s="947"/>
      <c r="O1161" s="4"/>
      <c r="P1161" s="4"/>
      <c r="Q1161" s="255"/>
      <c r="R1161" s="260"/>
      <c r="S1161" s="4"/>
    </row>
    <row r="1162" spans="1:19" ht="15.75" x14ac:dyDescent="0.25">
      <c r="A1162" s="255"/>
      <c r="B1162" s="255"/>
      <c r="C1162" s="4"/>
      <c r="D1162" s="4"/>
      <c r="E1162" s="256"/>
      <c r="F1162" s="256"/>
      <c r="G1162" s="257"/>
      <c r="H1162" s="258"/>
      <c r="I1162" s="259"/>
      <c r="J1162" s="947"/>
      <c r="K1162" s="4"/>
      <c r="L1162" s="4"/>
      <c r="M1162" s="255"/>
      <c r="N1162" s="947"/>
      <c r="O1162" s="4"/>
      <c r="P1162" s="4"/>
      <c r="Q1162" s="255"/>
      <c r="R1162" s="260"/>
      <c r="S1162" s="4"/>
    </row>
    <row r="1163" spans="1:19" ht="15.75" x14ac:dyDescent="0.25">
      <c r="A1163" s="255"/>
      <c r="B1163" s="255"/>
      <c r="C1163" s="4"/>
      <c r="D1163" s="4"/>
      <c r="E1163" s="256"/>
      <c r="F1163" s="256"/>
      <c r="G1163" s="257"/>
      <c r="H1163" s="258"/>
      <c r="I1163" s="259"/>
      <c r="J1163" s="947"/>
      <c r="K1163" s="4"/>
      <c r="L1163" s="4"/>
      <c r="M1163" s="255"/>
      <c r="N1163" s="947"/>
      <c r="O1163" s="4"/>
      <c r="P1163" s="4"/>
      <c r="Q1163" s="255"/>
      <c r="R1163" s="260"/>
      <c r="S1163" s="4"/>
    </row>
    <row r="1164" spans="1:19" ht="15.75" x14ac:dyDescent="0.25">
      <c r="A1164" s="255"/>
      <c r="B1164" s="255"/>
      <c r="C1164" s="4"/>
      <c r="D1164" s="4"/>
      <c r="E1164" s="256"/>
      <c r="F1164" s="256"/>
      <c r="G1164" s="257"/>
      <c r="H1164" s="258"/>
      <c r="I1164" s="259"/>
      <c r="J1164" s="947"/>
      <c r="K1164" s="4"/>
      <c r="L1164" s="4"/>
      <c r="M1164" s="255"/>
      <c r="N1164" s="947"/>
      <c r="O1164" s="4"/>
      <c r="P1164" s="4"/>
      <c r="Q1164" s="255"/>
      <c r="R1164" s="260"/>
      <c r="S1164" s="4"/>
    </row>
    <row r="1165" spans="1:19" ht="15.75" x14ac:dyDescent="0.25">
      <c r="A1165" s="255"/>
      <c r="B1165" s="255"/>
      <c r="C1165" s="4"/>
      <c r="D1165" s="4"/>
      <c r="E1165" s="256"/>
      <c r="F1165" s="256"/>
      <c r="G1165" s="257"/>
      <c r="H1165" s="258"/>
      <c r="I1165" s="259"/>
      <c r="J1165" s="947"/>
      <c r="K1165" s="4"/>
      <c r="L1165" s="4"/>
      <c r="M1165" s="255"/>
      <c r="N1165" s="947"/>
      <c r="O1165" s="4"/>
      <c r="P1165" s="4"/>
      <c r="Q1165" s="255"/>
      <c r="R1165" s="260"/>
      <c r="S1165" s="4"/>
    </row>
    <row r="1166" spans="1:19" ht="15.75" x14ac:dyDescent="0.25">
      <c r="A1166" s="255"/>
      <c r="B1166" s="255"/>
      <c r="C1166" s="4"/>
      <c r="D1166" s="4"/>
      <c r="E1166" s="256"/>
      <c r="F1166" s="256"/>
      <c r="G1166" s="257"/>
      <c r="H1166" s="258"/>
      <c r="I1166" s="259"/>
      <c r="J1166" s="947"/>
      <c r="K1166" s="4"/>
      <c r="L1166" s="4"/>
      <c r="M1166" s="255"/>
      <c r="N1166" s="947"/>
      <c r="O1166" s="4"/>
      <c r="P1166" s="4"/>
      <c r="Q1166" s="255"/>
      <c r="R1166" s="260"/>
      <c r="S1166" s="4"/>
    </row>
    <row r="1167" spans="1:19" ht="15.75" x14ac:dyDescent="0.25">
      <c r="A1167" s="255"/>
      <c r="B1167" s="255"/>
      <c r="C1167" s="4"/>
      <c r="D1167" s="4"/>
      <c r="E1167" s="256"/>
      <c r="F1167" s="256"/>
      <c r="G1167" s="257"/>
      <c r="H1167" s="258"/>
      <c r="I1167" s="259"/>
      <c r="J1167" s="947"/>
      <c r="K1167" s="4"/>
      <c r="L1167" s="4"/>
      <c r="M1167" s="255"/>
      <c r="N1167" s="947"/>
      <c r="O1167" s="4"/>
      <c r="P1167" s="4"/>
      <c r="Q1167" s="255"/>
      <c r="R1167" s="260"/>
      <c r="S1167" s="4"/>
    </row>
    <row r="1168" spans="1:19" ht="15.75" x14ac:dyDescent="0.25">
      <c r="A1168" s="255"/>
      <c r="B1168" s="255"/>
      <c r="C1168" s="4"/>
      <c r="D1168" s="4"/>
      <c r="E1168" s="256"/>
      <c r="F1168" s="256"/>
      <c r="G1168" s="257"/>
      <c r="H1168" s="258"/>
      <c r="I1168" s="259"/>
      <c r="J1168" s="947"/>
      <c r="K1168" s="4"/>
      <c r="L1168" s="4"/>
      <c r="M1168" s="255"/>
      <c r="N1168" s="947"/>
      <c r="O1168" s="4"/>
      <c r="P1168" s="4"/>
      <c r="Q1168" s="255"/>
      <c r="R1168" s="260"/>
      <c r="S1168" s="4"/>
    </row>
    <row r="1169" spans="1:19" ht="15.75" x14ac:dyDescent="0.25">
      <c r="A1169" s="255"/>
      <c r="B1169" s="255"/>
      <c r="C1169" s="4"/>
      <c r="D1169" s="4"/>
      <c r="E1169" s="256"/>
      <c r="F1169" s="256"/>
      <c r="G1169" s="257"/>
      <c r="H1169" s="258"/>
      <c r="I1169" s="259"/>
      <c r="J1169" s="947"/>
      <c r="K1169" s="4"/>
      <c r="L1169" s="4"/>
      <c r="M1169" s="255"/>
      <c r="N1169" s="947"/>
      <c r="O1169" s="4"/>
      <c r="P1169" s="4"/>
      <c r="Q1169" s="255"/>
      <c r="R1169" s="260"/>
      <c r="S1169" s="4"/>
    </row>
    <row r="1170" spans="1:19" ht="15.75" x14ac:dyDescent="0.25">
      <c r="A1170" s="255"/>
      <c r="B1170" s="255"/>
      <c r="C1170" s="4"/>
      <c r="D1170" s="4"/>
      <c r="E1170" s="256"/>
      <c r="F1170" s="256"/>
      <c r="G1170" s="257"/>
      <c r="H1170" s="258"/>
      <c r="I1170" s="259"/>
      <c r="J1170" s="947"/>
      <c r="K1170" s="4"/>
      <c r="L1170" s="4"/>
      <c r="M1170" s="255"/>
      <c r="N1170" s="947"/>
      <c r="O1170" s="4"/>
      <c r="P1170" s="4"/>
      <c r="Q1170" s="255"/>
      <c r="R1170" s="260"/>
      <c r="S1170" s="4"/>
    </row>
    <row r="1171" spans="1:19" ht="15.75" x14ac:dyDescent="0.25">
      <c r="A1171" s="255"/>
      <c r="B1171" s="255"/>
      <c r="C1171" s="4"/>
      <c r="D1171" s="4"/>
      <c r="E1171" s="256"/>
      <c r="F1171" s="256"/>
      <c r="G1171" s="257"/>
      <c r="H1171" s="258"/>
      <c r="I1171" s="259"/>
      <c r="J1171" s="947"/>
      <c r="K1171" s="4"/>
      <c r="L1171" s="4"/>
      <c r="M1171" s="255"/>
      <c r="N1171" s="947"/>
      <c r="O1171" s="4"/>
      <c r="P1171" s="4"/>
      <c r="Q1171" s="255"/>
      <c r="R1171" s="260"/>
      <c r="S1171" s="4"/>
    </row>
    <row r="1172" spans="1:19" ht="15.75" x14ac:dyDescent="0.25">
      <c r="A1172" s="255"/>
      <c r="B1172" s="255"/>
      <c r="C1172" s="4"/>
      <c r="D1172" s="4"/>
      <c r="E1172" s="256"/>
      <c r="F1172" s="256"/>
      <c r="G1172" s="257"/>
      <c r="H1172" s="258"/>
      <c r="I1172" s="259"/>
      <c r="J1172" s="947"/>
      <c r="K1172" s="4"/>
      <c r="L1172" s="4"/>
      <c r="M1172" s="255"/>
      <c r="N1172" s="947"/>
      <c r="O1172" s="4"/>
      <c r="P1172" s="4"/>
      <c r="Q1172" s="255"/>
      <c r="R1172" s="260"/>
      <c r="S1172" s="4"/>
    </row>
    <row r="1173" spans="1:19" ht="15.75" x14ac:dyDescent="0.25">
      <c r="A1173" s="255"/>
      <c r="B1173" s="255"/>
      <c r="C1173" s="4"/>
      <c r="D1173" s="4"/>
      <c r="E1173" s="256"/>
      <c r="F1173" s="256"/>
      <c r="G1173" s="257"/>
      <c r="H1173" s="258"/>
      <c r="I1173" s="259"/>
      <c r="J1173" s="947"/>
      <c r="K1173" s="4"/>
      <c r="L1173" s="4"/>
      <c r="M1173" s="255"/>
      <c r="N1173" s="947"/>
      <c r="O1173" s="4"/>
      <c r="P1173" s="4"/>
      <c r="Q1173" s="255"/>
      <c r="R1173" s="260"/>
      <c r="S1173" s="4"/>
    </row>
    <row r="1174" spans="1:19" ht="15.75" x14ac:dyDescent="0.25">
      <c r="A1174" s="255"/>
      <c r="B1174" s="255"/>
      <c r="C1174" s="4"/>
      <c r="D1174" s="4"/>
      <c r="E1174" s="256"/>
      <c r="F1174" s="256"/>
      <c r="G1174" s="257"/>
      <c r="H1174" s="258"/>
      <c r="I1174" s="259"/>
      <c r="J1174" s="947"/>
      <c r="K1174" s="4"/>
      <c r="L1174" s="4"/>
      <c r="M1174" s="255"/>
      <c r="N1174" s="947"/>
      <c r="O1174" s="4"/>
      <c r="P1174" s="4"/>
      <c r="Q1174" s="255"/>
      <c r="R1174" s="260"/>
      <c r="S1174" s="4"/>
    </row>
    <row r="1175" spans="1:19" ht="15.75" x14ac:dyDescent="0.25">
      <c r="A1175" s="255"/>
      <c r="B1175" s="255"/>
      <c r="C1175" s="4"/>
      <c r="D1175" s="4"/>
      <c r="E1175" s="256"/>
      <c r="F1175" s="256"/>
      <c r="G1175" s="257"/>
      <c r="H1175" s="258"/>
      <c r="I1175" s="259"/>
      <c r="J1175" s="947"/>
      <c r="K1175" s="4"/>
      <c r="L1175" s="4"/>
      <c r="M1175" s="255"/>
      <c r="N1175" s="947"/>
      <c r="O1175" s="4"/>
      <c r="P1175" s="4"/>
      <c r="Q1175" s="255"/>
      <c r="R1175" s="260"/>
      <c r="S1175" s="4"/>
    </row>
    <row r="1176" spans="1:19" ht="15.75" x14ac:dyDescent="0.25">
      <c r="A1176" s="255"/>
      <c r="B1176" s="255"/>
      <c r="C1176" s="4"/>
      <c r="D1176" s="4"/>
      <c r="E1176" s="256"/>
      <c r="F1176" s="256"/>
      <c r="G1176" s="257"/>
      <c r="H1176" s="258"/>
      <c r="I1176" s="259"/>
      <c r="J1176" s="947"/>
      <c r="K1176" s="4"/>
      <c r="L1176" s="4"/>
      <c r="M1176" s="255"/>
      <c r="N1176" s="947"/>
      <c r="O1176" s="4"/>
      <c r="P1176" s="4"/>
      <c r="Q1176" s="255"/>
      <c r="R1176" s="260"/>
      <c r="S1176" s="4"/>
    </row>
    <row r="1177" spans="1:19" ht="15.75" x14ac:dyDescent="0.25">
      <c r="A1177" s="255"/>
      <c r="B1177" s="255"/>
      <c r="C1177" s="4"/>
      <c r="D1177" s="4"/>
      <c r="E1177" s="256"/>
      <c r="F1177" s="256"/>
      <c r="G1177" s="257"/>
      <c r="H1177" s="258"/>
      <c r="I1177" s="259"/>
      <c r="J1177" s="947"/>
      <c r="K1177" s="4"/>
      <c r="L1177" s="4"/>
      <c r="M1177" s="255"/>
      <c r="N1177" s="947"/>
      <c r="O1177" s="4"/>
      <c r="P1177" s="4"/>
      <c r="Q1177" s="255"/>
      <c r="R1177" s="260"/>
      <c r="S1177" s="4"/>
    </row>
    <row r="1178" spans="1:19" ht="15.75" x14ac:dyDescent="0.25">
      <c r="A1178" s="255"/>
      <c r="B1178" s="255"/>
      <c r="C1178" s="4"/>
      <c r="D1178" s="4"/>
      <c r="E1178" s="256"/>
      <c r="F1178" s="256"/>
      <c r="G1178" s="257"/>
      <c r="H1178" s="258"/>
      <c r="I1178" s="259"/>
      <c r="J1178" s="947"/>
      <c r="K1178" s="4"/>
      <c r="L1178" s="261"/>
      <c r="M1178" s="255"/>
      <c r="N1178" s="947"/>
      <c r="O1178" s="4"/>
      <c r="P1178" s="4"/>
      <c r="Q1178" s="255"/>
      <c r="R1178" s="260"/>
      <c r="S1178" s="4"/>
    </row>
    <row r="1179" spans="1:19" ht="15.75" x14ac:dyDescent="0.25">
      <c r="A1179" s="255"/>
      <c r="B1179" s="255"/>
      <c r="C1179" s="4"/>
      <c r="D1179" s="4"/>
      <c r="E1179" s="256"/>
      <c r="F1179" s="256"/>
      <c r="G1179" s="257"/>
      <c r="H1179" s="258"/>
      <c r="I1179" s="259"/>
      <c r="J1179" s="947"/>
      <c r="K1179" s="4"/>
      <c r="L1179" s="261"/>
      <c r="M1179" s="255"/>
      <c r="N1179" s="947"/>
      <c r="O1179" s="4"/>
      <c r="P1179" s="4"/>
      <c r="Q1179" s="255"/>
      <c r="R1179" s="260"/>
      <c r="S1179" s="4"/>
    </row>
    <row r="1180" spans="1:19" ht="15.75" x14ac:dyDescent="0.25">
      <c r="A1180" s="255"/>
      <c r="B1180" s="255"/>
      <c r="C1180" s="4"/>
      <c r="D1180" s="4"/>
      <c r="E1180" s="256"/>
      <c r="F1180" s="256"/>
      <c r="G1180" s="257"/>
      <c r="H1180" s="258"/>
      <c r="I1180" s="259"/>
      <c r="J1180" s="947"/>
      <c r="K1180" s="4"/>
      <c r="L1180" s="261"/>
      <c r="M1180" s="255"/>
      <c r="N1180" s="947"/>
      <c r="O1180" s="4"/>
      <c r="P1180" s="261"/>
      <c r="Q1180" s="255"/>
      <c r="R1180" s="260"/>
      <c r="S1180" s="4"/>
    </row>
    <row r="1181" spans="1:19" ht="15.75" x14ac:dyDescent="0.25">
      <c r="A1181" s="255"/>
      <c r="B1181" s="255"/>
      <c r="C1181" s="4"/>
      <c r="D1181" s="4"/>
      <c r="E1181" s="256"/>
      <c r="F1181" s="256"/>
      <c r="G1181" s="257"/>
      <c r="H1181" s="258"/>
      <c r="I1181" s="259"/>
      <c r="J1181" s="947"/>
      <c r="K1181" s="4"/>
      <c r="L1181" s="261"/>
      <c r="M1181" s="255"/>
      <c r="N1181" s="947"/>
      <c r="O1181" s="4"/>
      <c r="P1181" s="261"/>
      <c r="Q1181" s="255"/>
      <c r="R1181" s="260"/>
      <c r="S1181" s="4"/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136"/>
  <sheetViews>
    <sheetView tabSelected="1" zoomScaleNormal="100" zoomScaleSheetLayoutView="100" workbookViewId="0">
      <pane ySplit="1650" activePane="bottomLeft"/>
      <selection activeCell="AE2" sqref="AE2"/>
      <selection pane="bottomLeft" activeCell="AF14" sqref="AF14"/>
    </sheetView>
  </sheetViews>
  <sheetFormatPr defaultColWidth="9.140625" defaultRowHeight="20.25" x14ac:dyDescent="0.25"/>
  <cols>
    <col min="1" max="1" width="29.5703125" style="822" customWidth="1"/>
    <col min="2" max="2" width="17.140625" style="822" customWidth="1"/>
    <col min="3" max="3" width="22.42578125" style="822" hidden="1" customWidth="1"/>
    <col min="4" max="4" width="23.42578125" style="822" hidden="1" customWidth="1"/>
    <col min="5" max="5" width="8.85546875" style="823" bestFit="1" customWidth="1"/>
    <col min="6" max="6" width="7.5703125" style="823" bestFit="1" customWidth="1"/>
    <col min="7" max="7" width="12" style="824" bestFit="1" customWidth="1"/>
    <col min="8" max="8" width="42.5703125" style="825" customWidth="1"/>
    <col min="9" max="9" width="9" style="826" hidden="1" customWidth="1"/>
    <col min="10" max="10" width="11.140625" style="827" customWidth="1"/>
    <col min="11" max="11" width="2" style="827" hidden="1" customWidth="1"/>
    <col min="12" max="12" width="2.140625" style="828" hidden="1" customWidth="1"/>
    <col min="13" max="13" width="9.7109375" style="822" customWidth="1"/>
    <col min="14" max="14" width="9.7109375" style="827" customWidth="1"/>
    <col min="15" max="15" width="2" style="827" hidden="1" customWidth="1"/>
    <col min="16" max="16" width="0.140625" style="828" hidden="1" customWidth="1"/>
    <col min="17" max="17" width="9.7109375" style="822" customWidth="1"/>
    <col min="18" max="18" width="11" style="829" customWidth="1"/>
    <col min="19" max="29" width="0" style="255" hidden="1" customWidth="1"/>
    <col min="30" max="30" width="46.5703125" style="820" customWidth="1"/>
    <col min="31" max="48" width="9.140625" style="255"/>
    <col min="49" max="16384" width="9.140625" style="262"/>
  </cols>
  <sheetData>
    <row r="1" spans="1:48" s="659" customFormat="1" ht="23.25" customHeight="1" x14ac:dyDescent="0.2">
      <c r="A1" s="1051" t="s">
        <v>0</v>
      </c>
      <c r="B1" s="1051" t="s">
        <v>1</v>
      </c>
      <c r="C1" s="1051" t="s">
        <v>2</v>
      </c>
      <c r="D1" s="1051"/>
      <c r="E1" s="1051" t="s">
        <v>3</v>
      </c>
      <c r="F1" s="1051" t="s">
        <v>4</v>
      </c>
      <c r="G1" s="1051" t="s">
        <v>5</v>
      </c>
      <c r="H1" s="1051" t="s">
        <v>6</v>
      </c>
      <c r="I1" s="1057" t="s">
        <v>7</v>
      </c>
      <c r="J1" s="1060" t="s">
        <v>8</v>
      </c>
      <c r="K1" s="1060"/>
      <c r="L1" s="1060"/>
      <c r="M1" s="1060"/>
      <c r="N1" s="1060" t="s">
        <v>9</v>
      </c>
      <c r="O1" s="1060"/>
      <c r="P1" s="1060"/>
      <c r="Q1" s="1061"/>
      <c r="R1" s="1062" t="s">
        <v>10</v>
      </c>
      <c r="S1" s="1067" t="s">
        <v>11</v>
      </c>
      <c r="T1" s="1067"/>
      <c r="U1" s="1067"/>
      <c r="V1" s="1067"/>
      <c r="W1" s="1067"/>
      <c r="X1" s="1067"/>
      <c r="Y1" s="1067"/>
      <c r="Z1" s="1067"/>
      <c r="AA1" s="1067"/>
      <c r="AB1" s="1068"/>
      <c r="AC1" s="657"/>
      <c r="AD1" s="1069" t="s">
        <v>12</v>
      </c>
      <c r="AE1" s="658"/>
      <c r="AF1" s="658"/>
      <c r="AG1" s="658"/>
      <c r="AH1" s="658"/>
      <c r="AI1" s="658"/>
      <c r="AJ1" s="658"/>
      <c r="AK1" s="658"/>
      <c r="AL1" s="658"/>
      <c r="AM1" s="658"/>
      <c r="AN1" s="658"/>
      <c r="AO1" s="658"/>
      <c r="AP1" s="658"/>
      <c r="AQ1" s="658"/>
      <c r="AR1" s="658"/>
      <c r="AS1" s="658"/>
      <c r="AT1" s="658"/>
      <c r="AU1" s="658"/>
      <c r="AV1" s="658"/>
    </row>
    <row r="2" spans="1:48" s="660" customFormat="1" ht="23.25" customHeight="1" x14ac:dyDescent="0.2">
      <c r="A2" s="1052"/>
      <c r="B2" s="1052"/>
      <c r="C2" s="1052"/>
      <c r="D2" s="1052" t="s">
        <v>14</v>
      </c>
      <c r="E2" s="1052"/>
      <c r="F2" s="1052"/>
      <c r="G2" s="1052"/>
      <c r="H2" s="1052"/>
      <c r="I2" s="1058"/>
      <c r="J2" s="1036" t="s">
        <v>15</v>
      </c>
      <c r="K2" s="1063" t="s">
        <v>16</v>
      </c>
      <c r="L2" s="1064"/>
      <c r="M2" s="1036" t="s">
        <v>17</v>
      </c>
      <c r="N2" s="1036" t="s">
        <v>15</v>
      </c>
      <c r="O2" s="1063" t="s">
        <v>16</v>
      </c>
      <c r="P2" s="1064"/>
      <c r="Q2" s="1038" t="s">
        <v>17</v>
      </c>
      <c r="R2" s="1062"/>
      <c r="S2" s="1054" t="s">
        <v>18</v>
      </c>
      <c r="T2" s="1055"/>
      <c r="U2" s="1056"/>
      <c r="V2" s="1054" t="s">
        <v>19</v>
      </c>
      <c r="W2" s="1055"/>
      <c r="X2" s="1056"/>
      <c r="Y2" s="1054" t="s">
        <v>20</v>
      </c>
      <c r="Z2" s="1055"/>
      <c r="AA2" s="1056"/>
      <c r="AB2" s="1068"/>
      <c r="AC2" s="657" t="s">
        <v>21</v>
      </c>
      <c r="AD2" s="1070"/>
      <c r="AE2" s="658"/>
      <c r="AF2" s="658"/>
      <c r="AG2" s="658"/>
      <c r="AH2" s="658"/>
      <c r="AI2" s="658"/>
      <c r="AJ2" s="658"/>
      <c r="AK2" s="658"/>
      <c r="AL2" s="658"/>
      <c r="AM2" s="658"/>
      <c r="AN2" s="658"/>
      <c r="AO2" s="658"/>
      <c r="AP2" s="658"/>
      <c r="AQ2" s="658"/>
      <c r="AR2" s="658"/>
      <c r="AS2" s="658"/>
      <c r="AT2" s="658"/>
      <c r="AU2" s="658"/>
      <c r="AV2" s="658"/>
    </row>
    <row r="3" spans="1:48" s="660" customFormat="1" ht="23.25" customHeight="1" x14ac:dyDescent="0.2">
      <c r="A3" s="1053"/>
      <c r="B3" s="1053"/>
      <c r="C3" s="1053"/>
      <c r="D3" s="1053"/>
      <c r="E3" s="1053"/>
      <c r="F3" s="1053"/>
      <c r="G3" s="1053"/>
      <c r="H3" s="1053"/>
      <c r="I3" s="1059"/>
      <c r="J3" s="1037"/>
      <c r="K3" s="1065"/>
      <c r="L3" s="1066"/>
      <c r="M3" s="1037"/>
      <c r="N3" s="1037"/>
      <c r="O3" s="1065"/>
      <c r="P3" s="1066"/>
      <c r="Q3" s="1039"/>
      <c r="R3" s="1062"/>
      <c r="S3" s="661" t="s">
        <v>22</v>
      </c>
      <c r="T3" s="661" t="s">
        <v>23</v>
      </c>
      <c r="U3" s="661" t="s">
        <v>24</v>
      </c>
      <c r="V3" s="661" t="s">
        <v>22</v>
      </c>
      <c r="W3" s="661" t="s">
        <v>23</v>
      </c>
      <c r="X3" s="661" t="s">
        <v>24</v>
      </c>
      <c r="Y3" s="661" t="s">
        <v>22</v>
      </c>
      <c r="Z3" s="661" t="s">
        <v>23</v>
      </c>
      <c r="AA3" s="661" t="s">
        <v>24</v>
      </c>
      <c r="AB3" s="1068"/>
      <c r="AC3" s="657"/>
      <c r="AD3" s="1070"/>
      <c r="AE3" s="658"/>
      <c r="AF3" s="658"/>
      <c r="AG3" s="658"/>
      <c r="AH3" s="658"/>
      <c r="AI3" s="658"/>
      <c r="AJ3" s="658"/>
      <c r="AK3" s="658"/>
      <c r="AL3" s="658"/>
      <c r="AM3" s="658"/>
      <c r="AN3" s="658"/>
      <c r="AO3" s="658"/>
      <c r="AP3" s="658"/>
      <c r="AQ3" s="658"/>
      <c r="AR3" s="658"/>
      <c r="AS3" s="658"/>
      <c r="AT3" s="658"/>
      <c r="AU3" s="658"/>
      <c r="AV3" s="658"/>
    </row>
    <row r="4" spans="1:48" s="286" customFormat="1" ht="15.75" x14ac:dyDescent="0.2">
      <c r="A4" s="293"/>
      <c r="B4" s="293"/>
      <c r="C4" s="294"/>
      <c r="D4" s="293"/>
      <c r="E4" s="295"/>
      <c r="F4" s="295"/>
      <c r="G4" s="294"/>
      <c r="H4" s="662"/>
      <c r="I4" s="296"/>
      <c r="J4" s="297"/>
      <c r="K4" s="298"/>
      <c r="L4" s="299"/>
      <c r="M4" s="300"/>
      <c r="N4" s="301"/>
      <c r="O4" s="298"/>
      <c r="P4" s="299"/>
      <c r="Q4" s="663" t="s">
        <v>25</v>
      </c>
      <c r="R4" s="21">
        <v>3.2</v>
      </c>
      <c r="S4" s="303">
        <v>1</v>
      </c>
      <c r="T4" s="303">
        <v>1</v>
      </c>
      <c r="U4" s="303">
        <v>1.2</v>
      </c>
      <c r="V4" s="304"/>
      <c r="W4" s="304"/>
      <c r="X4" s="304"/>
      <c r="Y4" s="304"/>
      <c r="Z4" s="304"/>
      <c r="AA4" s="304"/>
      <c r="AB4" s="305"/>
      <c r="AC4" s="277"/>
      <c r="AD4" s="664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</row>
    <row r="5" spans="1:48" s="286" customFormat="1" ht="15.75" x14ac:dyDescent="0.2">
      <c r="A5" s="306"/>
      <c r="B5" s="306"/>
      <c r="C5" s="294"/>
      <c r="D5" s="306"/>
      <c r="E5" s="307"/>
      <c r="F5" s="307"/>
      <c r="G5" s="308"/>
      <c r="H5" s="665"/>
      <c r="I5" s="309"/>
      <c r="J5" s="310"/>
      <c r="K5" s="298"/>
      <c r="L5" s="299"/>
      <c r="M5" s="311"/>
      <c r="N5" s="312"/>
      <c r="O5" s="298"/>
      <c r="P5" s="299"/>
      <c r="Q5" s="666" t="s">
        <v>26</v>
      </c>
      <c r="R5" s="34">
        <v>2.2000000000000002</v>
      </c>
      <c r="S5" s="303">
        <v>1</v>
      </c>
      <c r="T5" s="303">
        <v>0</v>
      </c>
      <c r="U5" s="303">
        <v>1.2</v>
      </c>
      <c r="V5" s="304"/>
      <c r="W5" s="304"/>
      <c r="X5" s="304"/>
      <c r="Y5" s="304"/>
      <c r="Z5" s="304"/>
      <c r="AA5" s="304"/>
      <c r="AB5" s="305"/>
      <c r="AC5" s="277"/>
      <c r="AD5" s="664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</row>
    <row r="6" spans="1:48" s="286" customFormat="1" ht="15.75" x14ac:dyDescent="0.2">
      <c r="A6" s="306"/>
      <c r="B6" s="306"/>
      <c r="C6" s="294"/>
      <c r="D6" s="306"/>
      <c r="E6" s="307"/>
      <c r="F6" s="307"/>
      <c r="G6" s="308"/>
      <c r="H6" s="665"/>
      <c r="I6" s="309"/>
      <c r="J6" s="310"/>
      <c r="K6" s="298"/>
      <c r="L6" s="299"/>
      <c r="M6" s="311"/>
      <c r="N6" s="312"/>
      <c r="O6" s="298"/>
      <c r="P6" s="299"/>
      <c r="Q6" s="663" t="s">
        <v>27</v>
      </c>
      <c r="R6" s="34">
        <v>1.6</v>
      </c>
      <c r="S6" s="304"/>
      <c r="T6" s="304"/>
      <c r="U6" s="304"/>
      <c r="V6" s="303">
        <v>1</v>
      </c>
      <c r="W6" s="303">
        <v>0.3</v>
      </c>
      <c r="X6" s="303">
        <v>0.3</v>
      </c>
      <c r="Y6" s="304"/>
      <c r="Z6" s="304"/>
      <c r="AA6" s="304"/>
      <c r="AB6" s="305"/>
      <c r="AC6" s="277"/>
      <c r="AD6" s="664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</row>
    <row r="7" spans="1:48" s="286" customFormat="1" ht="16.5" thickBot="1" x14ac:dyDescent="0.25">
      <c r="A7" s="314"/>
      <c r="B7" s="314"/>
      <c r="C7" s="315"/>
      <c r="D7" s="314"/>
      <c r="E7" s="316"/>
      <c r="F7" s="316"/>
      <c r="G7" s="315"/>
      <c r="H7" s="667"/>
      <c r="I7" s="317"/>
      <c r="J7" s="318"/>
      <c r="K7" s="298"/>
      <c r="L7" s="299"/>
      <c r="M7" s="319"/>
      <c r="N7" s="320"/>
      <c r="O7" s="298"/>
      <c r="P7" s="299"/>
      <c r="Q7" s="666" t="s">
        <v>28</v>
      </c>
      <c r="R7" s="43">
        <v>1.3</v>
      </c>
      <c r="S7" s="304"/>
      <c r="T7" s="304"/>
      <c r="U7" s="304"/>
      <c r="V7" s="303">
        <v>1</v>
      </c>
      <c r="W7" s="303">
        <v>0</v>
      </c>
      <c r="X7" s="303">
        <v>0.3</v>
      </c>
      <c r="Y7" s="304"/>
      <c r="Z7" s="304"/>
      <c r="AA7" s="304"/>
      <c r="AB7" s="305"/>
      <c r="AC7" s="277"/>
      <c r="AD7" s="664"/>
      <c r="AE7" s="35" t="s">
        <v>916</v>
      </c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s="286" customFormat="1" ht="15.75" x14ac:dyDescent="0.2">
      <c r="A8" s="322"/>
      <c r="B8" s="322"/>
      <c r="C8" s="323"/>
      <c r="D8" s="322"/>
      <c r="E8" s="324"/>
      <c r="F8" s="324"/>
      <c r="G8" s="325"/>
      <c r="H8" s="668"/>
      <c r="I8" s="326"/>
      <c r="J8" s="327"/>
      <c r="K8" s="298"/>
      <c r="L8" s="299"/>
      <c r="M8" s="328"/>
      <c r="N8" s="329"/>
      <c r="O8" s="298"/>
      <c r="P8" s="299"/>
      <c r="Q8" s="663" t="s">
        <v>29</v>
      </c>
      <c r="R8" s="52">
        <v>4.9000000000000004</v>
      </c>
      <c r="S8" s="303">
        <v>1</v>
      </c>
      <c r="T8" s="303">
        <v>1.5</v>
      </c>
      <c r="U8" s="303">
        <v>2.4</v>
      </c>
      <c r="V8" s="304"/>
      <c r="W8" s="304"/>
      <c r="X8" s="304"/>
      <c r="Y8" s="304"/>
      <c r="Z8" s="304"/>
      <c r="AA8" s="304"/>
      <c r="AB8" s="305"/>
      <c r="AC8" s="277"/>
      <c r="AD8" s="664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</row>
    <row r="9" spans="1:48" s="681" customFormat="1" ht="30" customHeight="1" x14ac:dyDescent="0.2">
      <c r="A9" s="669" t="s">
        <v>178</v>
      </c>
      <c r="B9" s="669" t="s">
        <v>179</v>
      </c>
      <c r="C9" s="670" t="s">
        <v>32</v>
      </c>
      <c r="D9" s="669"/>
      <c r="E9" s="330" t="s">
        <v>33</v>
      </c>
      <c r="F9" s="86">
        <v>3</v>
      </c>
      <c r="G9" s="86" t="s">
        <v>180</v>
      </c>
      <c r="H9" s="59" t="s">
        <v>181</v>
      </c>
      <c r="I9" s="671"/>
      <c r="J9" s="672">
        <v>1</v>
      </c>
      <c r="K9" s="673">
        <f t="shared" ref="K9:K16" si="0">IF(J9&gt;0, 1, 0)</f>
        <v>1</v>
      </c>
      <c r="L9" s="673">
        <f t="shared" ref="L9:L16" si="1">J9-K9</f>
        <v>0</v>
      </c>
      <c r="M9" s="674">
        <v>26</v>
      </c>
      <c r="N9" s="675"/>
      <c r="O9" s="676">
        <f t="shared" ref="O9:O16" si="2">IF(N9&gt;0, 1, 0)</f>
        <v>0</v>
      </c>
      <c r="P9" s="676">
        <f t="shared" ref="P9:P16" si="3">N9-O9</f>
        <v>0</v>
      </c>
      <c r="Q9" s="677"/>
      <c r="R9" s="372">
        <f t="shared" ref="R9:R14" si="4">(K9*M9*$R$4)+(L9*M9*$R$5)+(O9*Q9*$R$6)+(P9*Q9*$R$7)</f>
        <v>83.2</v>
      </c>
      <c r="S9" s="678">
        <f t="shared" ref="S9:S14" si="5">J9*M9*$S$4</f>
        <v>26</v>
      </c>
      <c r="T9" s="678">
        <f t="shared" ref="T9:T14" si="6">K9*M9*$T$4</f>
        <v>26</v>
      </c>
      <c r="U9" s="678">
        <f t="shared" ref="U9:U14" si="7">J9*M9*$U$4</f>
        <v>31.2</v>
      </c>
      <c r="V9" s="678">
        <f t="shared" ref="V9:V16" si="8">N9*Q9*$V$6</f>
        <v>0</v>
      </c>
      <c r="W9" s="678">
        <f t="shared" ref="W9:W16" si="9">O9*Q9*$W$6</f>
        <v>0</v>
      </c>
      <c r="X9" s="678">
        <f t="shared" ref="X9:X16" si="10">N9*Q9*$X$6</f>
        <v>0</v>
      </c>
      <c r="Y9" s="678">
        <f t="shared" ref="Y9:AA16" si="11">S9+V9</f>
        <v>26</v>
      </c>
      <c r="Z9" s="678">
        <f t="shared" si="11"/>
        <v>26</v>
      </c>
      <c r="AA9" s="678">
        <f t="shared" si="11"/>
        <v>31.2</v>
      </c>
      <c r="AB9" s="679"/>
      <c r="AC9" s="680">
        <f t="shared" ref="AC9:AC16" si="12">R9-Y9-Z9-AA9</f>
        <v>0</v>
      </c>
      <c r="AD9" s="664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</row>
    <row r="10" spans="1:48" s="681" customFormat="1" ht="30" customHeight="1" x14ac:dyDescent="0.2">
      <c r="A10" s="669" t="s">
        <v>178</v>
      </c>
      <c r="B10" s="669" t="s">
        <v>179</v>
      </c>
      <c r="C10" s="670" t="s">
        <v>32</v>
      </c>
      <c r="D10" s="670"/>
      <c r="E10" s="337" t="s">
        <v>465</v>
      </c>
      <c r="F10" s="86">
        <v>1</v>
      </c>
      <c r="G10" s="86" t="s">
        <v>533</v>
      </c>
      <c r="H10" s="59" t="s">
        <v>534</v>
      </c>
      <c r="I10" s="682"/>
      <c r="J10" s="538">
        <v>2</v>
      </c>
      <c r="K10" s="683">
        <f t="shared" si="0"/>
        <v>1</v>
      </c>
      <c r="L10" s="683">
        <f t="shared" si="1"/>
        <v>1</v>
      </c>
      <c r="M10" s="539">
        <v>26</v>
      </c>
      <c r="N10" s="540"/>
      <c r="O10" s="684">
        <f t="shared" si="2"/>
        <v>0</v>
      </c>
      <c r="P10" s="684">
        <f t="shared" si="3"/>
        <v>0</v>
      </c>
      <c r="Q10" s="539"/>
      <c r="R10" s="372">
        <f t="shared" si="4"/>
        <v>140.4</v>
      </c>
      <c r="S10" s="678">
        <f t="shared" si="5"/>
        <v>52</v>
      </c>
      <c r="T10" s="678">
        <f t="shared" si="6"/>
        <v>26</v>
      </c>
      <c r="U10" s="678">
        <f t="shared" si="7"/>
        <v>62.4</v>
      </c>
      <c r="V10" s="678">
        <f t="shared" si="8"/>
        <v>0</v>
      </c>
      <c r="W10" s="678">
        <f t="shared" si="9"/>
        <v>0</v>
      </c>
      <c r="X10" s="678">
        <f t="shared" si="10"/>
        <v>0</v>
      </c>
      <c r="Y10" s="678">
        <f t="shared" si="11"/>
        <v>52</v>
      </c>
      <c r="Z10" s="678">
        <f t="shared" si="11"/>
        <v>26</v>
      </c>
      <c r="AA10" s="678">
        <f t="shared" si="11"/>
        <v>62.4</v>
      </c>
      <c r="AB10" s="679"/>
      <c r="AC10" s="680">
        <f t="shared" si="12"/>
        <v>0</v>
      </c>
      <c r="AD10" s="664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</row>
    <row r="11" spans="1:48" s="681" customFormat="1" ht="30" customHeight="1" x14ac:dyDescent="0.2">
      <c r="A11" s="669" t="s">
        <v>178</v>
      </c>
      <c r="B11" s="669" t="s">
        <v>179</v>
      </c>
      <c r="C11" s="670" t="s">
        <v>32</v>
      </c>
      <c r="D11" s="670"/>
      <c r="E11" s="337" t="s">
        <v>465</v>
      </c>
      <c r="F11" s="86">
        <v>2</v>
      </c>
      <c r="G11" s="86" t="s">
        <v>543</v>
      </c>
      <c r="H11" s="59" t="s">
        <v>544</v>
      </c>
      <c r="I11" s="682"/>
      <c r="J11" s="538">
        <v>1</v>
      </c>
      <c r="K11" s="683">
        <f t="shared" si="0"/>
        <v>1</v>
      </c>
      <c r="L11" s="683">
        <f t="shared" si="1"/>
        <v>0</v>
      </c>
      <c r="M11" s="539">
        <v>26</v>
      </c>
      <c r="N11" s="540"/>
      <c r="O11" s="684">
        <f t="shared" si="2"/>
        <v>0</v>
      </c>
      <c r="P11" s="684">
        <f t="shared" si="3"/>
        <v>0</v>
      </c>
      <c r="Q11" s="539"/>
      <c r="R11" s="372">
        <f t="shared" si="4"/>
        <v>83.2</v>
      </c>
      <c r="S11" s="678">
        <f t="shared" si="5"/>
        <v>26</v>
      </c>
      <c r="T11" s="678">
        <f t="shared" si="6"/>
        <v>26</v>
      </c>
      <c r="U11" s="678">
        <f t="shared" si="7"/>
        <v>31.2</v>
      </c>
      <c r="V11" s="678">
        <f t="shared" si="8"/>
        <v>0</v>
      </c>
      <c r="W11" s="678">
        <f t="shared" si="9"/>
        <v>0</v>
      </c>
      <c r="X11" s="678">
        <f t="shared" si="10"/>
        <v>0</v>
      </c>
      <c r="Y11" s="678">
        <f t="shared" si="11"/>
        <v>26</v>
      </c>
      <c r="Z11" s="678">
        <f t="shared" si="11"/>
        <v>26</v>
      </c>
      <c r="AA11" s="678">
        <f t="shared" si="11"/>
        <v>31.2</v>
      </c>
      <c r="AB11" s="679"/>
      <c r="AC11" s="680">
        <f t="shared" si="12"/>
        <v>0</v>
      </c>
      <c r="AD11" s="664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</row>
    <row r="12" spans="1:48" s="681" customFormat="1" ht="30" hidden="1" customHeight="1" x14ac:dyDescent="0.2">
      <c r="A12" s="669" t="s">
        <v>178</v>
      </c>
      <c r="B12" s="669" t="s">
        <v>179</v>
      </c>
      <c r="C12" s="670" t="s">
        <v>32</v>
      </c>
      <c r="D12" s="670"/>
      <c r="E12" s="337" t="s">
        <v>465</v>
      </c>
      <c r="F12" s="86">
        <v>3</v>
      </c>
      <c r="G12" s="86" t="s">
        <v>917</v>
      </c>
      <c r="H12" s="80" t="s">
        <v>918</v>
      </c>
      <c r="I12" s="682"/>
      <c r="J12" s="538"/>
      <c r="K12" s="683">
        <f t="shared" si="0"/>
        <v>0</v>
      </c>
      <c r="L12" s="683">
        <f t="shared" si="1"/>
        <v>0</v>
      </c>
      <c r="M12" s="539"/>
      <c r="N12" s="540"/>
      <c r="O12" s="684">
        <f t="shared" si="2"/>
        <v>0</v>
      </c>
      <c r="P12" s="684">
        <f t="shared" si="3"/>
        <v>0</v>
      </c>
      <c r="Q12" s="539"/>
      <c r="R12" s="372">
        <f t="shared" si="4"/>
        <v>0</v>
      </c>
      <c r="S12" s="678">
        <f t="shared" si="5"/>
        <v>0</v>
      </c>
      <c r="T12" s="678">
        <f t="shared" si="6"/>
        <v>0</v>
      </c>
      <c r="U12" s="678">
        <f t="shared" si="7"/>
        <v>0</v>
      </c>
      <c r="V12" s="678">
        <f t="shared" si="8"/>
        <v>0</v>
      </c>
      <c r="W12" s="678">
        <f t="shared" si="9"/>
        <v>0</v>
      </c>
      <c r="X12" s="678">
        <f t="shared" si="10"/>
        <v>0</v>
      </c>
      <c r="Y12" s="678">
        <f t="shared" si="11"/>
        <v>0</v>
      </c>
      <c r="Z12" s="678">
        <f t="shared" si="11"/>
        <v>0</v>
      </c>
      <c r="AA12" s="678">
        <f t="shared" si="11"/>
        <v>0</v>
      </c>
      <c r="AB12" s="679"/>
      <c r="AC12" s="680">
        <f t="shared" si="12"/>
        <v>0</v>
      </c>
      <c r="AD12" s="664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</row>
    <row r="13" spans="1:48" s="681" customFormat="1" ht="30" customHeight="1" x14ac:dyDescent="0.2">
      <c r="A13" s="669" t="s">
        <v>178</v>
      </c>
      <c r="B13" s="669" t="s">
        <v>179</v>
      </c>
      <c r="C13" s="670" t="s">
        <v>32</v>
      </c>
      <c r="D13" s="670"/>
      <c r="E13" s="77" t="s">
        <v>645</v>
      </c>
      <c r="F13" s="78">
        <v>1</v>
      </c>
      <c r="G13" s="78" t="s">
        <v>533</v>
      </c>
      <c r="H13" s="80" t="s">
        <v>663</v>
      </c>
      <c r="I13" s="682"/>
      <c r="J13" s="538"/>
      <c r="K13" s="683">
        <f t="shared" si="0"/>
        <v>0</v>
      </c>
      <c r="L13" s="683">
        <f t="shared" si="1"/>
        <v>0</v>
      </c>
      <c r="M13" s="539"/>
      <c r="N13" s="540"/>
      <c r="O13" s="684">
        <f t="shared" si="2"/>
        <v>0</v>
      </c>
      <c r="P13" s="684">
        <f t="shared" si="3"/>
        <v>0</v>
      </c>
      <c r="Q13" s="539"/>
      <c r="R13" s="372">
        <f t="shared" si="4"/>
        <v>0</v>
      </c>
      <c r="S13" s="678">
        <f t="shared" si="5"/>
        <v>0</v>
      </c>
      <c r="T13" s="678">
        <f t="shared" si="6"/>
        <v>0</v>
      </c>
      <c r="U13" s="678">
        <f t="shared" si="7"/>
        <v>0</v>
      </c>
      <c r="V13" s="678">
        <f t="shared" si="8"/>
        <v>0</v>
      </c>
      <c r="W13" s="678">
        <f t="shared" si="9"/>
        <v>0</v>
      </c>
      <c r="X13" s="678">
        <f t="shared" si="10"/>
        <v>0</v>
      </c>
      <c r="Y13" s="678">
        <f t="shared" si="11"/>
        <v>0</v>
      </c>
      <c r="Z13" s="678">
        <f t="shared" si="11"/>
        <v>0</v>
      </c>
      <c r="AA13" s="678">
        <f t="shared" si="11"/>
        <v>0</v>
      </c>
      <c r="AB13" s="679"/>
      <c r="AC13" s="680">
        <f t="shared" si="12"/>
        <v>0</v>
      </c>
      <c r="AD13" s="664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</row>
    <row r="14" spans="1:48" s="681" customFormat="1" ht="30" customHeight="1" x14ac:dyDescent="0.2">
      <c r="A14" s="669" t="s">
        <v>178</v>
      </c>
      <c r="B14" s="669" t="s">
        <v>179</v>
      </c>
      <c r="C14" s="670" t="s">
        <v>32</v>
      </c>
      <c r="D14" s="670"/>
      <c r="E14" s="552" t="s">
        <v>841</v>
      </c>
      <c r="F14" s="82">
        <v>1</v>
      </c>
      <c r="G14" s="82" t="s">
        <v>845</v>
      </c>
      <c r="H14" s="84" t="s">
        <v>181</v>
      </c>
      <c r="I14" s="682"/>
      <c r="J14" s="538">
        <v>1</v>
      </c>
      <c r="K14" s="683">
        <f t="shared" si="0"/>
        <v>1</v>
      </c>
      <c r="L14" s="683">
        <f t="shared" si="1"/>
        <v>0</v>
      </c>
      <c r="M14" s="539">
        <v>20</v>
      </c>
      <c r="N14" s="540"/>
      <c r="O14" s="684">
        <f t="shared" si="2"/>
        <v>0</v>
      </c>
      <c r="P14" s="684">
        <f t="shared" si="3"/>
        <v>0</v>
      </c>
      <c r="Q14" s="539"/>
      <c r="R14" s="372">
        <f t="shared" si="4"/>
        <v>64</v>
      </c>
      <c r="S14" s="678">
        <f t="shared" si="5"/>
        <v>20</v>
      </c>
      <c r="T14" s="678">
        <f t="shared" si="6"/>
        <v>20</v>
      </c>
      <c r="U14" s="678">
        <f t="shared" si="7"/>
        <v>24</v>
      </c>
      <c r="V14" s="678">
        <f t="shared" si="8"/>
        <v>0</v>
      </c>
      <c r="W14" s="678">
        <f t="shared" si="9"/>
        <v>0</v>
      </c>
      <c r="X14" s="678">
        <f t="shared" si="10"/>
        <v>0</v>
      </c>
      <c r="Y14" s="678">
        <f t="shared" si="11"/>
        <v>20</v>
      </c>
      <c r="Z14" s="678">
        <f t="shared" si="11"/>
        <v>20</v>
      </c>
      <c r="AA14" s="678">
        <f t="shared" si="11"/>
        <v>24</v>
      </c>
      <c r="AB14" s="679"/>
      <c r="AC14" s="680">
        <f t="shared" si="12"/>
        <v>0</v>
      </c>
      <c r="AD14" s="664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</row>
    <row r="15" spans="1:48" s="695" customFormat="1" ht="30" customHeight="1" x14ac:dyDescent="0.25">
      <c r="A15" s="685" t="s">
        <v>178</v>
      </c>
      <c r="B15" s="685" t="s">
        <v>179</v>
      </c>
      <c r="C15" s="686" t="s">
        <v>32</v>
      </c>
      <c r="D15" s="686"/>
      <c r="E15" s="96" t="s">
        <v>879</v>
      </c>
      <c r="F15" s="96"/>
      <c r="G15" s="96"/>
      <c r="H15" s="98" t="s">
        <v>898</v>
      </c>
      <c r="I15" s="687"/>
      <c r="J15" s="529">
        <v>0</v>
      </c>
      <c r="K15" s="688">
        <f t="shared" si="0"/>
        <v>0</v>
      </c>
      <c r="L15" s="688">
        <f t="shared" si="1"/>
        <v>0</v>
      </c>
      <c r="M15" s="529">
        <v>2</v>
      </c>
      <c r="N15" s="530"/>
      <c r="O15" s="689">
        <f t="shared" si="2"/>
        <v>0</v>
      </c>
      <c r="P15" s="689">
        <f t="shared" si="3"/>
        <v>0</v>
      </c>
      <c r="Q15" s="529"/>
      <c r="R15" s="690">
        <f>J15*M15*$R$8</f>
        <v>0</v>
      </c>
      <c r="S15" s="691">
        <f>J15*M15*$S$8</f>
        <v>0</v>
      </c>
      <c r="T15" s="691">
        <f>K15*M15*$T$8</f>
        <v>0</v>
      </c>
      <c r="U15" s="691">
        <f>J15*M15*$U$8</f>
        <v>0</v>
      </c>
      <c r="V15" s="691">
        <f t="shared" si="8"/>
        <v>0</v>
      </c>
      <c r="W15" s="691">
        <f t="shared" si="9"/>
        <v>0</v>
      </c>
      <c r="X15" s="691">
        <f t="shared" si="10"/>
        <v>0</v>
      </c>
      <c r="Y15" s="691">
        <f t="shared" si="11"/>
        <v>0</v>
      </c>
      <c r="Z15" s="691">
        <f t="shared" si="11"/>
        <v>0</v>
      </c>
      <c r="AA15" s="691">
        <f t="shared" si="11"/>
        <v>0</v>
      </c>
      <c r="AB15" s="679"/>
      <c r="AC15" s="692">
        <f t="shared" si="12"/>
        <v>0</v>
      </c>
      <c r="AD15" s="693"/>
      <c r="AE15" s="694"/>
      <c r="AF15" s="694"/>
      <c r="AG15" s="694"/>
      <c r="AH15" s="694"/>
      <c r="AI15" s="694"/>
      <c r="AJ15" s="694"/>
      <c r="AK15" s="694"/>
      <c r="AL15" s="694"/>
      <c r="AM15" s="694"/>
      <c r="AN15" s="694"/>
      <c r="AO15" s="694"/>
      <c r="AP15" s="694"/>
      <c r="AQ15" s="694"/>
      <c r="AR15" s="694"/>
      <c r="AS15" s="694"/>
      <c r="AT15" s="694"/>
      <c r="AU15" s="694"/>
      <c r="AV15" s="694"/>
    </row>
    <row r="16" spans="1:48" s="698" customFormat="1" ht="30" customHeight="1" x14ac:dyDescent="0.2">
      <c r="A16" s="685" t="s">
        <v>178</v>
      </c>
      <c r="B16" s="685" t="s">
        <v>179</v>
      </c>
      <c r="C16" s="686" t="s">
        <v>32</v>
      </c>
      <c r="D16" s="686"/>
      <c r="E16" s="96" t="s">
        <v>858</v>
      </c>
      <c r="F16" s="96"/>
      <c r="G16" s="96"/>
      <c r="H16" s="98" t="s">
        <v>534</v>
      </c>
      <c r="I16" s="687"/>
      <c r="J16" s="529">
        <v>1</v>
      </c>
      <c r="K16" s="529">
        <f t="shared" si="0"/>
        <v>1</v>
      </c>
      <c r="L16" s="529">
        <f t="shared" si="1"/>
        <v>0</v>
      </c>
      <c r="M16" s="529">
        <v>24</v>
      </c>
      <c r="N16" s="530"/>
      <c r="O16" s="689">
        <f t="shared" si="2"/>
        <v>0</v>
      </c>
      <c r="P16" s="689">
        <f t="shared" si="3"/>
        <v>0</v>
      </c>
      <c r="Q16" s="529"/>
      <c r="R16" s="690">
        <f>J16*M16*$R$8</f>
        <v>117.60000000000001</v>
      </c>
      <c r="S16" s="691">
        <f>J16*M16*$S$8</f>
        <v>24</v>
      </c>
      <c r="T16" s="691">
        <f>K16*M16*$T$8</f>
        <v>36</v>
      </c>
      <c r="U16" s="691">
        <f>J16*M16*$U$8</f>
        <v>57.599999999999994</v>
      </c>
      <c r="V16" s="691">
        <f t="shared" si="8"/>
        <v>0</v>
      </c>
      <c r="W16" s="691">
        <f t="shared" si="9"/>
        <v>0</v>
      </c>
      <c r="X16" s="691">
        <f t="shared" si="10"/>
        <v>0</v>
      </c>
      <c r="Y16" s="691">
        <f t="shared" si="11"/>
        <v>24</v>
      </c>
      <c r="Z16" s="691">
        <f t="shared" si="11"/>
        <v>36</v>
      </c>
      <c r="AA16" s="691">
        <f t="shared" si="11"/>
        <v>57.599999999999994</v>
      </c>
      <c r="AB16" s="696"/>
      <c r="AC16" s="692">
        <f t="shared" si="12"/>
        <v>0</v>
      </c>
      <c r="AD16" s="693"/>
      <c r="AE16" s="697"/>
      <c r="AF16" s="697"/>
      <c r="AG16" s="697"/>
      <c r="AH16" s="697"/>
      <c r="AI16" s="697"/>
      <c r="AJ16" s="697"/>
      <c r="AK16" s="697"/>
      <c r="AL16" s="697"/>
      <c r="AM16" s="697"/>
      <c r="AN16" s="697"/>
      <c r="AO16" s="697"/>
      <c r="AP16" s="697"/>
      <c r="AQ16" s="697"/>
      <c r="AR16" s="697"/>
      <c r="AS16" s="697"/>
      <c r="AT16" s="697"/>
      <c r="AU16" s="697"/>
      <c r="AV16" s="697"/>
    </row>
    <row r="17" spans="1:48" s="710" customFormat="1" ht="30" customHeight="1" thickBot="1" x14ac:dyDescent="0.3">
      <c r="A17" s="699" t="s">
        <v>178</v>
      </c>
      <c r="B17" s="699" t="s">
        <v>179</v>
      </c>
      <c r="C17" s="699" t="s">
        <v>32</v>
      </c>
      <c r="D17" s="699"/>
      <c r="E17" s="491"/>
      <c r="F17" s="491"/>
      <c r="G17" s="700"/>
      <c r="H17" s="701" t="s">
        <v>906</v>
      </c>
      <c r="I17" s="702"/>
      <c r="J17" s="703"/>
      <c r="K17" s="704"/>
      <c r="L17" s="704"/>
      <c r="M17" s="705"/>
      <c r="N17" s="706"/>
      <c r="O17" s="704"/>
      <c r="P17" s="704"/>
      <c r="Q17" s="705"/>
      <c r="R17" s="707">
        <f t="shared" ref="R17:AA17" si="13">SUM(R9:R16)</f>
        <v>488.40000000000003</v>
      </c>
      <c r="S17" s="118">
        <f t="shared" si="13"/>
        <v>148</v>
      </c>
      <c r="T17" s="118">
        <f t="shared" si="13"/>
        <v>134</v>
      </c>
      <c r="U17" s="118">
        <f t="shared" si="13"/>
        <v>206.4</v>
      </c>
      <c r="V17" s="118">
        <f t="shared" si="13"/>
        <v>0</v>
      </c>
      <c r="W17" s="118">
        <f t="shared" si="13"/>
        <v>0</v>
      </c>
      <c r="X17" s="118">
        <f t="shared" si="13"/>
        <v>0</v>
      </c>
      <c r="Y17" s="118">
        <f t="shared" si="13"/>
        <v>148</v>
      </c>
      <c r="Z17" s="118">
        <f t="shared" si="13"/>
        <v>134</v>
      </c>
      <c r="AA17" s="118">
        <f t="shared" si="13"/>
        <v>206.4</v>
      </c>
      <c r="AB17" s="708"/>
      <c r="AC17" s="680"/>
      <c r="AD17" s="709">
        <f>R17/1800/0.6</f>
        <v>0.4522222222222223</v>
      </c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</row>
    <row r="18" spans="1:48" s="681" customFormat="1" ht="30" customHeight="1" thickTop="1" x14ac:dyDescent="0.2">
      <c r="A18" s="670" t="s">
        <v>144</v>
      </c>
      <c r="B18" s="670" t="s">
        <v>145</v>
      </c>
      <c r="C18" s="670" t="s">
        <v>48</v>
      </c>
      <c r="D18" s="670"/>
      <c r="E18" s="330" t="s">
        <v>33</v>
      </c>
      <c r="F18" s="86">
        <v>3</v>
      </c>
      <c r="G18" s="86" t="s">
        <v>180</v>
      </c>
      <c r="H18" s="59" t="s">
        <v>181</v>
      </c>
      <c r="I18" s="711"/>
      <c r="J18" s="538">
        <v>0</v>
      </c>
      <c r="K18" s="683">
        <f t="shared" ref="K18:K23" si="14">IF(J18&gt;0, 1, 0)</f>
        <v>0</v>
      </c>
      <c r="L18" s="683">
        <f t="shared" ref="L18:L23" si="15">J18-K18</f>
        <v>0</v>
      </c>
      <c r="M18" s="539">
        <v>0</v>
      </c>
      <c r="N18" s="540">
        <v>1</v>
      </c>
      <c r="O18" s="684">
        <f t="shared" ref="O18:O23" si="16">IF(N18&gt;0, 1, 0)</f>
        <v>1</v>
      </c>
      <c r="P18" s="684">
        <f t="shared" ref="P18:P23" si="17">N18-O18</f>
        <v>0</v>
      </c>
      <c r="Q18" s="712">
        <v>26</v>
      </c>
      <c r="R18" s="372">
        <f>(K18*M18*$R$4)+(L18*M18*$R$5)+(O18*Q18*$R$6)+(P18*Q18*$R$7)</f>
        <v>41.6</v>
      </c>
      <c r="S18" s="678">
        <f>J18*M18*$S$4</f>
        <v>0</v>
      </c>
      <c r="T18" s="678">
        <f>K18*M18*$T$4</f>
        <v>0</v>
      </c>
      <c r="U18" s="678">
        <f>J18*M18*$U$4</f>
        <v>0</v>
      </c>
      <c r="V18" s="678">
        <f t="shared" ref="V18:V23" si="18">N18*Q18*$V$6</f>
        <v>26</v>
      </c>
      <c r="W18" s="678">
        <f t="shared" ref="W18:W23" si="19">O18*Q18*$W$6</f>
        <v>7.8</v>
      </c>
      <c r="X18" s="678">
        <f t="shared" ref="X18:X23" si="20">N18*Q18*$X$6</f>
        <v>7.8</v>
      </c>
      <c r="Y18" s="678">
        <f t="shared" ref="Y18:AA23" si="21">S18+V18</f>
        <v>26</v>
      </c>
      <c r="Z18" s="678">
        <f t="shared" si="21"/>
        <v>7.8</v>
      </c>
      <c r="AA18" s="678">
        <f t="shared" si="21"/>
        <v>7.8</v>
      </c>
      <c r="AB18" s="679"/>
      <c r="AC18" s="680">
        <f t="shared" ref="AC18:AC23" si="22">R18-Y18-Z18-AA18</f>
        <v>0</v>
      </c>
      <c r="AD18" s="664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</row>
    <row r="19" spans="1:48" s="681" customFormat="1" ht="30" customHeight="1" x14ac:dyDescent="0.2">
      <c r="A19" s="670" t="s">
        <v>144</v>
      </c>
      <c r="B19" s="670" t="s">
        <v>145</v>
      </c>
      <c r="C19" s="670" t="s">
        <v>48</v>
      </c>
      <c r="D19" s="670"/>
      <c r="E19" s="330" t="s">
        <v>33</v>
      </c>
      <c r="F19" s="86">
        <v>5</v>
      </c>
      <c r="G19" s="78" t="s">
        <v>146</v>
      </c>
      <c r="H19" s="80" t="s">
        <v>147</v>
      </c>
      <c r="I19" s="682"/>
      <c r="J19" s="538">
        <v>1</v>
      </c>
      <c r="K19" s="683">
        <f t="shared" si="14"/>
        <v>1</v>
      </c>
      <c r="L19" s="683">
        <f t="shared" si="15"/>
        <v>0</v>
      </c>
      <c r="M19" s="539">
        <v>26</v>
      </c>
      <c r="N19" s="540">
        <v>1</v>
      </c>
      <c r="O19" s="684">
        <f t="shared" si="16"/>
        <v>1</v>
      </c>
      <c r="P19" s="684">
        <f t="shared" si="17"/>
        <v>0</v>
      </c>
      <c r="Q19" s="539">
        <v>26</v>
      </c>
      <c r="R19" s="372">
        <f>(K19*M19*$R$4)+(L19*M19*$R$5)+(O19*Q19*$R$6)+(P19*Q19*$R$7)</f>
        <v>124.80000000000001</v>
      </c>
      <c r="S19" s="678">
        <f>J19*M19*$S$4</f>
        <v>26</v>
      </c>
      <c r="T19" s="678">
        <f>K19*M19*$T$4</f>
        <v>26</v>
      </c>
      <c r="U19" s="678">
        <f>J19*M19*$U$4</f>
        <v>31.2</v>
      </c>
      <c r="V19" s="678">
        <f t="shared" si="18"/>
        <v>26</v>
      </c>
      <c r="W19" s="678">
        <f t="shared" si="19"/>
        <v>7.8</v>
      </c>
      <c r="X19" s="678">
        <f t="shared" si="20"/>
        <v>7.8</v>
      </c>
      <c r="Y19" s="678">
        <f t="shared" si="21"/>
        <v>52</v>
      </c>
      <c r="Z19" s="678">
        <f t="shared" si="21"/>
        <v>33.799999999999997</v>
      </c>
      <c r="AA19" s="678">
        <f t="shared" si="21"/>
        <v>39</v>
      </c>
      <c r="AB19" s="679"/>
      <c r="AC19" s="680">
        <f t="shared" si="22"/>
        <v>0</v>
      </c>
      <c r="AD19" s="664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  <c r="AT19" s="255"/>
      <c r="AU19" s="255"/>
      <c r="AV19" s="255"/>
    </row>
    <row r="20" spans="1:48" s="681" customFormat="1" ht="30" customHeight="1" x14ac:dyDescent="0.2">
      <c r="A20" s="670" t="s">
        <v>144</v>
      </c>
      <c r="B20" s="670" t="s">
        <v>145</v>
      </c>
      <c r="C20" s="670" t="s">
        <v>48</v>
      </c>
      <c r="D20" s="670"/>
      <c r="E20" s="77" t="s">
        <v>437</v>
      </c>
      <c r="F20" s="78">
        <v>5</v>
      </c>
      <c r="G20" s="78" t="s">
        <v>146</v>
      </c>
      <c r="H20" s="80" t="s">
        <v>455</v>
      </c>
      <c r="I20" s="682"/>
      <c r="J20" s="538">
        <v>1</v>
      </c>
      <c r="K20" s="683">
        <f t="shared" si="14"/>
        <v>1</v>
      </c>
      <c r="L20" s="683">
        <f t="shared" si="15"/>
        <v>0</v>
      </c>
      <c r="M20" s="539">
        <v>20</v>
      </c>
      <c r="N20" s="540">
        <v>1</v>
      </c>
      <c r="O20" s="684">
        <f t="shared" si="16"/>
        <v>1</v>
      </c>
      <c r="P20" s="684">
        <f t="shared" si="17"/>
        <v>0</v>
      </c>
      <c r="Q20" s="539">
        <v>26</v>
      </c>
      <c r="R20" s="372">
        <f>(K20*M20*$R$4)+(L20*M20*$R$5)+(O20*Q20*$R$6)+(P20*Q20*$R$7)</f>
        <v>105.6</v>
      </c>
      <c r="S20" s="678">
        <f>J20*M20*$S$4</f>
        <v>20</v>
      </c>
      <c r="T20" s="678">
        <f>K20*M20*$T$4</f>
        <v>20</v>
      </c>
      <c r="U20" s="678">
        <f>J20*M20*$U$4</f>
        <v>24</v>
      </c>
      <c r="V20" s="678">
        <f t="shared" si="18"/>
        <v>26</v>
      </c>
      <c r="W20" s="678">
        <f t="shared" si="19"/>
        <v>7.8</v>
      </c>
      <c r="X20" s="678">
        <f t="shared" si="20"/>
        <v>7.8</v>
      </c>
      <c r="Y20" s="678">
        <f t="shared" si="21"/>
        <v>46</v>
      </c>
      <c r="Z20" s="678">
        <f t="shared" si="21"/>
        <v>27.8</v>
      </c>
      <c r="AA20" s="678">
        <f t="shared" si="21"/>
        <v>31.8</v>
      </c>
      <c r="AB20" s="679"/>
      <c r="AC20" s="680">
        <f t="shared" si="22"/>
        <v>0</v>
      </c>
      <c r="AD20" s="664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</row>
    <row r="21" spans="1:48" s="681" customFormat="1" ht="30" customHeight="1" x14ac:dyDescent="0.2">
      <c r="A21" s="670" t="s">
        <v>144</v>
      </c>
      <c r="B21" s="670" t="s">
        <v>145</v>
      </c>
      <c r="C21" s="670" t="s">
        <v>48</v>
      </c>
      <c r="D21" s="670"/>
      <c r="E21" s="337" t="s">
        <v>465</v>
      </c>
      <c r="F21" s="86">
        <v>2</v>
      </c>
      <c r="G21" s="86" t="s">
        <v>535</v>
      </c>
      <c r="H21" s="59" t="s">
        <v>536</v>
      </c>
      <c r="I21" s="682"/>
      <c r="J21" s="538">
        <v>1</v>
      </c>
      <c r="K21" s="683">
        <f t="shared" si="14"/>
        <v>1</v>
      </c>
      <c r="L21" s="683">
        <f t="shared" si="15"/>
        <v>0</v>
      </c>
      <c r="M21" s="539">
        <v>26</v>
      </c>
      <c r="N21" s="540">
        <v>1</v>
      </c>
      <c r="O21" s="684">
        <f t="shared" si="16"/>
        <v>1</v>
      </c>
      <c r="P21" s="684">
        <f t="shared" si="17"/>
        <v>0</v>
      </c>
      <c r="Q21" s="539">
        <v>26</v>
      </c>
      <c r="R21" s="372">
        <f>(K21*M21*$R$4)+(L21*M21*$R$5)+(O21*Q21*$R$6)+(P21*Q21*$R$7)</f>
        <v>124.80000000000001</v>
      </c>
      <c r="S21" s="678">
        <f>J21*M21*$S$4</f>
        <v>26</v>
      </c>
      <c r="T21" s="678">
        <f>K21*M21*$T$4</f>
        <v>26</v>
      </c>
      <c r="U21" s="678">
        <f>J21*M21*$U$4</f>
        <v>31.2</v>
      </c>
      <c r="V21" s="678">
        <f t="shared" si="18"/>
        <v>26</v>
      </c>
      <c r="W21" s="678">
        <f t="shared" si="19"/>
        <v>7.8</v>
      </c>
      <c r="X21" s="678">
        <f t="shared" si="20"/>
        <v>7.8</v>
      </c>
      <c r="Y21" s="678">
        <f t="shared" si="21"/>
        <v>52</v>
      </c>
      <c r="Z21" s="678">
        <f t="shared" si="21"/>
        <v>33.799999999999997</v>
      </c>
      <c r="AA21" s="678">
        <f t="shared" si="21"/>
        <v>39</v>
      </c>
      <c r="AB21" s="679"/>
      <c r="AC21" s="680">
        <f t="shared" si="22"/>
        <v>0</v>
      </c>
      <c r="AD21" s="664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</row>
    <row r="22" spans="1:48" s="681" customFormat="1" ht="30" customHeight="1" x14ac:dyDescent="0.2">
      <c r="A22" s="670" t="s">
        <v>144</v>
      </c>
      <c r="B22" s="670" t="s">
        <v>145</v>
      </c>
      <c r="C22" s="670" t="s">
        <v>48</v>
      </c>
      <c r="D22" s="670"/>
      <c r="E22" s="337" t="s">
        <v>465</v>
      </c>
      <c r="F22" s="86">
        <v>3</v>
      </c>
      <c r="G22" s="78" t="s">
        <v>484</v>
      </c>
      <c r="H22" s="59" t="s">
        <v>485</v>
      </c>
      <c r="I22" s="682"/>
      <c r="J22" s="538">
        <v>1</v>
      </c>
      <c r="K22" s="683">
        <f t="shared" si="14"/>
        <v>1</v>
      </c>
      <c r="L22" s="683">
        <f t="shared" si="15"/>
        <v>0</v>
      </c>
      <c r="M22" s="539">
        <v>26</v>
      </c>
      <c r="N22" s="540">
        <v>1</v>
      </c>
      <c r="O22" s="684">
        <f t="shared" si="16"/>
        <v>1</v>
      </c>
      <c r="P22" s="684">
        <f t="shared" si="17"/>
        <v>0</v>
      </c>
      <c r="Q22" s="539">
        <v>26</v>
      </c>
      <c r="R22" s="372">
        <f>(K22*M22*$R$4)+(L22*M22*$R$5)+(O22*Q22*$R$6)+(P22*Q22*$R$7)</f>
        <v>124.80000000000001</v>
      </c>
      <c r="S22" s="678">
        <f>J22*M22*$S$4</f>
        <v>26</v>
      </c>
      <c r="T22" s="678">
        <f>K22*M22*$T$4</f>
        <v>26</v>
      </c>
      <c r="U22" s="678">
        <f>J22*M22*$U$4</f>
        <v>31.2</v>
      </c>
      <c r="V22" s="678">
        <f t="shared" si="18"/>
        <v>26</v>
      </c>
      <c r="W22" s="678">
        <f t="shared" si="19"/>
        <v>7.8</v>
      </c>
      <c r="X22" s="678">
        <f t="shared" si="20"/>
        <v>7.8</v>
      </c>
      <c r="Y22" s="678">
        <f t="shared" si="21"/>
        <v>52</v>
      </c>
      <c r="Z22" s="678">
        <f t="shared" si="21"/>
        <v>33.799999999999997</v>
      </c>
      <c r="AA22" s="678">
        <f t="shared" si="21"/>
        <v>39</v>
      </c>
      <c r="AB22" s="679"/>
      <c r="AC22" s="680">
        <f t="shared" si="22"/>
        <v>0</v>
      </c>
      <c r="AD22" s="664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</row>
    <row r="23" spans="1:48" s="698" customFormat="1" ht="30" customHeight="1" x14ac:dyDescent="0.2">
      <c r="A23" s="685" t="s">
        <v>144</v>
      </c>
      <c r="B23" s="685" t="s">
        <v>145</v>
      </c>
      <c r="C23" s="686" t="s">
        <v>48</v>
      </c>
      <c r="D23" s="686"/>
      <c r="E23" s="96" t="s">
        <v>858</v>
      </c>
      <c r="F23" s="96"/>
      <c r="G23" s="96"/>
      <c r="H23" s="98" t="s">
        <v>864</v>
      </c>
      <c r="I23" s="687"/>
      <c r="J23" s="529">
        <v>0</v>
      </c>
      <c r="K23" s="688">
        <f t="shared" si="14"/>
        <v>0</v>
      </c>
      <c r="L23" s="688">
        <f t="shared" si="15"/>
        <v>0</v>
      </c>
      <c r="M23" s="529">
        <v>6</v>
      </c>
      <c r="N23" s="530"/>
      <c r="O23" s="689">
        <f t="shared" si="16"/>
        <v>0</v>
      </c>
      <c r="P23" s="689">
        <f t="shared" si="17"/>
        <v>0</v>
      </c>
      <c r="Q23" s="529"/>
      <c r="R23" s="690">
        <f>J23*M23*$R$8</f>
        <v>0</v>
      </c>
      <c r="S23" s="691">
        <f>J23*M23*$S$8</f>
        <v>0</v>
      </c>
      <c r="T23" s="691">
        <f>K23*M23*$T$8</f>
        <v>0</v>
      </c>
      <c r="U23" s="691">
        <f>J23*M23*$U$8</f>
        <v>0</v>
      </c>
      <c r="V23" s="691">
        <f t="shared" si="18"/>
        <v>0</v>
      </c>
      <c r="W23" s="691">
        <f t="shared" si="19"/>
        <v>0</v>
      </c>
      <c r="X23" s="691">
        <f t="shared" si="20"/>
        <v>0</v>
      </c>
      <c r="Y23" s="691">
        <f t="shared" si="21"/>
        <v>0</v>
      </c>
      <c r="Z23" s="691">
        <f t="shared" si="21"/>
        <v>0</v>
      </c>
      <c r="AA23" s="691">
        <f t="shared" si="21"/>
        <v>0</v>
      </c>
      <c r="AB23" s="696"/>
      <c r="AC23" s="692">
        <f t="shared" si="22"/>
        <v>0</v>
      </c>
      <c r="AD23" s="693"/>
      <c r="AE23" s="697"/>
      <c r="AF23" s="697"/>
      <c r="AG23" s="697"/>
      <c r="AH23" s="697"/>
      <c r="AI23" s="697"/>
      <c r="AJ23" s="697"/>
      <c r="AK23" s="697"/>
      <c r="AL23" s="697"/>
      <c r="AM23" s="697"/>
      <c r="AN23" s="697"/>
      <c r="AO23" s="697"/>
      <c r="AP23" s="697"/>
      <c r="AQ23" s="697"/>
      <c r="AR23" s="697"/>
      <c r="AS23" s="697"/>
      <c r="AT23" s="697"/>
      <c r="AU23" s="697"/>
      <c r="AV23" s="697"/>
    </row>
    <row r="24" spans="1:48" s="710" customFormat="1" ht="30" customHeight="1" thickBot="1" x14ac:dyDescent="0.3">
      <c r="A24" s="699" t="s">
        <v>144</v>
      </c>
      <c r="B24" s="699" t="s">
        <v>145</v>
      </c>
      <c r="C24" s="699" t="s">
        <v>48</v>
      </c>
      <c r="D24" s="699"/>
      <c r="E24" s="491"/>
      <c r="F24" s="491"/>
      <c r="G24" s="700"/>
      <c r="H24" s="701" t="s">
        <v>906</v>
      </c>
      <c r="I24" s="702"/>
      <c r="J24" s="703"/>
      <c r="K24" s="704"/>
      <c r="L24" s="704"/>
      <c r="M24" s="705"/>
      <c r="N24" s="706"/>
      <c r="O24" s="704"/>
      <c r="P24" s="704"/>
      <c r="Q24" s="705"/>
      <c r="R24" s="707">
        <f t="shared" ref="R24:AA24" si="23">SUM(R18:R23)</f>
        <v>521.6</v>
      </c>
      <c r="S24" s="118">
        <f t="shared" si="23"/>
        <v>98</v>
      </c>
      <c r="T24" s="118">
        <f t="shared" si="23"/>
        <v>98</v>
      </c>
      <c r="U24" s="118">
        <f t="shared" si="23"/>
        <v>117.60000000000001</v>
      </c>
      <c r="V24" s="118">
        <f t="shared" si="23"/>
        <v>130</v>
      </c>
      <c r="W24" s="118">
        <f t="shared" si="23"/>
        <v>39</v>
      </c>
      <c r="X24" s="118">
        <f t="shared" si="23"/>
        <v>39</v>
      </c>
      <c r="Y24" s="118">
        <f t="shared" si="23"/>
        <v>228</v>
      </c>
      <c r="Z24" s="118">
        <f t="shared" si="23"/>
        <v>137</v>
      </c>
      <c r="AA24" s="118">
        <f t="shared" si="23"/>
        <v>156.6</v>
      </c>
      <c r="AB24" s="708"/>
      <c r="AC24" s="680"/>
      <c r="AD24" s="709">
        <f>R24/1800/0.6</f>
        <v>0.48296296296296304</v>
      </c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</row>
    <row r="25" spans="1:48" s="681" customFormat="1" ht="30" customHeight="1" thickTop="1" x14ac:dyDescent="0.2">
      <c r="A25" s="670" t="s">
        <v>399</v>
      </c>
      <c r="B25" s="670" t="s">
        <v>400</v>
      </c>
      <c r="C25" s="670"/>
      <c r="D25" s="670"/>
      <c r="E25" s="330" t="s">
        <v>33</v>
      </c>
      <c r="F25" s="86">
        <v>6</v>
      </c>
      <c r="G25" s="86" t="s">
        <v>401</v>
      </c>
      <c r="H25" s="59" t="s">
        <v>402</v>
      </c>
      <c r="I25" s="711"/>
      <c r="J25" s="538"/>
      <c r="K25" s="683">
        <f>IF(J25&gt;0, 1, 0)</f>
        <v>0</v>
      </c>
      <c r="L25" s="683">
        <f>J25-K25</f>
        <v>0</v>
      </c>
      <c r="M25" s="539"/>
      <c r="N25" s="540"/>
      <c r="O25" s="684">
        <f>IF(N25&gt;0, 1, 0)</f>
        <v>0</v>
      </c>
      <c r="P25" s="684">
        <f>N25-O25</f>
        <v>0</v>
      </c>
      <c r="Q25" s="712"/>
      <c r="R25" s="372">
        <f>(K25*M25*$R$4)+(L25*M25*$R$5)+(O25*Q25*$R$6)+(P25*Q25*$R$7)</f>
        <v>0</v>
      </c>
      <c r="S25" s="678">
        <f>J25*M25*$S$4</f>
        <v>0</v>
      </c>
      <c r="T25" s="678">
        <f>K25*M25*$T$4</f>
        <v>0</v>
      </c>
      <c r="U25" s="678">
        <f>J25*M25*$U$4</f>
        <v>0</v>
      </c>
      <c r="V25" s="678">
        <f>N25*Q25*$V$6</f>
        <v>0</v>
      </c>
      <c r="W25" s="678">
        <f>O25*Q25*$W$6</f>
        <v>0</v>
      </c>
      <c r="X25" s="678">
        <f>N25*Q25*$X$6</f>
        <v>0</v>
      </c>
      <c r="Y25" s="678">
        <f t="shared" ref="Y25:AA29" si="24">S25+V25</f>
        <v>0</v>
      </c>
      <c r="Z25" s="678">
        <f t="shared" si="24"/>
        <v>0</v>
      </c>
      <c r="AA25" s="678">
        <f t="shared" si="24"/>
        <v>0</v>
      </c>
      <c r="AB25" s="679"/>
      <c r="AC25" s="680">
        <f>R25-Y25-Z25-AA25</f>
        <v>0</v>
      </c>
      <c r="AD25" s="664"/>
      <c r="AE25" s="255"/>
      <c r="AF25" s="255"/>
      <c r="AG25" s="331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</row>
    <row r="26" spans="1:48" s="681" customFormat="1" ht="30" customHeight="1" x14ac:dyDescent="0.2">
      <c r="A26" s="670" t="s">
        <v>399</v>
      </c>
      <c r="B26" s="670" t="s">
        <v>400</v>
      </c>
      <c r="C26" s="670"/>
      <c r="D26" s="670"/>
      <c r="E26" s="77" t="s">
        <v>437</v>
      </c>
      <c r="F26" s="78">
        <v>6</v>
      </c>
      <c r="G26" s="78" t="s">
        <v>401</v>
      </c>
      <c r="H26" s="80" t="s">
        <v>456</v>
      </c>
      <c r="I26" s="682"/>
      <c r="J26" s="538"/>
      <c r="K26" s="683">
        <f>IF(J26&gt;0, 1, 0)</f>
        <v>0</v>
      </c>
      <c r="L26" s="683">
        <f>J26-K26</f>
        <v>0</v>
      </c>
      <c r="M26" s="539"/>
      <c r="N26" s="540"/>
      <c r="O26" s="684">
        <f>IF(N26&gt;0, 1, 0)</f>
        <v>0</v>
      </c>
      <c r="P26" s="684">
        <f>N26-O26</f>
        <v>0</v>
      </c>
      <c r="Q26" s="539"/>
      <c r="R26" s="372">
        <f>(K26*M26*$R$4)+(L26*M26*$R$5)+(O26*Q26*$R$6)+(P26*Q26*$R$7)</f>
        <v>0</v>
      </c>
      <c r="S26" s="678">
        <f>J26*M26*$S$4</f>
        <v>0</v>
      </c>
      <c r="T26" s="678">
        <f>K26*M26*$T$4</f>
        <v>0</v>
      </c>
      <c r="U26" s="678">
        <f>J26*M26*$U$4</f>
        <v>0</v>
      </c>
      <c r="V26" s="678">
        <f>N26*Q26*$V$6</f>
        <v>0</v>
      </c>
      <c r="W26" s="678">
        <f>O26*Q26*$W$6</f>
        <v>0</v>
      </c>
      <c r="X26" s="678">
        <f>N26*Q26*$X$6</f>
        <v>0</v>
      </c>
      <c r="Y26" s="678">
        <f t="shared" si="24"/>
        <v>0</v>
      </c>
      <c r="Z26" s="678">
        <f t="shared" si="24"/>
        <v>0</v>
      </c>
      <c r="AA26" s="678">
        <f t="shared" si="24"/>
        <v>0</v>
      </c>
      <c r="AB26" s="679"/>
      <c r="AC26" s="680">
        <f>R26-Y26-Z26-AA26</f>
        <v>0</v>
      </c>
      <c r="AD26" s="664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</row>
    <row r="27" spans="1:48" s="681" customFormat="1" ht="30" customHeight="1" x14ac:dyDescent="0.2">
      <c r="A27" s="670" t="s">
        <v>399</v>
      </c>
      <c r="B27" s="670" t="s">
        <v>400</v>
      </c>
      <c r="C27" s="670"/>
      <c r="D27" s="670"/>
      <c r="E27" s="337" t="s">
        <v>465</v>
      </c>
      <c r="F27" s="86">
        <v>3</v>
      </c>
      <c r="G27" s="86" t="s">
        <v>631</v>
      </c>
      <c r="H27" s="59" t="s">
        <v>632</v>
      </c>
      <c r="I27" s="682"/>
      <c r="J27" s="538">
        <v>1</v>
      </c>
      <c r="K27" s="683">
        <f>IF(J27&gt;0, 1, 0)</f>
        <v>1</v>
      </c>
      <c r="L27" s="683">
        <f>J27-K27</f>
        <v>0</v>
      </c>
      <c r="M27" s="539">
        <v>24</v>
      </c>
      <c r="N27" s="540">
        <v>1</v>
      </c>
      <c r="O27" s="684">
        <f>IF(N27&gt;0, 1, 0)</f>
        <v>1</v>
      </c>
      <c r="P27" s="684">
        <f>N27-O27</f>
        <v>0</v>
      </c>
      <c r="Q27" s="539">
        <v>12</v>
      </c>
      <c r="R27" s="372">
        <f>(K27*M27*$R$4)+(L27*M27*$R$5)+(O27*Q27*$R$6)+(P27*Q27*$R$7)</f>
        <v>96.000000000000014</v>
      </c>
      <c r="S27" s="678">
        <f>J27*M27*$S$4</f>
        <v>24</v>
      </c>
      <c r="T27" s="678">
        <f>K27*M27*$T$4</f>
        <v>24</v>
      </c>
      <c r="U27" s="678">
        <f>J27*M27*$U$4</f>
        <v>28.799999999999997</v>
      </c>
      <c r="V27" s="678">
        <f>N27*Q27*$V$6</f>
        <v>12</v>
      </c>
      <c r="W27" s="678">
        <f>O27*Q27*$W$6</f>
        <v>3.5999999999999996</v>
      </c>
      <c r="X27" s="678">
        <f>N27*Q27*$X$6</f>
        <v>3.5999999999999996</v>
      </c>
      <c r="Y27" s="678">
        <f t="shared" si="24"/>
        <v>36</v>
      </c>
      <c r="Z27" s="678">
        <f t="shared" si="24"/>
        <v>27.6</v>
      </c>
      <c r="AA27" s="678">
        <f t="shared" si="24"/>
        <v>32.4</v>
      </c>
      <c r="AB27" s="679"/>
      <c r="AC27" s="680">
        <f>R27-Y27-Z27-AA27</f>
        <v>0</v>
      </c>
      <c r="AD27" s="664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</row>
    <row r="28" spans="1:48" s="681" customFormat="1" ht="30" customHeight="1" x14ac:dyDescent="0.2">
      <c r="A28" s="670" t="s">
        <v>399</v>
      </c>
      <c r="B28" s="670" t="s">
        <v>400</v>
      </c>
      <c r="C28" s="670"/>
      <c r="D28" s="670"/>
      <c r="E28" s="489" t="s">
        <v>678</v>
      </c>
      <c r="F28" s="86">
        <v>3</v>
      </c>
      <c r="G28" s="86" t="s">
        <v>698</v>
      </c>
      <c r="H28" s="59" t="s">
        <v>181</v>
      </c>
      <c r="I28" s="682"/>
      <c r="J28" s="538">
        <v>1</v>
      </c>
      <c r="K28" s="683">
        <f>IF(J28&gt;0, 1, 0)</f>
        <v>1</v>
      </c>
      <c r="L28" s="683">
        <f>J28-K28</f>
        <v>0</v>
      </c>
      <c r="M28" s="539">
        <v>26</v>
      </c>
      <c r="N28" s="540">
        <v>1</v>
      </c>
      <c r="O28" s="684">
        <f>IF(N28&gt;0, 1, 0)</f>
        <v>1</v>
      </c>
      <c r="P28" s="684">
        <f>N28-O28</f>
        <v>0</v>
      </c>
      <c r="Q28" s="539">
        <v>26</v>
      </c>
      <c r="R28" s="372">
        <f>(K28*M28*$R$4)+(L28*M28*$R$5)+(O28*Q28*$R$6)+(P28*Q28*$R$7)</f>
        <v>124.80000000000001</v>
      </c>
      <c r="S28" s="678">
        <f>J28*M28*$S$4</f>
        <v>26</v>
      </c>
      <c r="T28" s="678">
        <f>K28*M28*$T$4</f>
        <v>26</v>
      </c>
      <c r="U28" s="678">
        <f>J28*M28*$U$4</f>
        <v>31.2</v>
      </c>
      <c r="V28" s="678">
        <f>N28*Q28*$V$6</f>
        <v>26</v>
      </c>
      <c r="W28" s="678">
        <f>O28*Q28*$W$6</f>
        <v>7.8</v>
      </c>
      <c r="X28" s="678">
        <f>N28*Q28*$X$6</f>
        <v>7.8</v>
      </c>
      <c r="Y28" s="678">
        <f t="shared" si="24"/>
        <v>52</v>
      </c>
      <c r="Z28" s="678">
        <f t="shared" si="24"/>
        <v>33.799999999999997</v>
      </c>
      <c r="AA28" s="678">
        <f t="shared" si="24"/>
        <v>39</v>
      </c>
      <c r="AB28" s="679"/>
      <c r="AC28" s="680">
        <f>R28-Y28-Z28-AA28</f>
        <v>0</v>
      </c>
      <c r="AD28" s="664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</row>
    <row r="29" spans="1:48" s="681" customFormat="1" ht="30" customHeight="1" x14ac:dyDescent="0.2">
      <c r="A29" s="670" t="s">
        <v>399</v>
      </c>
      <c r="B29" s="670" t="s">
        <v>400</v>
      </c>
      <c r="C29" s="670"/>
      <c r="D29" s="670"/>
      <c r="E29" s="489" t="s">
        <v>773</v>
      </c>
      <c r="F29" s="86">
        <v>1</v>
      </c>
      <c r="G29" s="86" t="s">
        <v>792</v>
      </c>
      <c r="H29" s="59" t="s">
        <v>793</v>
      </c>
      <c r="I29" s="682"/>
      <c r="J29" s="538">
        <v>1</v>
      </c>
      <c r="K29" s="683">
        <f>IF(J29&gt;0, 1, 0)</f>
        <v>1</v>
      </c>
      <c r="L29" s="683">
        <f>J29-K29</f>
        <v>0</v>
      </c>
      <c r="M29" s="539">
        <v>18</v>
      </c>
      <c r="N29" s="540">
        <v>1</v>
      </c>
      <c r="O29" s="684">
        <f>IF(N29&gt;0, 1, 0)</f>
        <v>1</v>
      </c>
      <c r="P29" s="684">
        <f>N29-O29</f>
        <v>0</v>
      </c>
      <c r="Q29" s="539">
        <v>18</v>
      </c>
      <c r="R29" s="372">
        <f>(K29*M29*$R$4)+(L29*M29*$R$5)+(O29*Q29*$R$6)+(P29*Q29*$R$7)</f>
        <v>86.4</v>
      </c>
      <c r="S29" s="678">
        <f>J29*M29*$S$4</f>
        <v>18</v>
      </c>
      <c r="T29" s="678">
        <f>K29*M29*$T$4</f>
        <v>18</v>
      </c>
      <c r="U29" s="678">
        <f>J29*M29*$U$4</f>
        <v>21.599999999999998</v>
      </c>
      <c r="V29" s="678">
        <f>N29*Q29*$V$6</f>
        <v>18</v>
      </c>
      <c r="W29" s="678">
        <f>O29*Q29*$W$6</f>
        <v>5.3999999999999995</v>
      </c>
      <c r="X29" s="678">
        <f>N29*Q29*$X$6</f>
        <v>5.3999999999999995</v>
      </c>
      <c r="Y29" s="678">
        <f t="shared" si="24"/>
        <v>36</v>
      </c>
      <c r="Z29" s="678">
        <f t="shared" si="24"/>
        <v>23.4</v>
      </c>
      <c r="AA29" s="678">
        <f t="shared" si="24"/>
        <v>26.999999999999996</v>
      </c>
      <c r="AB29" s="679"/>
      <c r="AC29" s="680">
        <f>R29-Y29-Z29-AA29</f>
        <v>0</v>
      </c>
      <c r="AD29" s="664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</row>
    <row r="30" spans="1:48" s="710" customFormat="1" ht="30" customHeight="1" thickBot="1" x14ac:dyDescent="0.3">
      <c r="A30" s="699" t="s">
        <v>399</v>
      </c>
      <c r="B30" s="699" t="s">
        <v>400</v>
      </c>
      <c r="C30" s="699"/>
      <c r="D30" s="699"/>
      <c r="E30" s="491"/>
      <c r="F30" s="491"/>
      <c r="G30" s="700"/>
      <c r="H30" s="701" t="s">
        <v>906</v>
      </c>
      <c r="I30" s="702"/>
      <c r="J30" s="703"/>
      <c r="K30" s="704"/>
      <c r="L30" s="704"/>
      <c r="M30" s="705"/>
      <c r="N30" s="706"/>
      <c r="O30" s="704"/>
      <c r="P30" s="704"/>
      <c r="Q30" s="705"/>
      <c r="R30" s="707">
        <f t="shared" ref="R30:AA30" si="25">SUM(R26:R29)</f>
        <v>307.20000000000005</v>
      </c>
      <c r="S30" s="118">
        <f t="shared" si="25"/>
        <v>68</v>
      </c>
      <c r="T30" s="118">
        <f t="shared" si="25"/>
        <v>68</v>
      </c>
      <c r="U30" s="118">
        <f t="shared" si="25"/>
        <v>81.599999999999994</v>
      </c>
      <c r="V30" s="118">
        <f t="shared" si="25"/>
        <v>56</v>
      </c>
      <c r="W30" s="118">
        <f t="shared" si="25"/>
        <v>16.799999999999997</v>
      </c>
      <c r="X30" s="118">
        <f t="shared" si="25"/>
        <v>16.799999999999997</v>
      </c>
      <c r="Y30" s="118">
        <f t="shared" si="25"/>
        <v>124</v>
      </c>
      <c r="Z30" s="118">
        <f t="shared" si="25"/>
        <v>84.8</v>
      </c>
      <c r="AA30" s="118">
        <f t="shared" si="25"/>
        <v>98.4</v>
      </c>
      <c r="AB30" s="708"/>
      <c r="AC30" s="680"/>
      <c r="AD30" s="709">
        <f>R30/1800/0.6</f>
        <v>0.2844444444444445</v>
      </c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</row>
    <row r="31" spans="1:48" s="718" customFormat="1" ht="30" customHeight="1" thickTop="1" x14ac:dyDescent="0.2">
      <c r="A31" s="670" t="s">
        <v>306</v>
      </c>
      <c r="B31" s="670" t="s">
        <v>61</v>
      </c>
      <c r="C31" s="670" t="s">
        <v>48</v>
      </c>
      <c r="D31" s="670"/>
      <c r="E31" s="330" t="s">
        <v>33</v>
      </c>
      <c r="F31" s="86">
        <v>5</v>
      </c>
      <c r="G31" s="78" t="s">
        <v>307</v>
      </c>
      <c r="H31" s="713" t="s">
        <v>308</v>
      </c>
      <c r="I31" s="711"/>
      <c r="J31" s="538"/>
      <c r="K31" s="683">
        <f t="shared" ref="K31:K38" si="26">IF(J31&gt;0, 1, 0)</f>
        <v>0</v>
      </c>
      <c r="L31" s="683">
        <f t="shared" ref="L31:L38" si="27">J31-K31</f>
        <v>0</v>
      </c>
      <c r="M31" s="539"/>
      <c r="N31" s="540">
        <v>0</v>
      </c>
      <c r="O31" s="684">
        <f t="shared" ref="O31:O38" si="28">IF(N31&gt;0, 1, 0)</f>
        <v>0</v>
      </c>
      <c r="P31" s="684">
        <f t="shared" ref="P31:P38" si="29">N31-O31</f>
        <v>0</v>
      </c>
      <c r="Q31" s="712">
        <v>0</v>
      </c>
      <c r="R31" s="372">
        <f t="shared" ref="R31:R38" si="30">(K31*M31*$R$4)+(L31*M31*$R$5)+(O31*Q31*$R$6)+(P31*Q31*$R$7)</f>
        <v>0</v>
      </c>
      <c r="S31" s="714">
        <f t="shared" ref="S31:S37" si="31">J31*M31*$S$4</f>
        <v>0</v>
      </c>
      <c r="T31" s="714">
        <f t="shared" ref="T31:T37" si="32">K31*M31*$T$4</f>
        <v>0</v>
      </c>
      <c r="U31" s="714">
        <f t="shared" ref="U31:U37" si="33">J31*M31*$U$4</f>
        <v>0</v>
      </c>
      <c r="V31" s="714">
        <f t="shared" ref="V31:V37" si="34">N31*Q31*$V$6</f>
        <v>0</v>
      </c>
      <c r="W31" s="714">
        <f t="shared" ref="W31:W37" si="35">O31*Q31*$W$6</f>
        <v>0</v>
      </c>
      <c r="X31" s="714">
        <f t="shared" ref="X31:X37" si="36">N31*Q31*$X$6</f>
        <v>0</v>
      </c>
      <c r="Y31" s="714">
        <f t="shared" ref="Y31:AA37" si="37">S31+V31</f>
        <v>0</v>
      </c>
      <c r="Z31" s="714">
        <f t="shared" si="37"/>
        <v>0</v>
      </c>
      <c r="AA31" s="714">
        <f t="shared" si="37"/>
        <v>0</v>
      </c>
      <c r="AB31" s="715"/>
      <c r="AC31" s="716">
        <f t="shared" ref="AC31:AC37" si="38">R31-Y31-Z31-AA31</f>
        <v>0</v>
      </c>
      <c r="AD31" s="664"/>
      <c r="AE31" s="717"/>
      <c r="AF31" s="717"/>
      <c r="AG31" s="717"/>
      <c r="AH31" s="717"/>
      <c r="AI31" s="717"/>
      <c r="AJ31" s="717"/>
      <c r="AK31" s="717"/>
      <c r="AL31" s="717"/>
      <c r="AM31" s="717"/>
      <c r="AN31" s="717"/>
      <c r="AO31" s="717"/>
      <c r="AP31" s="717"/>
      <c r="AQ31" s="717"/>
      <c r="AR31" s="717"/>
      <c r="AS31" s="717"/>
      <c r="AT31" s="717"/>
      <c r="AU31" s="717"/>
      <c r="AV31" s="717"/>
    </row>
    <row r="32" spans="1:48" s="718" customFormat="1" ht="30" customHeight="1" x14ac:dyDescent="0.2">
      <c r="A32" s="670" t="s">
        <v>306</v>
      </c>
      <c r="B32" s="670" t="s">
        <v>61</v>
      </c>
      <c r="C32" s="670" t="s">
        <v>48</v>
      </c>
      <c r="D32" s="670"/>
      <c r="E32" s="489" t="s">
        <v>678</v>
      </c>
      <c r="F32" s="86">
        <v>5</v>
      </c>
      <c r="G32" s="78" t="s">
        <v>730</v>
      </c>
      <c r="H32" s="59" t="s">
        <v>731</v>
      </c>
      <c r="I32" s="682"/>
      <c r="J32" s="538"/>
      <c r="K32" s="683">
        <f t="shared" si="26"/>
        <v>0</v>
      </c>
      <c r="L32" s="683">
        <f t="shared" si="27"/>
        <v>0</v>
      </c>
      <c r="M32" s="539"/>
      <c r="N32" s="540">
        <v>0</v>
      </c>
      <c r="O32" s="684">
        <f t="shared" si="28"/>
        <v>0</v>
      </c>
      <c r="P32" s="684">
        <f t="shared" si="29"/>
        <v>0</v>
      </c>
      <c r="Q32" s="539">
        <v>0</v>
      </c>
      <c r="R32" s="372">
        <f t="shared" si="30"/>
        <v>0</v>
      </c>
      <c r="S32" s="714">
        <f t="shared" si="31"/>
        <v>0</v>
      </c>
      <c r="T32" s="714">
        <f t="shared" si="32"/>
        <v>0</v>
      </c>
      <c r="U32" s="714">
        <f t="shared" si="33"/>
        <v>0</v>
      </c>
      <c r="V32" s="714">
        <f t="shared" si="34"/>
        <v>0</v>
      </c>
      <c r="W32" s="714">
        <f t="shared" si="35"/>
        <v>0</v>
      </c>
      <c r="X32" s="714">
        <f t="shared" si="36"/>
        <v>0</v>
      </c>
      <c r="Y32" s="714">
        <f t="shared" si="37"/>
        <v>0</v>
      </c>
      <c r="Z32" s="714">
        <f t="shared" si="37"/>
        <v>0</v>
      </c>
      <c r="AA32" s="714">
        <f t="shared" si="37"/>
        <v>0</v>
      </c>
      <c r="AB32" s="715"/>
      <c r="AC32" s="716">
        <f t="shared" si="38"/>
        <v>0</v>
      </c>
      <c r="AD32" s="664"/>
      <c r="AE32" s="717"/>
      <c r="AF32" s="717"/>
      <c r="AG32" s="717"/>
      <c r="AH32" s="717"/>
      <c r="AI32" s="717"/>
      <c r="AJ32" s="717"/>
      <c r="AK32" s="717"/>
      <c r="AL32" s="717"/>
      <c r="AM32" s="717"/>
      <c r="AN32" s="717"/>
      <c r="AO32" s="717"/>
      <c r="AP32" s="717"/>
      <c r="AQ32" s="717"/>
      <c r="AR32" s="717"/>
      <c r="AS32" s="717"/>
      <c r="AT32" s="717"/>
      <c r="AU32" s="717"/>
      <c r="AV32" s="717"/>
    </row>
    <row r="33" spans="1:48" s="718" customFormat="1" ht="30" customHeight="1" x14ac:dyDescent="0.2">
      <c r="A33" s="670" t="s">
        <v>306</v>
      </c>
      <c r="B33" s="670" t="s">
        <v>61</v>
      </c>
      <c r="C33" s="670" t="s">
        <v>48</v>
      </c>
      <c r="D33" s="670"/>
      <c r="E33" s="521" t="s">
        <v>437</v>
      </c>
      <c r="F33" s="521">
        <v>5</v>
      </c>
      <c r="G33" s="521" t="s">
        <v>307</v>
      </c>
      <c r="H33" s="59" t="s">
        <v>441</v>
      </c>
      <c r="I33" s="682"/>
      <c r="J33" s="538">
        <v>1</v>
      </c>
      <c r="K33" s="683">
        <f t="shared" si="26"/>
        <v>1</v>
      </c>
      <c r="L33" s="683">
        <f t="shared" si="27"/>
        <v>0</v>
      </c>
      <c r="M33" s="539">
        <v>26</v>
      </c>
      <c r="N33" s="540">
        <v>1</v>
      </c>
      <c r="O33" s="684">
        <f t="shared" si="28"/>
        <v>1</v>
      </c>
      <c r="P33" s="684">
        <f t="shared" si="29"/>
        <v>0</v>
      </c>
      <c r="Q33" s="539">
        <v>26</v>
      </c>
      <c r="R33" s="372">
        <f t="shared" si="30"/>
        <v>124.80000000000001</v>
      </c>
      <c r="S33" s="714">
        <f t="shared" si="31"/>
        <v>26</v>
      </c>
      <c r="T33" s="714">
        <f t="shared" si="32"/>
        <v>26</v>
      </c>
      <c r="U33" s="714">
        <f t="shared" si="33"/>
        <v>31.2</v>
      </c>
      <c r="V33" s="714">
        <f t="shared" si="34"/>
        <v>26</v>
      </c>
      <c r="W33" s="714">
        <f t="shared" si="35"/>
        <v>7.8</v>
      </c>
      <c r="X33" s="714">
        <f t="shared" si="36"/>
        <v>7.8</v>
      </c>
      <c r="Y33" s="714">
        <f t="shared" si="37"/>
        <v>52</v>
      </c>
      <c r="Z33" s="714">
        <f t="shared" si="37"/>
        <v>33.799999999999997</v>
      </c>
      <c r="AA33" s="714">
        <f t="shared" si="37"/>
        <v>39</v>
      </c>
      <c r="AB33" s="715"/>
      <c r="AC33" s="716">
        <f t="shared" si="38"/>
        <v>0</v>
      </c>
      <c r="AD33" s="664"/>
      <c r="AE33" s="717"/>
      <c r="AF33" s="717"/>
      <c r="AG33" s="717"/>
      <c r="AH33" s="717"/>
      <c r="AI33" s="717"/>
      <c r="AJ33" s="717"/>
      <c r="AK33" s="717"/>
      <c r="AL33" s="717"/>
      <c r="AM33" s="717"/>
      <c r="AN33" s="717"/>
      <c r="AO33" s="717"/>
      <c r="AP33" s="717"/>
      <c r="AQ33" s="717"/>
      <c r="AR33" s="717"/>
      <c r="AS33" s="717"/>
      <c r="AT33" s="717"/>
      <c r="AU33" s="717"/>
      <c r="AV33" s="717"/>
    </row>
    <row r="34" spans="1:48" s="718" customFormat="1" ht="30" customHeight="1" x14ac:dyDescent="0.2">
      <c r="A34" s="670" t="s">
        <v>306</v>
      </c>
      <c r="B34" s="670" t="s">
        <v>61</v>
      </c>
      <c r="C34" s="670" t="s">
        <v>48</v>
      </c>
      <c r="D34" s="670"/>
      <c r="E34" s="337" t="s">
        <v>465</v>
      </c>
      <c r="F34" s="86">
        <v>2</v>
      </c>
      <c r="G34" s="86" t="s">
        <v>537</v>
      </c>
      <c r="H34" s="59" t="s">
        <v>538</v>
      </c>
      <c r="I34" s="682"/>
      <c r="J34" s="538"/>
      <c r="K34" s="683">
        <f t="shared" si="26"/>
        <v>0</v>
      </c>
      <c r="L34" s="683">
        <f t="shared" si="27"/>
        <v>0</v>
      </c>
      <c r="M34" s="539"/>
      <c r="N34" s="540">
        <v>1</v>
      </c>
      <c r="O34" s="684">
        <f t="shared" si="28"/>
        <v>1</v>
      </c>
      <c r="P34" s="684">
        <f t="shared" si="29"/>
        <v>0</v>
      </c>
      <c r="Q34" s="994">
        <v>22</v>
      </c>
      <c r="R34" s="991">
        <f t="shared" si="30"/>
        <v>35.200000000000003</v>
      </c>
      <c r="S34" s="714">
        <f t="shared" si="31"/>
        <v>0</v>
      </c>
      <c r="T34" s="714">
        <f t="shared" si="32"/>
        <v>0</v>
      </c>
      <c r="U34" s="714">
        <f t="shared" si="33"/>
        <v>0</v>
      </c>
      <c r="V34" s="714">
        <f t="shared" si="34"/>
        <v>22</v>
      </c>
      <c r="W34" s="714">
        <f t="shared" si="35"/>
        <v>6.6</v>
      </c>
      <c r="X34" s="714">
        <f t="shared" si="36"/>
        <v>6.6</v>
      </c>
      <c r="Y34" s="714">
        <f t="shared" si="37"/>
        <v>22</v>
      </c>
      <c r="Z34" s="714">
        <f t="shared" si="37"/>
        <v>6.6</v>
      </c>
      <c r="AA34" s="714">
        <f t="shared" si="37"/>
        <v>6.6</v>
      </c>
      <c r="AB34" s="715"/>
      <c r="AC34" s="716">
        <f t="shared" si="38"/>
        <v>0</v>
      </c>
      <c r="AD34" s="664"/>
      <c r="AE34" s="717"/>
      <c r="AF34" s="717"/>
      <c r="AG34" s="717"/>
      <c r="AH34" s="717"/>
      <c r="AI34" s="717"/>
      <c r="AJ34" s="717"/>
      <c r="AK34" s="717"/>
      <c r="AL34" s="717"/>
      <c r="AM34" s="717"/>
      <c r="AN34" s="717"/>
      <c r="AO34" s="717"/>
      <c r="AP34" s="717"/>
      <c r="AQ34" s="717"/>
      <c r="AR34" s="717"/>
      <c r="AS34" s="717"/>
      <c r="AT34" s="717"/>
      <c r="AU34" s="717"/>
      <c r="AV34" s="717"/>
    </row>
    <row r="35" spans="1:48" s="718" customFormat="1" ht="30" customHeight="1" x14ac:dyDescent="0.2">
      <c r="A35" s="670" t="s">
        <v>306</v>
      </c>
      <c r="B35" s="670" t="s">
        <v>61</v>
      </c>
      <c r="C35" s="670" t="s">
        <v>48</v>
      </c>
      <c r="D35" s="670"/>
      <c r="E35" s="521" t="s">
        <v>645</v>
      </c>
      <c r="F35" s="521">
        <v>2</v>
      </c>
      <c r="G35" s="86" t="s">
        <v>537</v>
      </c>
      <c r="H35" s="59" t="s">
        <v>661</v>
      </c>
      <c r="I35" s="682"/>
      <c r="J35" s="538">
        <v>1</v>
      </c>
      <c r="K35" s="683">
        <f t="shared" si="26"/>
        <v>1</v>
      </c>
      <c r="L35" s="683">
        <f t="shared" si="27"/>
        <v>0</v>
      </c>
      <c r="M35" s="539">
        <v>26</v>
      </c>
      <c r="N35" s="540">
        <v>1</v>
      </c>
      <c r="O35" s="684">
        <f t="shared" si="28"/>
        <v>1</v>
      </c>
      <c r="P35" s="684">
        <f t="shared" si="29"/>
        <v>0</v>
      </c>
      <c r="Q35" s="539">
        <v>26</v>
      </c>
      <c r="R35" s="372">
        <f t="shared" si="30"/>
        <v>124.80000000000001</v>
      </c>
      <c r="S35" s="714">
        <f t="shared" si="31"/>
        <v>26</v>
      </c>
      <c r="T35" s="714">
        <f t="shared" si="32"/>
        <v>26</v>
      </c>
      <c r="U35" s="714">
        <f t="shared" si="33"/>
        <v>31.2</v>
      </c>
      <c r="V35" s="714">
        <f t="shared" si="34"/>
        <v>26</v>
      </c>
      <c r="W35" s="714">
        <f t="shared" si="35"/>
        <v>7.8</v>
      </c>
      <c r="X35" s="714">
        <f t="shared" si="36"/>
        <v>7.8</v>
      </c>
      <c r="Y35" s="714">
        <f t="shared" si="37"/>
        <v>52</v>
      </c>
      <c r="Z35" s="714">
        <f t="shared" si="37"/>
        <v>33.799999999999997</v>
      </c>
      <c r="AA35" s="714">
        <f t="shared" si="37"/>
        <v>39</v>
      </c>
      <c r="AB35" s="715"/>
      <c r="AC35" s="716">
        <f t="shared" si="38"/>
        <v>0</v>
      </c>
      <c r="AD35" s="664"/>
      <c r="AE35" s="717"/>
      <c r="AF35" s="717"/>
      <c r="AG35" s="717"/>
      <c r="AH35" s="717"/>
      <c r="AI35" s="717"/>
      <c r="AJ35" s="717"/>
      <c r="AK35" s="717"/>
      <c r="AL35" s="717"/>
      <c r="AM35" s="717"/>
      <c r="AN35" s="717"/>
      <c r="AO35" s="717"/>
      <c r="AP35" s="717"/>
      <c r="AQ35" s="717"/>
      <c r="AR35" s="717"/>
      <c r="AS35" s="717"/>
      <c r="AT35" s="717"/>
      <c r="AU35" s="717"/>
      <c r="AV35" s="717"/>
    </row>
    <row r="36" spans="1:48" s="718" customFormat="1" ht="30" customHeight="1" x14ac:dyDescent="0.2">
      <c r="A36" s="670" t="s">
        <v>306</v>
      </c>
      <c r="B36" s="670" t="s">
        <v>61</v>
      </c>
      <c r="C36" s="670" t="s">
        <v>48</v>
      </c>
      <c r="D36" s="670"/>
      <c r="E36" s="521" t="s">
        <v>465</v>
      </c>
      <c r="F36" s="521">
        <v>3</v>
      </c>
      <c r="G36" s="521" t="s">
        <v>580</v>
      </c>
      <c r="H36" s="59" t="s">
        <v>581</v>
      </c>
      <c r="I36" s="682"/>
      <c r="J36" s="538">
        <v>0</v>
      </c>
      <c r="K36" s="683">
        <f t="shared" si="26"/>
        <v>0</v>
      </c>
      <c r="L36" s="683">
        <f t="shared" si="27"/>
        <v>0</v>
      </c>
      <c r="M36" s="539">
        <v>0</v>
      </c>
      <c r="N36" s="540">
        <v>0</v>
      </c>
      <c r="O36" s="684">
        <f t="shared" si="28"/>
        <v>0</v>
      </c>
      <c r="P36" s="684">
        <f t="shared" si="29"/>
        <v>0</v>
      </c>
      <c r="Q36" s="539">
        <v>0</v>
      </c>
      <c r="R36" s="372">
        <f t="shared" si="30"/>
        <v>0</v>
      </c>
      <c r="S36" s="714">
        <f t="shared" si="31"/>
        <v>0</v>
      </c>
      <c r="T36" s="714">
        <f t="shared" si="32"/>
        <v>0</v>
      </c>
      <c r="U36" s="714">
        <f t="shared" si="33"/>
        <v>0</v>
      </c>
      <c r="V36" s="714">
        <f t="shared" si="34"/>
        <v>0</v>
      </c>
      <c r="W36" s="714">
        <f t="shared" si="35"/>
        <v>0</v>
      </c>
      <c r="X36" s="714">
        <f t="shared" si="36"/>
        <v>0</v>
      </c>
      <c r="Y36" s="714">
        <f t="shared" si="37"/>
        <v>0</v>
      </c>
      <c r="Z36" s="714">
        <f t="shared" si="37"/>
        <v>0</v>
      </c>
      <c r="AA36" s="714">
        <f t="shared" si="37"/>
        <v>0</v>
      </c>
      <c r="AB36" s="715"/>
      <c r="AC36" s="716">
        <f t="shared" si="38"/>
        <v>0</v>
      </c>
      <c r="AD36" s="664"/>
      <c r="AE36" s="717"/>
      <c r="AF36" s="717"/>
      <c r="AG36" s="717"/>
      <c r="AH36" s="717"/>
      <c r="AI36" s="717"/>
      <c r="AJ36" s="717"/>
      <c r="AK36" s="717"/>
      <c r="AL36" s="717"/>
      <c r="AM36" s="717"/>
      <c r="AN36" s="717"/>
      <c r="AO36" s="717"/>
      <c r="AP36" s="717"/>
      <c r="AQ36" s="717"/>
      <c r="AR36" s="717"/>
      <c r="AS36" s="717"/>
      <c r="AT36" s="717"/>
      <c r="AU36" s="717"/>
      <c r="AV36" s="717"/>
    </row>
    <row r="37" spans="1:48" s="718" customFormat="1" ht="30" customHeight="1" x14ac:dyDescent="0.2">
      <c r="A37" s="670" t="s">
        <v>306</v>
      </c>
      <c r="B37" s="670" t="s">
        <v>61</v>
      </c>
      <c r="C37" s="670" t="s">
        <v>48</v>
      </c>
      <c r="D37" s="670"/>
      <c r="E37" s="489" t="s">
        <v>773</v>
      </c>
      <c r="F37" s="86">
        <v>4</v>
      </c>
      <c r="G37" s="86" t="s">
        <v>818</v>
      </c>
      <c r="H37" s="59" t="s">
        <v>820</v>
      </c>
      <c r="I37" s="682"/>
      <c r="J37" s="538">
        <v>1</v>
      </c>
      <c r="K37" s="683">
        <f t="shared" si="26"/>
        <v>1</v>
      </c>
      <c r="L37" s="683">
        <f t="shared" si="27"/>
        <v>0</v>
      </c>
      <c r="M37" s="539">
        <v>26</v>
      </c>
      <c r="N37" s="540">
        <v>0</v>
      </c>
      <c r="O37" s="684">
        <f t="shared" si="28"/>
        <v>0</v>
      </c>
      <c r="P37" s="684">
        <f t="shared" si="29"/>
        <v>0</v>
      </c>
      <c r="Q37" s="539">
        <v>0</v>
      </c>
      <c r="R37" s="372">
        <f t="shared" si="30"/>
        <v>83.2</v>
      </c>
      <c r="S37" s="714">
        <f t="shared" si="31"/>
        <v>26</v>
      </c>
      <c r="T37" s="714">
        <f t="shared" si="32"/>
        <v>26</v>
      </c>
      <c r="U37" s="714">
        <f t="shared" si="33"/>
        <v>31.2</v>
      </c>
      <c r="V37" s="714">
        <f t="shared" si="34"/>
        <v>0</v>
      </c>
      <c r="W37" s="714">
        <f t="shared" si="35"/>
        <v>0</v>
      </c>
      <c r="X37" s="714">
        <f t="shared" si="36"/>
        <v>0</v>
      </c>
      <c r="Y37" s="714">
        <f t="shared" si="37"/>
        <v>26</v>
      </c>
      <c r="Z37" s="714">
        <f t="shared" si="37"/>
        <v>26</v>
      </c>
      <c r="AA37" s="714">
        <f t="shared" si="37"/>
        <v>31.2</v>
      </c>
      <c r="AB37" s="715"/>
      <c r="AC37" s="716">
        <f t="shared" si="38"/>
        <v>0</v>
      </c>
      <c r="AD37" s="664"/>
      <c r="AE37" s="717"/>
      <c r="AF37" s="717"/>
      <c r="AG37" s="717"/>
      <c r="AH37" s="717"/>
      <c r="AI37" s="717"/>
      <c r="AJ37" s="717"/>
      <c r="AK37" s="717"/>
      <c r="AL37" s="717"/>
      <c r="AM37" s="717"/>
      <c r="AN37" s="717"/>
      <c r="AO37" s="717"/>
      <c r="AP37" s="717"/>
      <c r="AQ37" s="717"/>
      <c r="AR37" s="717"/>
      <c r="AS37" s="717"/>
      <c r="AT37" s="717"/>
      <c r="AU37" s="717"/>
      <c r="AV37" s="717"/>
    </row>
    <row r="38" spans="1:48" s="718" customFormat="1" ht="30" customHeight="1" x14ac:dyDescent="0.2">
      <c r="A38" s="670" t="s">
        <v>306</v>
      </c>
      <c r="B38" s="670" t="s">
        <v>61</v>
      </c>
      <c r="C38" s="670" t="s">
        <v>48</v>
      </c>
      <c r="D38" s="670"/>
      <c r="E38" s="489" t="s">
        <v>678</v>
      </c>
      <c r="F38" s="86">
        <v>5</v>
      </c>
      <c r="G38" s="86" t="s">
        <v>749</v>
      </c>
      <c r="H38" s="59" t="s">
        <v>750</v>
      </c>
      <c r="I38" s="682"/>
      <c r="J38" s="538">
        <v>1</v>
      </c>
      <c r="K38" s="683">
        <f t="shared" si="26"/>
        <v>1</v>
      </c>
      <c r="L38" s="683">
        <f t="shared" si="27"/>
        <v>0</v>
      </c>
      <c r="M38" s="539">
        <v>26</v>
      </c>
      <c r="N38" s="540">
        <v>1</v>
      </c>
      <c r="O38" s="684">
        <f t="shared" si="28"/>
        <v>1</v>
      </c>
      <c r="P38" s="684">
        <f t="shared" si="29"/>
        <v>0</v>
      </c>
      <c r="Q38" s="539">
        <v>26</v>
      </c>
      <c r="R38" s="372">
        <f t="shared" si="30"/>
        <v>124.80000000000001</v>
      </c>
      <c r="S38" s="714"/>
      <c r="T38" s="714"/>
      <c r="U38" s="714"/>
      <c r="V38" s="714"/>
      <c r="W38" s="714"/>
      <c r="X38" s="714"/>
      <c r="Y38" s="714"/>
      <c r="Z38" s="714"/>
      <c r="AA38" s="714"/>
      <c r="AB38" s="715"/>
      <c r="AC38" s="716"/>
      <c r="AD38" s="664"/>
      <c r="AE38" s="717"/>
      <c r="AF38" s="717"/>
      <c r="AG38" s="717"/>
      <c r="AH38" s="717"/>
      <c r="AI38" s="717"/>
      <c r="AJ38" s="717"/>
      <c r="AK38" s="717"/>
      <c r="AL38" s="717"/>
      <c r="AM38" s="717"/>
      <c r="AN38" s="717"/>
      <c r="AO38" s="717"/>
      <c r="AP38" s="717"/>
      <c r="AQ38" s="717"/>
      <c r="AR38" s="717"/>
      <c r="AS38" s="717"/>
      <c r="AT38" s="717"/>
      <c r="AU38" s="717"/>
      <c r="AV38" s="717"/>
    </row>
    <row r="39" spans="1:48" s="710" customFormat="1" ht="30" customHeight="1" thickBot="1" x14ac:dyDescent="0.3">
      <c r="A39" s="699" t="s">
        <v>306</v>
      </c>
      <c r="B39" s="699" t="s">
        <v>61</v>
      </c>
      <c r="C39" s="699" t="s">
        <v>48</v>
      </c>
      <c r="D39" s="699"/>
      <c r="E39" s="491"/>
      <c r="F39" s="491"/>
      <c r="G39" s="700"/>
      <c r="H39" s="701" t="s">
        <v>906</v>
      </c>
      <c r="I39" s="702"/>
      <c r="J39" s="703"/>
      <c r="K39" s="704"/>
      <c r="L39" s="704"/>
      <c r="M39" s="705"/>
      <c r="N39" s="706"/>
      <c r="O39" s="704"/>
      <c r="P39" s="704"/>
      <c r="Q39" s="705"/>
      <c r="R39" s="989">
        <f t="shared" ref="R39:AA39" si="39">SUM(R31:R38)</f>
        <v>492.8</v>
      </c>
      <c r="S39" s="118">
        <f t="shared" si="39"/>
        <v>78</v>
      </c>
      <c r="T39" s="118">
        <f t="shared" si="39"/>
        <v>78</v>
      </c>
      <c r="U39" s="118">
        <f t="shared" si="39"/>
        <v>93.6</v>
      </c>
      <c r="V39" s="118">
        <f t="shared" si="39"/>
        <v>74</v>
      </c>
      <c r="W39" s="118">
        <f t="shared" si="39"/>
        <v>22.2</v>
      </c>
      <c r="X39" s="118">
        <f t="shared" si="39"/>
        <v>22.2</v>
      </c>
      <c r="Y39" s="118">
        <f t="shared" si="39"/>
        <v>152</v>
      </c>
      <c r="Z39" s="118">
        <f t="shared" si="39"/>
        <v>100.19999999999999</v>
      </c>
      <c r="AA39" s="118">
        <f t="shared" si="39"/>
        <v>115.8</v>
      </c>
      <c r="AB39" s="708"/>
      <c r="AC39" s="680"/>
      <c r="AD39" s="709">
        <f>R39/1800/0.6</f>
        <v>0.45629629629629631</v>
      </c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  <c r="AP39" s="255"/>
      <c r="AQ39" s="255"/>
      <c r="AR39" s="255"/>
      <c r="AS39" s="255"/>
      <c r="AT39" s="255"/>
      <c r="AU39" s="255"/>
      <c r="AV39" s="255"/>
    </row>
    <row r="40" spans="1:48" s="681" customFormat="1" ht="30" customHeight="1" thickTop="1" x14ac:dyDescent="0.2">
      <c r="A40" s="670" t="s">
        <v>373</v>
      </c>
      <c r="B40" s="670" t="s">
        <v>374</v>
      </c>
      <c r="C40" s="670" t="s">
        <v>38</v>
      </c>
      <c r="D40" s="670"/>
      <c r="E40" s="330" t="s">
        <v>33</v>
      </c>
      <c r="F40" s="719">
        <v>4</v>
      </c>
      <c r="G40" s="86" t="s">
        <v>371</v>
      </c>
      <c r="H40" s="59" t="s">
        <v>372</v>
      </c>
      <c r="I40" s="711"/>
      <c r="J40" s="538"/>
      <c r="K40" s="683">
        <f>IF(J40&gt;0, 1, 0)</f>
        <v>0</v>
      </c>
      <c r="L40" s="683">
        <f>J40-K40</f>
        <v>0</v>
      </c>
      <c r="M40" s="539"/>
      <c r="N40" s="540">
        <v>5</v>
      </c>
      <c r="O40" s="684">
        <v>1</v>
      </c>
      <c r="P40" s="684">
        <v>3</v>
      </c>
      <c r="Q40" s="712">
        <v>4</v>
      </c>
      <c r="R40" s="372">
        <f>(K40*M40*$R$4)+(L40*M40*$R$5)+(O40*Q40*$R$6)+(P40*Q40*$R$7)</f>
        <v>22</v>
      </c>
      <c r="S40" s="678">
        <f>J40*M40*$S$4</f>
        <v>0</v>
      </c>
      <c r="T40" s="678">
        <f>K40*M40*$T$4</f>
        <v>0</v>
      </c>
      <c r="U40" s="678">
        <f>J40*M40*$U$4</f>
        <v>0</v>
      </c>
      <c r="V40" s="678">
        <f>N40*Q40*$V$6</f>
        <v>20</v>
      </c>
      <c r="W40" s="678">
        <f>O40*Q40*$W$6</f>
        <v>1.2</v>
      </c>
      <c r="X40" s="678">
        <f>N40*Q40*$X$6</f>
        <v>6</v>
      </c>
      <c r="Y40" s="678">
        <f t="shared" ref="Y40:AA44" si="40">S40+V40</f>
        <v>20</v>
      </c>
      <c r="Z40" s="678">
        <f t="shared" si="40"/>
        <v>1.2</v>
      </c>
      <c r="AA40" s="678">
        <f t="shared" si="40"/>
        <v>6</v>
      </c>
      <c r="AB40" s="679"/>
      <c r="AC40" s="680">
        <f>R40-Y40-Z40-AA40</f>
        <v>-5.2</v>
      </c>
      <c r="AD40" s="720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  <c r="AP40" s="255"/>
      <c r="AQ40" s="255"/>
      <c r="AR40" s="255"/>
      <c r="AS40" s="255"/>
      <c r="AT40" s="255"/>
      <c r="AU40" s="255"/>
      <c r="AV40" s="255"/>
    </row>
    <row r="41" spans="1:48" s="681" customFormat="1" ht="30" customHeight="1" x14ac:dyDescent="0.2">
      <c r="A41" s="670" t="s">
        <v>373</v>
      </c>
      <c r="B41" s="670" t="s">
        <v>374</v>
      </c>
      <c r="C41" s="670" t="s">
        <v>38</v>
      </c>
      <c r="D41" s="670"/>
      <c r="E41" s="337" t="s">
        <v>465</v>
      </c>
      <c r="F41" s="86">
        <v>1</v>
      </c>
      <c r="G41" s="86" t="s">
        <v>533</v>
      </c>
      <c r="H41" s="59" t="s">
        <v>534</v>
      </c>
      <c r="I41" s="682"/>
      <c r="J41" s="538"/>
      <c r="K41" s="683">
        <f>IF(J41&gt;0, 1, 0)</f>
        <v>0</v>
      </c>
      <c r="L41" s="683">
        <f>J41-K41</f>
        <v>0</v>
      </c>
      <c r="M41" s="539"/>
      <c r="N41" s="540">
        <v>4</v>
      </c>
      <c r="O41" s="684">
        <v>1</v>
      </c>
      <c r="P41" s="684">
        <v>3</v>
      </c>
      <c r="Q41" s="539">
        <v>26</v>
      </c>
      <c r="R41" s="372">
        <f>(K41*M41*$R$4)+(L41*M41*$R$5)+(O41*Q41*$R$6)+(P41*Q41*$R$7)</f>
        <v>143</v>
      </c>
      <c r="S41" s="678">
        <f>J41*M41*$S$4</f>
        <v>0</v>
      </c>
      <c r="T41" s="678">
        <f>K41*M41*$T$4</f>
        <v>0</v>
      </c>
      <c r="U41" s="678">
        <f>J41*M41*$U$4</f>
        <v>0</v>
      </c>
      <c r="V41" s="678">
        <f>N41*Q41*$V$6</f>
        <v>104</v>
      </c>
      <c r="W41" s="678">
        <f>O41*Q41*$W$6</f>
        <v>7.8</v>
      </c>
      <c r="X41" s="678">
        <f>N41*Q41*$X$6</f>
        <v>31.2</v>
      </c>
      <c r="Y41" s="678">
        <f t="shared" si="40"/>
        <v>104</v>
      </c>
      <c r="Z41" s="678">
        <f t="shared" si="40"/>
        <v>7.8</v>
      </c>
      <c r="AA41" s="678">
        <f t="shared" si="40"/>
        <v>31.2</v>
      </c>
      <c r="AB41" s="679"/>
      <c r="AC41" s="680">
        <f>R41-Y41-Z41-AA41</f>
        <v>0</v>
      </c>
      <c r="AD41" s="664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55"/>
      <c r="AP41" s="255"/>
      <c r="AQ41" s="255"/>
      <c r="AR41" s="255"/>
      <c r="AS41" s="255"/>
      <c r="AT41" s="255"/>
      <c r="AU41" s="255"/>
      <c r="AV41" s="255"/>
    </row>
    <row r="42" spans="1:48" s="681" customFormat="1" ht="30" customHeight="1" x14ac:dyDescent="0.2">
      <c r="A42" s="670" t="s">
        <v>373</v>
      </c>
      <c r="B42" s="670" t="s">
        <v>374</v>
      </c>
      <c r="C42" s="670" t="s">
        <v>38</v>
      </c>
      <c r="D42" s="670"/>
      <c r="E42" s="337" t="s">
        <v>465</v>
      </c>
      <c r="F42" s="86">
        <v>2</v>
      </c>
      <c r="G42" s="86" t="s">
        <v>543</v>
      </c>
      <c r="H42" s="59" t="s">
        <v>544</v>
      </c>
      <c r="I42" s="682"/>
      <c r="J42" s="538"/>
      <c r="K42" s="683">
        <f>IF(J42&gt;0, 1, 0)</f>
        <v>0</v>
      </c>
      <c r="L42" s="683">
        <f>J42-K42</f>
        <v>0</v>
      </c>
      <c r="M42" s="539"/>
      <c r="N42" s="540">
        <v>1</v>
      </c>
      <c r="O42" s="684">
        <v>1</v>
      </c>
      <c r="P42" s="684">
        <v>0</v>
      </c>
      <c r="Q42" s="539">
        <v>26</v>
      </c>
      <c r="R42" s="372">
        <f>(K42*M42*$R$4)+(L42*M42*$R$5)+(O42*Q42*$R$6)+(P42*Q42*$R$7)</f>
        <v>41.6</v>
      </c>
      <c r="S42" s="678">
        <f>J42*M42*$S$4</f>
        <v>0</v>
      </c>
      <c r="T42" s="678">
        <f>K42*M42*$T$4</f>
        <v>0</v>
      </c>
      <c r="U42" s="678">
        <f>J42*M42*$U$4</f>
        <v>0</v>
      </c>
      <c r="V42" s="678">
        <f>N42*Q42*$V$6</f>
        <v>26</v>
      </c>
      <c r="W42" s="678">
        <f>O42*Q42*$W$6</f>
        <v>7.8</v>
      </c>
      <c r="X42" s="678">
        <f>N42*Q42*$X$6</f>
        <v>7.8</v>
      </c>
      <c r="Y42" s="678">
        <f t="shared" si="40"/>
        <v>26</v>
      </c>
      <c r="Z42" s="678">
        <f t="shared" si="40"/>
        <v>7.8</v>
      </c>
      <c r="AA42" s="678">
        <f t="shared" si="40"/>
        <v>7.8</v>
      </c>
      <c r="AB42" s="679"/>
      <c r="AC42" s="680">
        <f>R42-Y42-Z42-AA42</f>
        <v>0</v>
      </c>
      <c r="AD42" s="664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55"/>
      <c r="AP42" s="255"/>
      <c r="AQ42" s="255"/>
      <c r="AR42" s="255"/>
      <c r="AS42" s="255"/>
      <c r="AT42" s="255"/>
      <c r="AU42" s="255"/>
      <c r="AV42" s="255"/>
    </row>
    <row r="43" spans="1:48" s="681" customFormat="1" ht="30" customHeight="1" x14ac:dyDescent="0.2">
      <c r="A43" s="670" t="s">
        <v>373</v>
      </c>
      <c r="B43" s="670" t="s">
        <v>374</v>
      </c>
      <c r="C43" s="670" t="s">
        <v>38</v>
      </c>
      <c r="D43" s="670"/>
      <c r="E43" s="77" t="s">
        <v>645</v>
      </c>
      <c r="F43" s="78">
        <v>1</v>
      </c>
      <c r="G43" s="78" t="s">
        <v>533</v>
      </c>
      <c r="H43" s="80" t="s">
        <v>663</v>
      </c>
      <c r="I43" s="682"/>
      <c r="J43" s="538"/>
      <c r="K43" s="683">
        <f>IF(J43&gt;0, 1, 0)</f>
        <v>0</v>
      </c>
      <c r="L43" s="683">
        <f>J43-K43</f>
        <v>0</v>
      </c>
      <c r="M43" s="539"/>
      <c r="N43" s="540"/>
      <c r="O43" s="684">
        <v>1</v>
      </c>
      <c r="P43" s="684">
        <v>0</v>
      </c>
      <c r="Q43" s="539"/>
      <c r="R43" s="372">
        <f>(K43*M43*$R$4)+(L43*M43*$R$5)+(O43*Q43*$R$6)+(P43*Q43*$R$7)</f>
        <v>0</v>
      </c>
      <c r="S43" s="678">
        <f>J43*M43*$S$4</f>
        <v>0</v>
      </c>
      <c r="T43" s="678">
        <f>K43*M43*$T$4</f>
        <v>0</v>
      </c>
      <c r="U43" s="678">
        <f>J43*M43*$U$4</f>
        <v>0</v>
      </c>
      <c r="V43" s="678">
        <f>N43*Q43*$V$6</f>
        <v>0</v>
      </c>
      <c r="W43" s="678">
        <f>O43*Q43*$W$6</f>
        <v>0</v>
      </c>
      <c r="X43" s="678">
        <f>N43*Q43*$X$6</f>
        <v>0</v>
      </c>
      <c r="Y43" s="678">
        <f t="shared" si="40"/>
        <v>0</v>
      </c>
      <c r="Z43" s="678">
        <f t="shared" si="40"/>
        <v>0</v>
      </c>
      <c r="AA43" s="678">
        <f t="shared" si="40"/>
        <v>0</v>
      </c>
      <c r="AB43" s="679"/>
      <c r="AC43" s="680">
        <f>R43-Y43-Z43-AA43</f>
        <v>0</v>
      </c>
      <c r="AD43" s="664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55"/>
      <c r="AP43" s="255"/>
      <c r="AQ43" s="255"/>
      <c r="AR43" s="255"/>
      <c r="AS43" s="255"/>
      <c r="AT43" s="255"/>
      <c r="AU43" s="255"/>
      <c r="AV43" s="255"/>
    </row>
    <row r="44" spans="1:48" s="681" customFormat="1" ht="30" customHeight="1" x14ac:dyDescent="0.2">
      <c r="A44" s="670" t="s">
        <v>373</v>
      </c>
      <c r="B44" s="670" t="s">
        <v>374</v>
      </c>
      <c r="C44" s="670" t="s">
        <v>38</v>
      </c>
      <c r="D44" s="670"/>
      <c r="E44" s="337" t="s">
        <v>678</v>
      </c>
      <c r="F44" s="86">
        <v>4</v>
      </c>
      <c r="G44" s="86" t="s">
        <v>727</v>
      </c>
      <c r="H44" s="59" t="s">
        <v>728</v>
      </c>
      <c r="I44" s="682"/>
      <c r="J44" s="538"/>
      <c r="K44" s="683">
        <f>IF(J44&gt;0, 1, 0)</f>
        <v>0</v>
      </c>
      <c r="L44" s="683">
        <f>J44-K44</f>
        <v>0</v>
      </c>
      <c r="M44" s="539"/>
      <c r="N44" s="540"/>
      <c r="O44" s="684">
        <f>IF(N44&gt;0, 1, 0)</f>
        <v>0</v>
      </c>
      <c r="P44" s="684">
        <f>N44-O44</f>
        <v>0</v>
      </c>
      <c r="Q44" s="539"/>
      <c r="R44" s="372">
        <f>(K44*M44*$R$4)+(L44*M44*$R$5)+(O44*Q44*$R$6)+(P44*Q44*$R$7)</f>
        <v>0</v>
      </c>
      <c r="S44" s="678">
        <f>J44*M44*$S$4</f>
        <v>0</v>
      </c>
      <c r="T44" s="678">
        <f>K44*M44*$T$4</f>
        <v>0</v>
      </c>
      <c r="U44" s="678">
        <f>J44*M44*$U$4</f>
        <v>0</v>
      </c>
      <c r="V44" s="678">
        <f>N44*Q44*$V$6</f>
        <v>0</v>
      </c>
      <c r="W44" s="678">
        <f>O44*Q44*$W$6</f>
        <v>0</v>
      </c>
      <c r="X44" s="678">
        <f>N44*Q44*$X$6</f>
        <v>0</v>
      </c>
      <c r="Y44" s="678">
        <f t="shared" si="40"/>
        <v>0</v>
      </c>
      <c r="Z44" s="678">
        <f t="shared" si="40"/>
        <v>0</v>
      </c>
      <c r="AA44" s="678">
        <f t="shared" si="40"/>
        <v>0</v>
      </c>
      <c r="AB44" s="679"/>
      <c r="AC44" s="680">
        <f>R44-Y44-Z44-AA44</f>
        <v>0</v>
      </c>
      <c r="AD44" s="664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5"/>
      <c r="AP44" s="255"/>
      <c r="AQ44" s="255"/>
      <c r="AR44" s="255"/>
      <c r="AS44" s="255"/>
      <c r="AT44" s="255"/>
      <c r="AU44" s="255"/>
      <c r="AV44" s="255"/>
    </row>
    <row r="45" spans="1:48" s="681" customFormat="1" ht="30" customHeight="1" x14ac:dyDescent="0.25">
      <c r="A45" s="670" t="s">
        <v>373</v>
      </c>
      <c r="B45" s="670" t="s">
        <v>374</v>
      </c>
      <c r="C45" s="670"/>
      <c r="D45" s="670"/>
      <c r="E45" s="337" t="s">
        <v>773</v>
      </c>
      <c r="F45" s="86">
        <v>4</v>
      </c>
      <c r="G45" s="86" t="s">
        <v>818</v>
      </c>
      <c r="H45" s="59" t="s">
        <v>820</v>
      </c>
      <c r="I45" s="682"/>
      <c r="J45" s="538"/>
      <c r="K45" s="683"/>
      <c r="L45" s="683"/>
      <c r="M45" s="539"/>
      <c r="N45" s="131">
        <v>1</v>
      </c>
      <c r="O45" s="721">
        <v>1</v>
      </c>
      <c r="P45" s="721">
        <v>0</v>
      </c>
      <c r="Q45" s="130">
        <v>26</v>
      </c>
      <c r="R45" s="133">
        <v>41.6</v>
      </c>
      <c r="S45" s="678"/>
      <c r="T45" s="678"/>
      <c r="U45" s="678"/>
      <c r="V45" s="678"/>
      <c r="W45" s="678"/>
      <c r="X45" s="678"/>
      <c r="Y45" s="678"/>
      <c r="Z45" s="678"/>
      <c r="AA45" s="678"/>
      <c r="AB45" s="679"/>
      <c r="AC45" s="680"/>
      <c r="AD45" s="664"/>
      <c r="AE45" s="255"/>
      <c r="AF45" s="255"/>
      <c r="AG45" s="255"/>
      <c r="AH45" s="255"/>
      <c r="AI45" s="255"/>
      <c r="AJ45" s="255"/>
      <c r="AK45" s="255"/>
      <c r="AL45" s="255"/>
      <c r="AM45" s="255"/>
      <c r="AN45" s="255"/>
      <c r="AO45" s="255"/>
      <c r="AP45" s="255"/>
      <c r="AQ45" s="255"/>
      <c r="AR45" s="255"/>
      <c r="AS45" s="255"/>
      <c r="AT45" s="255"/>
      <c r="AU45" s="255"/>
      <c r="AV45" s="255"/>
    </row>
    <row r="46" spans="1:48" s="681" customFormat="1" ht="30" customHeight="1" x14ac:dyDescent="0.2">
      <c r="A46" s="670" t="s">
        <v>373</v>
      </c>
      <c r="B46" s="670" t="s">
        <v>374</v>
      </c>
      <c r="C46" s="670" t="s">
        <v>38</v>
      </c>
      <c r="D46" s="670"/>
      <c r="E46" s="722" t="s">
        <v>645</v>
      </c>
      <c r="F46" s="521">
        <v>2</v>
      </c>
      <c r="G46" s="723" t="s">
        <v>651</v>
      </c>
      <c r="H46" s="59" t="s">
        <v>652</v>
      </c>
      <c r="I46" s="682"/>
      <c r="J46" s="538">
        <v>1</v>
      </c>
      <c r="K46" s="683">
        <v>1</v>
      </c>
      <c r="L46" s="683">
        <v>0</v>
      </c>
      <c r="M46" s="539">
        <v>0</v>
      </c>
      <c r="N46" s="540">
        <v>1</v>
      </c>
      <c r="O46" s="684">
        <v>1</v>
      </c>
      <c r="P46" s="684">
        <v>0</v>
      </c>
      <c r="Q46" s="539">
        <v>0</v>
      </c>
      <c r="R46" s="372">
        <f>(K46*M46*$R$4)+(L46*M46*$R$5)+(O46*Q46*$R$6)+(P46*Q46*$R$7)</f>
        <v>0</v>
      </c>
      <c r="S46" s="678">
        <f>J46*M46*$S$4</f>
        <v>0</v>
      </c>
      <c r="T46" s="678">
        <f>K46*M46*$T$4</f>
        <v>0</v>
      </c>
      <c r="U46" s="678">
        <f>J46*M46*$U$4</f>
        <v>0</v>
      </c>
      <c r="V46" s="678">
        <f>N46*Q46*$V$6</f>
        <v>0</v>
      </c>
      <c r="W46" s="678">
        <f>O46*Q46*$W$6</f>
        <v>0</v>
      </c>
      <c r="X46" s="678">
        <f>N46*Q46*$X$6</f>
        <v>0</v>
      </c>
      <c r="Y46" s="678">
        <f>S46+V46</f>
        <v>0</v>
      </c>
      <c r="Z46" s="678">
        <f>T46+W46</f>
        <v>0</v>
      </c>
      <c r="AA46" s="678">
        <f>U46+X46</f>
        <v>0</v>
      </c>
      <c r="AB46" s="679"/>
      <c r="AC46" s="680">
        <f>R46-Y46-Z46-AA46</f>
        <v>0</v>
      </c>
      <c r="AD46" s="664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5"/>
      <c r="AP46" s="255"/>
      <c r="AQ46" s="255"/>
      <c r="AR46" s="255"/>
      <c r="AS46" s="255"/>
      <c r="AT46" s="255"/>
      <c r="AU46" s="255"/>
      <c r="AV46" s="255"/>
    </row>
    <row r="47" spans="1:48" s="710" customFormat="1" ht="30" customHeight="1" thickBot="1" x14ac:dyDescent="0.3">
      <c r="A47" s="699" t="s">
        <v>373</v>
      </c>
      <c r="B47" s="699" t="s">
        <v>374</v>
      </c>
      <c r="C47" s="699" t="s">
        <v>38</v>
      </c>
      <c r="D47" s="699"/>
      <c r="E47" s="491"/>
      <c r="F47" s="491"/>
      <c r="G47" s="700"/>
      <c r="H47" s="701" t="s">
        <v>906</v>
      </c>
      <c r="I47" s="702"/>
      <c r="J47" s="703"/>
      <c r="K47" s="704"/>
      <c r="L47" s="704"/>
      <c r="M47" s="705"/>
      <c r="N47" s="706"/>
      <c r="O47" s="704"/>
      <c r="P47" s="704"/>
      <c r="Q47" s="705"/>
      <c r="R47" s="707">
        <f t="shared" ref="R47:AA47" si="41">SUM(R40:R46)</f>
        <v>248.2</v>
      </c>
      <c r="S47" s="118">
        <f t="shared" si="41"/>
        <v>0</v>
      </c>
      <c r="T47" s="118">
        <f t="shared" si="41"/>
        <v>0</v>
      </c>
      <c r="U47" s="118">
        <f t="shared" si="41"/>
        <v>0</v>
      </c>
      <c r="V47" s="118">
        <f t="shared" si="41"/>
        <v>150</v>
      </c>
      <c r="W47" s="118">
        <f t="shared" si="41"/>
        <v>16.8</v>
      </c>
      <c r="X47" s="118">
        <f t="shared" si="41"/>
        <v>45</v>
      </c>
      <c r="Y47" s="118">
        <f t="shared" si="41"/>
        <v>150</v>
      </c>
      <c r="Z47" s="118">
        <f t="shared" si="41"/>
        <v>16.8</v>
      </c>
      <c r="AA47" s="118">
        <f t="shared" si="41"/>
        <v>45</v>
      </c>
      <c r="AB47" s="708"/>
      <c r="AC47" s="680"/>
      <c r="AD47" s="709">
        <f>R47/1800/0.6</f>
        <v>0.22981481481481483</v>
      </c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55"/>
      <c r="AP47" s="255"/>
      <c r="AQ47" s="255"/>
      <c r="AR47" s="255"/>
      <c r="AS47" s="255"/>
      <c r="AT47" s="255"/>
      <c r="AU47" s="255"/>
      <c r="AV47" s="255"/>
    </row>
    <row r="48" spans="1:48" s="681" customFormat="1" ht="30" customHeight="1" thickTop="1" x14ac:dyDescent="0.2">
      <c r="A48" s="670" t="s">
        <v>182</v>
      </c>
      <c r="B48" s="670" t="s">
        <v>183</v>
      </c>
      <c r="C48" s="670" t="s">
        <v>88</v>
      </c>
      <c r="D48" s="670"/>
      <c r="E48" s="330" t="s">
        <v>33</v>
      </c>
      <c r="F48" s="86">
        <v>3</v>
      </c>
      <c r="G48" s="86" t="s">
        <v>180</v>
      </c>
      <c r="H48" s="59" t="s">
        <v>181</v>
      </c>
      <c r="I48" s="711"/>
      <c r="J48" s="538">
        <v>1</v>
      </c>
      <c r="K48" s="683">
        <f t="shared" ref="K48:K53" si="42">IF(J48&gt;0, 1, 0)</f>
        <v>1</v>
      </c>
      <c r="L48" s="683">
        <f t="shared" ref="L48:L53" si="43">J48-K48</f>
        <v>0</v>
      </c>
      <c r="M48" s="539">
        <v>26</v>
      </c>
      <c r="N48" s="540">
        <v>2</v>
      </c>
      <c r="O48" s="684">
        <f t="shared" ref="O48:O53" si="44">IF(N48&gt;0, 1, 0)</f>
        <v>1</v>
      </c>
      <c r="P48" s="684">
        <f t="shared" ref="P48:P53" si="45">N48-O48</f>
        <v>1</v>
      </c>
      <c r="Q48" s="712">
        <v>26</v>
      </c>
      <c r="R48" s="372">
        <f t="shared" ref="R48:R53" si="46">(K48*M48*$R$4)+(L48*M48*$R$5)+(O48*Q48*$R$6)+(P48*Q48*$R$7)</f>
        <v>158.60000000000002</v>
      </c>
      <c r="S48" s="678">
        <f t="shared" ref="S48:S53" si="47">J48*M48*$S$4</f>
        <v>26</v>
      </c>
      <c r="T48" s="678">
        <f t="shared" ref="T48:T53" si="48">K48*M48*$T$4</f>
        <v>26</v>
      </c>
      <c r="U48" s="678">
        <f t="shared" ref="U48:U53" si="49">J48*M48*$U$4</f>
        <v>31.2</v>
      </c>
      <c r="V48" s="678">
        <f t="shared" ref="V48:V53" si="50">N48*Q48*$V$6</f>
        <v>52</v>
      </c>
      <c r="W48" s="678">
        <f t="shared" ref="W48:W53" si="51">O48*Q48*$W$6</f>
        <v>7.8</v>
      </c>
      <c r="X48" s="678">
        <f t="shared" ref="X48:X53" si="52">N48*Q48*$X$6</f>
        <v>15.6</v>
      </c>
      <c r="Y48" s="678">
        <f t="shared" ref="Y48:AA53" si="53">S48+V48</f>
        <v>78</v>
      </c>
      <c r="Z48" s="678">
        <f t="shared" si="53"/>
        <v>33.799999999999997</v>
      </c>
      <c r="AA48" s="678">
        <f t="shared" si="53"/>
        <v>46.8</v>
      </c>
      <c r="AB48" s="679"/>
      <c r="AC48" s="680">
        <f t="shared" ref="AC48:AC53" si="54">R48-Y48-Z48-AA48</f>
        <v>0</v>
      </c>
      <c r="AD48" s="664"/>
      <c r="AE48" s="255"/>
      <c r="AF48" s="255"/>
      <c r="AG48" s="255"/>
      <c r="AH48" s="255"/>
      <c r="AI48" s="255"/>
      <c r="AJ48" s="255"/>
      <c r="AK48" s="255"/>
      <c r="AL48" s="255"/>
      <c r="AM48" s="255"/>
      <c r="AN48" s="255"/>
      <c r="AO48" s="255"/>
      <c r="AP48" s="255"/>
      <c r="AQ48" s="255"/>
      <c r="AR48" s="255"/>
      <c r="AS48" s="255"/>
      <c r="AT48" s="255"/>
      <c r="AU48" s="255"/>
      <c r="AV48" s="255"/>
    </row>
    <row r="49" spans="1:48" s="681" customFormat="1" ht="30" customHeight="1" x14ac:dyDescent="0.2">
      <c r="A49" s="670" t="s">
        <v>182</v>
      </c>
      <c r="B49" s="670" t="s">
        <v>183</v>
      </c>
      <c r="C49" s="670" t="s">
        <v>88</v>
      </c>
      <c r="D49" s="670"/>
      <c r="E49" s="337" t="s">
        <v>465</v>
      </c>
      <c r="F49" s="86">
        <v>2</v>
      </c>
      <c r="G49" s="78" t="s">
        <v>629</v>
      </c>
      <c r="H49" s="59" t="s">
        <v>630</v>
      </c>
      <c r="I49" s="682"/>
      <c r="J49" s="538">
        <v>1</v>
      </c>
      <c r="K49" s="683">
        <f t="shared" si="42"/>
        <v>1</v>
      </c>
      <c r="L49" s="683">
        <f t="shared" si="43"/>
        <v>0</v>
      </c>
      <c r="M49" s="539">
        <v>26</v>
      </c>
      <c r="N49" s="540">
        <v>1</v>
      </c>
      <c r="O49" s="684">
        <f t="shared" si="44"/>
        <v>1</v>
      </c>
      <c r="P49" s="684">
        <f t="shared" si="45"/>
        <v>0</v>
      </c>
      <c r="Q49" s="539">
        <v>26</v>
      </c>
      <c r="R49" s="372">
        <f t="shared" si="46"/>
        <v>124.80000000000001</v>
      </c>
      <c r="S49" s="678">
        <f t="shared" si="47"/>
        <v>26</v>
      </c>
      <c r="T49" s="678">
        <f t="shared" si="48"/>
        <v>26</v>
      </c>
      <c r="U49" s="678">
        <f t="shared" si="49"/>
        <v>31.2</v>
      </c>
      <c r="V49" s="678">
        <f t="shared" si="50"/>
        <v>26</v>
      </c>
      <c r="W49" s="678">
        <f t="shared" si="51"/>
        <v>7.8</v>
      </c>
      <c r="X49" s="678">
        <f t="shared" si="52"/>
        <v>7.8</v>
      </c>
      <c r="Y49" s="678">
        <f t="shared" si="53"/>
        <v>52</v>
      </c>
      <c r="Z49" s="678">
        <f t="shared" si="53"/>
        <v>33.799999999999997</v>
      </c>
      <c r="AA49" s="678">
        <f t="shared" si="53"/>
        <v>39</v>
      </c>
      <c r="AB49" s="679"/>
      <c r="AC49" s="680">
        <f t="shared" si="54"/>
        <v>0</v>
      </c>
      <c r="AD49" s="724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55"/>
      <c r="AP49" s="255"/>
      <c r="AQ49" s="255"/>
      <c r="AR49" s="255"/>
      <c r="AS49" s="255"/>
      <c r="AT49" s="255"/>
      <c r="AU49" s="255"/>
      <c r="AV49" s="255"/>
    </row>
    <row r="50" spans="1:48" s="681" customFormat="1" ht="30" customHeight="1" x14ac:dyDescent="0.2">
      <c r="A50" s="670" t="s">
        <v>182</v>
      </c>
      <c r="B50" s="670" t="s">
        <v>183</v>
      </c>
      <c r="C50" s="670" t="s">
        <v>88</v>
      </c>
      <c r="D50" s="670"/>
      <c r="E50" s="77" t="s">
        <v>645</v>
      </c>
      <c r="F50" s="78">
        <v>2</v>
      </c>
      <c r="G50" s="78" t="s">
        <v>629</v>
      </c>
      <c r="H50" s="80" t="s">
        <v>664</v>
      </c>
      <c r="I50" s="682"/>
      <c r="J50" s="538">
        <v>0</v>
      </c>
      <c r="K50" s="683">
        <f t="shared" si="42"/>
        <v>0</v>
      </c>
      <c r="L50" s="683">
        <f t="shared" si="43"/>
        <v>0</v>
      </c>
      <c r="M50" s="539">
        <v>26</v>
      </c>
      <c r="N50" s="540">
        <v>0</v>
      </c>
      <c r="O50" s="684">
        <f t="shared" si="44"/>
        <v>0</v>
      </c>
      <c r="P50" s="684">
        <f t="shared" si="45"/>
        <v>0</v>
      </c>
      <c r="Q50" s="539">
        <v>26</v>
      </c>
      <c r="R50" s="372">
        <f t="shared" si="46"/>
        <v>0</v>
      </c>
      <c r="S50" s="678">
        <f t="shared" si="47"/>
        <v>0</v>
      </c>
      <c r="T50" s="678">
        <f t="shared" si="48"/>
        <v>0</v>
      </c>
      <c r="U50" s="678">
        <f t="shared" si="49"/>
        <v>0</v>
      </c>
      <c r="V50" s="678">
        <f t="shared" si="50"/>
        <v>0</v>
      </c>
      <c r="W50" s="678">
        <f t="shared" si="51"/>
        <v>0</v>
      </c>
      <c r="X50" s="678">
        <f t="shared" si="52"/>
        <v>0</v>
      </c>
      <c r="Y50" s="678">
        <f t="shared" si="53"/>
        <v>0</v>
      </c>
      <c r="Z50" s="678">
        <f t="shared" si="53"/>
        <v>0</v>
      </c>
      <c r="AA50" s="678">
        <f t="shared" si="53"/>
        <v>0</v>
      </c>
      <c r="AB50" s="679"/>
      <c r="AC50" s="680">
        <f t="shared" si="54"/>
        <v>0</v>
      </c>
      <c r="AD50" s="664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55"/>
      <c r="AP50" s="255"/>
      <c r="AQ50" s="255"/>
      <c r="AR50" s="255"/>
      <c r="AS50" s="255"/>
      <c r="AT50" s="255"/>
      <c r="AU50" s="255"/>
      <c r="AV50" s="255"/>
    </row>
    <row r="51" spans="1:48" s="681" customFormat="1" ht="30" customHeight="1" x14ac:dyDescent="0.2">
      <c r="A51" s="670" t="s">
        <v>182</v>
      </c>
      <c r="B51" s="670" t="s">
        <v>183</v>
      </c>
      <c r="C51" s="670"/>
      <c r="D51" s="670"/>
      <c r="E51" s="77" t="s">
        <v>437</v>
      </c>
      <c r="F51" s="78">
        <v>5</v>
      </c>
      <c r="G51" s="78" t="s">
        <v>146</v>
      </c>
      <c r="H51" s="80" t="s">
        <v>455</v>
      </c>
      <c r="I51" s="682"/>
      <c r="J51" s="538">
        <v>1</v>
      </c>
      <c r="K51" s="683">
        <f t="shared" si="42"/>
        <v>1</v>
      </c>
      <c r="L51" s="683">
        <f t="shared" si="43"/>
        <v>0</v>
      </c>
      <c r="M51" s="539">
        <v>6</v>
      </c>
      <c r="N51" s="540">
        <v>0</v>
      </c>
      <c r="O51" s="684">
        <f t="shared" si="44"/>
        <v>0</v>
      </c>
      <c r="P51" s="684">
        <f t="shared" si="45"/>
        <v>0</v>
      </c>
      <c r="Q51" s="539">
        <v>0</v>
      </c>
      <c r="R51" s="372">
        <f t="shared" si="46"/>
        <v>19.200000000000003</v>
      </c>
      <c r="S51" s="678">
        <f t="shared" si="47"/>
        <v>6</v>
      </c>
      <c r="T51" s="678">
        <f t="shared" si="48"/>
        <v>6</v>
      </c>
      <c r="U51" s="678">
        <f t="shared" si="49"/>
        <v>7.1999999999999993</v>
      </c>
      <c r="V51" s="678">
        <f t="shared" si="50"/>
        <v>0</v>
      </c>
      <c r="W51" s="678">
        <f t="shared" si="51"/>
        <v>0</v>
      </c>
      <c r="X51" s="678">
        <f t="shared" si="52"/>
        <v>0</v>
      </c>
      <c r="Y51" s="678">
        <f t="shared" si="53"/>
        <v>6</v>
      </c>
      <c r="Z51" s="678">
        <f t="shared" si="53"/>
        <v>6</v>
      </c>
      <c r="AA51" s="678">
        <f t="shared" si="53"/>
        <v>7.1999999999999993</v>
      </c>
      <c r="AB51" s="679"/>
      <c r="AC51" s="680">
        <f t="shared" si="54"/>
        <v>0</v>
      </c>
      <c r="AD51" s="664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  <c r="AT51" s="255"/>
      <c r="AU51" s="255"/>
      <c r="AV51" s="255"/>
    </row>
    <row r="52" spans="1:48" s="681" customFormat="1" ht="30" customHeight="1" x14ac:dyDescent="0.2">
      <c r="A52" s="670" t="s">
        <v>182</v>
      </c>
      <c r="B52" s="670" t="s">
        <v>183</v>
      </c>
      <c r="C52" s="670" t="s">
        <v>88</v>
      </c>
      <c r="D52" s="670"/>
      <c r="E52" s="489" t="s">
        <v>678</v>
      </c>
      <c r="F52" s="86">
        <v>5</v>
      </c>
      <c r="G52" s="78" t="s">
        <v>696</v>
      </c>
      <c r="H52" s="80" t="s">
        <v>147</v>
      </c>
      <c r="I52" s="682"/>
      <c r="J52" s="538">
        <v>1</v>
      </c>
      <c r="K52" s="683">
        <f t="shared" si="42"/>
        <v>1</v>
      </c>
      <c r="L52" s="683">
        <f t="shared" si="43"/>
        <v>0</v>
      </c>
      <c r="M52" s="539">
        <v>26</v>
      </c>
      <c r="N52" s="540">
        <v>1</v>
      </c>
      <c r="O52" s="684">
        <f t="shared" si="44"/>
        <v>1</v>
      </c>
      <c r="P52" s="684">
        <f t="shared" si="45"/>
        <v>0</v>
      </c>
      <c r="Q52" s="539">
        <v>26</v>
      </c>
      <c r="R52" s="372">
        <f t="shared" si="46"/>
        <v>124.80000000000001</v>
      </c>
      <c r="S52" s="678">
        <f t="shared" si="47"/>
        <v>26</v>
      </c>
      <c r="T52" s="678">
        <f t="shared" si="48"/>
        <v>26</v>
      </c>
      <c r="U52" s="678">
        <f t="shared" si="49"/>
        <v>31.2</v>
      </c>
      <c r="V52" s="678">
        <f t="shared" si="50"/>
        <v>26</v>
      </c>
      <c r="W52" s="678">
        <f t="shared" si="51"/>
        <v>7.8</v>
      </c>
      <c r="X52" s="678">
        <f t="shared" si="52"/>
        <v>7.8</v>
      </c>
      <c r="Y52" s="678">
        <f t="shared" si="53"/>
        <v>52</v>
      </c>
      <c r="Z52" s="678">
        <f t="shared" si="53"/>
        <v>33.799999999999997</v>
      </c>
      <c r="AA52" s="678">
        <f t="shared" si="53"/>
        <v>39</v>
      </c>
      <c r="AB52" s="679"/>
      <c r="AC52" s="680">
        <f t="shared" si="54"/>
        <v>0</v>
      </c>
      <c r="AD52" s="664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  <c r="AP52" s="255"/>
      <c r="AQ52" s="255"/>
      <c r="AR52" s="255"/>
      <c r="AS52" s="255"/>
      <c r="AT52" s="255"/>
      <c r="AU52" s="255"/>
      <c r="AV52" s="255"/>
    </row>
    <row r="53" spans="1:48" s="681" customFormat="1" ht="30" customHeight="1" x14ac:dyDescent="0.2">
      <c r="A53" s="670" t="s">
        <v>182</v>
      </c>
      <c r="B53" s="670" t="s">
        <v>183</v>
      </c>
      <c r="C53" s="670" t="s">
        <v>88</v>
      </c>
      <c r="D53" s="670"/>
      <c r="E53" s="552" t="s">
        <v>841</v>
      </c>
      <c r="F53" s="82">
        <v>1</v>
      </c>
      <c r="G53" s="82" t="s">
        <v>845</v>
      </c>
      <c r="H53" s="84" t="s">
        <v>181</v>
      </c>
      <c r="I53" s="682"/>
      <c r="J53" s="538">
        <v>1</v>
      </c>
      <c r="K53" s="683">
        <f t="shared" si="42"/>
        <v>1</v>
      </c>
      <c r="L53" s="683">
        <f t="shared" si="43"/>
        <v>0</v>
      </c>
      <c r="M53" s="539">
        <v>6</v>
      </c>
      <c r="N53" s="540">
        <v>1</v>
      </c>
      <c r="O53" s="684">
        <f t="shared" si="44"/>
        <v>1</v>
      </c>
      <c r="P53" s="684">
        <f t="shared" si="45"/>
        <v>0</v>
      </c>
      <c r="Q53" s="539">
        <v>26</v>
      </c>
      <c r="R53" s="372">
        <f t="shared" si="46"/>
        <v>60.800000000000004</v>
      </c>
      <c r="S53" s="678">
        <f t="shared" si="47"/>
        <v>6</v>
      </c>
      <c r="T53" s="678">
        <f t="shared" si="48"/>
        <v>6</v>
      </c>
      <c r="U53" s="678">
        <f t="shared" si="49"/>
        <v>7.1999999999999993</v>
      </c>
      <c r="V53" s="678">
        <f t="shared" si="50"/>
        <v>26</v>
      </c>
      <c r="W53" s="678">
        <f t="shared" si="51"/>
        <v>7.8</v>
      </c>
      <c r="X53" s="678">
        <f t="shared" si="52"/>
        <v>7.8</v>
      </c>
      <c r="Y53" s="678">
        <f t="shared" si="53"/>
        <v>32</v>
      </c>
      <c r="Z53" s="678">
        <f t="shared" si="53"/>
        <v>13.8</v>
      </c>
      <c r="AA53" s="678">
        <f t="shared" si="53"/>
        <v>15</v>
      </c>
      <c r="AB53" s="679"/>
      <c r="AC53" s="680">
        <f t="shared" si="54"/>
        <v>0</v>
      </c>
      <c r="AD53" s="664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  <c r="AP53" s="255"/>
      <c r="AQ53" s="255"/>
      <c r="AR53" s="255"/>
      <c r="AS53" s="255"/>
      <c r="AT53" s="255"/>
      <c r="AU53" s="255"/>
      <c r="AV53" s="255"/>
    </row>
    <row r="54" spans="1:48" s="710" customFormat="1" ht="30" customHeight="1" thickBot="1" x14ac:dyDescent="0.3">
      <c r="A54" s="699" t="s">
        <v>182</v>
      </c>
      <c r="B54" s="699" t="s">
        <v>183</v>
      </c>
      <c r="C54" s="699" t="s">
        <v>88</v>
      </c>
      <c r="D54" s="699"/>
      <c r="E54" s="491"/>
      <c r="F54" s="491"/>
      <c r="G54" s="700"/>
      <c r="H54" s="701" t="s">
        <v>906</v>
      </c>
      <c r="I54" s="702"/>
      <c r="J54" s="703"/>
      <c r="K54" s="704"/>
      <c r="L54" s="704"/>
      <c r="M54" s="705"/>
      <c r="N54" s="706"/>
      <c r="O54" s="704"/>
      <c r="P54" s="704"/>
      <c r="Q54" s="705"/>
      <c r="R54" s="707">
        <f t="shared" ref="R54:AA54" si="55">SUM(R48:R53)</f>
        <v>488.20000000000005</v>
      </c>
      <c r="S54" s="118">
        <f t="shared" si="55"/>
        <v>90</v>
      </c>
      <c r="T54" s="118">
        <f t="shared" si="55"/>
        <v>90</v>
      </c>
      <c r="U54" s="118">
        <f t="shared" si="55"/>
        <v>108</v>
      </c>
      <c r="V54" s="118">
        <f t="shared" si="55"/>
        <v>130</v>
      </c>
      <c r="W54" s="118">
        <f t="shared" si="55"/>
        <v>31.2</v>
      </c>
      <c r="X54" s="118">
        <f t="shared" si="55"/>
        <v>39</v>
      </c>
      <c r="Y54" s="118">
        <f t="shared" si="55"/>
        <v>220</v>
      </c>
      <c r="Z54" s="118">
        <f t="shared" si="55"/>
        <v>121.19999999999999</v>
      </c>
      <c r="AA54" s="118">
        <f t="shared" si="55"/>
        <v>147</v>
      </c>
      <c r="AB54" s="708"/>
      <c r="AC54" s="680"/>
      <c r="AD54" s="709">
        <f>R54/1800/0.6</f>
        <v>0.45203703703703713</v>
      </c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55"/>
      <c r="AP54" s="255"/>
      <c r="AQ54" s="255"/>
      <c r="AR54" s="255"/>
      <c r="AS54" s="255"/>
      <c r="AT54" s="255"/>
      <c r="AU54" s="255"/>
      <c r="AV54" s="255"/>
    </row>
    <row r="55" spans="1:48" s="681" customFormat="1" ht="30" customHeight="1" thickTop="1" x14ac:dyDescent="0.2">
      <c r="A55" s="670" t="s">
        <v>309</v>
      </c>
      <c r="B55" s="670" t="s">
        <v>310</v>
      </c>
      <c r="C55" s="670"/>
      <c r="D55" s="670"/>
      <c r="E55" s="330" t="s">
        <v>33</v>
      </c>
      <c r="F55" s="86">
        <v>5</v>
      </c>
      <c r="G55" s="78" t="s">
        <v>307</v>
      </c>
      <c r="H55" s="80" t="s">
        <v>311</v>
      </c>
      <c r="I55" s="711"/>
      <c r="J55" s="538">
        <v>1.5</v>
      </c>
      <c r="K55" s="725">
        <f t="shared" ref="K55:K65" si="56">IF(J55&gt;0, 1, 0)</f>
        <v>1</v>
      </c>
      <c r="L55" s="725">
        <f t="shared" ref="L55:L65" si="57">J55-K55</f>
        <v>0.5</v>
      </c>
      <c r="M55" s="536">
        <v>26</v>
      </c>
      <c r="N55" s="540">
        <v>1</v>
      </c>
      <c r="O55" s="684">
        <f t="shared" ref="O55:O65" si="58">IF(N55&gt;0, 1, 0)</f>
        <v>1</v>
      </c>
      <c r="P55" s="684">
        <f t="shared" ref="P55:P65" si="59">N55-O55</f>
        <v>0</v>
      </c>
      <c r="Q55" s="712">
        <v>26</v>
      </c>
      <c r="R55" s="372">
        <f t="shared" ref="R55:R62" si="60">(K55*M55*$R$4)+(L55*M55*$R$5)+(O55*Q55*$R$6)+(P55*Q55*$R$7)</f>
        <v>153.4</v>
      </c>
      <c r="S55" s="678">
        <f t="shared" ref="S55:S63" si="61">J55*M55*$S$4</f>
        <v>39</v>
      </c>
      <c r="T55" s="678">
        <f t="shared" ref="T55:T63" si="62">K55*M55*$T$4</f>
        <v>26</v>
      </c>
      <c r="U55" s="678">
        <f t="shared" ref="U55:U63" si="63">J55*M55*$U$4</f>
        <v>46.8</v>
      </c>
      <c r="V55" s="678">
        <f t="shared" ref="V55:V65" si="64">N55*Q55*$V$6</f>
        <v>26</v>
      </c>
      <c r="W55" s="678">
        <f t="shared" ref="W55:W65" si="65">O55*Q55*$W$6</f>
        <v>7.8</v>
      </c>
      <c r="X55" s="678">
        <f t="shared" ref="X55:X65" si="66">N55*Q55*$X$6</f>
        <v>7.8</v>
      </c>
      <c r="Y55" s="678">
        <f t="shared" ref="Y55:AA65" si="67">S55+V55</f>
        <v>65</v>
      </c>
      <c r="Z55" s="678">
        <f t="shared" si="67"/>
        <v>33.799999999999997</v>
      </c>
      <c r="AA55" s="678">
        <f t="shared" si="67"/>
        <v>54.599999999999994</v>
      </c>
      <c r="AB55" s="679"/>
      <c r="AC55" s="680">
        <f t="shared" ref="AC55:AC65" si="68">R55-Y55-Z55-AA55</f>
        <v>0</v>
      </c>
      <c r="AD55" s="664" t="s">
        <v>312</v>
      </c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  <c r="AT55" s="255"/>
      <c r="AU55" s="255"/>
      <c r="AV55" s="255"/>
    </row>
    <row r="56" spans="1:48" s="681" customFormat="1" ht="30" customHeight="1" x14ac:dyDescent="0.2">
      <c r="A56" s="670" t="s">
        <v>309</v>
      </c>
      <c r="B56" s="670" t="s">
        <v>310</v>
      </c>
      <c r="C56" s="670"/>
      <c r="D56" s="670"/>
      <c r="E56" s="330" t="s">
        <v>33</v>
      </c>
      <c r="F56" s="86">
        <v>6</v>
      </c>
      <c r="G56" s="78" t="s">
        <v>344</v>
      </c>
      <c r="H56" s="80" t="s">
        <v>345</v>
      </c>
      <c r="I56" s="682"/>
      <c r="J56" s="538"/>
      <c r="K56" s="683"/>
      <c r="L56" s="683"/>
      <c r="M56" s="539"/>
      <c r="N56" s="540"/>
      <c r="O56" s="684"/>
      <c r="P56" s="684"/>
      <c r="Q56" s="539"/>
      <c r="R56" s="372"/>
      <c r="S56" s="678">
        <f t="shared" si="61"/>
        <v>0</v>
      </c>
      <c r="T56" s="678">
        <f t="shared" si="62"/>
        <v>0</v>
      </c>
      <c r="U56" s="678">
        <f t="shared" si="63"/>
        <v>0</v>
      </c>
      <c r="V56" s="678">
        <f t="shared" si="64"/>
        <v>0</v>
      </c>
      <c r="W56" s="678">
        <f t="shared" si="65"/>
        <v>0</v>
      </c>
      <c r="X56" s="678">
        <f t="shared" si="66"/>
        <v>0</v>
      </c>
      <c r="Y56" s="678">
        <f t="shared" si="67"/>
        <v>0</v>
      </c>
      <c r="Z56" s="678">
        <f t="shared" si="67"/>
        <v>0</v>
      </c>
      <c r="AA56" s="678">
        <f t="shared" si="67"/>
        <v>0</v>
      </c>
      <c r="AB56" s="679"/>
      <c r="AC56" s="680">
        <f t="shared" si="68"/>
        <v>0</v>
      </c>
      <c r="AD56" s="724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55"/>
      <c r="AP56" s="255"/>
      <c r="AQ56" s="255"/>
      <c r="AR56" s="255"/>
      <c r="AS56" s="255"/>
      <c r="AT56" s="255"/>
      <c r="AU56" s="255"/>
      <c r="AV56" s="255"/>
    </row>
    <row r="57" spans="1:48" s="681" customFormat="1" ht="30" customHeight="1" x14ac:dyDescent="0.2">
      <c r="A57" s="670" t="s">
        <v>309</v>
      </c>
      <c r="B57" s="670" t="s">
        <v>310</v>
      </c>
      <c r="C57" s="670"/>
      <c r="D57" s="670"/>
      <c r="E57" s="337" t="s">
        <v>465</v>
      </c>
      <c r="F57" s="86">
        <v>2</v>
      </c>
      <c r="G57" s="78" t="s">
        <v>537</v>
      </c>
      <c r="H57" s="59" t="s">
        <v>538</v>
      </c>
      <c r="I57" s="682"/>
      <c r="J57" s="538">
        <v>1</v>
      </c>
      <c r="K57" s="683">
        <f t="shared" si="56"/>
        <v>1</v>
      </c>
      <c r="L57" s="683">
        <f t="shared" si="57"/>
        <v>0</v>
      </c>
      <c r="M57" s="539">
        <v>26</v>
      </c>
      <c r="N57" s="540">
        <v>1</v>
      </c>
      <c r="O57" s="684">
        <f t="shared" si="58"/>
        <v>1</v>
      </c>
      <c r="P57" s="684">
        <f t="shared" si="59"/>
        <v>0</v>
      </c>
      <c r="Q57" s="990">
        <v>4</v>
      </c>
      <c r="R57" s="999">
        <f t="shared" si="60"/>
        <v>89.600000000000009</v>
      </c>
      <c r="S57" s="678">
        <f t="shared" si="61"/>
        <v>26</v>
      </c>
      <c r="T57" s="678">
        <f t="shared" si="62"/>
        <v>26</v>
      </c>
      <c r="U57" s="678">
        <f t="shared" si="63"/>
        <v>31.2</v>
      </c>
      <c r="V57" s="678">
        <f t="shared" si="64"/>
        <v>4</v>
      </c>
      <c r="W57" s="678">
        <f t="shared" si="65"/>
        <v>1.2</v>
      </c>
      <c r="X57" s="678">
        <f t="shared" si="66"/>
        <v>1.2</v>
      </c>
      <c r="Y57" s="678">
        <f t="shared" si="67"/>
        <v>30</v>
      </c>
      <c r="Z57" s="678">
        <f t="shared" si="67"/>
        <v>27.2</v>
      </c>
      <c r="AA57" s="678">
        <f t="shared" si="67"/>
        <v>32.4</v>
      </c>
      <c r="AB57" s="679"/>
      <c r="AC57" s="680">
        <f t="shared" si="68"/>
        <v>0</v>
      </c>
      <c r="AD57" s="664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55"/>
      <c r="AP57" s="255"/>
      <c r="AQ57" s="255"/>
      <c r="AR57" s="255"/>
      <c r="AS57" s="255"/>
      <c r="AT57" s="255"/>
      <c r="AU57" s="255"/>
      <c r="AV57" s="255"/>
    </row>
    <row r="58" spans="1:48" s="681" customFormat="1" ht="30" customHeight="1" x14ac:dyDescent="0.2">
      <c r="A58" s="670" t="s">
        <v>309</v>
      </c>
      <c r="B58" s="670" t="s">
        <v>310</v>
      </c>
      <c r="C58" s="670"/>
      <c r="D58" s="670"/>
      <c r="E58" s="77" t="s">
        <v>645</v>
      </c>
      <c r="F58" s="78">
        <v>2</v>
      </c>
      <c r="G58" s="78" t="s">
        <v>537</v>
      </c>
      <c r="H58" s="80" t="s">
        <v>662</v>
      </c>
      <c r="I58" s="682"/>
      <c r="J58" s="538"/>
      <c r="K58" s="683">
        <f t="shared" si="56"/>
        <v>0</v>
      </c>
      <c r="L58" s="683">
        <f t="shared" si="57"/>
        <v>0</v>
      </c>
      <c r="M58" s="539"/>
      <c r="N58" s="540"/>
      <c r="O58" s="684">
        <f t="shared" si="58"/>
        <v>0</v>
      </c>
      <c r="P58" s="684">
        <f t="shared" si="59"/>
        <v>0</v>
      </c>
      <c r="Q58" s="539"/>
      <c r="R58" s="372">
        <f t="shared" si="60"/>
        <v>0</v>
      </c>
      <c r="S58" s="678">
        <f t="shared" si="61"/>
        <v>0</v>
      </c>
      <c r="T58" s="678">
        <f t="shared" si="62"/>
        <v>0</v>
      </c>
      <c r="U58" s="678">
        <f t="shared" si="63"/>
        <v>0</v>
      </c>
      <c r="V58" s="678">
        <f t="shared" si="64"/>
        <v>0</v>
      </c>
      <c r="W58" s="678">
        <f t="shared" si="65"/>
        <v>0</v>
      </c>
      <c r="X58" s="678">
        <f t="shared" si="66"/>
        <v>0</v>
      </c>
      <c r="Y58" s="678">
        <f t="shared" si="67"/>
        <v>0</v>
      </c>
      <c r="Z58" s="678">
        <f t="shared" si="67"/>
        <v>0</v>
      </c>
      <c r="AA58" s="678">
        <f t="shared" si="67"/>
        <v>0</v>
      </c>
      <c r="AB58" s="679"/>
      <c r="AC58" s="680">
        <f t="shared" si="68"/>
        <v>0</v>
      </c>
      <c r="AD58" s="664"/>
      <c r="AE58" s="255"/>
      <c r="AF58" s="255"/>
      <c r="AG58" s="255"/>
      <c r="AH58" s="255"/>
      <c r="AI58" s="255"/>
      <c r="AJ58" s="255"/>
      <c r="AK58" s="255"/>
      <c r="AL58" s="255"/>
      <c r="AM58" s="255"/>
      <c r="AN58" s="255"/>
      <c r="AO58" s="255"/>
      <c r="AP58" s="255"/>
      <c r="AQ58" s="255"/>
      <c r="AR58" s="255"/>
      <c r="AS58" s="255"/>
      <c r="AT58" s="255"/>
      <c r="AU58" s="255"/>
      <c r="AV58" s="255"/>
    </row>
    <row r="59" spans="1:48" s="681" customFormat="1" ht="30" customHeight="1" x14ac:dyDescent="0.2">
      <c r="A59" s="670" t="s">
        <v>309</v>
      </c>
      <c r="B59" s="670" t="s">
        <v>310</v>
      </c>
      <c r="C59" s="670"/>
      <c r="D59" s="670"/>
      <c r="E59" s="489" t="s">
        <v>678</v>
      </c>
      <c r="F59" s="86">
        <v>5</v>
      </c>
      <c r="G59" s="78" t="s">
        <v>730</v>
      </c>
      <c r="H59" s="80" t="s">
        <v>731</v>
      </c>
      <c r="I59" s="682"/>
      <c r="J59" s="726">
        <v>0</v>
      </c>
      <c r="K59" s="727">
        <f t="shared" si="56"/>
        <v>0</v>
      </c>
      <c r="L59" s="727">
        <f t="shared" si="57"/>
        <v>0</v>
      </c>
      <c r="M59" s="728">
        <v>0</v>
      </c>
      <c r="N59" s="540">
        <v>1</v>
      </c>
      <c r="O59" s="684">
        <f t="shared" si="58"/>
        <v>1</v>
      </c>
      <c r="P59" s="684">
        <f t="shared" si="59"/>
        <v>0</v>
      </c>
      <c r="Q59" s="539">
        <v>26</v>
      </c>
      <c r="R59" s="991">
        <f>(K59*M59*$R$4)+(L59*M59*$R$5)+(O59*Q59*$R$6)+(P59*Q59*$R$7)</f>
        <v>41.6</v>
      </c>
      <c r="S59" s="678">
        <f t="shared" si="61"/>
        <v>0</v>
      </c>
      <c r="T59" s="678">
        <f t="shared" si="62"/>
        <v>0</v>
      </c>
      <c r="U59" s="678">
        <f t="shared" si="63"/>
        <v>0</v>
      </c>
      <c r="V59" s="678">
        <f t="shared" si="64"/>
        <v>26</v>
      </c>
      <c r="W59" s="678">
        <f t="shared" si="65"/>
        <v>7.8</v>
      </c>
      <c r="X59" s="678">
        <f t="shared" si="66"/>
        <v>7.8</v>
      </c>
      <c r="Y59" s="678">
        <f t="shared" si="67"/>
        <v>26</v>
      </c>
      <c r="Z59" s="678">
        <f t="shared" si="67"/>
        <v>7.8</v>
      </c>
      <c r="AA59" s="678">
        <f t="shared" si="67"/>
        <v>7.8</v>
      </c>
      <c r="AB59" s="679"/>
      <c r="AC59" s="680">
        <f t="shared" si="68"/>
        <v>0</v>
      </c>
      <c r="AD59" s="664"/>
      <c r="AE59" s="255"/>
      <c r="AF59" s="255"/>
      <c r="AG59" s="255"/>
      <c r="AH59" s="255"/>
      <c r="AI59" s="255"/>
      <c r="AJ59" s="255"/>
      <c r="AK59" s="255"/>
      <c r="AL59" s="255"/>
      <c r="AM59" s="255"/>
      <c r="AN59" s="255"/>
      <c r="AO59" s="255"/>
      <c r="AP59" s="255"/>
      <c r="AQ59" s="255"/>
      <c r="AR59" s="255"/>
      <c r="AS59" s="255"/>
      <c r="AT59" s="255"/>
      <c r="AU59" s="255"/>
      <c r="AV59" s="255"/>
    </row>
    <row r="60" spans="1:48" s="681" customFormat="1" ht="30" customHeight="1" x14ac:dyDescent="0.2">
      <c r="A60" s="670" t="s">
        <v>309</v>
      </c>
      <c r="B60" s="670" t="s">
        <v>310</v>
      </c>
      <c r="C60" s="670"/>
      <c r="D60" s="670"/>
      <c r="E60" s="489" t="s">
        <v>678</v>
      </c>
      <c r="F60" s="86">
        <v>6</v>
      </c>
      <c r="G60" s="78" t="s">
        <v>761</v>
      </c>
      <c r="H60" s="59" t="s">
        <v>762</v>
      </c>
      <c r="I60" s="682"/>
      <c r="J60" s="538">
        <v>1</v>
      </c>
      <c r="K60" s="683">
        <f t="shared" si="56"/>
        <v>1</v>
      </c>
      <c r="L60" s="683">
        <f t="shared" si="57"/>
        <v>0</v>
      </c>
      <c r="M60" s="539">
        <v>26</v>
      </c>
      <c r="N60" s="540">
        <v>1</v>
      </c>
      <c r="O60" s="725">
        <f t="shared" si="58"/>
        <v>1</v>
      </c>
      <c r="P60" s="725">
        <f t="shared" si="59"/>
        <v>0</v>
      </c>
      <c r="Q60" s="536">
        <v>13</v>
      </c>
      <c r="R60" s="991">
        <f t="shared" si="60"/>
        <v>104</v>
      </c>
      <c r="S60" s="678">
        <f t="shared" si="61"/>
        <v>26</v>
      </c>
      <c r="T60" s="678">
        <f t="shared" si="62"/>
        <v>26</v>
      </c>
      <c r="U60" s="678">
        <f t="shared" si="63"/>
        <v>31.2</v>
      </c>
      <c r="V60" s="678">
        <f t="shared" si="64"/>
        <v>13</v>
      </c>
      <c r="W60" s="678">
        <f t="shared" si="65"/>
        <v>3.9</v>
      </c>
      <c r="X60" s="678">
        <f t="shared" si="66"/>
        <v>3.9</v>
      </c>
      <c r="Y60" s="678">
        <f t="shared" si="67"/>
        <v>39</v>
      </c>
      <c r="Z60" s="678">
        <f t="shared" si="67"/>
        <v>29.9</v>
      </c>
      <c r="AA60" s="678">
        <f t="shared" si="67"/>
        <v>35.1</v>
      </c>
      <c r="AB60" s="679"/>
      <c r="AC60" s="680">
        <f t="shared" si="68"/>
        <v>0</v>
      </c>
      <c r="AD60" s="664"/>
      <c r="AE60" s="255"/>
      <c r="AF60" s="255"/>
      <c r="AG60" s="255"/>
      <c r="AH60" s="255"/>
      <c r="AI60" s="255"/>
      <c r="AJ60" s="255"/>
      <c r="AK60" s="255"/>
      <c r="AL60" s="255"/>
      <c r="AM60" s="255"/>
      <c r="AN60" s="255"/>
      <c r="AO60" s="255"/>
      <c r="AP60" s="255"/>
      <c r="AQ60" s="255"/>
      <c r="AR60" s="255"/>
      <c r="AS60" s="255"/>
      <c r="AT60" s="255"/>
      <c r="AU60" s="255"/>
      <c r="AV60" s="255"/>
    </row>
    <row r="61" spans="1:48" s="681" customFormat="1" ht="30" customHeight="1" x14ac:dyDescent="0.2">
      <c r="A61" s="670" t="s">
        <v>309</v>
      </c>
      <c r="B61" s="670" t="s">
        <v>310</v>
      </c>
      <c r="C61" s="670"/>
      <c r="D61" s="670"/>
      <c r="E61" s="489" t="s">
        <v>678</v>
      </c>
      <c r="F61" s="86">
        <v>6</v>
      </c>
      <c r="G61" s="78" t="s">
        <v>771</v>
      </c>
      <c r="H61" s="59" t="s">
        <v>772</v>
      </c>
      <c r="I61" s="682"/>
      <c r="J61" s="538">
        <v>1</v>
      </c>
      <c r="K61" s="683">
        <f t="shared" si="56"/>
        <v>1</v>
      </c>
      <c r="L61" s="683">
        <f t="shared" si="57"/>
        <v>0</v>
      </c>
      <c r="M61" s="539">
        <v>26</v>
      </c>
      <c r="N61" s="540">
        <v>1</v>
      </c>
      <c r="O61" s="725">
        <f t="shared" si="58"/>
        <v>1</v>
      </c>
      <c r="P61" s="725">
        <f t="shared" si="59"/>
        <v>0</v>
      </c>
      <c r="Q61" s="536">
        <v>13</v>
      </c>
      <c r="R61" s="991">
        <f t="shared" si="60"/>
        <v>104</v>
      </c>
      <c r="S61" s="678">
        <f t="shared" si="61"/>
        <v>26</v>
      </c>
      <c r="T61" s="678">
        <f t="shared" si="62"/>
        <v>26</v>
      </c>
      <c r="U61" s="678">
        <f t="shared" si="63"/>
        <v>31.2</v>
      </c>
      <c r="V61" s="678">
        <f t="shared" si="64"/>
        <v>13</v>
      </c>
      <c r="W61" s="678">
        <f t="shared" si="65"/>
        <v>3.9</v>
      </c>
      <c r="X61" s="678">
        <f t="shared" si="66"/>
        <v>3.9</v>
      </c>
      <c r="Y61" s="678">
        <f t="shared" si="67"/>
        <v>39</v>
      </c>
      <c r="Z61" s="678">
        <f t="shared" si="67"/>
        <v>29.9</v>
      </c>
      <c r="AA61" s="678">
        <f t="shared" si="67"/>
        <v>35.1</v>
      </c>
      <c r="AB61" s="679"/>
      <c r="AC61" s="680">
        <f t="shared" si="68"/>
        <v>0</v>
      </c>
      <c r="AD61" s="664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  <c r="AP61" s="255"/>
      <c r="AQ61" s="255"/>
      <c r="AR61" s="255"/>
      <c r="AS61" s="255"/>
      <c r="AT61" s="255"/>
      <c r="AU61" s="255"/>
      <c r="AV61" s="255"/>
    </row>
    <row r="62" spans="1:48" s="681" customFormat="1" ht="30" customHeight="1" x14ac:dyDescent="0.2">
      <c r="A62" s="670" t="str">
        <f t="shared" ref="A62:B62" si="69">A61</f>
        <v>MIHIĆ</v>
      </c>
      <c r="B62" s="670" t="str">
        <f t="shared" si="69"/>
        <v>MIRELA</v>
      </c>
      <c r="C62" s="670"/>
      <c r="D62" s="670"/>
      <c r="E62" s="489" t="str">
        <f t="shared" ref="E62:H62" si="70">E104</f>
        <v>D</v>
      </c>
      <c r="F62" s="86">
        <f t="shared" si="70"/>
        <v>2</v>
      </c>
      <c r="G62" s="78" t="str">
        <f t="shared" si="70"/>
        <v>EUTC03</v>
      </c>
      <c r="H62" s="59" t="str">
        <f t="shared" si="70"/>
        <v>Strategije marketinga u turizmu</v>
      </c>
      <c r="I62" s="682"/>
      <c r="J62" s="997">
        <v>0</v>
      </c>
      <c r="K62" s="998">
        <f t="shared" si="56"/>
        <v>0</v>
      </c>
      <c r="L62" s="998">
        <f t="shared" si="57"/>
        <v>0</v>
      </c>
      <c r="M62" s="990">
        <v>0</v>
      </c>
      <c r="N62" s="729"/>
      <c r="O62" s="730"/>
      <c r="P62" s="730"/>
      <c r="Q62" s="731"/>
      <c r="R62" s="991">
        <f t="shared" si="60"/>
        <v>0</v>
      </c>
      <c r="S62" s="678">
        <f t="shared" si="61"/>
        <v>0</v>
      </c>
      <c r="T62" s="678">
        <f t="shared" si="62"/>
        <v>0</v>
      </c>
      <c r="U62" s="678">
        <f t="shared" si="63"/>
        <v>0</v>
      </c>
      <c r="V62" s="678">
        <f t="shared" si="64"/>
        <v>0</v>
      </c>
      <c r="W62" s="678">
        <f t="shared" si="65"/>
        <v>0</v>
      </c>
      <c r="X62" s="678">
        <f t="shared" si="66"/>
        <v>0</v>
      </c>
      <c r="Y62" s="678">
        <f t="shared" si="67"/>
        <v>0</v>
      </c>
      <c r="Z62" s="678">
        <f t="shared" si="67"/>
        <v>0</v>
      </c>
      <c r="AA62" s="678">
        <f t="shared" si="67"/>
        <v>0</v>
      </c>
      <c r="AB62" s="679"/>
      <c r="AC62" s="680">
        <f t="shared" si="68"/>
        <v>0</v>
      </c>
      <c r="AD62" s="664"/>
      <c r="AE62" s="255"/>
      <c r="AF62" s="255"/>
      <c r="AG62" s="255"/>
      <c r="AH62" s="255"/>
      <c r="AI62" s="255"/>
      <c r="AJ62" s="255"/>
      <c r="AK62" s="255"/>
      <c r="AL62" s="255"/>
      <c r="AM62" s="255"/>
      <c r="AN62" s="255"/>
      <c r="AO62" s="255"/>
      <c r="AP62" s="255"/>
      <c r="AQ62" s="255"/>
      <c r="AR62" s="255"/>
      <c r="AS62" s="255"/>
      <c r="AT62" s="255"/>
      <c r="AU62" s="255"/>
      <c r="AV62" s="255"/>
    </row>
    <row r="63" spans="1:48" s="681" customFormat="1" ht="30" customHeight="1" x14ac:dyDescent="0.2">
      <c r="A63" s="686" t="s">
        <v>309</v>
      </c>
      <c r="B63" s="686" t="s">
        <v>310</v>
      </c>
      <c r="C63" s="686"/>
      <c r="D63" s="686"/>
      <c r="E63" s="96" t="s">
        <v>879</v>
      </c>
      <c r="F63" s="96"/>
      <c r="G63" s="96"/>
      <c r="H63" s="98" t="s">
        <v>899</v>
      </c>
      <c r="I63" s="687"/>
      <c r="J63" s="528"/>
      <c r="K63" s="688">
        <f t="shared" si="56"/>
        <v>0</v>
      </c>
      <c r="L63" s="688">
        <f t="shared" si="57"/>
        <v>0</v>
      </c>
      <c r="M63" s="529"/>
      <c r="N63" s="530"/>
      <c r="O63" s="689">
        <f t="shared" si="58"/>
        <v>0</v>
      </c>
      <c r="P63" s="689">
        <f t="shared" si="59"/>
        <v>0</v>
      </c>
      <c r="Q63" s="529"/>
      <c r="R63" s="690">
        <f>J63*M63*$R$8</f>
        <v>0</v>
      </c>
      <c r="S63" s="678">
        <f t="shared" si="61"/>
        <v>0</v>
      </c>
      <c r="T63" s="678">
        <f t="shared" si="62"/>
        <v>0</v>
      </c>
      <c r="U63" s="678">
        <f t="shared" si="63"/>
        <v>0</v>
      </c>
      <c r="V63" s="678">
        <f t="shared" si="64"/>
        <v>0</v>
      </c>
      <c r="W63" s="678">
        <f t="shared" si="65"/>
        <v>0</v>
      </c>
      <c r="X63" s="678">
        <f t="shared" si="66"/>
        <v>0</v>
      </c>
      <c r="Y63" s="678">
        <f t="shared" si="67"/>
        <v>0</v>
      </c>
      <c r="Z63" s="678">
        <f t="shared" si="67"/>
        <v>0</v>
      </c>
      <c r="AA63" s="678">
        <f t="shared" si="67"/>
        <v>0</v>
      </c>
      <c r="AB63" s="679"/>
      <c r="AC63" s="680">
        <f t="shared" si="68"/>
        <v>0</v>
      </c>
      <c r="AD63" s="664"/>
      <c r="AE63" s="255"/>
      <c r="AF63" s="255"/>
      <c r="AG63" s="255"/>
      <c r="AH63" s="255"/>
      <c r="AI63" s="255"/>
      <c r="AJ63" s="255"/>
      <c r="AK63" s="255"/>
      <c r="AL63" s="255"/>
      <c r="AM63" s="255"/>
      <c r="AN63" s="255"/>
      <c r="AO63" s="255"/>
      <c r="AP63" s="255"/>
      <c r="AQ63" s="255"/>
      <c r="AR63" s="255"/>
      <c r="AS63" s="255"/>
      <c r="AT63" s="255"/>
      <c r="AU63" s="255"/>
      <c r="AV63" s="255"/>
    </row>
    <row r="64" spans="1:48" s="698" customFormat="1" ht="30" customHeight="1" x14ac:dyDescent="0.2">
      <c r="A64" s="686" t="s">
        <v>309</v>
      </c>
      <c r="B64" s="686" t="s">
        <v>310</v>
      </c>
      <c r="C64" s="686"/>
      <c r="D64" s="686"/>
      <c r="E64" s="96" t="s">
        <v>858</v>
      </c>
      <c r="F64" s="96"/>
      <c r="G64" s="96"/>
      <c r="H64" s="98" t="s">
        <v>877</v>
      </c>
      <c r="I64" s="687"/>
      <c r="J64" s="528"/>
      <c r="K64" s="688">
        <f t="shared" si="56"/>
        <v>0</v>
      </c>
      <c r="L64" s="688">
        <f t="shared" si="57"/>
        <v>0</v>
      </c>
      <c r="M64" s="529"/>
      <c r="N64" s="530"/>
      <c r="O64" s="689">
        <f t="shared" si="58"/>
        <v>0</v>
      </c>
      <c r="P64" s="689">
        <f t="shared" si="59"/>
        <v>0</v>
      </c>
      <c r="Q64" s="529"/>
      <c r="R64" s="690">
        <f>J64*M64*$R$8</f>
        <v>0</v>
      </c>
      <c r="S64" s="691">
        <f>J64*M64*$S$8</f>
        <v>0</v>
      </c>
      <c r="T64" s="691">
        <f>K64*M64*$T$8</f>
        <v>0</v>
      </c>
      <c r="U64" s="691">
        <f>J64*M64*$U$8</f>
        <v>0</v>
      </c>
      <c r="V64" s="691">
        <f t="shared" si="64"/>
        <v>0</v>
      </c>
      <c r="W64" s="691">
        <f t="shared" si="65"/>
        <v>0</v>
      </c>
      <c r="X64" s="691">
        <f t="shared" si="66"/>
        <v>0</v>
      </c>
      <c r="Y64" s="691">
        <f t="shared" si="67"/>
        <v>0</v>
      </c>
      <c r="Z64" s="691">
        <f t="shared" si="67"/>
        <v>0</v>
      </c>
      <c r="AA64" s="691">
        <f t="shared" si="67"/>
        <v>0</v>
      </c>
      <c r="AB64" s="679"/>
      <c r="AC64" s="692">
        <f t="shared" si="68"/>
        <v>0</v>
      </c>
      <c r="AD64" s="693"/>
      <c r="AE64" s="697"/>
      <c r="AF64" s="697"/>
      <c r="AG64" s="697"/>
      <c r="AH64" s="697"/>
      <c r="AI64" s="697"/>
      <c r="AJ64" s="697"/>
      <c r="AK64" s="697"/>
      <c r="AL64" s="697"/>
      <c r="AM64" s="697"/>
      <c r="AN64" s="697"/>
      <c r="AO64" s="697"/>
      <c r="AP64" s="697"/>
      <c r="AQ64" s="697"/>
      <c r="AR64" s="697"/>
      <c r="AS64" s="697"/>
      <c r="AT64" s="697"/>
      <c r="AU64" s="697"/>
      <c r="AV64" s="697"/>
    </row>
    <row r="65" spans="1:48" s="698" customFormat="1" ht="30" customHeight="1" x14ac:dyDescent="0.2">
      <c r="A65" s="686" t="s">
        <v>309</v>
      </c>
      <c r="B65" s="686" t="s">
        <v>310</v>
      </c>
      <c r="C65" s="686"/>
      <c r="D65" s="686"/>
      <c r="E65" s="96" t="s">
        <v>879</v>
      </c>
      <c r="F65" s="96"/>
      <c r="G65" s="96"/>
      <c r="H65" s="98" t="s">
        <v>898</v>
      </c>
      <c r="I65" s="687"/>
      <c r="J65" s="529">
        <v>0</v>
      </c>
      <c r="K65" s="688">
        <f t="shared" si="56"/>
        <v>0</v>
      </c>
      <c r="L65" s="688">
        <f t="shared" si="57"/>
        <v>0</v>
      </c>
      <c r="M65" s="529">
        <v>4</v>
      </c>
      <c r="N65" s="530"/>
      <c r="O65" s="689">
        <f t="shared" si="58"/>
        <v>0</v>
      </c>
      <c r="P65" s="689">
        <f t="shared" si="59"/>
        <v>0</v>
      </c>
      <c r="Q65" s="529"/>
      <c r="R65" s="690">
        <f>J65*M65*$R$8</f>
        <v>0</v>
      </c>
      <c r="S65" s="691">
        <f>J65*M65*$S$8</f>
        <v>0</v>
      </c>
      <c r="T65" s="691">
        <f>K65*M65*$T$8</f>
        <v>0</v>
      </c>
      <c r="U65" s="691">
        <f>J65*M65*$U$8</f>
        <v>0</v>
      </c>
      <c r="V65" s="691">
        <f t="shared" si="64"/>
        <v>0</v>
      </c>
      <c r="W65" s="691">
        <f t="shared" si="65"/>
        <v>0</v>
      </c>
      <c r="X65" s="691">
        <f t="shared" si="66"/>
        <v>0</v>
      </c>
      <c r="Y65" s="691">
        <f t="shared" si="67"/>
        <v>0</v>
      </c>
      <c r="Z65" s="691">
        <f t="shared" si="67"/>
        <v>0</v>
      </c>
      <c r="AA65" s="691">
        <f t="shared" si="67"/>
        <v>0</v>
      </c>
      <c r="AB65" s="696"/>
      <c r="AC65" s="692">
        <f t="shared" si="68"/>
        <v>0</v>
      </c>
      <c r="AD65" s="693"/>
      <c r="AE65" s="697"/>
      <c r="AF65" s="697"/>
      <c r="AG65" s="697"/>
      <c r="AH65" s="697"/>
      <c r="AI65" s="697"/>
      <c r="AJ65" s="697"/>
      <c r="AK65" s="697"/>
      <c r="AL65" s="697"/>
      <c r="AM65" s="697"/>
      <c r="AN65" s="697"/>
      <c r="AO65" s="697"/>
      <c r="AP65" s="697"/>
      <c r="AQ65" s="697"/>
      <c r="AR65" s="697"/>
      <c r="AS65" s="697"/>
      <c r="AT65" s="697"/>
      <c r="AU65" s="697"/>
      <c r="AV65" s="697"/>
    </row>
    <row r="66" spans="1:48" s="710" customFormat="1" ht="30" customHeight="1" thickBot="1" x14ac:dyDescent="0.3">
      <c r="A66" s="699" t="s">
        <v>309</v>
      </c>
      <c r="B66" s="699" t="s">
        <v>310</v>
      </c>
      <c r="C66" s="699"/>
      <c r="D66" s="699"/>
      <c r="E66" s="491"/>
      <c r="F66" s="491"/>
      <c r="G66" s="700"/>
      <c r="H66" s="701" t="s">
        <v>906</v>
      </c>
      <c r="I66" s="702"/>
      <c r="J66" s="703"/>
      <c r="K66" s="704"/>
      <c r="L66" s="704"/>
      <c r="M66" s="705"/>
      <c r="N66" s="706"/>
      <c r="O66" s="704"/>
      <c r="P66" s="704"/>
      <c r="Q66" s="705"/>
      <c r="R66" s="989">
        <f t="shared" ref="R66:AA66" si="71">SUM(R55:R65)</f>
        <v>492.6</v>
      </c>
      <c r="S66" s="118">
        <f t="shared" si="71"/>
        <v>117</v>
      </c>
      <c r="T66" s="118">
        <f t="shared" si="71"/>
        <v>104</v>
      </c>
      <c r="U66" s="118">
        <f t="shared" si="71"/>
        <v>140.4</v>
      </c>
      <c r="V66" s="118">
        <f t="shared" si="71"/>
        <v>82</v>
      </c>
      <c r="W66" s="118">
        <f t="shared" si="71"/>
        <v>24.599999999999998</v>
      </c>
      <c r="X66" s="118">
        <f t="shared" si="71"/>
        <v>24.599999999999998</v>
      </c>
      <c r="Y66" s="118">
        <f t="shared" si="71"/>
        <v>199</v>
      </c>
      <c r="Z66" s="118">
        <f t="shared" si="71"/>
        <v>128.6</v>
      </c>
      <c r="AA66" s="118">
        <f t="shared" si="71"/>
        <v>165</v>
      </c>
      <c r="AB66" s="708"/>
      <c r="AC66" s="680"/>
      <c r="AD66" s="709">
        <f>R66/1800/0.6</f>
        <v>0.45611111111111113</v>
      </c>
      <c r="AE66" s="255"/>
      <c r="AF66" s="255"/>
      <c r="AG66" s="255"/>
      <c r="AH66" s="255"/>
      <c r="AI66" s="255"/>
      <c r="AJ66" s="255"/>
      <c r="AK66" s="255"/>
      <c r="AL66" s="255"/>
      <c r="AM66" s="255"/>
      <c r="AN66" s="255"/>
      <c r="AO66" s="255"/>
      <c r="AP66" s="255"/>
      <c r="AQ66" s="255"/>
      <c r="AR66" s="255"/>
      <c r="AS66" s="255"/>
      <c r="AT66" s="255"/>
      <c r="AU66" s="255"/>
      <c r="AV66" s="255"/>
    </row>
    <row r="67" spans="1:48" s="681" customFormat="1" ht="30" customHeight="1" thickTop="1" x14ac:dyDescent="0.2">
      <c r="A67" s="670" t="s">
        <v>545</v>
      </c>
      <c r="B67" s="670" t="s">
        <v>546</v>
      </c>
      <c r="C67" s="670"/>
      <c r="D67" s="670"/>
      <c r="E67" s="337" t="s">
        <v>465</v>
      </c>
      <c r="F67" s="86">
        <v>2</v>
      </c>
      <c r="G67" s="86" t="s">
        <v>543</v>
      </c>
      <c r="H67" s="59" t="s">
        <v>544</v>
      </c>
      <c r="I67" s="711"/>
      <c r="J67" s="538"/>
      <c r="K67" s="683">
        <f>IF(J67&gt;0, 1, 0)</f>
        <v>0</v>
      </c>
      <c r="L67" s="683">
        <f>J67-K67</f>
        <v>0</v>
      </c>
      <c r="M67" s="539"/>
      <c r="N67" s="540"/>
      <c r="O67" s="684">
        <f>IF(N67&gt;0, 1, 0)</f>
        <v>0</v>
      </c>
      <c r="P67" s="684">
        <f>N67-O67</f>
        <v>0</v>
      </c>
      <c r="Q67" s="712"/>
      <c r="R67" s="372">
        <f t="shared" ref="R67:R72" si="72">(K67*M67*$R$4)+(L67*M67*$R$5)+(O67*Q67*$R$6)+(P67*Q67*$R$7)</f>
        <v>0</v>
      </c>
      <c r="S67" s="678">
        <f t="shared" ref="S67:S72" si="73">J67*M67*$S$4</f>
        <v>0</v>
      </c>
      <c r="T67" s="678">
        <f t="shared" ref="T67:T72" si="74">K67*M67*$T$4</f>
        <v>0</v>
      </c>
      <c r="U67" s="678">
        <f t="shared" ref="U67:U72" si="75">J67*M67*$U$4</f>
        <v>0</v>
      </c>
      <c r="V67" s="678">
        <f t="shared" ref="V67:V74" si="76">N67*Q67*$V$6</f>
        <v>0</v>
      </c>
      <c r="W67" s="678">
        <f t="shared" ref="W67:W74" si="77">O67*Q67*$W$6</f>
        <v>0</v>
      </c>
      <c r="X67" s="678">
        <f t="shared" ref="X67:X74" si="78">N67*Q67*$X$6</f>
        <v>0</v>
      </c>
      <c r="Y67" s="678">
        <f t="shared" ref="Y67:AA74" si="79">S67+V67</f>
        <v>0</v>
      </c>
      <c r="Z67" s="678">
        <f t="shared" si="79"/>
        <v>0</v>
      </c>
      <c r="AA67" s="678">
        <f t="shared" si="79"/>
        <v>0</v>
      </c>
      <c r="AB67" s="679"/>
      <c r="AC67" s="680">
        <f t="shared" ref="AC67:AC74" si="80">R67-Y67-Z67-AA67</f>
        <v>0</v>
      </c>
      <c r="AD67" s="664"/>
      <c r="AE67" s="255"/>
      <c r="AF67" s="255"/>
      <c r="AG67" s="255"/>
      <c r="AH67" s="255"/>
      <c r="AI67" s="255"/>
      <c r="AJ67" s="255"/>
      <c r="AK67" s="255"/>
      <c r="AL67" s="255"/>
      <c r="AM67" s="255"/>
      <c r="AN67" s="255"/>
      <c r="AO67" s="255"/>
      <c r="AP67" s="255"/>
      <c r="AQ67" s="255"/>
      <c r="AR67" s="255"/>
      <c r="AS67" s="255"/>
      <c r="AT67" s="255"/>
      <c r="AU67" s="255"/>
      <c r="AV67" s="255"/>
    </row>
    <row r="68" spans="1:48" s="681" customFormat="1" ht="30" customHeight="1" x14ac:dyDescent="0.2">
      <c r="A68" s="670" t="s">
        <v>545</v>
      </c>
      <c r="B68" s="670" t="s">
        <v>546</v>
      </c>
      <c r="C68" s="670"/>
      <c r="D68" s="670"/>
      <c r="E68" s="337" t="s">
        <v>465</v>
      </c>
      <c r="F68" s="86">
        <v>3</v>
      </c>
      <c r="G68" s="86" t="s">
        <v>917</v>
      </c>
      <c r="H68" s="80" t="s">
        <v>918</v>
      </c>
      <c r="I68" s="682"/>
      <c r="J68" s="538"/>
      <c r="K68" s="683">
        <f>IF(J68&gt;0, 1, 0)</f>
        <v>0</v>
      </c>
      <c r="L68" s="683">
        <f>J68-K68</f>
        <v>0</v>
      </c>
      <c r="M68" s="539"/>
      <c r="N68" s="540"/>
      <c r="O68" s="684">
        <f>IF(N68&gt;0, 1, 0)</f>
        <v>0</v>
      </c>
      <c r="P68" s="684">
        <f>N68-O68</f>
        <v>0</v>
      </c>
      <c r="Q68" s="539"/>
      <c r="R68" s="372">
        <f t="shared" si="72"/>
        <v>0</v>
      </c>
      <c r="S68" s="678">
        <f t="shared" si="73"/>
        <v>0</v>
      </c>
      <c r="T68" s="678">
        <f t="shared" si="74"/>
        <v>0</v>
      </c>
      <c r="U68" s="678">
        <f t="shared" si="75"/>
        <v>0</v>
      </c>
      <c r="V68" s="678">
        <f t="shared" si="76"/>
        <v>0</v>
      </c>
      <c r="W68" s="678">
        <f t="shared" si="77"/>
        <v>0</v>
      </c>
      <c r="X68" s="678">
        <f t="shared" si="78"/>
        <v>0</v>
      </c>
      <c r="Y68" s="678">
        <f t="shared" si="79"/>
        <v>0</v>
      </c>
      <c r="Z68" s="678">
        <f t="shared" si="79"/>
        <v>0</v>
      </c>
      <c r="AA68" s="678">
        <f t="shared" si="79"/>
        <v>0</v>
      </c>
      <c r="AB68" s="679"/>
      <c r="AC68" s="680">
        <f t="shared" si="80"/>
        <v>0</v>
      </c>
      <c r="AD68" s="664"/>
      <c r="AE68" s="255"/>
      <c r="AF68" s="255"/>
      <c r="AG68" s="255"/>
      <c r="AH68" s="255"/>
      <c r="AI68" s="255"/>
      <c r="AJ68" s="255"/>
      <c r="AK68" s="255"/>
      <c r="AL68" s="255"/>
      <c r="AM68" s="255"/>
      <c r="AN68" s="255"/>
      <c r="AO68" s="255"/>
      <c r="AP68" s="255"/>
      <c r="AQ68" s="255"/>
      <c r="AR68" s="255"/>
      <c r="AS68" s="255"/>
      <c r="AT68" s="255"/>
      <c r="AU68" s="255"/>
      <c r="AV68" s="255"/>
    </row>
    <row r="69" spans="1:48" s="681" customFormat="1" ht="30" customHeight="1" x14ac:dyDescent="0.2">
      <c r="A69" s="670" t="s">
        <v>545</v>
      </c>
      <c r="B69" s="670" t="s">
        <v>546</v>
      </c>
      <c r="C69" s="670"/>
      <c r="D69" s="670"/>
      <c r="E69" s="77" t="s">
        <v>645</v>
      </c>
      <c r="F69" s="78">
        <v>1</v>
      </c>
      <c r="G69" s="78" t="s">
        <v>533</v>
      </c>
      <c r="H69" s="80" t="s">
        <v>663</v>
      </c>
      <c r="I69" s="682"/>
      <c r="J69" s="538"/>
      <c r="K69" s="683">
        <f>IF(J69&gt;0, 1, 0)</f>
        <v>0</v>
      </c>
      <c r="L69" s="683">
        <f>J69-K69</f>
        <v>0</v>
      </c>
      <c r="M69" s="539"/>
      <c r="N69" s="540"/>
      <c r="O69" s="684">
        <f>IF(N69&gt;0, 1, 0)</f>
        <v>0</v>
      </c>
      <c r="P69" s="684">
        <f>N69-O69</f>
        <v>0</v>
      </c>
      <c r="Q69" s="539"/>
      <c r="R69" s="372">
        <f t="shared" si="72"/>
        <v>0</v>
      </c>
      <c r="S69" s="678">
        <f t="shared" si="73"/>
        <v>0</v>
      </c>
      <c r="T69" s="678">
        <f t="shared" si="74"/>
        <v>0</v>
      </c>
      <c r="U69" s="678">
        <f t="shared" si="75"/>
        <v>0</v>
      </c>
      <c r="V69" s="678">
        <f t="shared" si="76"/>
        <v>0</v>
      </c>
      <c r="W69" s="678">
        <f t="shared" si="77"/>
        <v>0</v>
      </c>
      <c r="X69" s="678">
        <f t="shared" si="78"/>
        <v>0</v>
      </c>
      <c r="Y69" s="678">
        <f t="shared" si="79"/>
        <v>0</v>
      </c>
      <c r="Z69" s="678">
        <f t="shared" si="79"/>
        <v>0</v>
      </c>
      <c r="AA69" s="678">
        <f t="shared" si="79"/>
        <v>0</v>
      </c>
      <c r="AB69" s="679"/>
      <c r="AC69" s="680">
        <f t="shared" si="80"/>
        <v>0</v>
      </c>
      <c r="AD69" s="664"/>
      <c r="AE69" s="255"/>
      <c r="AF69" s="255"/>
      <c r="AG69" s="255"/>
      <c r="AH69" s="255"/>
      <c r="AI69" s="255"/>
      <c r="AJ69" s="255"/>
      <c r="AK69" s="255"/>
      <c r="AL69" s="255"/>
      <c r="AM69" s="255"/>
      <c r="AN69" s="255"/>
      <c r="AO69" s="255"/>
      <c r="AP69" s="255"/>
      <c r="AQ69" s="255"/>
      <c r="AR69" s="255"/>
      <c r="AS69" s="255"/>
      <c r="AT69" s="255"/>
      <c r="AU69" s="255"/>
      <c r="AV69" s="255"/>
    </row>
    <row r="70" spans="1:48" s="681" customFormat="1" ht="30" customHeight="1" x14ac:dyDescent="0.2">
      <c r="A70" s="670" t="s">
        <v>545</v>
      </c>
      <c r="B70" s="670" t="s">
        <v>546</v>
      </c>
      <c r="C70" s="670"/>
      <c r="D70" s="670"/>
      <c r="E70" s="489" t="s">
        <v>678</v>
      </c>
      <c r="F70" s="86">
        <v>5</v>
      </c>
      <c r="G70" s="86" t="s">
        <v>749</v>
      </c>
      <c r="H70" s="59" t="s">
        <v>750</v>
      </c>
      <c r="I70" s="682"/>
      <c r="J70" s="538"/>
      <c r="K70" s="683"/>
      <c r="L70" s="683"/>
      <c r="M70" s="539"/>
      <c r="N70" s="540"/>
      <c r="O70" s="684"/>
      <c r="P70" s="684"/>
      <c r="Q70" s="539"/>
      <c r="R70" s="372">
        <f t="shared" si="72"/>
        <v>0</v>
      </c>
      <c r="S70" s="678">
        <f t="shared" si="73"/>
        <v>0</v>
      </c>
      <c r="T70" s="678">
        <f t="shared" si="74"/>
        <v>0</v>
      </c>
      <c r="U70" s="678">
        <f t="shared" si="75"/>
        <v>0</v>
      </c>
      <c r="V70" s="678">
        <f t="shared" si="76"/>
        <v>0</v>
      </c>
      <c r="W70" s="678">
        <f t="shared" si="77"/>
        <v>0</v>
      </c>
      <c r="X70" s="678">
        <f t="shared" si="78"/>
        <v>0</v>
      </c>
      <c r="Y70" s="678">
        <f t="shared" si="79"/>
        <v>0</v>
      </c>
      <c r="Z70" s="678">
        <f t="shared" si="79"/>
        <v>0</v>
      </c>
      <c r="AA70" s="678">
        <f t="shared" si="79"/>
        <v>0</v>
      </c>
      <c r="AB70" s="679"/>
      <c r="AC70" s="680">
        <f t="shared" si="80"/>
        <v>0</v>
      </c>
      <c r="AD70" s="664"/>
      <c r="AE70" s="255"/>
      <c r="AF70" s="255"/>
      <c r="AG70" s="255"/>
      <c r="AH70" s="255"/>
      <c r="AI70" s="255"/>
      <c r="AJ70" s="255"/>
      <c r="AK70" s="255"/>
      <c r="AL70" s="255"/>
      <c r="AM70" s="255"/>
      <c r="AN70" s="255"/>
      <c r="AO70" s="255"/>
      <c r="AP70" s="255"/>
      <c r="AQ70" s="255"/>
      <c r="AR70" s="255"/>
      <c r="AS70" s="255"/>
      <c r="AT70" s="255"/>
      <c r="AU70" s="255"/>
      <c r="AV70" s="255"/>
    </row>
    <row r="71" spans="1:48" s="681" customFormat="1" ht="30" customHeight="1" x14ac:dyDescent="0.2">
      <c r="A71" s="670" t="s">
        <v>545</v>
      </c>
      <c r="B71" s="670" t="s">
        <v>546</v>
      </c>
      <c r="C71" s="670"/>
      <c r="D71" s="670"/>
      <c r="E71" s="489" t="s">
        <v>773</v>
      </c>
      <c r="F71" s="86">
        <v>4</v>
      </c>
      <c r="G71" s="86" t="s">
        <v>818</v>
      </c>
      <c r="H71" s="59" t="s">
        <v>819</v>
      </c>
      <c r="I71" s="682"/>
      <c r="J71" s="538"/>
      <c r="K71" s="683"/>
      <c r="L71" s="683"/>
      <c r="M71" s="539"/>
      <c r="N71" s="540"/>
      <c r="O71" s="684"/>
      <c r="P71" s="684"/>
      <c r="Q71" s="539"/>
      <c r="R71" s="372">
        <f t="shared" si="72"/>
        <v>0</v>
      </c>
      <c r="S71" s="678">
        <f t="shared" si="73"/>
        <v>0</v>
      </c>
      <c r="T71" s="678">
        <f t="shared" si="74"/>
        <v>0</v>
      </c>
      <c r="U71" s="678">
        <f t="shared" si="75"/>
        <v>0</v>
      </c>
      <c r="V71" s="678">
        <f t="shared" si="76"/>
        <v>0</v>
      </c>
      <c r="W71" s="678">
        <f t="shared" si="77"/>
        <v>0</v>
      </c>
      <c r="X71" s="678">
        <f t="shared" si="78"/>
        <v>0</v>
      </c>
      <c r="Y71" s="678">
        <f t="shared" si="79"/>
        <v>0</v>
      </c>
      <c r="Z71" s="678">
        <f t="shared" si="79"/>
        <v>0</v>
      </c>
      <c r="AA71" s="678">
        <f t="shared" si="79"/>
        <v>0</v>
      </c>
      <c r="AB71" s="679"/>
      <c r="AC71" s="680">
        <f t="shared" si="80"/>
        <v>0</v>
      </c>
      <c r="AD71" s="664"/>
      <c r="AE71" s="255"/>
      <c r="AF71" s="255"/>
      <c r="AG71" s="255"/>
      <c r="AH71" s="255"/>
      <c r="AI71" s="255"/>
      <c r="AJ71" s="255"/>
      <c r="AK71" s="255"/>
      <c r="AL71" s="255"/>
      <c r="AM71" s="255"/>
      <c r="AN71" s="255"/>
      <c r="AO71" s="255"/>
      <c r="AP71" s="255"/>
      <c r="AQ71" s="255"/>
      <c r="AR71" s="255"/>
      <c r="AS71" s="255"/>
      <c r="AT71" s="255"/>
      <c r="AU71" s="255"/>
      <c r="AV71" s="255"/>
    </row>
    <row r="72" spans="1:48" s="681" customFormat="1" ht="30" customHeight="1" x14ac:dyDescent="0.2">
      <c r="A72" s="670" t="s">
        <v>545</v>
      </c>
      <c r="B72" s="670" t="s">
        <v>546</v>
      </c>
      <c r="C72" s="670"/>
      <c r="D72" s="670"/>
      <c r="E72" s="722" t="s">
        <v>645</v>
      </c>
      <c r="F72" s="521">
        <v>2</v>
      </c>
      <c r="G72" s="723" t="s">
        <v>651</v>
      </c>
      <c r="H72" s="59" t="s">
        <v>652</v>
      </c>
      <c r="I72" s="682"/>
      <c r="J72" s="538"/>
      <c r="K72" s="683"/>
      <c r="L72" s="683"/>
      <c r="M72" s="539"/>
      <c r="N72" s="540"/>
      <c r="O72" s="684"/>
      <c r="P72" s="684"/>
      <c r="Q72" s="539"/>
      <c r="R72" s="372">
        <f t="shared" si="72"/>
        <v>0</v>
      </c>
      <c r="S72" s="678">
        <f t="shared" si="73"/>
        <v>0</v>
      </c>
      <c r="T72" s="678">
        <f t="shared" si="74"/>
        <v>0</v>
      </c>
      <c r="U72" s="678">
        <f t="shared" si="75"/>
        <v>0</v>
      </c>
      <c r="V72" s="678">
        <f t="shared" si="76"/>
        <v>0</v>
      </c>
      <c r="W72" s="678">
        <f t="shared" si="77"/>
        <v>0</v>
      </c>
      <c r="X72" s="678">
        <f t="shared" si="78"/>
        <v>0</v>
      </c>
      <c r="Y72" s="678">
        <f t="shared" si="79"/>
        <v>0</v>
      </c>
      <c r="Z72" s="678">
        <f t="shared" si="79"/>
        <v>0</v>
      </c>
      <c r="AA72" s="678">
        <f t="shared" si="79"/>
        <v>0</v>
      </c>
      <c r="AB72" s="679"/>
      <c r="AC72" s="680">
        <f t="shared" si="80"/>
        <v>0</v>
      </c>
      <c r="AD72" s="664"/>
      <c r="AE72" s="255"/>
      <c r="AF72" s="255"/>
      <c r="AG72" s="255"/>
      <c r="AH72" s="255"/>
      <c r="AI72" s="255"/>
      <c r="AJ72" s="255"/>
      <c r="AK72" s="255"/>
      <c r="AL72" s="255"/>
      <c r="AM72" s="255"/>
      <c r="AN72" s="255"/>
      <c r="AO72" s="255"/>
      <c r="AP72" s="255"/>
      <c r="AQ72" s="255"/>
      <c r="AR72" s="255"/>
      <c r="AS72" s="255"/>
      <c r="AT72" s="255"/>
      <c r="AU72" s="255"/>
      <c r="AV72" s="255"/>
    </row>
    <row r="73" spans="1:48" s="698" customFormat="1" ht="30" customHeight="1" x14ac:dyDescent="0.2">
      <c r="A73" s="686" t="s">
        <v>545</v>
      </c>
      <c r="B73" s="686" t="s">
        <v>546</v>
      </c>
      <c r="C73" s="686"/>
      <c r="D73" s="686"/>
      <c r="E73" s="96" t="s">
        <v>879</v>
      </c>
      <c r="F73" s="96"/>
      <c r="G73" s="96"/>
      <c r="H73" s="98" t="s">
        <v>898</v>
      </c>
      <c r="I73" s="687"/>
      <c r="J73" s="528"/>
      <c r="K73" s="688"/>
      <c r="L73" s="688"/>
      <c r="M73" s="529"/>
      <c r="N73" s="530"/>
      <c r="O73" s="689"/>
      <c r="P73" s="689"/>
      <c r="Q73" s="529"/>
      <c r="R73" s="690">
        <f>J73*M73*$R$8</f>
        <v>0</v>
      </c>
      <c r="S73" s="691">
        <f>J73*M73*$S$8</f>
        <v>0</v>
      </c>
      <c r="T73" s="691">
        <f>K73*M73*$T$8</f>
        <v>0</v>
      </c>
      <c r="U73" s="691">
        <f>J73*M73*$U$8</f>
        <v>0</v>
      </c>
      <c r="V73" s="691">
        <f t="shared" si="76"/>
        <v>0</v>
      </c>
      <c r="W73" s="691">
        <f t="shared" si="77"/>
        <v>0</v>
      </c>
      <c r="X73" s="691">
        <f t="shared" si="78"/>
        <v>0</v>
      </c>
      <c r="Y73" s="691">
        <f t="shared" si="79"/>
        <v>0</v>
      </c>
      <c r="Z73" s="691">
        <f t="shared" si="79"/>
        <v>0</v>
      </c>
      <c r="AA73" s="691">
        <f t="shared" si="79"/>
        <v>0</v>
      </c>
      <c r="AB73" s="679"/>
      <c r="AC73" s="692">
        <f t="shared" si="80"/>
        <v>0</v>
      </c>
      <c r="AD73" s="693"/>
      <c r="AE73" s="697"/>
      <c r="AF73" s="697"/>
      <c r="AG73" s="697"/>
      <c r="AH73" s="697"/>
      <c r="AI73" s="697"/>
      <c r="AJ73" s="697"/>
      <c r="AK73" s="697"/>
      <c r="AL73" s="697"/>
      <c r="AM73" s="697"/>
      <c r="AN73" s="697"/>
      <c r="AO73" s="697"/>
      <c r="AP73" s="697"/>
      <c r="AQ73" s="697"/>
      <c r="AR73" s="697"/>
      <c r="AS73" s="697"/>
      <c r="AT73" s="697"/>
      <c r="AU73" s="697"/>
      <c r="AV73" s="697"/>
    </row>
    <row r="74" spans="1:48" s="698" customFormat="1" ht="30" customHeight="1" x14ac:dyDescent="0.2">
      <c r="A74" s="686" t="s">
        <v>545</v>
      </c>
      <c r="B74" s="686" t="s">
        <v>546</v>
      </c>
      <c r="C74" s="686"/>
      <c r="D74" s="686"/>
      <c r="E74" s="96" t="s">
        <v>858</v>
      </c>
      <c r="F74" s="96"/>
      <c r="G74" s="96"/>
      <c r="H74" s="98" t="s">
        <v>534</v>
      </c>
      <c r="I74" s="687"/>
      <c r="J74" s="528"/>
      <c r="K74" s="688"/>
      <c r="L74" s="688"/>
      <c r="M74" s="529"/>
      <c r="N74" s="530"/>
      <c r="O74" s="689"/>
      <c r="P74" s="689"/>
      <c r="Q74" s="529"/>
      <c r="R74" s="690">
        <f>J74*M74*$R$8</f>
        <v>0</v>
      </c>
      <c r="S74" s="691">
        <f>J74*M74*$S$8</f>
        <v>0</v>
      </c>
      <c r="T74" s="691">
        <f>K74*M74*$T$8</f>
        <v>0</v>
      </c>
      <c r="U74" s="691">
        <f>J74*M74*$U$8</f>
        <v>0</v>
      </c>
      <c r="V74" s="691">
        <f t="shared" si="76"/>
        <v>0</v>
      </c>
      <c r="W74" s="691">
        <f t="shared" si="77"/>
        <v>0</v>
      </c>
      <c r="X74" s="691">
        <f t="shared" si="78"/>
        <v>0</v>
      </c>
      <c r="Y74" s="691">
        <f t="shared" si="79"/>
        <v>0</v>
      </c>
      <c r="Z74" s="691">
        <f t="shared" si="79"/>
        <v>0</v>
      </c>
      <c r="AA74" s="691">
        <f t="shared" si="79"/>
        <v>0</v>
      </c>
      <c r="AB74" s="696"/>
      <c r="AC74" s="692">
        <f t="shared" si="80"/>
        <v>0</v>
      </c>
      <c r="AD74" s="693"/>
      <c r="AE74" s="697"/>
      <c r="AF74" s="697"/>
      <c r="AG74" s="697"/>
      <c r="AH74" s="697"/>
      <c r="AI74" s="697"/>
      <c r="AJ74" s="697"/>
      <c r="AK74" s="697"/>
      <c r="AL74" s="697"/>
      <c r="AM74" s="697"/>
      <c r="AN74" s="697"/>
      <c r="AO74" s="697"/>
      <c r="AP74" s="697"/>
      <c r="AQ74" s="697"/>
      <c r="AR74" s="697"/>
      <c r="AS74" s="697"/>
      <c r="AT74" s="697"/>
      <c r="AU74" s="697"/>
      <c r="AV74" s="697"/>
    </row>
    <row r="75" spans="1:48" s="710" customFormat="1" ht="30" customHeight="1" thickBot="1" x14ac:dyDescent="0.3">
      <c r="A75" s="699" t="s">
        <v>545</v>
      </c>
      <c r="B75" s="699" t="s">
        <v>546</v>
      </c>
      <c r="C75" s="699"/>
      <c r="D75" s="699"/>
      <c r="E75" s="491"/>
      <c r="F75" s="491"/>
      <c r="G75" s="700"/>
      <c r="H75" s="701" t="s">
        <v>906</v>
      </c>
      <c r="I75" s="702"/>
      <c r="J75" s="703"/>
      <c r="K75" s="704"/>
      <c r="L75" s="704"/>
      <c r="M75" s="705"/>
      <c r="N75" s="706"/>
      <c r="O75" s="704"/>
      <c r="P75" s="704"/>
      <c r="Q75" s="705"/>
      <c r="R75" s="707">
        <f t="shared" ref="R75:AA75" si="81">SUM(R67:R74)</f>
        <v>0</v>
      </c>
      <c r="S75" s="118">
        <f t="shared" si="81"/>
        <v>0</v>
      </c>
      <c r="T75" s="118">
        <f t="shared" si="81"/>
        <v>0</v>
      </c>
      <c r="U75" s="118">
        <f t="shared" si="81"/>
        <v>0</v>
      </c>
      <c r="V75" s="118">
        <f t="shared" si="81"/>
        <v>0</v>
      </c>
      <c r="W75" s="118">
        <f t="shared" si="81"/>
        <v>0</v>
      </c>
      <c r="X75" s="118">
        <f t="shared" si="81"/>
        <v>0</v>
      </c>
      <c r="Y75" s="118">
        <f t="shared" si="81"/>
        <v>0</v>
      </c>
      <c r="Z75" s="118">
        <f t="shared" si="81"/>
        <v>0</v>
      </c>
      <c r="AA75" s="118">
        <f t="shared" si="81"/>
        <v>0</v>
      </c>
      <c r="AB75" s="708"/>
      <c r="AC75" s="680"/>
      <c r="AD75" s="709">
        <f>R75/1800/0.6</f>
        <v>0</v>
      </c>
      <c r="AE75" s="255"/>
      <c r="AF75" s="255"/>
      <c r="AG75" s="255"/>
      <c r="AH75" s="255"/>
      <c r="AI75" s="255"/>
      <c r="AJ75" s="255"/>
      <c r="AK75" s="255"/>
      <c r="AL75" s="255"/>
      <c r="AM75" s="255"/>
      <c r="AN75" s="255"/>
      <c r="AO75" s="255"/>
      <c r="AP75" s="255"/>
      <c r="AQ75" s="255"/>
      <c r="AR75" s="255"/>
      <c r="AS75" s="255"/>
      <c r="AT75" s="255"/>
      <c r="AU75" s="255"/>
      <c r="AV75" s="255"/>
    </row>
    <row r="76" spans="1:48" s="681" customFormat="1" ht="30" customHeight="1" thickTop="1" x14ac:dyDescent="0.2">
      <c r="A76" s="670" t="s">
        <v>258</v>
      </c>
      <c r="B76" s="670" t="s">
        <v>112</v>
      </c>
      <c r="C76" s="670"/>
      <c r="D76" s="670"/>
      <c r="E76" s="330" t="s">
        <v>33</v>
      </c>
      <c r="F76" s="86">
        <v>6</v>
      </c>
      <c r="G76" s="78" t="s">
        <v>263</v>
      </c>
      <c r="H76" s="80" t="s">
        <v>404</v>
      </c>
      <c r="I76" s="732"/>
      <c r="J76" s="538">
        <v>1</v>
      </c>
      <c r="K76" s="683">
        <f t="shared" ref="K76:K87" si="82">IF(J76&gt;0, 1, 0)</f>
        <v>1</v>
      </c>
      <c r="L76" s="683">
        <f t="shared" ref="L76:L87" si="83">J76-K76</f>
        <v>0</v>
      </c>
      <c r="M76" s="539">
        <v>26</v>
      </c>
      <c r="N76" s="540">
        <v>1</v>
      </c>
      <c r="O76" s="684">
        <f t="shared" ref="O76:O87" si="84">IF(N76&gt;0, 1, 0)</f>
        <v>1</v>
      </c>
      <c r="P76" s="684">
        <f t="shared" ref="P76:P87" si="85">N76-O76</f>
        <v>0</v>
      </c>
      <c r="Q76" s="733">
        <v>26</v>
      </c>
      <c r="R76" s="372">
        <f t="shared" ref="R76:R86" si="86">(K76*M76*$R$4)+(L76*M76*$R$5)+(O76*Q76*$R$6)+(P76*Q76*$R$7)</f>
        <v>124.80000000000001</v>
      </c>
      <c r="S76" s="678">
        <f t="shared" ref="S76:S85" si="87">J76*M76*$S$4</f>
        <v>26</v>
      </c>
      <c r="T76" s="678">
        <f t="shared" ref="T76:T85" si="88">K76*M76*$T$4</f>
        <v>26</v>
      </c>
      <c r="U76" s="678">
        <f t="shared" ref="U76:U85" si="89">J76*M76*$U$4</f>
        <v>31.2</v>
      </c>
      <c r="V76" s="678">
        <f t="shared" ref="V76:V85" si="90">N76*Q76*$V$6</f>
        <v>26</v>
      </c>
      <c r="W76" s="678">
        <f t="shared" ref="W76:W85" si="91">O76*Q76*$W$6</f>
        <v>7.8</v>
      </c>
      <c r="X76" s="678">
        <f t="shared" ref="X76:X85" si="92">N76*Q76*$X$6</f>
        <v>7.8</v>
      </c>
      <c r="Y76" s="678">
        <f t="shared" ref="Y76:AA85" si="93">S76+V76</f>
        <v>52</v>
      </c>
      <c r="Z76" s="678">
        <f t="shared" si="93"/>
        <v>33.799999999999997</v>
      </c>
      <c r="AA76" s="678">
        <f t="shared" si="93"/>
        <v>39</v>
      </c>
      <c r="AB76" s="679"/>
      <c r="AC76" s="680">
        <f t="shared" ref="AC76:AC85" si="94">R76-Y76-Z76-AA76</f>
        <v>0</v>
      </c>
      <c r="AD76" s="664"/>
      <c r="AE76" s="255"/>
      <c r="AF76" s="255"/>
      <c r="AG76" s="255"/>
      <c r="AH76" s="255"/>
      <c r="AI76" s="255"/>
      <c r="AJ76" s="255"/>
      <c r="AK76" s="255"/>
      <c r="AL76" s="255"/>
      <c r="AM76" s="255"/>
      <c r="AN76" s="255"/>
      <c r="AO76" s="255"/>
      <c r="AP76" s="255"/>
      <c r="AQ76" s="255"/>
      <c r="AR76" s="255"/>
      <c r="AS76" s="255"/>
      <c r="AT76" s="255"/>
      <c r="AU76" s="255"/>
      <c r="AV76" s="255"/>
    </row>
    <row r="77" spans="1:48" s="681" customFormat="1" ht="30" customHeight="1" x14ac:dyDescent="0.2">
      <c r="A77" s="670" t="s">
        <v>258</v>
      </c>
      <c r="B77" s="670" t="s">
        <v>112</v>
      </c>
      <c r="C77" s="670"/>
      <c r="D77" s="670"/>
      <c r="E77" s="330" t="s">
        <v>33</v>
      </c>
      <c r="F77" s="86">
        <v>6</v>
      </c>
      <c r="G77" s="78" t="s">
        <v>344</v>
      </c>
      <c r="H77" s="80" t="s">
        <v>345</v>
      </c>
      <c r="I77" s="682"/>
      <c r="J77" s="538">
        <v>0</v>
      </c>
      <c r="K77" s="683">
        <f t="shared" si="82"/>
        <v>0</v>
      </c>
      <c r="L77" s="683">
        <f t="shared" si="83"/>
        <v>0</v>
      </c>
      <c r="M77" s="539">
        <v>0</v>
      </c>
      <c r="N77" s="540">
        <v>0</v>
      </c>
      <c r="O77" s="684">
        <f t="shared" si="84"/>
        <v>0</v>
      </c>
      <c r="P77" s="684">
        <f t="shared" si="85"/>
        <v>0</v>
      </c>
      <c r="Q77" s="539">
        <v>0</v>
      </c>
      <c r="R77" s="372">
        <f t="shared" si="86"/>
        <v>0</v>
      </c>
      <c r="S77" s="678">
        <f t="shared" si="87"/>
        <v>0</v>
      </c>
      <c r="T77" s="678">
        <f t="shared" si="88"/>
        <v>0</v>
      </c>
      <c r="U77" s="678">
        <f t="shared" si="89"/>
        <v>0</v>
      </c>
      <c r="V77" s="678">
        <f t="shared" si="90"/>
        <v>0</v>
      </c>
      <c r="W77" s="678">
        <f t="shared" si="91"/>
        <v>0</v>
      </c>
      <c r="X77" s="678">
        <f t="shared" si="92"/>
        <v>0</v>
      </c>
      <c r="Y77" s="678">
        <f t="shared" si="93"/>
        <v>0</v>
      </c>
      <c r="Z77" s="678">
        <f t="shared" si="93"/>
        <v>0</v>
      </c>
      <c r="AA77" s="678">
        <f t="shared" si="93"/>
        <v>0</v>
      </c>
      <c r="AB77" s="679"/>
      <c r="AC77" s="680">
        <f t="shared" si="94"/>
        <v>0</v>
      </c>
      <c r="AD77" s="664"/>
      <c r="AE77" s="255"/>
      <c r="AF77" s="255"/>
      <c r="AG77" s="255"/>
      <c r="AH77" s="255"/>
      <c r="AI77" s="255"/>
      <c r="AJ77" s="255"/>
      <c r="AK77" s="255"/>
      <c r="AL77" s="255"/>
      <c r="AM77" s="255"/>
      <c r="AN77" s="255"/>
      <c r="AO77" s="255"/>
      <c r="AP77" s="255"/>
      <c r="AQ77" s="255"/>
      <c r="AR77" s="255"/>
      <c r="AS77" s="255"/>
      <c r="AT77" s="255"/>
      <c r="AU77" s="255"/>
      <c r="AV77" s="255"/>
    </row>
    <row r="78" spans="1:48" s="681" customFormat="1" ht="30" customHeight="1" x14ac:dyDescent="0.2">
      <c r="A78" s="670" t="s">
        <v>258</v>
      </c>
      <c r="B78" s="670" t="s">
        <v>112</v>
      </c>
      <c r="C78" s="670"/>
      <c r="D78" s="670"/>
      <c r="E78" s="77" t="s">
        <v>437</v>
      </c>
      <c r="F78" s="78">
        <v>6</v>
      </c>
      <c r="G78" s="78" t="s">
        <v>401</v>
      </c>
      <c r="H78" s="80" t="s">
        <v>456</v>
      </c>
      <c r="I78" s="682"/>
      <c r="J78" s="992">
        <v>1</v>
      </c>
      <c r="K78" s="993">
        <f t="shared" si="82"/>
        <v>1</v>
      </c>
      <c r="L78" s="993">
        <f t="shared" si="83"/>
        <v>0</v>
      </c>
      <c r="M78" s="994">
        <v>26</v>
      </c>
      <c r="N78" s="995">
        <v>1</v>
      </c>
      <c r="O78" s="996">
        <f t="shared" si="84"/>
        <v>1</v>
      </c>
      <c r="P78" s="996">
        <f t="shared" si="85"/>
        <v>0</v>
      </c>
      <c r="Q78" s="994">
        <v>26</v>
      </c>
      <c r="R78" s="372">
        <f t="shared" si="86"/>
        <v>124.80000000000001</v>
      </c>
      <c r="S78" s="678">
        <f t="shared" si="87"/>
        <v>26</v>
      </c>
      <c r="T78" s="678">
        <f t="shared" si="88"/>
        <v>26</v>
      </c>
      <c r="U78" s="678">
        <f t="shared" si="89"/>
        <v>31.2</v>
      </c>
      <c r="V78" s="678">
        <f t="shared" si="90"/>
        <v>26</v>
      </c>
      <c r="W78" s="678">
        <f t="shared" si="91"/>
        <v>7.8</v>
      </c>
      <c r="X78" s="678">
        <f t="shared" si="92"/>
        <v>7.8</v>
      </c>
      <c r="Y78" s="678">
        <f t="shared" si="93"/>
        <v>52</v>
      </c>
      <c r="Z78" s="678">
        <f t="shared" si="93"/>
        <v>33.799999999999997</v>
      </c>
      <c r="AA78" s="678">
        <f t="shared" si="93"/>
        <v>39</v>
      </c>
      <c r="AB78" s="679"/>
      <c r="AC78" s="680">
        <f t="shared" si="94"/>
        <v>0</v>
      </c>
      <c r="AD78" s="664"/>
      <c r="AE78" s="255"/>
      <c r="AF78" s="255"/>
      <c r="AG78" s="255"/>
      <c r="AH78" s="255"/>
      <c r="AI78" s="255"/>
      <c r="AJ78" s="255"/>
      <c r="AK78" s="255"/>
      <c r="AL78" s="255"/>
      <c r="AM78" s="255"/>
      <c r="AN78" s="255"/>
      <c r="AO78" s="255"/>
      <c r="AP78" s="255"/>
      <c r="AQ78" s="255"/>
      <c r="AR78" s="255"/>
      <c r="AS78" s="255"/>
      <c r="AT78" s="255"/>
      <c r="AU78" s="255"/>
      <c r="AV78" s="255"/>
    </row>
    <row r="79" spans="1:48" s="681" customFormat="1" ht="30" customHeight="1" x14ac:dyDescent="0.2">
      <c r="A79" s="670" t="s">
        <v>258</v>
      </c>
      <c r="B79" s="670" t="s">
        <v>112</v>
      </c>
      <c r="C79" s="670"/>
      <c r="D79" s="670"/>
      <c r="E79" s="337" t="s">
        <v>465</v>
      </c>
      <c r="F79" s="86">
        <v>3</v>
      </c>
      <c r="G79" s="78" t="s">
        <v>631</v>
      </c>
      <c r="H79" s="59" t="s">
        <v>632</v>
      </c>
      <c r="I79" s="682"/>
      <c r="J79" s="538">
        <v>1</v>
      </c>
      <c r="K79" s="683">
        <f t="shared" si="82"/>
        <v>1</v>
      </c>
      <c r="L79" s="683">
        <f t="shared" si="83"/>
        <v>0</v>
      </c>
      <c r="M79" s="539">
        <v>2</v>
      </c>
      <c r="N79" s="540">
        <v>1</v>
      </c>
      <c r="O79" s="684">
        <f t="shared" si="84"/>
        <v>1</v>
      </c>
      <c r="P79" s="684">
        <f t="shared" si="85"/>
        <v>0</v>
      </c>
      <c r="Q79" s="539">
        <v>14</v>
      </c>
      <c r="R79" s="372">
        <f t="shared" si="86"/>
        <v>28.800000000000004</v>
      </c>
      <c r="S79" s="678">
        <f t="shared" si="87"/>
        <v>2</v>
      </c>
      <c r="T79" s="678">
        <f t="shared" si="88"/>
        <v>2</v>
      </c>
      <c r="U79" s="678">
        <f t="shared" si="89"/>
        <v>2.4</v>
      </c>
      <c r="V79" s="678">
        <f t="shared" si="90"/>
        <v>14</v>
      </c>
      <c r="W79" s="678">
        <f t="shared" si="91"/>
        <v>4.2</v>
      </c>
      <c r="X79" s="678">
        <f t="shared" si="92"/>
        <v>4.2</v>
      </c>
      <c r="Y79" s="678">
        <f t="shared" si="93"/>
        <v>16</v>
      </c>
      <c r="Z79" s="678">
        <f t="shared" si="93"/>
        <v>6.2</v>
      </c>
      <c r="AA79" s="678">
        <f t="shared" si="93"/>
        <v>6.6</v>
      </c>
      <c r="AB79" s="679"/>
      <c r="AC79" s="680">
        <f t="shared" si="94"/>
        <v>0</v>
      </c>
      <c r="AD79" s="664"/>
      <c r="AE79" s="255"/>
      <c r="AF79" s="255"/>
      <c r="AG79" s="255"/>
      <c r="AH79" s="255"/>
      <c r="AI79" s="255"/>
      <c r="AJ79" s="255"/>
      <c r="AK79" s="255"/>
      <c r="AL79" s="255"/>
      <c r="AM79" s="255"/>
      <c r="AN79" s="255"/>
      <c r="AO79" s="255"/>
      <c r="AP79" s="255"/>
      <c r="AQ79" s="255"/>
      <c r="AR79" s="255"/>
      <c r="AS79" s="255"/>
      <c r="AT79" s="255"/>
      <c r="AU79" s="255"/>
      <c r="AV79" s="255"/>
    </row>
    <row r="80" spans="1:48" s="681" customFormat="1" ht="30" customHeight="1" x14ac:dyDescent="0.2">
      <c r="A80" s="670" t="s">
        <v>258</v>
      </c>
      <c r="B80" s="670" t="s">
        <v>112</v>
      </c>
      <c r="C80" s="670"/>
      <c r="D80" s="670"/>
      <c r="E80" s="337" t="s">
        <v>678</v>
      </c>
      <c r="F80" s="86">
        <v>4</v>
      </c>
      <c r="G80" s="78" t="s">
        <v>727</v>
      </c>
      <c r="H80" s="59" t="s">
        <v>728</v>
      </c>
      <c r="I80" s="682"/>
      <c r="J80" s="538">
        <v>1</v>
      </c>
      <c r="K80" s="683">
        <f t="shared" si="82"/>
        <v>1</v>
      </c>
      <c r="L80" s="683">
        <f t="shared" si="83"/>
        <v>0</v>
      </c>
      <c r="M80" s="539">
        <v>6</v>
      </c>
      <c r="N80" s="540"/>
      <c r="O80" s="684">
        <f t="shared" si="84"/>
        <v>0</v>
      </c>
      <c r="P80" s="684">
        <f t="shared" si="85"/>
        <v>0</v>
      </c>
      <c r="Q80" s="539"/>
      <c r="R80" s="372">
        <f t="shared" si="86"/>
        <v>19.200000000000003</v>
      </c>
      <c r="S80" s="678">
        <f t="shared" si="87"/>
        <v>6</v>
      </c>
      <c r="T80" s="678">
        <f t="shared" si="88"/>
        <v>6</v>
      </c>
      <c r="U80" s="678">
        <f t="shared" si="89"/>
        <v>7.1999999999999993</v>
      </c>
      <c r="V80" s="678">
        <f t="shared" si="90"/>
        <v>0</v>
      </c>
      <c r="W80" s="678">
        <f t="shared" si="91"/>
        <v>0</v>
      </c>
      <c r="X80" s="678">
        <f t="shared" si="92"/>
        <v>0</v>
      </c>
      <c r="Y80" s="678">
        <f t="shared" si="93"/>
        <v>6</v>
      </c>
      <c r="Z80" s="678">
        <f t="shared" si="93"/>
        <v>6</v>
      </c>
      <c r="AA80" s="678">
        <f t="shared" si="93"/>
        <v>7.1999999999999993</v>
      </c>
      <c r="AB80" s="679"/>
      <c r="AC80" s="680">
        <f t="shared" si="94"/>
        <v>0</v>
      </c>
      <c r="AD80" s="664"/>
      <c r="AE80" s="255"/>
      <c r="AF80" s="255"/>
      <c r="AG80" s="255"/>
      <c r="AH80" s="255"/>
      <c r="AI80" s="255"/>
      <c r="AJ80" s="255"/>
      <c r="AK80" s="255"/>
      <c r="AL80" s="255"/>
      <c r="AM80" s="255"/>
      <c r="AN80" s="255"/>
      <c r="AO80" s="255"/>
      <c r="AP80" s="255"/>
      <c r="AQ80" s="255"/>
      <c r="AR80" s="255"/>
      <c r="AS80" s="255"/>
      <c r="AT80" s="255"/>
      <c r="AU80" s="255"/>
      <c r="AV80" s="255"/>
    </row>
    <row r="81" spans="1:48" s="681" customFormat="1" ht="30" customHeight="1" x14ac:dyDescent="0.2">
      <c r="A81" s="670" t="s">
        <v>258</v>
      </c>
      <c r="B81" s="670" t="s">
        <v>112</v>
      </c>
      <c r="C81" s="670"/>
      <c r="D81" s="670"/>
      <c r="E81" s="489" t="s">
        <v>773</v>
      </c>
      <c r="F81" s="86">
        <v>2</v>
      </c>
      <c r="G81" s="78" t="s">
        <v>808</v>
      </c>
      <c r="H81" s="80" t="s">
        <v>809</v>
      </c>
      <c r="I81" s="682"/>
      <c r="J81" s="538">
        <v>1</v>
      </c>
      <c r="K81" s="683">
        <f t="shared" si="82"/>
        <v>1</v>
      </c>
      <c r="L81" s="683">
        <f t="shared" si="83"/>
        <v>0</v>
      </c>
      <c r="M81" s="539">
        <v>26</v>
      </c>
      <c r="N81" s="540">
        <v>1</v>
      </c>
      <c r="O81" s="684">
        <f t="shared" si="84"/>
        <v>1</v>
      </c>
      <c r="P81" s="684">
        <f t="shared" si="85"/>
        <v>0</v>
      </c>
      <c r="Q81" s="539">
        <v>26</v>
      </c>
      <c r="R81" s="372">
        <f t="shared" si="86"/>
        <v>124.80000000000001</v>
      </c>
      <c r="S81" s="678">
        <f t="shared" si="87"/>
        <v>26</v>
      </c>
      <c r="T81" s="678">
        <f t="shared" si="88"/>
        <v>26</v>
      </c>
      <c r="U81" s="678">
        <f t="shared" si="89"/>
        <v>31.2</v>
      </c>
      <c r="V81" s="678">
        <f t="shared" si="90"/>
        <v>26</v>
      </c>
      <c r="W81" s="678">
        <f t="shared" si="91"/>
        <v>7.8</v>
      </c>
      <c r="X81" s="678">
        <f t="shared" si="92"/>
        <v>7.8</v>
      </c>
      <c r="Y81" s="678">
        <f t="shared" si="93"/>
        <v>52</v>
      </c>
      <c r="Z81" s="678">
        <f t="shared" si="93"/>
        <v>33.799999999999997</v>
      </c>
      <c r="AA81" s="678">
        <f t="shared" si="93"/>
        <v>39</v>
      </c>
      <c r="AB81" s="679"/>
      <c r="AC81" s="680">
        <f t="shared" si="94"/>
        <v>0</v>
      </c>
      <c r="AD81" s="664"/>
      <c r="AE81" s="255"/>
      <c r="AF81" s="255"/>
      <c r="AG81" s="255"/>
      <c r="AH81" s="255"/>
      <c r="AI81" s="255"/>
      <c r="AJ81" s="255"/>
      <c r="AK81" s="255"/>
      <c r="AL81" s="255"/>
      <c r="AM81" s="255"/>
      <c r="AN81" s="255"/>
      <c r="AO81" s="255"/>
      <c r="AP81" s="255"/>
      <c r="AQ81" s="255"/>
      <c r="AR81" s="255"/>
      <c r="AS81" s="255"/>
      <c r="AT81" s="255"/>
      <c r="AU81" s="255"/>
      <c r="AV81" s="255"/>
    </row>
    <row r="82" spans="1:48" s="681" customFormat="1" ht="30" customHeight="1" x14ac:dyDescent="0.2">
      <c r="A82" s="670" t="s">
        <v>258</v>
      </c>
      <c r="B82" s="670" t="s">
        <v>112</v>
      </c>
      <c r="C82" s="670"/>
      <c r="D82" s="670"/>
      <c r="E82" s="337" t="s">
        <v>678</v>
      </c>
      <c r="F82" s="86">
        <v>6</v>
      </c>
      <c r="G82" s="78" t="s">
        <v>771</v>
      </c>
      <c r="H82" s="59" t="s">
        <v>772</v>
      </c>
      <c r="I82" s="734"/>
      <c r="J82" s="538">
        <v>0</v>
      </c>
      <c r="K82" s="683">
        <f t="shared" si="82"/>
        <v>0</v>
      </c>
      <c r="L82" s="683">
        <f t="shared" si="83"/>
        <v>0</v>
      </c>
      <c r="M82" s="539">
        <v>0</v>
      </c>
      <c r="N82" s="540">
        <v>0</v>
      </c>
      <c r="O82" s="684">
        <f t="shared" si="84"/>
        <v>0</v>
      </c>
      <c r="P82" s="684">
        <f t="shared" si="85"/>
        <v>0</v>
      </c>
      <c r="Q82" s="539">
        <v>0</v>
      </c>
      <c r="R82" s="372">
        <f t="shared" si="86"/>
        <v>0</v>
      </c>
      <c r="S82" s="678">
        <f t="shared" si="87"/>
        <v>0</v>
      </c>
      <c r="T82" s="678">
        <f t="shared" si="88"/>
        <v>0</v>
      </c>
      <c r="U82" s="678">
        <f t="shared" si="89"/>
        <v>0</v>
      </c>
      <c r="V82" s="678">
        <f t="shared" si="90"/>
        <v>0</v>
      </c>
      <c r="W82" s="678">
        <f t="shared" si="91"/>
        <v>0</v>
      </c>
      <c r="X82" s="678">
        <f t="shared" si="92"/>
        <v>0</v>
      </c>
      <c r="Y82" s="678">
        <f t="shared" si="93"/>
        <v>0</v>
      </c>
      <c r="Z82" s="678">
        <f t="shared" si="93"/>
        <v>0</v>
      </c>
      <c r="AA82" s="678">
        <f t="shared" si="93"/>
        <v>0</v>
      </c>
      <c r="AB82" s="679"/>
      <c r="AC82" s="680">
        <f t="shared" si="94"/>
        <v>0</v>
      </c>
      <c r="AD82" s="664"/>
      <c r="AE82" s="255"/>
      <c r="AF82" s="255"/>
      <c r="AG82" s="255"/>
      <c r="AH82" s="255"/>
      <c r="AI82" s="255"/>
      <c r="AJ82" s="255"/>
      <c r="AK82" s="255"/>
      <c r="AL82" s="255"/>
      <c r="AM82" s="255"/>
      <c r="AN82" s="255"/>
      <c r="AO82" s="255"/>
      <c r="AP82" s="255"/>
      <c r="AQ82" s="255"/>
      <c r="AR82" s="255"/>
      <c r="AS82" s="255"/>
      <c r="AT82" s="255"/>
      <c r="AU82" s="255"/>
      <c r="AV82" s="255"/>
    </row>
    <row r="83" spans="1:48" s="681" customFormat="1" ht="30" customHeight="1" x14ac:dyDescent="0.2">
      <c r="A83" s="670" t="s">
        <v>258</v>
      </c>
      <c r="B83" s="670" t="s">
        <v>112</v>
      </c>
      <c r="C83" s="670"/>
      <c r="D83" s="670"/>
      <c r="E83" s="489" t="s">
        <v>773</v>
      </c>
      <c r="F83" s="86">
        <v>1</v>
      </c>
      <c r="G83" s="78" t="s">
        <v>792</v>
      </c>
      <c r="H83" s="59" t="s">
        <v>793</v>
      </c>
      <c r="I83" s="682"/>
      <c r="J83" s="538">
        <v>1</v>
      </c>
      <c r="K83" s="683">
        <f t="shared" si="82"/>
        <v>1</v>
      </c>
      <c r="L83" s="683">
        <f t="shared" si="83"/>
        <v>0</v>
      </c>
      <c r="M83" s="539">
        <v>8</v>
      </c>
      <c r="N83" s="540">
        <v>1</v>
      </c>
      <c r="O83" s="684">
        <f t="shared" si="84"/>
        <v>1</v>
      </c>
      <c r="P83" s="684">
        <f t="shared" si="85"/>
        <v>0</v>
      </c>
      <c r="Q83" s="539">
        <v>8</v>
      </c>
      <c r="R83" s="372">
        <f t="shared" si="86"/>
        <v>38.400000000000006</v>
      </c>
      <c r="S83" s="678">
        <f t="shared" si="87"/>
        <v>8</v>
      </c>
      <c r="T83" s="678">
        <f t="shared" si="88"/>
        <v>8</v>
      </c>
      <c r="U83" s="678">
        <f t="shared" si="89"/>
        <v>9.6</v>
      </c>
      <c r="V83" s="678">
        <f t="shared" si="90"/>
        <v>8</v>
      </c>
      <c r="W83" s="678">
        <f t="shared" si="91"/>
        <v>2.4</v>
      </c>
      <c r="X83" s="678">
        <f t="shared" si="92"/>
        <v>2.4</v>
      </c>
      <c r="Y83" s="678">
        <f t="shared" si="93"/>
        <v>16</v>
      </c>
      <c r="Z83" s="678">
        <f t="shared" si="93"/>
        <v>10.4</v>
      </c>
      <c r="AA83" s="678">
        <f t="shared" si="93"/>
        <v>12</v>
      </c>
      <c r="AB83" s="679"/>
      <c r="AC83" s="680">
        <f t="shared" si="94"/>
        <v>0</v>
      </c>
      <c r="AD83" s="664"/>
      <c r="AE83" s="255"/>
      <c r="AF83" s="255"/>
      <c r="AG83" s="255"/>
      <c r="AH83" s="255"/>
      <c r="AI83" s="255"/>
      <c r="AJ83" s="255"/>
      <c r="AK83" s="255"/>
      <c r="AL83" s="255"/>
      <c r="AM83" s="255"/>
      <c r="AN83" s="255"/>
      <c r="AO83" s="255"/>
      <c r="AP83" s="255"/>
      <c r="AQ83" s="255"/>
      <c r="AR83" s="255"/>
      <c r="AS83" s="255"/>
      <c r="AT83" s="255"/>
      <c r="AU83" s="255"/>
      <c r="AV83" s="255"/>
    </row>
    <row r="84" spans="1:48" s="681" customFormat="1" ht="30" customHeight="1" x14ac:dyDescent="0.2">
      <c r="A84" s="670" t="s">
        <v>258</v>
      </c>
      <c r="B84" s="670" t="s">
        <v>112</v>
      </c>
      <c r="C84" s="670"/>
      <c r="D84" s="670"/>
      <c r="E84" s="489" t="s">
        <v>678</v>
      </c>
      <c r="F84" s="57">
        <v>3</v>
      </c>
      <c r="G84" s="78" t="s">
        <v>729</v>
      </c>
      <c r="H84" s="59" t="s">
        <v>305</v>
      </c>
      <c r="I84" s="682"/>
      <c r="J84" s="538">
        <v>1</v>
      </c>
      <c r="K84" s="683">
        <f t="shared" si="82"/>
        <v>1</v>
      </c>
      <c r="L84" s="683">
        <f t="shared" si="83"/>
        <v>0</v>
      </c>
      <c r="M84" s="539">
        <v>26</v>
      </c>
      <c r="N84" s="540">
        <v>0</v>
      </c>
      <c r="O84" s="684">
        <f t="shared" si="84"/>
        <v>0</v>
      </c>
      <c r="P84" s="684">
        <f t="shared" si="85"/>
        <v>0</v>
      </c>
      <c r="Q84" s="539">
        <v>0</v>
      </c>
      <c r="R84" s="372">
        <f t="shared" si="86"/>
        <v>83.2</v>
      </c>
      <c r="S84" s="678">
        <f t="shared" si="87"/>
        <v>26</v>
      </c>
      <c r="T84" s="678">
        <f t="shared" si="88"/>
        <v>26</v>
      </c>
      <c r="U84" s="678">
        <f t="shared" si="89"/>
        <v>31.2</v>
      </c>
      <c r="V84" s="678">
        <f t="shared" si="90"/>
        <v>0</v>
      </c>
      <c r="W84" s="678">
        <f t="shared" si="91"/>
        <v>0</v>
      </c>
      <c r="X84" s="678">
        <f t="shared" si="92"/>
        <v>0</v>
      </c>
      <c r="Y84" s="678">
        <f t="shared" si="93"/>
        <v>26</v>
      </c>
      <c r="Z84" s="678">
        <f t="shared" si="93"/>
        <v>26</v>
      </c>
      <c r="AA84" s="678">
        <f t="shared" si="93"/>
        <v>31.2</v>
      </c>
      <c r="AB84" s="679"/>
      <c r="AC84" s="680">
        <f t="shared" si="94"/>
        <v>0</v>
      </c>
      <c r="AD84" s="664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</row>
    <row r="85" spans="1:48" s="737" customFormat="1" ht="30" customHeight="1" x14ac:dyDescent="0.25">
      <c r="A85" s="670" t="s">
        <v>258</v>
      </c>
      <c r="B85" s="670" t="s">
        <v>112</v>
      </c>
      <c r="C85" s="670"/>
      <c r="D85" s="670"/>
      <c r="E85" s="521" t="s">
        <v>33</v>
      </c>
      <c r="F85" s="521">
        <v>5</v>
      </c>
      <c r="G85" s="723" t="s">
        <v>259</v>
      </c>
      <c r="H85" s="735" t="s">
        <v>257</v>
      </c>
      <c r="I85" s="734"/>
      <c r="J85" s="538"/>
      <c r="K85" s="683">
        <f t="shared" si="82"/>
        <v>0</v>
      </c>
      <c r="L85" s="683">
        <f t="shared" si="83"/>
        <v>0</v>
      </c>
      <c r="M85" s="539"/>
      <c r="N85" s="540">
        <v>1</v>
      </c>
      <c r="O85" s="684">
        <f t="shared" si="84"/>
        <v>1</v>
      </c>
      <c r="P85" s="684">
        <f t="shared" si="85"/>
        <v>0</v>
      </c>
      <c r="Q85" s="539">
        <v>26</v>
      </c>
      <c r="R85" s="372">
        <f t="shared" si="86"/>
        <v>41.6</v>
      </c>
      <c r="S85" s="678">
        <f t="shared" si="87"/>
        <v>0</v>
      </c>
      <c r="T85" s="678">
        <f t="shared" si="88"/>
        <v>0</v>
      </c>
      <c r="U85" s="678">
        <f t="shared" si="89"/>
        <v>0</v>
      </c>
      <c r="V85" s="678">
        <f t="shared" si="90"/>
        <v>26</v>
      </c>
      <c r="W85" s="678">
        <f t="shared" si="91"/>
        <v>7.8</v>
      </c>
      <c r="X85" s="678">
        <f t="shared" si="92"/>
        <v>7.8</v>
      </c>
      <c r="Y85" s="678">
        <f t="shared" si="93"/>
        <v>26</v>
      </c>
      <c r="Z85" s="678">
        <f t="shared" si="93"/>
        <v>7.8</v>
      </c>
      <c r="AA85" s="678">
        <f t="shared" si="93"/>
        <v>7.8</v>
      </c>
      <c r="AB85" s="679"/>
      <c r="AC85" s="680">
        <f t="shared" si="94"/>
        <v>0</v>
      </c>
      <c r="AD85" s="664"/>
      <c r="AE85" s="736"/>
      <c r="AF85" s="736"/>
      <c r="AG85" s="736"/>
      <c r="AH85" s="736"/>
      <c r="AI85" s="736"/>
      <c r="AJ85" s="736"/>
      <c r="AK85" s="736"/>
      <c r="AL85" s="736"/>
      <c r="AM85" s="736"/>
      <c r="AN85" s="736"/>
      <c r="AO85" s="736"/>
      <c r="AP85" s="736"/>
      <c r="AQ85" s="736"/>
      <c r="AR85" s="736"/>
      <c r="AS85" s="736"/>
      <c r="AT85" s="736"/>
      <c r="AU85" s="736"/>
      <c r="AV85" s="736"/>
    </row>
    <row r="86" spans="1:48" s="737" customFormat="1" ht="30" customHeight="1" x14ac:dyDescent="0.25">
      <c r="A86" s="670" t="s">
        <v>258</v>
      </c>
      <c r="B86" s="670" t="s">
        <v>112</v>
      </c>
      <c r="C86" s="670"/>
      <c r="D86" s="670"/>
      <c r="E86" s="521" t="s">
        <v>678</v>
      </c>
      <c r="F86" s="521">
        <v>4</v>
      </c>
      <c r="G86" s="723" t="s">
        <v>712</v>
      </c>
      <c r="H86" s="735" t="s">
        <v>257</v>
      </c>
      <c r="I86" s="682"/>
      <c r="J86" s="538"/>
      <c r="K86" s="683">
        <f t="shared" si="82"/>
        <v>0</v>
      </c>
      <c r="L86" s="683">
        <f t="shared" si="83"/>
        <v>0</v>
      </c>
      <c r="M86" s="539"/>
      <c r="N86" s="540">
        <v>2</v>
      </c>
      <c r="O86" s="738">
        <f t="shared" si="84"/>
        <v>1</v>
      </c>
      <c r="P86" s="738">
        <f t="shared" si="85"/>
        <v>1</v>
      </c>
      <c r="Q86" s="539">
        <v>13</v>
      </c>
      <c r="R86" s="372">
        <f t="shared" si="86"/>
        <v>37.700000000000003</v>
      </c>
      <c r="S86" s="678"/>
      <c r="T86" s="678"/>
      <c r="U86" s="678"/>
      <c r="V86" s="678"/>
      <c r="W86" s="678"/>
      <c r="X86" s="678"/>
      <c r="Y86" s="678"/>
      <c r="Z86" s="678"/>
      <c r="AA86" s="678"/>
      <c r="AB86" s="679"/>
      <c r="AC86" s="680"/>
      <c r="AD86" s="720"/>
      <c r="AE86" s="736"/>
      <c r="AF86" s="736"/>
      <c r="AG86" s="736"/>
      <c r="AH86" s="736"/>
      <c r="AI86" s="736"/>
      <c r="AJ86" s="736"/>
      <c r="AK86" s="736"/>
      <c r="AL86" s="736"/>
      <c r="AM86" s="736"/>
      <c r="AN86" s="736"/>
      <c r="AO86" s="736"/>
      <c r="AP86" s="736"/>
      <c r="AQ86" s="736"/>
      <c r="AR86" s="736"/>
      <c r="AS86" s="736"/>
      <c r="AT86" s="736"/>
      <c r="AU86" s="736"/>
      <c r="AV86" s="736"/>
    </row>
    <row r="87" spans="1:48" s="698" customFormat="1" ht="30" hidden="1" customHeight="1" x14ac:dyDescent="0.2">
      <c r="A87" s="686" t="s">
        <v>258</v>
      </c>
      <c r="B87" s="686" t="s">
        <v>112</v>
      </c>
      <c r="C87" s="686"/>
      <c r="D87" s="686"/>
      <c r="E87" s="96" t="s">
        <v>29</v>
      </c>
      <c r="F87" s="96"/>
      <c r="G87" s="96"/>
      <c r="H87" s="98"/>
      <c r="I87" s="687"/>
      <c r="J87" s="528"/>
      <c r="K87" s="688">
        <f t="shared" si="82"/>
        <v>0</v>
      </c>
      <c r="L87" s="688">
        <f t="shared" si="83"/>
        <v>0</v>
      </c>
      <c r="M87" s="529"/>
      <c r="N87" s="530"/>
      <c r="O87" s="689">
        <f t="shared" si="84"/>
        <v>0</v>
      </c>
      <c r="P87" s="689">
        <f t="shared" si="85"/>
        <v>0</v>
      </c>
      <c r="Q87" s="529"/>
      <c r="R87" s="690">
        <f>J87*M87*$R$8</f>
        <v>0</v>
      </c>
      <c r="S87" s="691">
        <f>J87*M87*$S$8</f>
        <v>0</v>
      </c>
      <c r="T87" s="691">
        <f>K87*M87*$T$8</f>
        <v>0</v>
      </c>
      <c r="U87" s="691">
        <f>J87*M87*$U$8</f>
        <v>0</v>
      </c>
      <c r="V87" s="691">
        <f>N87*Q87*$V$6</f>
        <v>0</v>
      </c>
      <c r="W87" s="691">
        <f>O87*Q87*$W$6</f>
        <v>0</v>
      </c>
      <c r="X87" s="691">
        <f>N87*Q87*$X$6</f>
        <v>0</v>
      </c>
      <c r="Y87" s="691">
        <f>S87+V87</f>
        <v>0</v>
      </c>
      <c r="Z87" s="691">
        <f>T87+W87</f>
        <v>0</v>
      </c>
      <c r="AA87" s="691">
        <f>U87+X87</f>
        <v>0</v>
      </c>
      <c r="AB87" s="679"/>
      <c r="AC87" s="692">
        <f>R87-Y87-Z87-AA87</f>
        <v>0</v>
      </c>
      <c r="AD87" s="693"/>
      <c r="AE87" s="697"/>
      <c r="AF87" s="697"/>
      <c r="AG87" s="697"/>
      <c r="AH87" s="697"/>
      <c r="AI87" s="697"/>
      <c r="AJ87" s="697"/>
      <c r="AK87" s="697"/>
      <c r="AL87" s="697"/>
      <c r="AM87" s="697"/>
      <c r="AN87" s="697"/>
      <c r="AO87" s="697"/>
      <c r="AP87" s="697"/>
      <c r="AQ87" s="697"/>
      <c r="AR87" s="697"/>
      <c r="AS87" s="697"/>
      <c r="AT87" s="697"/>
      <c r="AU87" s="697"/>
      <c r="AV87" s="697"/>
    </row>
    <row r="88" spans="1:48" s="710" customFormat="1" ht="30" customHeight="1" thickBot="1" x14ac:dyDescent="0.3">
      <c r="A88" s="699" t="s">
        <v>258</v>
      </c>
      <c r="B88" s="699" t="s">
        <v>112</v>
      </c>
      <c r="C88" s="699"/>
      <c r="D88" s="699"/>
      <c r="E88" s="491"/>
      <c r="F88" s="491"/>
      <c r="G88" s="700"/>
      <c r="H88" s="701" t="s">
        <v>906</v>
      </c>
      <c r="I88" s="702"/>
      <c r="J88" s="703"/>
      <c r="K88" s="704"/>
      <c r="L88" s="704"/>
      <c r="M88" s="705"/>
      <c r="N88" s="706"/>
      <c r="O88" s="704"/>
      <c r="P88" s="704"/>
      <c r="Q88" s="705"/>
      <c r="R88" s="707">
        <f t="shared" ref="R88:AA88" si="95">SUM(R76:R87)</f>
        <v>623.30000000000018</v>
      </c>
      <c r="S88" s="118">
        <f t="shared" si="95"/>
        <v>120</v>
      </c>
      <c r="T88" s="118">
        <f t="shared" si="95"/>
        <v>120</v>
      </c>
      <c r="U88" s="118">
        <f t="shared" si="95"/>
        <v>144</v>
      </c>
      <c r="V88" s="118">
        <f t="shared" si="95"/>
        <v>126</v>
      </c>
      <c r="W88" s="118">
        <f t="shared" si="95"/>
        <v>37.799999999999997</v>
      </c>
      <c r="X88" s="118">
        <f t="shared" si="95"/>
        <v>37.799999999999997</v>
      </c>
      <c r="Y88" s="118">
        <f t="shared" si="95"/>
        <v>246</v>
      </c>
      <c r="Z88" s="118">
        <f t="shared" si="95"/>
        <v>157.80000000000001</v>
      </c>
      <c r="AA88" s="118">
        <f t="shared" si="95"/>
        <v>181.8</v>
      </c>
      <c r="AB88" s="708"/>
      <c r="AC88" s="680"/>
      <c r="AD88" s="709">
        <f>R88/1800/0.6</f>
        <v>0.57712962962962988</v>
      </c>
      <c r="AE88" s="255"/>
      <c r="AF88" s="255"/>
      <c r="AG88" s="255"/>
      <c r="AH88" s="255"/>
      <c r="AI88" s="255"/>
      <c r="AJ88" s="255"/>
      <c r="AK88" s="255"/>
      <c r="AL88" s="255"/>
      <c r="AM88" s="255"/>
      <c r="AN88" s="255"/>
      <c r="AO88" s="255"/>
      <c r="AP88" s="255"/>
      <c r="AQ88" s="255"/>
      <c r="AR88" s="255"/>
      <c r="AS88" s="255"/>
      <c r="AT88" s="255"/>
      <c r="AU88" s="255"/>
      <c r="AV88" s="255"/>
    </row>
    <row r="89" spans="1:48" s="681" customFormat="1" ht="30" customHeight="1" thickTop="1" x14ac:dyDescent="0.2">
      <c r="A89" s="670" t="s">
        <v>103</v>
      </c>
      <c r="B89" s="670" t="s">
        <v>143</v>
      </c>
      <c r="C89" s="670"/>
      <c r="D89" s="670"/>
      <c r="E89" s="330" t="s">
        <v>33</v>
      </c>
      <c r="F89" s="719">
        <v>4</v>
      </c>
      <c r="G89" s="86" t="s">
        <v>371</v>
      </c>
      <c r="H89" s="59" t="s">
        <v>372</v>
      </c>
      <c r="I89" s="711"/>
      <c r="J89" s="538">
        <v>1</v>
      </c>
      <c r="K89" s="683">
        <f t="shared" ref="K89:K98" si="96">IF(J89&gt;0, 1, 0)</f>
        <v>1</v>
      </c>
      <c r="L89" s="683">
        <f t="shared" ref="L89:L98" si="97">J89-K89</f>
        <v>0</v>
      </c>
      <c r="M89" s="539">
        <v>2</v>
      </c>
      <c r="N89" s="540">
        <v>5</v>
      </c>
      <c r="O89" s="684">
        <f t="shared" ref="O89:O98" si="98">IF(N89&gt;0, 1, 0)</f>
        <v>1</v>
      </c>
      <c r="P89" s="684">
        <f t="shared" ref="P89:P98" si="99">N89-O89</f>
        <v>4</v>
      </c>
      <c r="Q89" s="712">
        <v>4</v>
      </c>
      <c r="R89" s="372">
        <f t="shared" ref="R89:R98" si="100">(K89*M89*$R$4)+(L89*M89*$R$5)+(O89*Q89*$R$6)+(P89*Q89*$R$7)</f>
        <v>33.6</v>
      </c>
      <c r="S89" s="678">
        <f t="shared" ref="S89:S97" si="101">J89*M89*$S$4</f>
        <v>2</v>
      </c>
      <c r="T89" s="678">
        <f t="shared" ref="T89:T97" si="102">K89*M89*$T$4</f>
        <v>2</v>
      </c>
      <c r="U89" s="678">
        <f t="shared" ref="U89:U97" si="103">J89*M89*$U$4</f>
        <v>2.4</v>
      </c>
      <c r="V89" s="678">
        <f t="shared" ref="V89:V97" si="104">N89*Q89*$V$6</f>
        <v>20</v>
      </c>
      <c r="W89" s="678">
        <f t="shared" ref="W89:W97" si="105">O89*Q89*$W$6</f>
        <v>1.2</v>
      </c>
      <c r="X89" s="678">
        <f t="shared" ref="X89:X97" si="106">N89*Q89*$X$6</f>
        <v>6</v>
      </c>
      <c r="Y89" s="678">
        <f t="shared" ref="Y89:AA97" si="107">S89+V89</f>
        <v>22</v>
      </c>
      <c r="Z89" s="678">
        <f t="shared" si="107"/>
        <v>3.2</v>
      </c>
      <c r="AA89" s="678">
        <f t="shared" si="107"/>
        <v>8.4</v>
      </c>
      <c r="AB89" s="679"/>
      <c r="AC89" s="680">
        <f t="shared" ref="AC89:AC97" si="108">R89-Y89-Z89-AA89</f>
        <v>0</v>
      </c>
      <c r="AD89" s="720"/>
      <c r="AE89" s="255"/>
      <c r="AF89" s="255"/>
      <c r="AG89" s="255"/>
      <c r="AH89" s="255"/>
      <c r="AI89" s="255"/>
      <c r="AJ89" s="255"/>
      <c r="AK89" s="255"/>
      <c r="AL89" s="255"/>
      <c r="AM89" s="255"/>
      <c r="AN89" s="255"/>
      <c r="AO89" s="255"/>
      <c r="AP89" s="255"/>
      <c r="AQ89" s="255"/>
      <c r="AR89" s="255"/>
      <c r="AS89" s="255"/>
      <c r="AT89" s="255"/>
      <c r="AU89" s="255"/>
      <c r="AV89" s="255"/>
    </row>
    <row r="90" spans="1:48" s="681" customFormat="1" ht="30" customHeight="1" x14ac:dyDescent="0.2">
      <c r="A90" s="670" t="s">
        <v>103</v>
      </c>
      <c r="B90" s="670" t="s">
        <v>143</v>
      </c>
      <c r="C90" s="670"/>
      <c r="D90" s="670"/>
      <c r="E90" s="330" t="s">
        <v>33</v>
      </c>
      <c r="F90" s="86">
        <v>6</v>
      </c>
      <c r="G90" s="78" t="s">
        <v>427</v>
      </c>
      <c r="H90" s="80" t="s">
        <v>428</v>
      </c>
      <c r="I90" s="682"/>
      <c r="J90" s="538">
        <v>1</v>
      </c>
      <c r="K90" s="683">
        <f t="shared" si="96"/>
        <v>1</v>
      </c>
      <c r="L90" s="683">
        <f t="shared" si="97"/>
        <v>0</v>
      </c>
      <c r="M90" s="539">
        <v>26</v>
      </c>
      <c r="N90" s="540">
        <v>1</v>
      </c>
      <c r="O90" s="684">
        <f t="shared" si="98"/>
        <v>1</v>
      </c>
      <c r="P90" s="684">
        <f t="shared" si="99"/>
        <v>0</v>
      </c>
      <c r="Q90" s="539">
        <v>26</v>
      </c>
      <c r="R90" s="372">
        <f t="shared" si="100"/>
        <v>124.80000000000001</v>
      </c>
      <c r="S90" s="678">
        <f t="shared" si="101"/>
        <v>26</v>
      </c>
      <c r="T90" s="678">
        <f t="shared" si="102"/>
        <v>26</v>
      </c>
      <c r="U90" s="678">
        <f t="shared" si="103"/>
        <v>31.2</v>
      </c>
      <c r="V90" s="678">
        <f t="shared" si="104"/>
        <v>26</v>
      </c>
      <c r="W90" s="678">
        <f t="shared" si="105"/>
        <v>7.8</v>
      </c>
      <c r="X90" s="678">
        <f t="shared" si="106"/>
        <v>7.8</v>
      </c>
      <c r="Y90" s="678">
        <f t="shared" si="107"/>
        <v>52</v>
      </c>
      <c r="Z90" s="678">
        <f t="shared" si="107"/>
        <v>33.799999999999997</v>
      </c>
      <c r="AA90" s="678">
        <f t="shared" si="107"/>
        <v>39</v>
      </c>
      <c r="AB90" s="679"/>
      <c r="AC90" s="680">
        <f t="shared" si="108"/>
        <v>0</v>
      </c>
      <c r="AD90" s="664"/>
      <c r="AE90" s="255"/>
      <c r="AF90" s="255"/>
      <c r="AG90" s="255"/>
      <c r="AH90" s="255"/>
      <c r="AI90" s="255"/>
      <c r="AJ90" s="255"/>
      <c r="AK90" s="255"/>
      <c r="AL90" s="255"/>
      <c r="AM90" s="255"/>
      <c r="AN90" s="255"/>
      <c r="AO90" s="255"/>
      <c r="AP90" s="255"/>
      <c r="AQ90" s="255"/>
      <c r="AR90" s="255"/>
      <c r="AS90" s="255"/>
      <c r="AT90" s="255"/>
      <c r="AU90" s="255"/>
      <c r="AV90" s="255"/>
    </row>
    <row r="91" spans="1:48" s="681" customFormat="1" ht="30" customHeight="1" x14ac:dyDescent="0.2">
      <c r="A91" s="670" t="s">
        <v>103</v>
      </c>
      <c r="B91" s="670" t="s">
        <v>143</v>
      </c>
      <c r="C91" s="670"/>
      <c r="D91" s="670"/>
      <c r="E91" s="739" t="s">
        <v>465</v>
      </c>
      <c r="F91" s="740">
        <v>2</v>
      </c>
      <c r="G91" s="741" t="s">
        <v>531</v>
      </c>
      <c r="H91" s="437" t="s">
        <v>532</v>
      </c>
      <c r="I91" s="682"/>
      <c r="J91" s="538">
        <v>0</v>
      </c>
      <c r="K91" s="683">
        <f t="shared" si="96"/>
        <v>0</v>
      </c>
      <c r="L91" s="683">
        <f t="shared" si="97"/>
        <v>0</v>
      </c>
      <c r="M91" s="539"/>
      <c r="N91" s="540">
        <v>0</v>
      </c>
      <c r="O91" s="684">
        <f t="shared" si="98"/>
        <v>0</v>
      </c>
      <c r="P91" s="684">
        <f t="shared" si="99"/>
        <v>0</v>
      </c>
      <c r="Q91" s="539"/>
      <c r="R91" s="372">
        <f t="shared" si="100"/>
        <v>0</v>
      </c>
      <c r="S91" s="678">
        <f t="shared" si="101"/>
        <v>0</v>
      </c>
      <c r="T91" s="678">
        <f t="shared" si="102"/>
        <v>0</v>
      </c>
      <c r="U91" s="678">
        <f t="shared" si="103"/>
        <v>0</v>
      </c>
      <c r="V91" s="678">
        <f t="shared" si="104"/>
        <v>0</v>
      </c>
      <c r="W91" s="678">
        <f t="shared" si="105"/>
        <v>0</v>
      </c>
      <c r="X91" s="678">
        <f t="shared" si="106"/>
        <v>0</v>
      </c>
      <c r="Y91" s="678">
        <f t="shared" si="107"/>
        <v>0</v>
      </c>
      <c r="Z91" s="678">
        <f t="shared" si="107"/>
        <v>0</v>
      </c>
      <c r="AA91" s="678">
        <f t="shared" si="107"/>
        <v>0</v>
      </c>
      <c r="AB91" s="679"/>
      <c r="AC91" s="680">
        <f t="shared" si="108"/>
        <v>0</v>
      </c>
      <c r="AD91" s="664"/>
      <c r="AE91" s="255"/>
      <c r="AF91" s="255"/>
      <c r="AG91" s="255"/>
      <c r="AH91" s="255"/>
      <c r="AI91" s="255"/>
      <c r="AJ91" s="255"/>
      <c r="AK91" s="255"/>
      <c r="AL91" s="255"/>
      <c r="AM91" s="255"/>
      <c r="AN91" s="255"/>
      <c r="AO91" s="255"/>
      <c r="AP91" s="255"/>
      <c r="AQ91" s="255"/>
      <c r="AR91" s="255"/>
      <c r="AS91" s="255"/>
      <c r="AT91" s="255"/>
      <c r="AU91" s="255"/>
      <c r="AV91" s="255"/>
    </row>
    <row r="92" spans="1:48" s="681" customFormat="1" ht="30" customHeight="1" x14ac:dyDescent="0.2">
      <c r="A92" s="670" t="s">
        <v>103</v>
      </c>
      <c r="B92" s="670" t="s">
        <v>143</v>
      </c>
      <c r="C92" s="670"/>
      <c r="D92" s="670"/>
      <c r="E92" s="489" t="s">
        <v>678</v>
      </c>
      <c r="F92" s="86">
        <v>3</v>
      </c>
      <c r="G92" s="78" t="s">
        <v>698</v>
      </c>
      <c r="H92" s="59" t="s">
        <v>181</v>
      </c>
      <c r="I92" s="682"/>
      <c r="J92" s="538">
        <v>1</v>
      </c>
      <c r="K92" s="683">
        <f t="shared" si="96"/>
        <v>1</v>
      </c>
      <c r="L92" s="683">
        <f t="shared" si="97"/>
        <v>0</v>
      </c>
      <c r="M92" s="539">
        <v>26</v>
      </c>
      <c r="N92" s="540">
        <v>1</v>
      </c>
      <c r="O92" s="684">
        <f t="shared" si="98"/>
        <v>1</v>
      </c>
      <c r="P92" s="684">
        <f t="shared" si="99"/>
        <v>0</v>
      </c>
      <c r="Q92" s="539">
        <v>26</v>
      </c>
      <c r="R92" s="372">
        <f t="shared" si="100"/>
        <v>124.80000000000001</v>
      </c>
      <c r="S92" s="678">
        <f t="shared" si="101"/>
        <v>26</v>
      </c>
      <c r="T92" s="678">
        <f t="shared" si="102"/>
        <v>26</v>
      </c>
      <c r="U92" s="678">
        <f t="shared" si="103"/>
        <v>31.2</v>
      </c>
      <c r="V92" s="678">
        <f t="shared" si="104"/>
        <v>26</v>
      </c>
      <c r="W92" s="678">
        <f t="shared" si="105"/>
        <v>7.8</v>
      </c>
      <c r="X92" s="678">
        <f t="shared" si="106"/>
        <v>7.8</v>
      </c>
      <c r="Y92" s="678">
        <f t="shared" si="107"/>
        <v>52</v>
      </c>
      <c r="Z92" s="678">
        <f t="shared" si="107"/>
        <v>33.799999999999997</v>
      </c>
      <c r="AA92" s="678">
        <f t="shared" si="107"/>
        <v>39</v>
      </c>
      <c r="AB92" s="679"/>
      <c r="AC92" s="680">
        <f t="shared" si="108"/>
        <v>0</v>
      </c>
      <c r="AD92" s="664"/>
      <c r="AE92" s="255"/>
      <c r="AF92" s="255"/>
      <c r="AG92" s="255"/>
      <c r="AH92" s="255"/>
      <c r="AI92" s="255"/>
      <c r="AJ92" s="255"/>
      <c r="AK92" s="255"/>
      <c r="AL92" s="255"/>
      <c r="AM92" s="255"/>
      <c r="AN92" s="255"/>
      <c r="AO92" s="255"/>
      <c r="AP92" s="255"/>
      <c r="AQ92" s="255"/>
      <c r="AR92" s="255"/>
      <c r="AS92" s="255"/>
      <c r="AT92" s="255"/>
      <c r="AU92" s="255"/>
      <c r="AV92" s="255"/>
    </row>
    <row r="93" spans="1:48" s="681" customFormat="1" ht="30" customHeight="1" x14ac:dyDescent="0.2">
      <c r="A93" s="670" t="s">
        <v>103</v>
      </c>
      <c r="B93" s="670" t="s">
        <v>143</v>
      </c>
      <c r="C93" s="670"/>
      <c r="D93" s="670"/>
      <c r="E93" s="489" t="s">
        <v>678</v>
      </c>
      <c r="F93" s="86">
        <v>6</v>
      </c>
      <c r="G93" s="78" t="s">
        <v>757</v>
      </c>
      <c r="H93" s="59" t="s">
        <v>758</v>
      </c>
      <c r="I93" s="682"/>
      <c r="J93" s="538">
        <v>1</v>
      </c>
      <c r="K93" s="683">
        <f t="shared" si="96"/>
        <v>1</v>
      </c>
      <c r="L93" s="683">
        <f t="shared" si="97"/>
        <v>0</v>
      </c>
      <c r="M93" s="539">
        <v>26</v>
      </c>
      <c r="N93" s="540">
        <v>1</v>
      </c>
      <c r="O93" s="684">
        <f t="shared" si="98"/>
        <v>1</v>
      </c>
      <c r="P93" s="684">
        <f t="shared" si="99"/>
        <v>0</v>
      </c>
      <c r="Q93" s="539">
        <v>13</v>
      </c>
      <c r="R93" s="372">
        <f t="shared" si="100"/>
        <v>104</v>
      </c>
      <c r="S93" s="678">
        <f t="shared" si="101"/>
        <v>26</v>
      </c>
      <c r="T93" s="678">
        <f t="shared" si="102"/>
        <v>26</v>
      </c>
      <c r="U93" s="678">
        <f t="shared" si="103"/>
        <v>31.2</v>
      </c>
      <c r="V93" s="678">
        <f t="shared" si="104"/>
        <v>13</v>
      </c>
      <c r="W93" s="678">
        <f t="shared" si="105"/>
        <v>3.9</v>
      </c>
      <c r="X93" s="678">
        <f t="shared" si="106"/>
        <v>3.9</v>
      </c>
      <c r="Y93" s="678">
        <f t="shared" si="107"/>
        <v>39</v>
      </c>
      <c r="Z93" s="678">
        <f t="shared" si="107"/>
        <v>29.9</v>
      </c>
      <c r="AA93" s="678">
        <f t="shared" si="107"/>
        <v>35.1</v>
      </c>
      <c r="AB93" s="679"/>
      <c r="AC93" s="680">
        <f t="shared" si="108"/>
        <v>0</v>
      </c>
      <c r="AD93" s="664"/>
      <c r="AE93" s="255"/>
      <c r="AF93" s="255"/>
      <c r="AG93" s="255"/>
      <c r="AH93" s="255"/>
      <c r="AI93" s="255"/>
      <c r="AJ93" s="255"/>
      <c r="AK93" s="255"/>
      <c r="AL93" s="255"/>
      <c r="AM93" s="255"/>
      <c r="AN93" s="255"/>
      <c r="AO93" s="255"/>
      <c r="AP93" s="255"/>
      <c r="AQ93" s="255"/>
      <c r="AR93" s="255"/>
      <c r="AS93" s="255"/>
      <c r="AT93" s="255"/>
      <c r="AU93" s="255"/>
      <c r="AV93" s="255"/>
    </row>
    <row r="94" spans="1:48" s="681" customFormat="1" ht="30" customHeight="1" x14ac:dyDescent="0.2">
      <c r="A94" s="670" t="s">
        <v>103</v>
      </c>
      <c r="B94" s="670" t="s">
        <v>143</v>
      </c>
      <c r="C94" s="670"/>
      <c r="D94" s="670"/>
      <c r="E94" s="521" t="s">
        <v>678</v>
      </c>
      <c r="F94" s="521">
        <v>4</v>
      </c>
      <c r="G94" s="723" t="s">
        <v>727</v>
      </c>
      <c r="H94" s="59" t="s">
        <v>728</v>
      </c>
      <c r="I94" s="682"/>
      <c r="J94" s="538">
        <v>1</v>
      </c>
      <c r="K94" s="683">
        <f t="shared" si="96"/>
        <v>1</v>
      </c>
      <c r="L94" s="683">
        <f t="shared" si="97"/>
        <v>0</v>
      </c>
      <c r="M94" s="539">
        <v>6</v>
      </c>
      <c r="N94" s="540">
        <v>2</v>
      </c>
      <c r="O94" s="684">
        <f t="shared" si="98"/>
        <v>1</v>
      </c>
      <c r="P94" s="684">
        <f t="shared" si="99"/>
        <v>1</v>
      </c>
      <c r="Q94" s="539">
        <v>9</v>
      </c>
      <c r="R94" s="372">
        <f t="shared" si="100"/>
        <v>45.300000000000004</v>
      </c>
      <c r="S94" s="678">
        <f t="shared" si="101"/>
        <v>6</v>
      </c>
      <c r="T94" s="678">
        <f t="shared" si="102"/>
        <v>6</v>
      </c>
      <c r="U94" s="678">
        <f t="shared" si="103"/>
        <v>7.1999999999999993</v>
      </c>
      <c r="V94" s="678">
        <f t="shared" si="104"/>
        <v>18</v>
      </c>
      <c r="W94" s="678">
        <f t="shared" si="105"/>
        <v>2.6999999999999997</v>
      </c>
      <c r="X94" s="678">
        <f t="shared" si="106"/>
        <v>5.3999999999999995</v>
      </c>
      <c r="Y94" s="678">
        <f t="shared" si="107"/>
        <v>24</v>
      </c>
      <c r="Z94" s="678">
        <f t="shared" si="107"/>
        <v>8.6999999999999993</v>
      </c>
      <c r="AA94" s="678">
        <f t="shared" si="107"/>
        <v>12.599999999999998</v>
      </c>
      <c r="AB94" s="679"/>
      <c r="AC94" s="680">
        <f t="shared" si="108"/>
        <v>0</v>
      </c>
      <c r="AD94" s="664"/>
      <c r="AE94" s="255"/>
      <c r="AF94" s="255"/>
      <c r="AG94" s="255"/>
      <c r="AH94" s="255"/>
      <c r="AI94" s="255"/>
      <c r="AJ94" s="255"/>
      <c r="AK94" s="255"/>
      <c r="AL94" s="255"/>
      <c r="AM94" s="255"/>
      <c r="AN94" s="255"/>
      <c r="AO94" s="255"/>
      <c r="AP94" s="255"/>
      <c r="AQ94" s="255"/>
      <c r="AR94" s="255"/>
      <c r="AS94" s="255"/>
      <c r="AT94" s="255"/>
      <c r="AU94" s="255"/>
      <c r="AV94" s="255"/>
    </row>
    <row r="95" spans="1:48" s="681" customFormat="1" ht="30" customHeight="1" x14ac:dyDescent="0.2">
      <c r="A95" s="670" t="s">
        <v>103</v>
      </c>
      <c r="B95" s="670" t="s">
        <v>143</v>
      </c>
      <c r="C95" s="670"/>
      <c r="D95" s="670"/>
      <c r="E95" s="337" t="s">
        <v>465</v>
      </c>
      <c r="F95" s="86">
        <v>2</v>
      </c>
      <c r="G95" s="78" t="s">
        <v>535</v>
      </c>
      <c r="H95" s="59" t="s">
        <v>536</v>
      </c>
      <c r="I95" s="682"/>
      <c r="J95" s="538">
        <v>0</v>
      </c>
      <c r="K95" s="683">
        <f t="shared" si="96"/>
        <v>0</v>
      </c>
      <c r="L95" s="683">
        <f t="shared" si="97"/>
        <v>0</v>
      </c>
      <c r="M95" s="539">
        <v>0</v>
      </c>
      <c r="N95" s="540">
        <v>0</v>
      </c>
      <c r="O95" s="684">
        <f t="shared" si="98"/>
        <v>0</v>
      </c>
      <c r="P95" s="684">
        <f t="shared" si="99"/>
        <v>0</v>
      </c>
      <c r="Q95" s="539">
        <v>0</v>
      </c>
      <c r="R95" s="372">
        <f t="shared" si="100"/>
        <v>0</v>
      </c>
      <c r="S95" s="678">
        <f t="shared" si="101"/>
        <v>0</v>
      </c>
      <c r="T95" s="678">
        <f t="shared" si="102"/>
        <v>0</v>
      </c>
      <c r="U95" s="678">
        <f t="shared" si="103"/>
        <v>0</v>
      </c>
      <c r="V95" s="678">
        <f t="shared" si="104"/>
        <v>0</v>
      </c>
      <c r="W95" s="678">
        <f t="shared" si="105"/>
        <v>0</v>
      </c>
      <c r="X95" s="678">
        <f t="shared" si="106"/>
        <v>0</v>
      </c>
      <c r="Y95" s="678">
        <f t="shared" si="107"/>
        <v>0</v>
      </c>
      <c r="Z95" s="678">
        <f t="shared" si="107"/>
        <v>0</v>
      </c>
      <c r="AA95" s="678">
        <f t="shared" si="107"/>
        <v>0</v>
      </c>
      <c r="AB95" s="679"/>
      <c r="AC95" s="680">
        <f t="shared" si="108"/>
        <v>0</v>
      </c>
      <c r="AD95" s="664"/>
      <c r="AE95" s="255"/>
      <c r="AF95" s="255"/>
      <c r="AG95" s="255"/>
      <c r="AH95" s="255"/>
      <c r="AI95" s="255"/>
      <c r="AJ95" s="255"/>
      <c r="AK95" s="255"/>
      <c r="AL95" s="255"/>
      <c r="AM95" s="255"/>
      <c r="AN95" s="255"/>
      <c r="AO95" s="255"/>
      <c r="AP95" s="255"/>
      <c r="AQ95" s="255"/>
      <c r="AR95" s="255"/>
      <c r="AS95" s="255"/>
      <c r="AT95" s="255"/>
      <c r="AU95" s="255"/>
      <c r="AV95" s="255"/>
    </row>
    <row r="96" spans="1:48" s="681" customFormat="1" ht="30" customHeight="1" x14ac:dyDescent="0.2">
      <c r="A96" s="670" t="s">
        <v>103</v>
      </c>
      <c r="B96" s="670" t="s">
        <v>143</v>
      </c>
      <c r="C96" s="670"/>
      <c r="D96" s="670"/>
      <c r="E96" s="330" t="s">
        <v>33</v>
      </c>
      <c r="F96" s="86">
        <v>6</v>
      </c>
      <c r="G96" s="86" t="s">
        <v>401</v>
      </c>
      <c r="H96" s="59" t="s">
        <v>402</v>
      </c>
      <c r="I96" s="682"/>
      <c r="J96" s="992">
        <v>1</v>
      </c>
      <c r="K96" s="993">
        <f t="shared" si="96"/>
        <v>1</v>
      </c>
      <c r="L96" s="993">
        <f t="shared" si="97"/>
        <v>0</v>
      </c>
      <c r="M96" s="994">
        <v>26</v>
      </c>
      <c r="N96" s="995">
        <v>1</v>
      </c>
      <c r="O96" s="996">
        <f t="shared" si="98"/>
        <v>1</v>
      </c>
      <c r="P96" s="996">
        <f t="shared" si="99"/>
        <v>0</v>
      </c>
      <c r="Q96" s="994">
        <v>26</v>
      </c>
      <c r="R96" s="372">
        <f t="shared" si="100"/>
        <v>124.80000000000001</v>
      </c>
      <c r="S96" s="678">
        <f t="shared" si="101"/>
        <v>26</v>
      </c>
      <c r="T96" s="678">
        <f t="shared" si="102"/>
        <v>26</v>
      </c>
      <c r="U96" s="678">
        <f t="shared" si="103"/>
        <v>31.2</v>
      </c>
      <c r="V96" s="678">
        <f t="shared" si="104"/>
        <v>26</v>
      </c>
      <c r="W96" s="678">
        <f t="shared" si="105"/>
        <v>7.8</v>
      </c>
      <c r="X96" s="678">
        <f t="shared" si="106"/>
        <v>7.8</v>
      </c>
      <c r="Y96" s="678">
        <f t="shared" si="107"/>
        <v>52</v>
      </c>
      <c r="Z96" s="678">
        <f t="shared" si="107"/>
        <v>33.799999999999997</v>
      </c>
      <c r="AA96" s="678">
        <f t="shared" si="107"/>
        <v>39</v>
      </c>
      <c r="AB96" s="679"/>
      <c r="AC96" s="680">
        <f t="shared" si="108"/>
        <v>0</v>
      </c>
      <c r="AD96" s="664"/>
      <c r="AE96" s="255"/>
      <c r="AF96" s="255"/>
      <c r="AG96" s="255"/>
      <c r="AH96" s="255"/>
      <c r="AI96" s="255"/>
      <c r="AJ96" s="255"/>
      <c r="AK96" s="255"/>
      <c r="AL96" s="255"/>
      <c r="AM96" s="255"/>
      <c r="AN96" s="255"/>
      <c r="AO96" s="255"/>
      <c r="AP96" s="255"/>
      <c r="AQ96" s="255"/>
      <c r="AR96" s="255"/>
      <c r="AS96" s="255"/>
      <c r="AT96" s="255"/>
      <c r="AU96" s="255"/>
      <c r="AV96" s="255"/>
    </row>
    <row r="97" spans="1:48" s="681" customFormat="1" ht="30" customHeight="1" x14ac:dyDescent="0.2">
      <c r="A97" s="670" t="s">
        <v>103</v>
      </c>
      <c r="B97" s="670" t="s">
        <v>143</v>
      </c>
      <c r="C97" s="670"/>
      <c r="D97" s="670"/>
      <c r="E97" s="330" t="s">
        <v>33</v>
      </c>
      <c r="F97" s="86">
        <v>3</v>
      </c>
      <c r="G97" s="78" t="s">
        <v>180</v>
      </c>
      <c r="H97" s="59" t="s">
        <v>181</v>
      </c>
      <c r="I97" s="682"/>
      <c r="J97" s="538"/>
      <c r="K97" s="683">
        <f t="shared" si="96"/>
        <v>0</v>
      </c>
      <c r="L97" s="683">
        <f t="shared" si="97"/>
        <v>0</v>
      </c>
      <c r="M97" s="539"/>
      <c r="N97" s="540">
        <v>1</v>
      </c>
      <c r="O97" s="684">
        <f t="shared" si="98"/>
        <v>1</v>
      </c>
      <c r="P97" s="684">
        <f t="shared" si="99"/>
        <v>0</v>
      </c>
      <c r="Q97" s="539">
        <v>26</v>
      </c>
      <c r="R97" s="372">
        <f t="shared" si="100"/>
        <v>41.6</v>
      </c>
      <c r="S97" s="678">
        <f t="shared" si="101"/>
        <v>0</v>
      </c>
      <c r="T97" s="678">
        <f t="shared" si="102"/>
        <v>0</v>
      </c>
      <c r="U97" s="678">
        <f t="shared" si="103"/>
        <v>0</v>
      </c>
      <c r="V97" s="678">
        <f t="shared" si="104"/>
        <v>26</v>
      </c>
      <c r="W97" s="678">
        <f t="shared" si="105"/>
        <v>7.8</v>
      </c>
      <c r="X97" s="678">
        <f t="shared" si="106"/>
        <v>7.8</v>
      </c>
      <c r="Y97" s="678">
        <f t="shared" si="107"/>
        <v>26</v>
      </c>
      <c r="Z97" s="678">
        <f t="shared" si="107"/>
        <v>7.8</v>
      </c>
      <c r="AA97" s="678">
        <f t="shared" si="107"/>
        <v>7.8</v>
      </c>
      <c r="AB97" s="679"/>
      <c r="AC97" s="680">
        <f t="shared" si="108"/>
        <v>0</v>
      </c>
      <c r="AD97" s="664"/>
      <c r="AE97" s="255"/>
      <c r="AF97" s="255"/>
      <c r="AG97" s="255"/>
      <c r="AH97" s="255"/>
      <c r="AI97" s="255"/>
      <c r="AJ97" s="255"/>
      <c r="AK97" s="255"/>
      <c r="AL97" s="255"/>
      <c r="AM97" s="255"/>
      <c r="AN97" s="255"/>
      <c r="AO97" s="255"/>
      <c r="AP97" s="255"/>
      <c r="AQ97" s="255"/>
      <c r="AR97" s="255"/>
      <c r="AS97" s="255"/>
      <c r="AT97" s="255"/>
      <c r="AU97" s="255"/>
      <c r="AV97" s="255"/>
    </row>
    <row r="98" spans="1:48" s="737" customFormat="1" ht="30" customHeight="1" x14ac:dyDescent="0.25">
      <c r="A98" s="670" t="s">
        <v>103</v>
      </c>
      <c r="B98" s="670" t="s">
        <v>143</v>
      </c>
      <c r="C98" s="670"/>
      <c r="D98" s="670"/>
      <c r="E98" s="521" t="s">
        <v>33</v>
      </c>
      <c r="F98" s="521">
        <v>5</v>
      </c>
      <c r="G98" s="723" t="s">
        <v>174</v>
      </c>
      <c r="H98" s="59" t="s">
        <v>175</v>
      </c>
      <c r="I98" s="682"/>
      <c r="J98" s="538">
        <v>0</v>
      </c>
      <c r="K98" s="683">
        <f t="shared" si="96"/>
        <v>0</v>
      </c>
      <c r="L98" s="683">
        <f t="shared" si="97"/>
        <v>0</v>
      </c>
      <c r="M98" s="539">
        <v>0</v>
      </c>
      <c r="N98" s="540">
        <v>0</v>
      </c>
      <c r="O98" s="684">
        <f t="shared" si="98"/>
        <v>0</v>
      </c>
      <c r="P98" s="684">
        <f t="shared" si="99"/>
        <v>0</v>
      </c>
      <c r="Q98" s="539">
        <v>0</v>
      </c>
      <c r="R98" s="372">
        <f t="shared" si="100"/>
        <v>0</v>
      </c>
      <c r="S98" s="678"/>
      <c r="T98" s="678"/>
      <c r="U98" s="678"/>
      <c r="V98" s="678"/>
      <c r="W98" s="678"/>
      <c r="X98" s="678"/>
      <c r="Y98" s="678"/>
      <c r="Z98" s="678"/>
      <c r="AA98" s="678"/>
      <c r="AB98" s="679"/>
      <c r="AC98" s="680"/>
      <c r="AD98" s="664"/>
      <c r="AE98" s="736"/>
      <c r="AF98" s="736"/>
      <c r="AG98" s="736"/>
      <c r="AH98" s="736"/>
      <c r="AI98" s="736"/>
      <c r="AJ98" s="736"/>
      <c r="AK98" s="736"/>
      <c r="AL98" s="736"/>
      <c r="AM98" s="736"/>
      <c r="AN98" s="736"/>
      <c r="AO98" s="736"/>
      <c r="AP98" s="736"/>
      <c r="AQ98" s="736"/>
      <c r="AR98" s="736"/>
      <c r="AS98" s="736"/>
      <c r="AT98" s="736"/>
      <c r="AU98" s="736"/>
      <c r="AV98" s="736"/>
    </row>
    <row r="99" spans="1:48" s="710" customFormat="1" ht="30" customHeight="1" thickBot="1" x14ac:dyDescent="0.3">
      <c r="A99" s="699" t="s">
        <v>103</v>
      </c>
      <c r="B99" s="699" t="s">
        <v>143</v>
      </c>
      <c r="C99" s="699"/>
      <c r="D99" s="699"/>
      <c r="E99" s="491"/>
      <c r="F99" s="491"/>
      <c r="G99" s="700"/>
      <c r="H99" s="701" t="s">
        <v>906</v>
      </c>
      <c r="I99" s="702"/>
      <c r="J99" s="703"/>
      <c r="K99" s="704"/>
      <c r="L99" s="704"/>
      <c r="M99" s="705"/>
      <c r="N99" s="706"/>
      <c r="O99" s="704"/>
      <c r="P99" s="704"/>
      <c r="Q99" s="705"/>
      <c r="R99" s="707">
        <f t="shared" ref="R99:AA99" si="109">SUM(R89:R98)</f>
        <v>598.90000000000009</v>
      </c>
      <c r="S99" s="118">
        <f t="shared" si="109"/>
        <v>112</v>
      </c>
      <c r="T99" s="118">
        <f t="shared" si="109"/>
        <v>112</v>
      </c>
      <c r="U99" s="118">
        <f t="shared" si="109"/>
        <v>134.4</v>
      </c>
      <c r="V99" s="118">
        <f t="shared" si="109"/>
        <v>155</v>
      </c>
      <c r="W99" s="118">
        <f t="shared" si="109"/>
        <v>39</v>
      </c>
      <c r="X99" s="118">
        <f t="shared" si="109"/>
        <v>46.499999999999993</v>
      </c>
      <c r="Y99" s="118">
        <f t="shared" si="109"/>
        <v>267</v>
      </c>
      <c r="Z99" s="118">
        <f t="shared" si="109"/>
        <v>151</v>
      </c>
      <c r="AA99" s="118">
        <f t="shared" si="109"/>
        <v>180.9</v>
      </c>
      <c r="AB99" s="708"/>
      <c r="AC99" s="680"/>
      <c r="AD99" s="709">
        <f>R99/1800/0.6</f>
        <v>0.55453703703703716</v>
      </c>
      <c r="AE99" s="255"/>
      <c r="AF99" s="255"/>
      <c r="AG99" s="255"/>
      <c r="AH99" s="255"/>
      <c r="AI99" s="255"/>
      <c r="AJ99" s="255"/>
      <c r="AK99" s="255"/>
      <c r="AL99" s="255"/>
      <c r="AM99" s="255"/>
      <c r="AN99" s="255"/>
      <c r="AO99" s="255"/>
      <c r="AP99" s="255"/>
      <c r="AQ99" s="255"/>
      <c r="AR99" s="255"/>
      <c r="AS99" s="255"/>
      <c r="AT99" s="255"/>
      <c r="AU99" s="255"/>
      <c r="AV99" s="255"/>
    </row>
    <row r="100" spans="1:48" s="681" customFormat="1" ht="30" customHeight="1" thickTop="1" x14ac:dyDescent="0.2">
      <c r="A100" s="670" t="s">
        <v>176</v>
      </c>
      <c r="B100" s="670" t="s">
        <v>177</v>
      </c>
      <c r="C100" s="670"/>
      <c r="D100" s="670"/>
      <c r="E100" s="330" t="s">
        <v>33</v>
      </c>
      <c r="F100" s="719">
        <v>4</v>
      </c>
      <c r="G100" s="86" t="s">
        <v>371</v>
      </c>
      <c r="H100" s="59" t="s">
        <v>372</v>
      </c>
      <c r="I100" s="711"/>
      <c r="J100" s="538"/>
      <c r="K100" s="683">
        <f t="shared" ref="K100:K109" si="110">IF(J100&gt;0, 1, 0)</f>
        <v>0</v>
      </c>
      <c r="L100" s="683">
        <f t="shared" ref="L100:L109" si="111">J100-K100</f>
        <v>0</v>
      </c>
      <c r="M100" s="539"/>
      <c r="N100" s="540"/>
      <c r="O100" s="684">
        <f t="shared" ref="O100:O109" si="112">IF(N100&gt;0, 1, 0)</f>
        <v>0</v>
      </c>
      <c r="P100" s="684">
        <f t="shared" ref="P100:P109" si="113">N100-O100</f>
        <v>0</v>
      </c>
      <c r="Q100" s="712"/>
      <c r="R100" s="372">
        <f t="shared" ref="R100:R107" si="114">(K100*M100*$R$4)+(L100*M100*$R$5)+(O100*Q100*$R$6)+(P100*Q100*$R$7)</f>
        <v>0</v>
      </c>
      <c r="S100" s="678">
        <f t="shared" ref="S100:S108" si="115">J100*M100*$S$4</f>
        <v>0</v>
      </c>
      <c r="T100" s="678">
        <f t="shared" ref="T100:T108" si="116">K100*M100*$T$4</f>
        <v>0</v>
      </c>
      <c r="U100" s="678">
        <f t="shared" ref="U100:U108" si="117">J100*M100*$U$4</f>
        <v>0</v>
      </c>
      <c r="V100" s="678">
        <f t="shared" ref="V100:V109" si="118">N100*Q100*$V$6</f>
        <v>0</v>
      </c>
      <c r="W100" s="678">
        <f t="shared" ref="W100:W109" si="119">O100*Q100*$W$6</f>
        <v>0</v>
      </c>
      <c r="X100" s="678">
        <f t="shared" ref="X100:X109" si="120">N100*Q100*$X$6</f>
        <v>0</v>
      </c>
      <c r="Y100" s="678">
        <f t="shared" ref="Y100:AA109" si="121">S100+V100</f>
        <v>0</v>
      </c>
      <c r="Z100" s="678">
        <f t="shared" si="121"/>
        <v>0</v>
      </c>
      <c r="AA100" s="678">
        <f t="shared" si="121"/>
        <v>0</v>
      </c>
      <c r="AB100" s="679"/>
      <c r="AC100" s="680">
        <f t="shared" ref="AC100:AC109" si="122">R100-Y100-Z100-AA100</f>
        <v>0</v>
      </c>
      <c r="AD100" s="664"/>
      <c r="AE100" s="255"/>
      <c r="AF100" s="255"/>
      <c r="AG100" s="255"/>
      <c r="AH100" s="255"/>
      <c r="AI100" s="255"/>
      <c r="AJ100" s="255"/>
      <c r="AK100" s="255"/>
      <c r="AL100" s="255"/>
      <c r="AM100" s="255"/>
      <c r="AN100" s="255"/>
      <c r="AO100" s="255"/>
      <c r="AP100" s="255"/>
      <c r="AQ100" s="255"/>
      <c r="AR100" s="255"/>
      <c r="AS100" s="255"/>
      <c r="AT100" s="255"/>
      <c r="AU100" s="255"/>
      <c r="AV100" s="255"/>
    </row>
    <row r="101" spans="1:48" s="681" customFormat="1" ht="30" customHeight="1" x14ac:dyDescent="0.2">
      <c r="A101" s="670" t="s">
        <v>176</v>
      </c>
      <c r="B101" s="670" t="s">
        <v>177</v>
      </c>
      <c r="C101" s="670"/>
      <c r="D101" s="670"/>
      <c r="E101" s="330" t="s">
        <v>33</v>
      </c>
      <c r="F101" s="86">
        <v>6</v>
      </c>
      <c r="G101" s="78" t="s">
        <v>186</v>
      </c>
      <c r="H101" s="80" t="s">
        <v>187</v>
      </c>
      <c r="I101" s="682"/>
      <c r="J101" s="538">
        <v>1</v>
      </c>
      <c r="K101" s="683">
        <f t="shared" si="110"/>
        <v>1</v>
      </c>
      <c r="L101" s="683">
        <f t="shared" si="111"/>
        <v>0</v>
      </c>
      <c r="M101" s="539">
        <v>26</v>
      </c>
      <c r="N101" s="540">
        <v>1</v>
      </c>
      <c r="O101" s="684">
        <f t="shared" si="112"/>
        <v>1</v>
      </c>
      <c r="P101" s="684">
        <f t="shared" si="113"/>
        <v>0</v>
      </c>
      <c r="Q101" s="539">
        <v>26</v>
      </c>
      <c r="R101" s="372">
        <f t="shared" si="114"/>
        <v>124.80000000000001</v>
      </c>
      <c r="S101" s="678">
        <f t="shared" si="115"/>
        <v>26</v>
      </c>
      <c r="T101" s="678">
        <f t="shared" si="116"/>
        <v>26</v>
      </c>
      <c r="U101" s="678">
        <f t="shared" si="117"/>
        <v>31.2</v>
      </c>
      <c r="V101" s="678">
        <f t="shared" si="118"/>
        <v>26</v>
      </c>
      <c r="W101" s="678">
        <f t="shared" si="119"/>
        <v>7.8</v>
      </c>
      <c r="X101" s="678">
        <f t="shared" si="120"/>
        <v>7.8</v>
      </c>
      <c r="Y101" s="678">
        <f t="shared" si="121"/>
        <v>52</v>
      </c>
      <c r="Z101" s="678">
        <f t="shared" si="121"/>
        <v>33.799999999999997</v>
      </c>
      <c r="AA101" s="678">
        <f t="shared" si="121"/>
        <v>39</v>
      </c>
      <c r="AB101" s="679"/>
      <c r="AC101" s="680">
        <f t="shared" si="122"/>
        <v>0</v>
      </c>
      <c r="AD101" s="664"/>
      <c r="AE101" s="255"/>
      <c r="AF101" s="255"/>
      <c r="AG101" s="255"/>
      <c r="AH101" s="255"/>
      <c r="AI101" s="255"/>
      <c r="AJ101" s="255"/>
      <c r="AK101" s="255"/>
      <c r="AL101" s="255"/>
      <c r="AM101" s="255"/>
      <c r="AN101" s="255"/>
      <c r="AO101" s="255"/>
      <c r="AP101" s="255"/>
      <c r="AQ101" s="255"/>
      <c r="AR101" s="255"/>
      <c r="AS101" s="255"/>
      <c r="AT101" s="255"/>
      <c r="AU101" s="255"/>
      <c r="AV101" s="255"/>
    </row>
    <row r="102" spans="1:48" s="681" customFormat="1" ht="30" customHeight="1" x14ac:dyDescent="0.2">
      <c r="A102" s="670" t="s">
        <v>176</v>
      </c>
      <c r="B102" s="670" t="s">
        <v>177</v>
      </c>
      <c r="C102" s="670"/>
      <c r="D102" s="670"/>
      <c r="E102" s="330" t="s">
        <v>33</v>
      </c>
      <c r="F102" s="86">
        <v>6</v>
      </c>
      <c r="G102" s="78" t="s">
        <v>427</v>
      </c>
      <c r="H102" s="80" t="s">
        <v>428</v>
      </c>
      <c r="I102" s="682"/>
      <c r="J102" s="538"/>
      <c r="K102" s="683">
        <f t="shared" si="110"/>
        <v>0</v>
      </c>
      <c r="L102" s="683">
        <f t="shared" si="111"/>
        <v>0</v>
      </c>
      <c r="M102" s="539"/>
      <c r="N102" s="540"/>
      <c r="O102" s="684">
        <f t="shared" si="112"/>
        <v>0</v>
      </c>
      <c r="P102" s="684">
        <f t="shared" si="113"/>
        <v>0</v>
      </c>
      <c r="Q102" s="539"/>
      <c r="R102" s="372">
        <f t="shared" si="114"/>
        <v>0</v>
      </c>
      <c r="S102" s="678">
        <f t="shared" si="115"/>
        <v>0</v>
      </c>
      <c r="T102" s="678">
        <f t="shared" si="116"/>
        <v>0</v>
      </c>
      <c r="U102" s="678">
        <f t="shared" si="117"/>
        <v>0</v>
      </c>
      <c r="V102" s="678">
        <f t="shared" si="118"/>
        <v>0</v>
      </c>
      <c r="W102" s="678">
        <f t="shared" si="119"/>
        <v>0</v>
      </c>
      <c r="X102" s="678">
        <f t="shared" si="120"/>
        <v>0</v>
      </c>
      <c r="Y102" s="678">
        <f t="shared" si="121"/>
        <v>0</v>
      </c>
      <c r="Z102" s="678">
        <f t="shared" si="121"/>
        <v>0</v>
      </c>
      <c r="AA102" s="678">
        <f t="shared" si="121"/>
        <v>0</v>
      </c>
      <c r="AB102" s="679"/>
      <c r="AC102" s="680">
        <f t="shared" si="122"/>
        <v>0</v>
      </c>
      <c r="AD102" s="664"/>
      <c r="AE102" s="255"/>
      <c r="AF102" s="255"/>
      <c r="AG102" s="255"/>
      <c r="AH102" s="255"/>
      <c r="AI102" s="255"/>
      <c r="AJ102" s="255"/>
      <c r="AK102" s="255"/>
      <c r="AL102" s="255"/>
      <c r="AM102" s="255"/>
      <c r="AN102" s="255"/>
      <c r="AO102" s="255"/>
      <c r="AP102" s="255"/>
      <c r="AQ102" s="255"/>
      <c r="AR102" s="255"/>
      <c r="AS102" s="255"/>
      <c r="AT102" s="255"/>
      <c r="AU102" s="255"/>
      <c r="AV102" s="255"/>
    </row>
    <row r="103" spans="1:48" s="681" customFormat="1" ht="30" customHeight="1" x14ac:dyDescent="0.2">
      <c r="A103" s="670" t="s">
        <v>176</v>
      </c>
      <c r="B103" s="670" t="s">
        <v>177</v>
      </c>
      <c r="C103" s="670"/>
      <c r="D103" s="670"/>
      <c r="E103" s="337" t="s">
        <v>465</v>
      </c>
      <c r="F103" s="86">
        <v>1</v>
      </c>
      <c r="G103" s="78" t="s">
        <v>513</v>
      </c>
      <c r="H103" s="59" t="s">
        <v>514</v>
      </c>
      <c r="I103" s="682"/>
      <c r="J103" s="538">
        <v>1</v>
      </c>
      <c r="K103" s="683">
        <f t="shared" si="110"/>
        <v>1</v>
      </c>
      <c r="L103" s="683">
        <f t="shared" si="111"/>
        <v>0</v>
      </c>
      <c r="M103" s="539">
        <v>26</v>
      </c>
      <c r="N103" s="540">
        <v>1</v>
      </c>
      <c r="O103" s="684">
        <f t="shared" si="112"/>
        <v>1</v>
      </c>
      <c r="P103" s="684">
        <f t="shared" si="113"/>
        <v>0</v>
      </c>
      <c r="Q103" s="539">
        <v>26</v>
      </c>
      <c r="R103" s="372">
        <f t="shared" si="114"/>
        <v>124.80000000000001</v>
      </c>
      <c r="S103" s="678">
        <f t="shared" si="115"/>
        <v>26</v>
      </c>
      <c r="T103" s="678">
        <f t="shared" si="116"/>
        <v>26</v>
      </c>
      <c r="U103" s="678">
        <f t="shared" si="117"/>
        <v>31.2</v>
      </c>
      <c r="V103" s="678">
        <f t="shared" si="118"/>
        <v>26</v>
      </c>
      <c r="W103" s="678">
        <f t="shared" si="119"/>
        <v>7.8</v>
      </c>
      <c r="X103" s="678">
        <f t="shared" si="120"/>
        <v>7.8</v>
      </c>
      <c r="Y103" s="678">
        <f t="shared" si="121"/>
        <v>52</v>
      </c>
      <c r="Z103" s="678">
        <f t="shared" si="121"/>
        <v>33.799999999999997</v>
      </c>
      <c r="AA103" s="678">
        <f t="shared" si="121"/>
        <v>39</v>
      </c>
      <c r="AB103" s="679"/>
      <c r="AC103" s="680">
        <f t="shared" si="122"/>
        <v>0</v>
      </c>
      <c r="AD103" s="664"/>
      <c r="AE103" s="255"/>
      <c r="AF103" s="255"/>
      <c r="AG103" s="255"/>
      <c r="AH103" s="255"/>
      <c r="AI103" s="255"/>
      <c r="AJ103" s="255"/>
      <c r="AK103" s="255"/>
      <c r="AL103" s="255"/>
      <c r="AM103" s="255"/>
      <c r="AN103" s="255"/>
      <c r="AO103" s="255"/>
      <c r="AP103" s="255"/>
      <c r="AQ103" s="255"/>
      <c r="AR103" s="255"/>
      <c r="AS103" s="255"/>
      <c r="AT103" s="255"/>
      <c r="AU103" s="255"/>
      <c r="AV103" s="255"/>
    </row>
    <row r="104" spans="1:48" s="681" customFormat="1" ht="30" customHeight="1" x14ac:dyDescent="0.2">
      <c r="A104" s="670" t="s">
        <v>176</v>
      </c>
      <c r="B104" s="670" t="s">
        <v>177</v>
      </c>
      <c r="C104" s="670"/>
      <c r="D104" s="670"/>
      <c r="E104" s="337" t="s">
        <v>465</v>
      </c>
      <c r="F104" s="86">
        <v>2</v>
      </c>
      <c r="G104" s="78" t="s">
        <v>611</v>
      </c>
      <c r="H104" s="59" t="s">
        <v>612</v>
      </c>
      <c r="I104" s="682"/>
      <c r="J104" s="538">
        <v>1</v>
      </c>
      <c r="K104" s="683">
        <f t="shared" si="110"/>
        <v>1</v>
      </c>
      <c r="L104" s="683">
        <f t="shared" si="111"/>
        <v>0</v>
      </c>
      <c r="M104" s="990">
        <v>26</v>
      </c>
      <c r="N104" s="540">
        <v>1</v>
      </c>
      <c r="O104" s="684">
        <f t="shared" si="112"/>
        <v>1</v>
      </c>
      <c r="P104" s="684">
        <f t="shared" si="113"/>
        <v>0</v>
      </c>
      <c r="Q104" s="539">
        <v>26</v>
      </c>
      <c r="R104" s="991">
        <f t="shared" si="114"/>
        <v>124.80000000000001</v>
      </c>
      <c r="S104" s="678">
        <f t="shared" si="115"/>
        <v>26</v>
      </c>
      <c r="T104" s="678">
        <f t="shared" si="116"/>
        <v>26</v>
      </c>
      <c r="U104" s="678">
        <f t="shared" si="117"/>
        <v>31.2</v>
      </c>
      <c r="V104" s="678">
        <f t="shared" si="118"/>
        <v>26</v>
      </c>
      <c r="W104" s="678">
        <f t="shared" si="119"/>
        <v>7.8</v>
      </c>
      <c r="X104" s="678">
        <f t="shared" si="120"/>
        <v>7.8</v>
      </c>
      <c r="Y104" s="678">
        <f t="shared" si="121"/>
        <v>52</v>
      </c>
      <c r="Z104" s="678">
        <f t="shared" si="121"/>
        <v>33.799999999999997</v>
      </c>
      <c r="AA104" s="678">
        <f t="shared" si="121"/>
        <v>39</v>
      </c>
      <c r="AB104" s="679"/>
      <c r="AC104" s="680">
        <f t="shared" si="122"/>
        <v>0</v>
      </c>
      <c r="AD104" s="664"/>
      <c r="AE104" s="255"/>
      <c r="AF104" s="255"/>
      <c r="AG104" s="255"/>
      <c r="AH104" s="255"/>
      <c r="AI104" s="255"/>
      <c r="AJ104" s="255"/>
      <c r="AK104" s="255"/>
      <c r="AL104" s="255"/>
      <c r="AM104" s="255"/>
      <c r="AN104" s="255"/>
      <c r="AO104" s="255"/>
      <c r="AP104" s="255"/>
      <c r="AQ104" s="255"/>
      <c r="AR104" s="255"/>
      <c r="AS104" s="255"/>
      <c r="AT104" s="255"/>
      <c r="AU104" s="255"/>
      <c r="AV104" s="255"/>
    </row>
    <row r="105" spans="1:48" s="681" customFormat="1" ht="30" customHeight="1" x14ac:dyDescent="0.2">
      <c r="A105" s="670" t="s">
        <v>176</v>
      </c>
      <c r="B105" s="670" t="s">
        <v>177</v>
      </c>
      <c r="C105" s="670"/>
      <c r="D105" s="670"/>
      <c r="E105" s="337" t="s">
        <v>465</v>
      </c>
      <c r="F105" s="86">
        <v>3</v>
      </c>
      <c r="G105" s="78" t="s">
        <v>580</v>
      </c>
      <c r="H105" s="59" t="s">
        <v>581</v>
      </c>
      <c r="I105" s="682"/>
      <c r="J105" s="538">
        <v>1</v>
      </c>
      <c r="K105" s="683">
        <f t="shared" si="110"/>
        <v>1</v>
      </c>
      <c r="L105" s="683">
        <f t="shared" si="111"/>
        <v>0</v>
      </c>
      <c r="M105" s="539">
        <v>26</v>
      </c>
      <c r="N105" s="540">
        <v>1</v>
      </c>
      <c r="O105" s="684">
        <f t="shared" si="112"/>
        <v>1</v>
      </c>
      <c r="P105" s="684">
        <f t="shared" si="113"/>
        <v>0</v>
      </c>
      <c r="Q105" s="539">
        <v>26</v>
      </c>
      <c r="R105" s="372">
        <f t="shared" si="114"/>
        <v>124.80000000000001</v>
      </c>
      <c r="S105" s="678">
        <f t="shared" si="115"/>
        <v>26</v>
      </c>
      <c r="T105" s="678">
        <f t="shared" si="116"/>
        <v>26</v>
      </c>
      <c r="U105" s="678">
        <f t="shared" si="117"/>
        <v>31.2</v>
      </c>
      <c r="V105" s="678">
        <f t="shared" si="118"/>
        <v>26</v>
      </c>
      <c r="W105" s="678">
        <f t="shared" si="119"/>
        <v>7.8</v>
      </c>
      <c r="X105" s="678">
        <f t="shared" si="120"/>
        <v>7.8</v>
      </c>
      <c r="Y105" s="678">
        <f t="shared" si="121"/>
        <v>52</v>
      </c>
      <c r="Z105" s="678">
        <f t="shared" si="121"/>
        <v>33.799999999999997</v>
      </c>
      <c r="AA105" s="678">
        <f t="shared" si="121"/>
        <v>39</v>
      </c>
      <c r="AB105" s="679"/>
      <c r="AC105" s="680">
        <f t="shared" si="122"/>
        <v>0</v>
      </c>
      <c r="AD105" s="664"/>
      <c r="AE105" s="255"/>
      <c r="AF105" s="255"/>
      <c r="AG105" s="255"/>
      <c r="AH105" s="255"/>
      <c r="AI105" s="255"/>
      <c r="AJ105" s="255"/>
      <c r="AK105" s="255"/>
      <c r="AL105" s="255"/>
      <c r="AM105" s="255"/>
      <c r="AN105" s="255"/>
      <c r="AO105" s="255"/>
      <c r="AP105" s="255"/>
      <c r="AQ105" s="255"/>
      <c r="AR105" s="255"/>
      <c r="AS105" s="255"/>
      <c r="AT105" s="255"/>
      <c r="AU105" s="255"/>
      <c r="AV105" s="255"/>
    </row>
    <row r="106" spans="1:48" s="681" customFormat="1" ht="30" customHeight="1" x14ac:dyDescent="0.2">
      <c r="A106" s="670" t="s">
        <v>176</v>
      </c>
      <c r="B106" s="670" t="s">
        <v>177</v>
      </c>
      <c r="C106" s="670"/>
      <c r="D106" s="670"/>
      <c r="E106" s="489" t="s">
        <v>773</v>
      </c>
      <c r="F106" s="86">
        <v>4</v>
      </c>
      <c r="G106" s="78" t="s">
        <v>818</v>
      </c>
      <c r="H106" s="59" t="s">
        <v>820</v>
      </c>
      <c r="I106" s="682"/>
      <c r="J106" s="538"/>
      <c r="K106" s="683">
        <f t="shared" si="110"/>
        <v>0</v>
      </c>
      <c r="L106" s="683">
        <f t="shared" si="111"/>
        <v>0</v>
      </c>
      <c r="M106" s="539"/>
      <c r="N106" s="540">
        <v>0</v>
      </c>
      <c r="O106" s="684">
        <f t="shared" si="112"/>
        <v>0</v>
      </c>
      <c r="P106" s="684">
        <f t="shared" si="113"/>
        <v>0</v>
      </c>
      <c r="Q106" s="539">
        <v>0</v>
      </c>
      <c r="R106" s="372">
        <f t="shared" si="114"/>
        <v>0</v>
      </c>
      <c r="S106" s="678">
        <f t="shared" si="115"/>
        <v>0</v>
      </c>
      <c r="T106" s="678">
        <f t="shared" si="116"/>
        <v>0</v>
      </c>
      <c r="U106" s="678">
        <f t="shared" si="117"/>
        <v>0</v>
      </c>
      <c r="V106" s="678">
        <f t="shared" si="118"/>
        <v>0</v>
      </c>
      <c r="W106" s="678">
        <f t="shared" si="119"/>
        <v>0</v>
      </c>
      <c r="X106" s="678">
        <f t="shared" si="120"/>
        <v>0</v>
      </c>
      <c r="Y106" s="678">
        <f t="shared" si="121"/>
        <v>0</v>
      </c>
      <c r="Z106" s="678">
        <f t="shared" si="121"/>
        <v>0</v>
      </c>
      <c r="AA106" s="678">
        <f t="shared" si="121"/>
        <v>0</v>
      </c>
      <c r="AB106" s="679"/>
      <c r="AC106" s="680">
        <f t="shared" si="122"/>
        <v>0</v>
      </c>
      <c r="AD106" s="664"/>
      <c r="AE106" s="255"/>
      <c r="AF106" s="255"/>
      <c r="AG106" s="255"/>
      <c r="AH106" s="255"/>
      <c r="AI106" s="255"/>
      <c r="AJ106" s="255"/>
      <c r="AK106" s="255"/>
      <c r="AL106" s="255"/>
      <c r="AM106" s="255"/>
      <c r="AN106" s="255"/>
      <c r="AO106" s="255"/>
      <c r="AP106" s="255"/>
      <c r="AQ106" s="255"/>
      <c r="AR106" s="255"/>
      <c r="AS106" s="255"/>
      <c r="AT106" s="255"/>
      <c r="AU106" s="255"/>
      <c r="AV106" s="255"/>
    </row>
    <row r="107" spans="1:48" s="681" customFormat="1" ht="30" customHeight="1" x14ac:dyDescent="0.2">
      <c r="A107" s="670" t="s">
        <v>176</v>
      </c>
      <c r="B107" s="670" t="s">
        <v>177</v>
      </c>
      <c r="C107" s="670"/>
      <c r="D107" s="670"/>
      <c r="E107" s="521" t="s">
        <v>33</v>
      </c>
      <c r="F107" s="521">
        <v>5</v>
      </c>
      <c r="G107" s="723" t="s">
        <v>174</v>
      </c>
      <c r="H107" s="59" t="s">
        <v>175</v>
      </c>
      <c r="I107" s="682"/>
      <c r="J107" s="538">
        <v>0</v>
      </c>
      <c r="K107" s="683">
        <f t="shared" si="110"/>
        <v>0</v>
      </c>
      <c r="L107" s="683">
        <f t="shared" si="111"/>
        <v>0</v>
      </c>
      <c r="M107" s="539">
        <v>0</v>
      </c>
      <c r="N107" s="540"/>
      <c r="O107" s="684">
        <f t="shared" si="112"/>
        <v>0</v>
      </c>
      <c r="P107" s="684">
        <f t="shared" si="113"/>
        <v>0</v>
      </c>
      <c r="Q107" s="539"/>
      <c r="R107" s="372">
        <f t="shared" si="114"/>
        <v>0</v>
      </c>
      <c r="S107" s="678">
        <f t="shared" si="115"/>
        <v>0</v>
      </c>
      <c r="T107" s="678">
        <f t="shared" si="116"/>
        <v>0</v>
      </c>
      <c r="U107" s="678">
        <f t="shared" si="117"/>
        <v>0</v>
      </c>
      <c r="V107" s="678">
        <f t="shared" si="118"/>
        <v>0</v>
      </c>
      <c r="W107" s="678">
        <f t="shared" si="119"/>
        <v>0</v>
      </c>
      <c r="X107" s="678">
        <f t="shared" si="120"/>
        <v>0</v>
      </c>
      <c r="Y107" s="678">
        <f t="shared" si="121"/>
        <v>0</v>
      </c>
      <c r="Z107" s="678">
        <f t="shared" si="121"/>
        <v>0</v>
      </c>
      <c r="AA107" s="678">
        <f t="shared" si="121"/>
        <v>0</v>
      </c>
      <c r="AB107" s="679"/>
      <c r="AC107" s="680">
        <f t="shared" si="122"/>
        <v>0</v>
      </c>
      <c r="AD107" s="664"/>
      <c r="AE107" s="255"/>
      <c r="AF107" s="255"/>
      <c r="AG107" s="255"/>
      <c r="AH107" s="255"/>
      <c r="AI107" s="255"/>
      <c r="AJ107" s="255"/>
      <c r="AK107" s="255"/>
      <c r="AL107" s="255"/>
      <c r="AM107" s="255"/>
      <c r="AN107" s="255"/>
      <c r="AO107" s="255"/>
      <c r="AP107" s="255"/>
      <c r="AQ107" s="255"/>
      <c r="AR107" s="255"/>
      <c r="AS107" s="255"/>
      <c r="AT107" s="255"/>
      <c r="AU107" s="255"/>
      <c r="AV107" s="255"/>
    </row>
    <row r="108" spans="1:48" s="698" customFormat="1" ht="30" customHeight="1" x14ac:dyDescent="0.2">
      <c r="A108" s="686" t="s">
        <v>176</v>
      </c>
      <c r="B108" s="686" t="s">
        <v>177</v>
      </c>
      <c r="C108" s="686"/>
      <c r="D108" s="686"/>
      <c r="E108" s="96" t="s">
        <v>867</v>
      </c>
      <c r="F108" s="96"/>
      <c r="G108" s="96"/>
      <c r="H108" s="98" t="s">
        <v>868</v>
      </c>
      <c r="I108" s="687"/>
      <c r="J108" s="528">
        <v>1</v>
      </c>
      <c r="K108" s="688">
        <f t="shared" si="110"/>
        <v>1</v>
      </c>
      <c r="L108" s="688">
        <f t="shared" si="111"/>
        <v>0</v>
      </c>
      <c r="M108" s="529">
        <v>24</v>
      </c>
      <c r="N108" s="530"/>
      <c r="O108" s="689">
        <f t="shared" si="112"/>
        <v>0</v>
      </c>
      <c r="P108" s="689">
        <f t="shared" si="113"/>
        <v>0</v>
      </c>
      <c r="Q108" s="529"/>
      <c r="R108" s="690">
        <f>J108*M108*$R$8</f>
        <v>117.60000000000001</v>
      </c>
      <c r="S108" s="691">
        <f t="shared" si="115"/>
        <v>24</v>
      </c>
      <c r="T108" s="691">
        <f t="shared" si="116"/>
        <v>24</v>
      </c>
      <c r="U108" s="691">
        <f t="shared" si="117"/>
        <v>28.799999999999997</v>
      </c>
      <c r="V108" s="691">
        <f t="shared" si="118"/>
        <v>0</v>
      </c>
      <c r="W108" s="691">
        <f t="shared" si="119"/>
        <v>0</v>
      </c>
      <c r="X108" s="691">
        <f t="shared" si="120"/>
        <v>0</v>
      </c>
      <c r="Y108" s="691">
        <f t="shared" si="121"/>
        <v>24</v>
      </c>
      <c r="Z108" s="691">
        <f t="shared" si="121"/>
        <v>24</v>
      </c>
      <c r="AA108" s="691">
        <f t="shared" si="121"/>
        <v>28.799999999999997</v>
      </c>
      <c r="AB108" s="679"/>
      <c r="AC108" s="692">
        <f t="shared" si="122"/>
        <v>40.800000000000011</v>
      </c>
      <c r="AD108" s="724"/>
      <c r="AE108" s="697"/>
      <c r="AF108" s="697"/>
      <c r="AG108" s="697"/>
      <c r="AH108" s="697"/>
      <c r="AI108" s="697"/>
      <c r="AJ108" s="697"/>
      <c r="AK108" s="697"/>
      <c r="AL108" s="697"/>
      <c r="AM108" s="697"/>
      <c r="AN108" s="697"/>
      <c r="AO108" s="697"/>
      <c r="AP108" s="697"/>
      <c r="AQ108" s="697"/>
      <c r="AR108" s="697"/>
      <c r="AS108" s="697"/>
      <c r="AT108" s="697"/>
      <c r="AU108" s="697"/>
      <c r="AV108" s="697"/>
    </row>
    <row r="109" spans="1:48" s="698" customFormat="1" ht="30" customHeight="1" x14ac:dyDescent="0.2">
      <c r="A109" s="686" t="s">
        <v>176</v>
      </c>
      <c r="B109" s="686" t="s">
        <v>177</v>
      </c>
      <c r="C109" s="686"/>
      <c r="D109" s="686"/>
      <c r="E109" s="96" t="s">
        <v>879</v>
      </c>
      <c r="F109" s="96"/>
      <c r="G109" s="96"/>
      <c r="H109" s="98" t="s">
        <v>892</v>
      </c>
      <c r="I109" s="687"/>
      <c r="J109" s="528">
        <v>1</v>
      </c>
      <c r="K109" s="688">
        <f t="shared" si="110"/>
        <v>1</v>
      </c>
      <c r="L109" s="688">
        <f t="shared" si="111"/>
        <v>0</v>
      </c>
      <c r="M109" s="529">
        <v>6</v>
      </c>
      <c r="N109" s="530"/>
      <c r="O109" s="689">
        <f t="shared" si="112"/>
        <v>0</v>
      </c>
      <c r="P109" s="689">
        <f t="shared" si="113"/>
        <v>0</v>
      </c>
      <c r="Q109" s="529"/>
      <c r="R109" s="690">
        <f>J109*M109*$R$8</f>
        <v>29.400000000000002</v>
      </c>
      <c r="S109" s="691">
        <f>J109*M109*$S$8</f>
        <v>6</v>
      </c>
      <c r="T109" s="691">
        <f>K109*M109*$T$8</f>
        <v>9</v>
      </c>
      <c r="U109" s="691">
        <f>J109*M109*$U$8</f>
        <v>14.399999999999999</v>
      </c>
      <c r="V109" s="691">
        <f t="shared" si="118"/>
        <v>0</v>
      </c>
      <c r="W109" s="691">
        <f t="shared" si="119"/>
        <v>0</v>
      </c>
      <c r="X109" s="691">
        <f t="shared" si="120"/>
        <v>0</v>
      </c>
      <c r="Y109" s="691">
        <f t="shared" si="121"/>
        <v>6</v>
      </c>
      <c r="Z109" s="691">
        <f t="shared" si="121"/>
        <v>9</v>
      </c>
      <c r="AA109" s="691">
        <f t="shared" si="121"/>
        <v>14.399999999999999</v>
      </c>
      <c r="AB109" s="679"/>
      <c r="AC109" s="692">
        <f t="shared" si="122"/>
        <v>0</v>
      </c>
      <c r="AD109" s="693"/>
      <c r="AE109" s="697"/>
      <c r="AF109" s="697"/>
      <c r="AG109" s="697"/>
      <c r="AH109" s="697"/>
      <c r="AI109" s="697"/>
      <c r="AJ109" s="697"/>
      <c r="AK109" s="697"/>
      <c r="AL109" s="697"/>
      <c r="AM109" s="697"/>
      <c r="AN109" s="697"/>
      <c r="AO109" s="697"/>
      <c r="AP109" s="697"/>
      <c r="AQ109" s="697"/>
      <c r="AR109" s="697"/>
      <c r="AS109" s="697"/>
      <c r="AT109" s="697"/>
      <c r="AU109" s="697"/>
      <c r="AV109" s="697"/>
    </row>
    <row r="110" spans="1:48" s="710" customFormat="1" ht="30" customHeight="1" thickBot="1" x14ac:dyDescent="0.3">
      <c r="A110" s="699" t="s">
        <v>176</v>
      </c>
      <c r="B110" s="699" t="s">
        <v>177</v>
      </c>
      <c r="C110" s="699"/>
      <c r="D110" s="699"/>
      <c r="E110" s="491"/>
      <c r="F110" s="491"/>
      <c r="G110" s="700"/>
      <c r="H110" s="701" t="s">
        <v>906</v>
      </c>
      <c r="I110" s="702"/>
      <c r="J110" s="703"/>
      <c r="K110" s="704"/>
      <c r="L110" s="704"/>
      <c r="M110" s="705"/>
      <c r="N110" s="706"/>
      <c r="O110" s="704"/>
      <c r="P110" s="704"/>
      <c r="Q110" s="705"/>
      <c r="R110" s="989">
        <f t="shared" ref="R110:AA110" si="123">SUM(R100:R109)</f>
        <v>646.20000000000005</v>
      </c>
      <c r="S110" s="118">
        <f t="shared" si="123"/>
        <v>134</v>
      </c>
      <c r="T110" s="118">
        <f t="shared" si="123"/>
        <v>137</v>
      </c>
      <c r="U110" s="118">
        <f t="shared" si="123"/>
        <v>168</v>
      </c>
      <c r="V110" s="118">
        <f t="shared" si="123"/>
        <v>104</v>
      </c>
      <c r="W110" s="118">
        <f t="shared" si="123"/>
        <v>31.2</v>
      </c>
      <c r="X110" s="118">
        <f t="shared" si="123"/>
        <v>31.2</v>
      </c>
      <c r="Y110" s="118">
        <f t="shared" si="123"/>
        <v>238</v>
      </c>
      <c r="Z110" s="118">
        <f t="shared" si="123"/>
        <v>168.2</v>
      </c>
      <c r="AA110" s="118">
        <f t="shared" si="123"/>
        <v>199.20000000000002</v>
      </c>
      <c r="AB110" s="708"/>
      <c r="AC110" s="680"/>
      <c r="AD110" s="709">
        <f>R110/1800/0.6</f>
        <v>0.59833333333333338</v>
      </c>
      <c r="AE110" s="255"/>
      <c r="AF110" s="255"/>
      <c r="AG110" s="255"/>
      <c r="AH110" s="255"/>
      <c r="AI110" s="255"/>
      <c r="AJ110" s="255"/>
      <c r="AK110" s="255"/>
      <c r="AL110" s="255"/>
      <c r="AM110" s="255"/>
      <c r="AN110" s="255"/>
      <c r="AO110" s="255"/>
      <c r="AP110" s="255"/>
      <c r="AQ110" s="255"/>
      <c r="AR110" s="255"/>
      <c r="AS110" s="255"/>
      <c r="AT110" s="255"/>
      <c r="AU110" s="255"/>
      <c r="AV110" s="255"/>
    </row>
    <row r="111" spans="1:48" s="681" customFormat="1" ht="30" hidden="1" customHeight="1" thickTop="1" x14ac:dyDescent="0.2">
      <c r="A111" s="742"/>
      <c r="B111" s="742"/>
      <c r="C111" s="742"/>
      <c r="D111" s="742"/>
      <c r="E111" s="743"/>
      <c r="F111" s="744"/>
      <c r="G111" s="744"/>
      <c r="H111" s="745"/>
      <c r="I111" s="746"/>
      <c r="J111" s="747"/>
      <c r="K111" s="748"/>
      <c r="L111" s="748"/>
      <c r="M111" s="749"/>
      <c r="N111" s="750"/>
      <c r="O111" s="751"/>
      <c r="P111" s="751"/>
      <c r="Q111" s="749"/>
      <c r="R111" s="752">
        <f>(K111*M111*$R$4)+(L111*M111*$R$5)+(O111*Q111*$R$6)+(P111*Q111*$R$7)</f>
        <v>0</v>
      </c>
      <c r="S111" s="678">
        <f>J111*M111*$S$4</f>
        <v>0</v>
      </c>
      <c r="T111" s="678">
        <f>K111*M111*$T$4</f>
        <v>0</v>
      </c>
      <c r="U111" s="678">
        <f>J111*M111*$U$4</f>
        <v>0</v>
      </c>
      <c r="V111" s="678">
        <f>N111*Q111*$V$6</f>
        <v>0</v>
      </c>
      <c r="W111" s="678">
        <f>O111*Q111*$W$6</f>
        <v>0</v>
      </c>
      <c r="X111" s="678">
        <f>N111*Q111*$X$6</f>
        <v>0</v>
      </c>
      <c r="Y111" s="678">
        <f t="shared" ref="Y111:AA114" si="124">S111+V111</f>
        <v>0</v>
      </c>
      <c r="Z111" s="678">
        <f t="shared" si="124"/>
        <v>0</v>
      </c>
      <c r="AA111" s="678">
        <f t="shared" si="124"/>
        <v>0</v>
      </c>
      <c r="AB111" s="679"/>
      <c r="AC111" s="680">
        <f>R111-Y111-Z111-AA111</f>
        <v>0</v>
      </c>
      <c r="AD111" s="664"/>
      <c r="AE111" s="255"/>
      <c r="AF111" s="255"/>
      <c r="AG111" s="255"/>
      <c r="AH111" s="255"/>
      <c r="AI111" s="255"/>
      <c r="AJ111" s="255"/>
      <c r="AK111" s="255"/>
      <c r="AL111" s="255"/>
      <c r="AM111" s="255"/>
      <c r="AN111" s="255"/>
      <c r="AO111" s="255"/>
      <c r="AP111" s="255"/>
      <c r="AQ111" s="255"/>
      <c r="AR111" s="255"/>
      <c r="AS111" s="255"/>
      <c r="AT111" s="255"/>
      <c r="AU111" s="255"/>
      <c r="AV111" s="255"/>
    </row>
    <row r="112" spans="1:48" s="681" customFormat="1" ht="30" hidden="1" customHeight="1" x14ac:dyDescent="0.2">
      <c r="A112" s="742"/>
      <c r="B112" s="742"/>
      <c r="C112" s="742"/>
      <c r="D112" s="742"/>
      <c r="E112" s="743"/>
      <c r="F112" s="744"/>
      <c r="G112" s="744"/>
      <c r="H112" s="745"/>
      <c r="I112" s="746"/>
      <c r="J112" s="747"/>
      <c r="K112" s="748"/>
      <c r="L112" s="748"/>
      <c r="M112" s="749"/>
      <c r="N112" s="750"/>
      <c r="O112" s="751"/>
      <c r="P112" s="751"/>
      <c r="Q112" s="749"/>
      <c r="R112" s="752">
        <f>(K112*M112*$R$4)+(L112*M112*$R$5)+(O112*Q112*$R$6)+(P112*Q112*$R$7)</f>
        <v>0</v>
      </c>
      <c r="S112" s="678">
        <f>J112*M112*$S$4</f>
        <v>0</v>
      </c>
      <c r="T112" s="678">
        <f>K112*M112*$T$4</f>
        <v>0</v>
      </c>
      <c r="U112" s="678">
        <f>J112*M112*$U$4</f>
        <v>0</v>
      </c>
      <c r="V112" s="678">
        <f>N112*Q112*$V$6</f>
        <v>0</v>
      </c>
      <c r="W112" s="678">
        <f>O112*Q112*$W$6</f>
        <v>0</v>
      </c>
      <c r="X112" s="678">
        <f>N112*Q112*$X$6</f>
        <v>0</v>
      </c>
      <c r="Y112" s="678">
        <f t="shared" si="124"/>
        <v>0</v>
      </c>
      <c r="Z112" s="678">
        <f t="shared" si="124"/>
        <v>0</v>
      </c>
      <c r="AA112" s="678">
        <f t="shared" si="124"/>
        <v>0</v>
      </c>
      <c r="AB112" s="679"/>
      <c r="AC112" s="680">
        <f>R112-Y112-Z112-AA112</f>
        <v>0</v>
      </c>
      <c r="AD112" s="664"/>
      <c r="AE112" s="255"/>
      <c r="AF112" s="255"/>
      <c r="AG112" s="255"/>
      <c r="AH112" s="255"/>
      <c r="AI112" s="255"/>
      <c r="AJ112" s="255"/>
      <c r="AK112" s="255"/>
      <c r="AL112" s="255"/>
      <c r="AM112" s="255"/>
      <c r="AN112" s="255"/>
      <c r="AO112" s="255"/>
      <c r="AP112" s="255"/>
      <c r="AQ112" s="255"/>
      <c r="AR112" s="255"/>
      <c r="AS112" s="255"/>
      <c r="AT112" s="255"/>
      <c r="AU112" s="255"/>
      <c r="AV112" s="255"/>
    </row>
    <row r="113" spans="1:48" s="681" customFormat="1" ht="30" hidden="1" customHeight="1" x14ac:dyDescent="0.2">
      <c r="A113" s="742"/>
      <c r="B113" s="742"/>
      <c r="C113" s="742"/>
      <c r="D113" s="742"/>
      <c r="E113" s="753"/>
      <c r="F113" s="744"/>
      <c r="G113" s="744"/>
      <c r="H113" s="745"/>
      <c r="I113" s="746"/>
      <c r="J113" s="747"/>
      <c r="K113" s="748"/>
      <c r="L113" s="748"/>
      <c r="M113" s="749"/>
      <c r="N113" s="750"/>
      <c r="O113" s="751"/>
      <c r="P113" s="751"/>
      <c r="Q113" s="749"/>
      <c r="R113" s="752">
        <f>(K113*M113*$R$4)+(L113*M113*$R$5)+(O113*Q113*$R$6)+(P113*Q113*$R$7)</f>
        <v>0</v>
      </c>
      <c r="S113" s="678">
        <f>J113*M113*$S$4</f>
        <v>0</v>
      </c>
      <c r="T113" s="678">
        <f>K113*M113*$T$4</f>
        <v>0</v>
      </c>
      <c r="U113" s="678">
        <f>J113*M113*$U$4</f>
        <v>0</v>
      </c>
      <c r="V113" s="678">
        <f>N113*Q113*$V$6</f>
        <v>0</v>
      </c>
      <c r="W113" s="678">
        <f>O113*Q113*$W$6</f>
        <v>0</v>
      </c>
      <c r="X113" s="678">
        <f>N113*Q113*$X$6</f>
        <v>0</v>
      </c>
      <c r="Y113" s="678">
        <f t="shared" si="124"/>
        <v>0</v>
      </c>
      <c r="Z113" s="678">
        <f t="shared" si="124"/>
        <v>0</v>
      </c>
      <c r="AA113" s="678">
        <f t="shared" si="124"/>
        <v>0</v>
      </c>
      <c r="AB113" s="679"/>
      <c r="AC113" s="680">
        <f>R113-Y113-Z113-AA113</f>
        <v>0</v>
      </c>
      <c r="AD113" s="664"/>
      <c r="AE113" s="255"/>
      <c r="AF113" s="255"/>
      <c r="AG113" s="255"/>
      <c r="AH113" s="255"/>
      <c r="AI113" s="255"/>
      <c r="AJ113" s="255"/>
      <c r="AK113" s="255"/>
      <c r="AL113" s="255"/>
      <c r="AM113" s="255"/>
      <c r="AN113" s="255"/>
      <c r="AO113" s="255"/>
      <c r="AP113" s="255"/>
      <c r="AQ113" s="255"/>
      <c r="AR113" s="255"/>
      <c r="AS113" s="255"/>
      <c r="AT113" s="255"/>
      <c r="AU113" s="255"/>
      <c r="AV113" s="255"/>
    </row>
    <row r="114" spans="1:48" s="681" customFormat="1" ht="30" hidden="1" customHeight="1" x14ac:dyDescent="0.2">
      <c r="A114" s="742"/>
      <c r="B114" s="742"/>
      <c r="C114" s="742"/>
      <c r="D114" s="742"/>
      <c r="E114" s="754"/>
      <c r="F114" s="754"/>
      <c r="G114" s="755"/>
      <c r="H114" s="745"/>
      <c r="I114" s="746"/>
      <c r="J114" s="747"/>
      <c r="K114" s="748"/>
      <c r="L114" s="748"/>
      <c r="M114" s="749"/>
      <c r="N114" s="750"/>
      <c r="O114" s="751"/>
      <c r="P114" s="751"/>
      <c r="Q114" s="749"/>
      <c r="R114" s="752">
        <f>(K114*M114*$R$4)+(L114*M114*$R$5)+(O114*Q114*$R$6)+(P114*Q114*$R$7)</f>
        <v>0</v>
      </c>
      <c r="S114" s="678">
        <f>J114*M114*$S$4</f>
        <v>0</v>
      </c>
      <c r="T114" s="678">
        <f>K114*M114*$T$4</f>
        <v>0</v>
      </c>
      <c r="U114" s="678">
        <f>J114*M114*$U$4</f>
        <v>0</v>
      </c>
      <c r="V114" s="678">
        <f>N114*Q114*$V$6</f>
        <v>0</v>
      </c>
      <c r="W114" s="678">
        <f>O114*Q114*$W$6</f>
        <v>0</v>
      </c>
      <c r="X114" s="678">
        <f>N114*Q114*$X$6</f>
        <v>0</v>
      </c>
      <c r="Y114" s="678">
        <f t="shared" si="124"/>
        <v>0</v>
      </c>
      <c r="Z114" s="678">
        <f t="shared" si="124"/>
        <v>0</v>
      </c>
      <c r="AA114" s="678">
        <f t="shared" si="124"/>
        <v>0</v>
      </c>
      <c r="AB114" s="679"/>
      <c r="AC114" s="680">
        <f>R114-Y114-Z114-AA114</f>
        <v>0</v>
      </c>
      <c r="AD114" s="664"/>
      <c r="AE114" s="255"/>
      <c r="AF114" s="255"/>
      <c r="AG114" s="255"/>
      <c r="AH114" s="255"/>
      <c r="AI114" s="255"/>
      <c r="AJ114" s="255"/>
      <c r="AK114" s="255"/>
      <c r="AL114" s="255"/>
      <c r="AM114" s="255"/>
      <c r="AN114" s="255"/>
      <c r="AO114" s="255"/>
      <c r="AP114" s="255"/>
      <c r="AQ114" s="255"/>
      <c r="AR114" s="255"/>
      <c r="AS114" s="255"/>
      <c r="AT114" s="255"/>
      <c r="AU114" s="255"/>
      <c r="AV114" s="255"/>
    </row>
    <row r="115" spans="1:48" s="681" customFormat="1" ht="30" hidden="1" customHeight="1" x14ac:dyDescent="0.2">
      <c r="A115" s="742"/>
      <c r="B115" s="742"/>
      <c r="C115" s="742"/>
      <c r="D115" s="742"/>
      <c r="E115" s="754"/>
      <c r="F115" s="754"/>
      <c r="G115" s="754"/>
      <c r="H115" s="745"/>
      <c r="I115" s="746"/>
      <c r="J115" s="747"/>
      <c r="K115" s="748">
        <f t="shared" ref="K115:K122" si="125">IF(J115&gt;0, 1, 0)</f>
        <v>0</v>
      </c>
      <c r="L115" s="748">
        <f t="shared" ref="L115:L122" si="126">J115-K115</f>
        <v>0</v>
      </c>
      <c r="M115" s="749"/>
      <c r="N115" s="750"/>
      <c r="O115" s="751">
        <f t="shared" ref="O115:O122" si="127">IF(N115&gt;0, 1, 0)</f>
        <v>0</v>
      </c>
      <c r="P115" s="751">
        <f t="shared" ref="P115:P122" si="128">N115-O115</f>
        <v>0</v>
      </c>
      <c r="Q115" s="749"/>
      <c r="R115" s="756">
        <f t="shared" ref="R115:R122" si="129">(K115*M115*$R$3)+(L115*M115*$R$6)+(O115*Q115*$R$7)+(P115*Q115*$R$8)</f>
        <v>0</v>
      </c>
      <c r="S115" s="678"/>
      <c r="T115" s="678"/>
      <c r="U115" s="678"/>
      <c r="V115" s="678"/>
      <c r="W115" s="678"/>
      <c r="X115" s="678"/>
      <c r="Y115" s="678"/>
      <c r="Z115" s="678"/>
      <c r="AA115" s="678"/>
      <c r="AB115" s="679"/>
      <c r="AC115" s="680"/>
      <c r="AD115" s="664"/>
      <c r="AE115" s="255"/>
      <c r="AF115" s="255"/>
      <c r="AG115" s="255"/>
      <c r="AH115" s="255"/>
      <c r="AI115" s="255"/>
      <c r="AJ115" s="255"/>
      <c r="AK115" s="255"/>
      <c r="AL115" s="255"/>
      <c r="AM115" s="255"/>
      <c r="AN115" s="255"/>
      <c r="AO115" s="255"/>
      <c r="AP115" s="255"/>
      <c r="AQ115" s="255"/>
      <c r="AR115" s="255"/>
      <c r="AS115" s="255"/>
      <c r="AT115" s="255"/>
      <c r="AU115" s="255"/>
      <c r="AV115" s="255"/>
    </row>
    <row r="116" spans="1:48" s="681" customFormat="1" ht="30" hidden="1" customHeight="1" x14ac:dyDescent="0.2">
      <c r="A116" s="742"/>
      <c r="B116" s="742"/>
      <c r="C116" s="742"/>
      <c r="D116" s="742"/>
      <c r="E116" s="754"/>
      <c r="F116" s="754"/>
      <c r="G116" s="754"/>
      <c r="H116" s="745"/>
      <c r="I116" s="746"/>
      <c r="J116" s="747"/>
      <c r="K116" s="748">
        <f t="shared" si="125"/>
        <v>0</v>
      </c>
      <c r="L116" s="748">
        <f t="shared" si="126"/>
        <v>0</v>
      </c>
      <c r="M116" s="749"/>
      <c r="N116" s="750"/>
      <c r="O116" s="751">
        <f t="shared" si="127"/>
        <v>0</v>
      </c>
      <c r="P116" s="751">
        <f t="shared" si="128"/>
        <v>0</v>
      </c>
      <c r="Q116" s="749"/>
      <c r="R116" s="756">
        <f t="shared" si="129"/>
        <v>0</v>
      </c>
      <c r="S116" s="678"/>
      <c r="T116" s="678"/>
      <c r="U116" s="678"/>
      <c r="V116" s="678"/>
      <c r="W116" s="678"/>
      <c r="X116" s="678"/>
      <c r="Y116" s="678"/>
      <c r="Z116" s="678"/>
      <c r="AA116" s="678"/>
      <c r="AB116" s="679"/>
      <c r="AC116" s="680"/>
      <c r="AD116" s="664"/>
      <c r="AE116" s="255"/>
      <c r="AF116" s="255"/>
      <c r="AG116" s="255"/>
      <c r="AH116" s="255"/>
      <c r="AI116" s="255"/>
      <c r="AJ116" s="255"/>
      <c r="AK116" s="255"/>
      <c r="AL116" s="255"/>
      <c r="AM116" s="255"/>
      <c r="AN116" s="255"/>
      <c r="AO116" s="255"/>
      <c r="AP116" s="255"/>
      <c r="AQ116" s="255"/>
      <c r="AR116" s="255"/>
      <c r="AS116" s="255"/>
      <c r="AT116" s="255"/>
      <c r="AU116" s="255"/>
      <c r="AV116" s="255"/>
    </row>
    <row r="117" spans="1:48" s="681" customFormat="1" ht="30" hidden="1" customHeight="1" x14ac:dyDescent="0.2">
      <c r="A117" s="742"/>
      <c r="B117" s="742"/>
      <c r="C117" s="742"/>
      <c r="D117" s="742"/>
      <c r="E117" s="754"/>
      <c r="F117" s="754"/>
      <c r="G117" s="754"/>
      <c r="H117" s="745"/>
      <c r="I117" s="746"/>
      <c r="J117" s="747"/>
      <c r="K117" s="748">
        <f t="shared" si="125"/>
        <v>0</v>
      </c>
      <c r="L117" s="748">
        <f t="shared" si="126"/>
        <v>0</v>
      </c>
      <c r="M117" s="749"/>
      <c r="N117" s="750"/>
      <c r="O117" s="751">
        <f t="shared" si="127"/>
        <v>0</v>
      </c>
      <c r="P117" s="751">
        <f t="shared" si="128"/>
        <v>0</v>
      </c>
      <c r="Q117" s="749"/>
      <c r="R117" s="756">
        <f t="shared" si="129"/>
        <v>0</v>
      </c>
      <c r="S117" s="678"/>
      <c r="T117" s="678"/>
      <c r="U117" s="678"/>
      <c r="V117" s="678"/>
      <c r="W117" s="678"/>
      <c r="X117" s="678"/>
      <c r="Y117" s="678"/>
      <c r="Z117" s="678"/>
      <c r="AA117" s="678"/>
      <c r="AB117" s="679"/>
      <c r="AC117" s="680"/>
      <c r="AD117" s="664"/>
      <c r="AE117" s="255"/>
      <c r="AF117" s="255"/>
      <c r="AG117" s="255"/>
      <c r="AH117" s="255"/>
      <c r="AI117" s="255"/>
      <c r="AJ117" s="255"/>
      <c r="AK117" s="255"/>
      <c r="AL117" s="255"/>
      <c r="AM117" s="255"/>
      <c r="AN117" s="255"/>
      <c r="AO117" s="255"/>
      <c r="AP117" s="255"/>
      <c r="AQ117" s="255"/>
      <c r="AR117" s="255"/>
      <c r="AS117" s="255"/>
      <c r="AT117" s="255"/>
      <c r="AU117" s="255"/>
      <c r="AV117" s="255"/>
    </row>
    <row r="118" spans="1:48" s="681" customFormat="1" ht="30" hidden="1" customHeight="1" x14ac:dyDescent="0.2">
      <c r="A118" s="742"/>
      <c r="B118" s="742"/>
      <c r="C118" s="742"/>
      <c r="D118" s="742"/>
      <c r="E118" s="754"/>
      <c r="F118" s="754"/>
      <c r="G118" s="754"/>
      <c r="H118" s="757"/>
      <c r="I118" s="758"/>
      <c r="J118" s="747"/>
      <c r="K118" s="748">
        <f t="shared" si="125"/>
        <v>0</v>
      </c>
      <c r="L118" s="748">
        <f t="shared" si="126"/>
        <v>0</v>
      </c>
      <c r="M118" s="749"/>
      <c r="N118" s="750"/>
      <c r="O118" s="751">
        <f t="shared" si="127"/>
        <v>0</v>
      </c>
      <c r="P118" s="751">
        <f t="shared" si="128"/>
        <v>0</v>
      </c>
      <c r="Q118" s="749"/>
      <c r="R118" s="756">
        <f t="shared" si="129"/>
        <v>0</v>
      </c>
      <c r="S118" s="678"/>
      <c r="T118" s="678"/>
      <c r="U118" s="678"/>
      <c r="V118" s="678"/>
      <c r="W118" s="678"/>
      <c r="X118" s="678"/>
      <c r="Y118" s="678"/>
      <c r="Z118" s="678"/>
      <c r="AA118" s="678"/>
      <c r="AB118" s="679"/>
      <c r="AC118" s="680"/>
      <c r="AD118" s="664"/>
      <c r="AE118" s="255"/>
      <c r="AF118" s="255"/>
      <c r="AG118" s="255"/>
      <c r="AH118" s="255"/>
      <c r="AI118" s="255"/>
      <c r="AJ118" s="255"/>
      <c r="AK118" s="255"/>
      <c r="AL118" s="255"/>
      <c r="AM118" s="255"/>
      <c r="AN118" s="255"/>
      <c r="AO118" s="255"/>
      <c r="AP118" s="255"/>
      <c r="AQ118" s="255"/>
      <c r="AR118" s="255"/>
      <c r="AS118" s="255"/>
      <c r="AT118" s="255"/>
      <c r="AU118" s="255"/>
      <c r="AV118" s="255"/>
    </row>
    <row r="119" spans="1:48" s="681" customFormat="1" ht="30" hidden="1" customHeight="1" x14ac:dyDescent="0.2">
      <c r="A119" s="742"/>
      <c r="B119" s="742"/>
      <c r="C119" s="742"/>
      <c r="D119" s="742"/>
      <c r="E119" s="754"/>
      <c r="F119" s="754"/>
      <c r="G119" s="754"/>
      <c r="H119" s="745"/>
      <c r="I119" s="746"/>
      <c r="J119" s="747"/>
      <c r="K119" s="748">
        <f t="shared" si="125"/>
        <v>0</v>
      </c>
      <c r="L119" s="748">
        <f t="shared" si="126"/>
        <v>0</v>
      </c>
      <c r="M119" s="749"/>
      <c r="N119" s="750"/>
      <c r="O119" s="751">
        <f t="shared" si="127"/>
        <v>0</v>
      </c>
      <c r="P119" s="751">
        <f t="shared" si="128"/>
        <v>0</v>
      </c>
      <c r="Q119" s="749"/>
      <c r="R119" s="756">
        <f t="shared" si="129"/>
        <v>0</v>
      </c>
      <c r="S119" s="678"/>
      <c r="T119" s="678"/>
      <c r="U119" s="678"/>
      <c r="V119" s="678"/>
      <c r="W119" s="678"/>
      <c r="X119" s="678"/>
      <c r="Y119" s="678"/>
      <c r="Z119" s="678"/>
      <c r="AA119" s="678"/>
      <c r="AB119" s="679"/>
      <c r="AC119" s="680"/>
      <c r="AD119" s="664"/>
      <c r="AE119" s="255"/>
      <c r="AF119" s="255"/>
      <c r="AG119" s="255"/>
      <c r="AH119" s="255"/>
      <c r="AI119" s="255"/>
      <c r="AJ119" s="255"/>
      <c r="AK119" s="255"/>
      <c r="AL119" s="255"/>
      <c r="AM119" s="255"/>
      <c r="AN119" s="255"/>
      <c r="AO119" s="255"/>
      <c r="AP119" s="255"/>
      <c r="AQ119" s="255"/>
      <c r="AR119" s="255"/>
      <c r="AS119" s="255"/>
      <c r="AT119" s="255"/>
      <c r="AU119" s="255"/>
      <c r="AV119" s="255"/>
    </row>
    <row r="120" spans="1:48" s="681" customFormat="1" ht="30" hidden="1" customHeight="1" x14ac:dyDescent="0.25">
      <c r="A120" s="759"/>
      <c r="B120" s="759"/>
      <c r="C120" s="759"/>
      <c r="D120" s="759"/>
      <c r="E120" s="754"/>
      <c r="F120" s="754"/>
      <c r="G120" s="760"/>
      <c r="H120" s="745"/>
      <c r="I120" s="746"/>
      <c r="J120" s="761"/>
      <c r="K120" s="762">
        <f t="shared" si="125"/>
        <v>0</v>
      </c>
      <c r="L120" s="762">
        <f t="shared" si="126"/>
        <v>0</v>
      </c>
      <c r="M120" s="763"/>
      <c r="N120" s="764"/>
      <c r="O120" s="765">
        <f t="shared" si="127"/>
        <v>0</v>
      </c>
      <c r="P120" s="765">
        <f t="shared" si="128"/>
        <v>0</v>
      </c>
      <c r="Q120" s="763"/>
      <c r="R120" s="766">
        <f t="shared" si="129"/>
        <v>0</v>
      </c>
      <c r="S120" s="678"/>
      <c r="T120" s="678"/>
      <c r="U120" s="678"/>
      <c r="V120" s="678"/>
      <c r="W120" s="678"/>
      <c r="X120" s="678"/>
      <c r="Y120" s="678"/>
      <c r="Z120" s="678"/>
      <c r="AA120" s="678"/>
      <c r="AB120" s="679"/>
      <c r="AC120" s="680"/>
      <c r="AD120" s="664"/>
      <c r="AE120" s="255"/>
      <c r="AF120" s="255"/>
      <c r="AG120" s="255"/>
      <c r="AH120" s="255"/>
      <c r="AI120" s="255"/>
      <c r="AJ120" s="255"/>
      <c r="AK120" s="255"/>
      <c r="AL120" s="255"/>
      <c r="AM120" s="255"/>
      <c r="AN120" s="255"/>
      <c r="AO120" s="255"/>
      <c r="AP120" s="255"/>
      <c r="AQ120" s="255"/>
      <c r="AR120" s="255"/>
      <c r="AS120" s="255"/>
      <c r="AT120" s="255"/>
      <c r="AU120" s="255"/>
      <c r="AV120" s="255"/>
    </row>
    <row r="121" spans="1:48" s="737" customFormat="1" ht="30" hidden="1" customHeight="1" x14ac:dyDescent="0.25">
      <c r="A121" s="759"/>
      <c r="B121" s="759"/>
      <c r="C121" s="759"/>
      <c r="D121" s="759"/>
      <c r="E121" s="754"/>
      <c r="F121" s="754"/>
      <c r="G121" s="760"/>
      <c r="H121" s="745"/>
      <c r="I121" s="746"/>
      <c r="J121" s="761"/>
      <c r="K121" s="762">
        <f t="shared" si="125"/>
        <v>0</v>
      </c>
      <c r="L121" s="762">
        <f t="shared" si="126"/>
        <v>0</v>
      </c>
      <c r="M121" s="763"/>
      <c r="N121" s="764"/>
      <c r="O121" s="765">
        <f t="shared" si="127"/>
        <v>0</v>
      </c>
      <c r="P121" s="765">
        <f t="shared" si="128"/>
        <v>0</v>
      </c>
      <c r="Q121" s="763"/>
      <c r="R121" s="766">
        <f t="shared" si="129"/>
        <v>0</v>
      </c>
      <c r="S121" s="678"/>
      <c r="T121" s="678"/>
      <c r="U121" s="678"/>
      <c r="V121" s="678"/>
      <c r="W121" s="678"/>
      <c r="X121" s="678"/>
      <c r="Y121" s="678"/>
      <c r="Z121" s="678"/>
      <c r="AA121" s="678"/>
      <c r="AB121" s="679"/>
      <c r="AC121" s="680"/>
      <c r="AD121" s="664"/>
      <c r="AE121" s="736"/>
      <c r="AF121" s="736"/>
      <c r="AG121" s="736"/>
      <c r="AH121" s="736"/>
      <c r="AI121" s="736"/>
      <c r="AJ121" s="736"/>
      <c r="AK121" s="736"/>
      <c r="AL121" s="736"/>
      <c r="AM121" s="736"/>
      <c r="AN121" s="736"/>
      <c r="AO121" s="736"/>
      <c r="AP121" s="736"/>
      <c r="AQ121" s="736"/>
      <c r="AR121" s="736"/>
      <c r="AS121" s="736"/>
      <c r="AT121" s="736"/>
      <c r="AU121" s="736"/>
      <c r="AV121" s="736"/>
    </row>
    <row r="122" spans="1:48" s="681" customFormat="1" ht="30" hidden="1" customHeight="1" x14ac:dyDescent="0.25">
      <c r="A122" s="759"/>
      <c r="B122" s="759"/>
      <c r="C122" s="759"/>
      <c r="D122" s="759"/>
      <c r="E122" s="754"/>
      <c r="F122" s="754"/>
      <c r="G122" s="760"/>
      <c r="H122" s="767"/>
      <c r="I122" s="768"/>
      <c r="J122" s="761"/>
      <c r="K122" s="762">
        <f t="shared" si="125"/>
        <v>0</v>
      </c>
      <c r="L122" s="762">
        <f t="shared" si="126"/>
        <v>0</v>
      </c>
      <c r="M122" s="763"/>
      <c r="N122" s="764"/>
      <c r="O122" s="765">
        <f t="shared" si="127"/>
        <v>0</v>
      </c>
      <c r="P122" s="765">
        <f t="shared" si="128"/>
        <v>0</v>
      </c>
      <c r="Q122" s="763"/>
      <c r="R122" s="766">
        <f t="shared" si="129"/>
        <v>0</v>
      </c>
      <c r="S122" s="678"/>
      <c r="T122" s="678"/>
      <c r="U122" s="678"/>
      <c r="V122" s="678"/>
      <c r="W122" s="678"/>
      <c r="X122" s="678"/>
      <c r="Y122" s="678"/>
      <c r="Z122" s="678"/>
      <c r="AA122" s="678"/>
      <c r="AB122" s="679"/>
      <c r="AC122" s="680"/>
      <c r="AD122" s="664"/>
      <c r="AE122" s="255"/>
      <c r="AF122" s="255"/>
      <c r="AG122" s="255"/>
      <c r="AH122" s="255"/>
      <c r="AI122" s="255"/>
      <c r="AJ122" s="255"/>
      <c r="AK122" s="255"/>
      <c r="AL122" s="255"/>
      <c r="AM122" s="255"/>
      <c r="AN122" s="255"/>
      <c r="AO122" s="255"/>
      <c r="AP122" s="255"/>
      <c r="AQ122" s="255"/>
      <c r="AR122" s="255"/>
      <c r="AS122" s="255"/>
      <c r="AT122" s="255"/>
      <c r="AU122" s="255"/>
      <c r="AV122" s="255"/>
    </row>
    <row r="123" spans="1:48" s="710" customFormat="1" ht="30" hidden="1" customHeight="1" thickBot="1" x14ac:dyDescent="0.3">
      <c r="A123" s="769"/>
      <c r="B123" s="769"/>
      <c r="C123" s="769"/>
      <c r="D123" s="769"/>
      <c r="E123" s="770"/>
      <c r="F123" s="770"/>
      <c r="G123" s="771"/>
      <c r="H123" s="772" t="s">
        <v>906</v>
      </c>
      <c r="I123" s="773"/>
      <c r="J123" s="774"/>
      <c r="K123" s="775"/>
      <c r="L123" s="775"/>
      <c r="M123" s="776"/>
      <c r="N123" s="777"/>
      <c r="O123" s="775"/>
      <c r="P123" s="775"/>
      <c r="Q123" s="776"/>
      <c r="R123" s="778">
        <f t="shared" ref="R123:AA123" si="130">SUM(R111:R122)</f>
        <v>0</v>
      </c>
      <c r="S123" s="118">
        <f t="shared" si="130"/>
        <v>0</v>
      </c>
      <c r="T123" s="118">
        <f t="shared" si="130"/>
        <v>0</v>
      </c>
      <c r="U123" s="118">
        <f t="shared" si="130"/>
        <v>0</v>
      </c>
      <c r="V123" s="118">
        <f t="shared" si="130"/>
        <v>0</v>
      </c>
      <c r="W123" s="118">
        <f t="shared" si="130"/>
        <v>0</v>
      </c>
      <c r="X123" s="118">
        <f t="shared" si="130"/>
        <v>0</v>
      </c>
      <c r="Y123" s="118">
        <f t="shared" si="130"/>
        <v>0</v>
      </c>
      <c r="Z123" s="118">
        <f t="shared" si="130"/>
        <v>0</v>
      </c>
      <c r="AA123" s="118">
        <f t="shared" si="130"/>
        <v>0</v>
      </c>
      <c r="AB123" s="708"/>
      <c r="AC123" s="680"/>
      <c r="AD123" s="709">
        <f>R123/1800/0.6</f>
        <v>0</v>
      </c>
      <c r="AE123" s="255"/>
      <c r="AF123" s="255"/>
      <c r="AG123" s="255"/>
      <c r="AH123" s="255"/>
      <c r="AI123" s="255"/>
      <c r="AJ123" s="255"/>
      <c r="AK123" s="255"/>
      <c r="AL123" s="255"/>
      <c r="AM123" s="255"/>
      <c r="AN123" s="255"/>
      <c r="AO123" s="255"/>
      <c r="AP123" s="255"/>
      <c r="AQ123" s="255"/>
      <c r="AR123" s="255"/>
      <c r="AS123" s="255"/>
      <c r="AT123" s="255"/>
      <c r="AU123" s="255"/>
      <c r="AV123" s="255"/>
    </row>
    <row r="124" spans="1:48" s="681" customFormat="1" ht="30" hidden="1" customHeight="1" thickTop="1" x14ac:dyDescent="0.25">
      <c r="A124" s="759"/>
      <c r="B124" s="759"/>
      <c r="C124" s="759"/>
      <c r="D124" s="759"/>
      <c r="E124" s="779"/>
      <c r="F124" s="780"/>
      <c r="G124" s="780"/>
      <c r="H124" s="781"/>
      <c r="I124" s="782"/>
      <c r="J124" s="761"/>
      <c r="K124" s="762">
        <f t="shared" ref="K124:K135" si="131">IF(J124&gt;0, 1, 0)</f>
        <v>0</v>
      </c>
      <c r="L124" s="762">
        <f t="shared" ref="L124:L135" si="132">J124-K124</f>
        <v>0</v>
      </c>
      <c r="M124" s="763"/>
      <c r="N124" s="764"/>
      <c r="O124" s="765">
        <f t="shared" ref="O124:O135" si="133">IF(N124&gt;0, 1, 0)</f>
        <v>0</v>
      </c>
      <c r="P124" s="765">
        <f t="shared" ref="P124:P135" si="134">N124-O124</f>
        <v>0</v>
      </c>
      <c r="Q124" s="783"/>
      <c r="R124" s="784">
        <f>(K124*M124*$R$4)+(L124*M124*$R$5)+(O124*Q124*$R$6)+(P124*Q124*$R$7)</f>
        <v>0</v>
      </c>
      <c r="S124" s="678">
        <f>J124*M124*$S$4</f>
        <v>0</v>
      </c>
      <c r="T124" s="678">
        <f>K124*M124*$T$4</f>
        <v>0</v>
      </c>
      <c r="U124" s="678">
        <f>J124*M124*$U$4</f>
        <v>0</v>
      </c>
      <c r="V124" s="678">
        <f>N124*Q124*$V$6</f>
        <v>0</v>
      </c>
      <c r="W124" s="678">
        <f>O124*Q124*$W$6</f>
        <v>0</v>
      </c>
      <c r="X124" s="678">
        <f>N124*Q124*$X$6</f>
        <v>0</v>
      </c>
      <c r="Y124" s="678">
        <f t="shared" ref="Y124:AA127" si="135">S124+V124</f>
        <v>0</v>
      </c>
      <c r="Z124" s="678">
        <f t="shared" si="135"/>
        <v>0</v>
      </c>
      <c r="AA124" s="678">
        <f t="shared" si="135"/>
        <v>0</v>
      </c>
      <c r="AB124" s="679"/>
      <c r="AC124" s="680">
        <f>R124-Y124-Z124-AA124</f>
        <v>0</v>
      </c>
      <c r="AD124" s="664"/>
      <c r="AE124" s="255"/>
      <c r="AF124" s="255"/>
      <c r="AG124" s="255"/>
      <c r="AH124" s="255"/>
      <c r="AI124" s="255"/>
      <c r="AJ124" s="255"/>
      <c r="AK124" s="255"/>
      <c r="AL124" s="255"/>
      <c r="AM124" s="255"/>
      <c r="AN124" s="255"/>
      <c r="AO124" s="255"/>
      <c r="AP124" s="255"/>
      <c r="AQ124" s="255"/>
      <c r="AR124" s="255"/>
      <c r="AS124" s="255"/>
      <c r="AT124" s="255"/>
      <c r="AU124" s="255"/>
      <c r="AV124" s="255"/>
    </row>
    <row r="125" spans="1:48" s="681" customFormat="1" ht="30" hidden="1" customHeight="1" x14ac:dyDescent="0.25">
      <c r="A125" s="759"/>
      <c r="B125" s="759"/>
      <c r="C125" s="759"/>
      <c r="D125" s="759"/>
      <c r="E125" s="754"/>
      <c r="F125" s="754"/>
      <c r="G125" s="785"/>
      <c r="H125" s="745"/>
      <c r="I125" s="746"/>
      <c r="J125" s="761"/>
      <c r="K125" s="762">
        <f t="shared" si="131"/>
        <v>0</v>
      </c>
      <c r="L125" s="762">
        <f t="shared" si="132"/>
        <v>0</v>
      </c>
      <c r="M125" s="763"/>
      <c r="N125" s="764"/>
      <c r="O125" s="765">
        <f t="shared" si="133"/>
        <v>0</v>
      </c>
      <c r="P125" s="765">
        <f t="shared" si="134"/>
        <v>0</v>
      </c>
      <c r="Q125" s="763"/>
      <c r="R125" s="784">
        <f>(K125*M125*$R$4)+(L125*M125*$R$5)+(O125*Q125*$R$6)+(P125*Q125*$R$7)</f>
        <v>0</v>
      </c>
      <c r="S125" s="678">
        <f>J125*M125*$S$4</f>
        <v>0</v>
      </c>
      <c r="T125" s="678">
        <f>K125*M125*$T$4</f>
        <v>0</v>
      </c>
      <c r="U125" s="678">
        <f>J125*M125*$U$4</f>
        <v>0</v>
      </c>
      <c r="V125" s="678">
        <f>N125*Q125*$V$6</f>
        <v>0</v>
      </c>
      <c r="W125" s="678">
        <f>O125*Q125*$W$6</f>
        <v>0</v>
      </c>
      <c r="X125" s="678">
        <f>N125*Q125*$X$6</f>
        <v>0</v>
      </c>
      <c r="Y125" s="678">
        <f t="shared" si="135"/>
        <v>0</v>
      </c>
      <c r="Z125" s="678">
        <f t="shared" si="135"/>
        <v>0</v>
      </c>
      <c r="AA125" s="678">
        <f t="shared" si="135"/>
        <v>0</v>
      </c>
      <c r="AB125" s="679"/>
      <c r="AC125" s="680">
        <f>R125-Y125-Z125-AA125</f>
        <v>0</v>
      </c>
      <c r="AD125" s="664"/>
      <c r="AE125" s="255"/>
      <c r="AF125" s="255"/>
      <c r="AG125" s="255"/>
      <c r="AH125" s="255"/>
      <c r="AI125" s="255"/>
      <c r="AJ125" s="255"/>
      <c r="AK125" s="255"/>
      <c r="AL125" s="255"/>
      <c r="AM125" s="255"/>
      <c r="AN125" s="255"/>
      <c r="AO125" s="255"/>
      <c r="AP125" s="255"/>
      <c r="AQ125" s="255"/>
      <c r="AR125" s="255"/>
      <c r="AS125" s="255"/>
      <c r="AT125" s="255"/>
      <c r="AU125" s="255"/>
      <c r="AV125" s="255"/>
    </row>
    <row r="126" spans="1:48" s="681" customFormat="1" ht="30" hidden="1" customHeight="1" x14ac:dyDescent="0.25">
      <c r="A126" s="759"/>
      <c r="B126" s="759"/>
      <c r="C126" s="759"/>
      <c r="D126" s="759"/>
      <c r="E126" s="754"/>
      <c r="F126" s="754"/>
      <c r="G126" s="785"/>
      <c r="H126" s="745"/>
      <c r="I126" s="746"/>
      <c r="J126" s="761"/>
      <c r="K126" s="762">
        <f t="shared" si="131"/>
        <v>0</v>
      </c>
      <c r="L126" s="762">
        <f t="shared" si="132"/>
        <v>0</v>
      </c>
      <c r="M126" s="763"/>
      <c r="N126" s="764"/>
      <c r="O126" s="765">
        <f t="shared" si="133"/>
        <v>0</v>
      </c>
      <c r="P126" s="765">
        <f t="shared" si="134"/>
        <v>0</v>
      </c>
      <c r="Q126" s="763"/>
      <c r="R126" s="784">
        <f>(K126*M126*$R$4)+(L126*M126*$R$5)+(O126*Q126*$R$6)+(P126*Q126*$R$7)</f>
        <v>0</v>
      </c>
      <c r="S126" s="678">
        <f>J126*M126*$S$4</f>
        <v>0</v>
      </c>
      <c r="T126" s="678">
        <f>K126*M126*$T$4</f>
        <v>0</v>
      </c>
      <c r="U126" s="678">
        <f>J126*M126*$U$4</f>
        <v>0</v>
      </c>
      <c r="V126" s="678">
        <f>N126*Q126*$V$6</f>
        <v>0</v>
      </c>
      <c r="W126" s="678">
        <f>O126*Q126*$W$6</f>
        <v>0</v>
      </c>
      <c r="X126" s="678">
        <f>N126*Q126*$X$6</f>
        <v>0</v>
      </c>
      <c r="Y126" s="678">
        <f t="shared" si="135"/>
        <v>0</v>
      </c>
      <c r="Z126" s="678">
        <f t="shared" si="135"/>
        <v>0</v>
      </c>
      <c r="AA126" s="678">
        <f t="shared" si="135"/>
        <v>0</v>
      </c>
      <c r="AB126" s="679"/>
      <c r="AC126" s="680">
        <f>R126-Y126-Z126-AA126</f>
        <v>0</v>
      </c>
      <c r="AD126" s="664"/>
      <c r="AE126" s="255"/>
      <c r="AF126" s="255"/>
      <c r="AG126" s="255"/>
      <c r="AH126" s="255"/>
      <c r="AI126" s="255"/>
      <c r="AJ126" s="255"/>
      <c r="AK126" s="255"/>
      <c r="AL126" s="255"/>
      <c r="AM126" s="255"/>
      <c r="AN126" s="255"/>
      <c r="AO126" s="255"/>
      <c r="AP126" s="255"/>
      <c r="AQ126" s="255"/>
      <c r="AR126" s="255"/>
      <c r="AS126" s="255"/>
      <c r="AT126" s="255"/>
      <c r="AU126" s="255"/>
      <c r="AV126" s="255"/>
    </row>
    <row r="127" spans="1:48" s="681" customFormat="1" ht="30" hidden="1" customHeight="1" x14ac:dyDescent="0.25">
      <c r="A127" s="759"/>
      <c r="B127" s="759"/>
      <c r="C127" s="759"/>
      <c r="D127" s="759"/>
      <c r="E127" s="754"/>
      <c r="F127" s="754"/>
      <c r="G127" s="785"/>
      <c r="H127" s="745"/>
      <c r="I127" s="746"/>
      <c r="J127" s="761"/>
      <c r="K127" s="762">
        <f t="shared" si="131"/>
        <v>0</v>
      </c>
      <c r="L127" s="762">
        <f t="shared" si="132"/>
        <v>0</v>
      </c>
      <c r="M127" s="763"/>
      <c r="N127" s="764"/>
      <c r="O127" s="765">
        <f t="shared" si="133"/>
        <v>0</v>
      </c>
      <c r="P127" s="765">
        <f t="shared" si="134"/>
        <v>0</v>
      </c>
      <c r="Q127" s="763"/>
      <c r="R127" s="784">
        <f>(K127*M127*$R$4)+(L127*M127*$R$5)+(O127*Q127*$R$6)+(P127*Q127*$R$7)</f>
        <v>0</v>
      </c>
      <c r="S127" s="678">
        <f>J127*M127*$S$4</f>
        <v>0</v>
      </c>
      <c r="T127" s="678">
        <f>K127*M127*$T$4</f>
        <v>0</v>
      </c>
      <c r="U127" s="678">
        <f>J127*M127*$U$4</f>
        <v>0</v>
      </c>
      <c r="V127" s="678">
        <f>N127*Q127*$V$6</f>
        <v>0</v>
      </c>
      <c r="W127" s="678">
        <f>O127*Q127*$W$6</f>
        <v>0</v>
      </c>
      <c r="X127" s="678">
        <f>N127*Q127*$X$6</f>
        <v>0</v>
      </c>
      <c r="Y127" s="678">
        <f t="shared" si="135"/>
        <v>0</v>
      </c>
      <c r="Z127" s="678">
        <f t="shared" si="135"/>
        <v>0</v>
      </c>
      <c r="AA127" s="678">
        <f t="shared" si="135"/>
        <v>0</v>
      </c>
      <c r="AB127" s="679"/>
      <c r="AC127" s="680">
        <f>R127-Y127-Z127-AA127</f>
        <v>0</v>
      </c>
      <c r="AD127" s="664"/>
      <c r="AE127" s="255"/>
      <c r="AF127" s="255"/>
      <c r="AG127" s="255"/>
      <c r="AH127" s="255"/>
      <c r="AI127" s="255"/>
      <c r="AJ127" s="255"/>
      <c r="AK127" s="255"/>
      <c r="AL127" s="255"/>
      <c r="AM127" s="255"/>
      <c r="AN127" s="255"/>
      <c r="AO127" s="255"/>
      <c r="AP127" s="255"/>
      <c r="AQ127" s="255"/>
      <c r="AR127" s="255"/>
      <c r="AS127" s="255"/>
      <c r="AT127" s="255"/>
      <c r="AU127" s="255"/>
      <c r="AV127" s="255"/>
    </row>
    <row r="128" spans="1:48" s="681" customFormat="1" ht="30" hidden="1" customHeight="1" x14ac:dyDescent="0.25">
      <c r="A128" s="759"/>
      <c r="B128" s="759"/>
      <c r="C128" s="759"/>
      <c r="D128" s="759"/>
      <c r="E128" s="754"/>
      <c r="F128" s="754"/>
      <c r="G128" s="760"/>
      <c r="H128" s="745"/>
      <c r="I128" s="746"/>
      <c r="J128" s="761"/>
      <c r="K128" s="762">
        <f t="shared" si="131"/>
        <v>0</v>
      </c>
      <c r="L128" s="762">
        <f t="shared" si="132"/>
        <v>0</v>
      </c>
      <c r="M128" s="763"/>
      <c r="N128" s="764"/>
      <c r="O128" s="765">
        <f t="shared" si="133"/>
        <v>0</v>
      </c>
      <c r="P128" s="765">
        <f t="shared" si="134"/>
        <v>0</v>
      </c>
      <c r="Q128" s="763"/>
      <c r="R128" s="766">
        <f t="shared" ref="R128:R135" si="136">(K128*M128*$R$3)+(L128*M128*$R$6)+(O128*Q128*$R$7)+(P128*Q128*$R$8)</f>
        <v>0</v>
      </c>
      <c r="S128" s="678"/>
      <c r="T128" s="678"/>
      <c r="U128" s="678"/>
      <c r="V128" s="678"/>
      <c r="W128" s="678"/>
      <c r="X128" s="678"/>
      <c r="Y128" s="678"/>
      <c r="Z128" s="678"/>
      <c r="AA128" s="678"/>
      <c r="AB128" s="679"/>
      <c r="AC128" s="680"/>
      <c r="AD128" s="664"/>
      <c r="AE128" s="255"/>
      <c r="AF128" s="255"/>
      <c r="AG128" s="255"/>
      <c r="AH128" s="255"/>
      <c r="AI128" s="255"/>
      <c r="AJ128" s="255"/>
      <c r="AK128" s="255"/>
      <c r="AL128" s="255"/>
      <c r="AM128" s="255"/>
      <c r="AN128" s="255"/>
      <c r="AO128" s="255"/>
      <c r="AP128" s="255"/>
      <c r="AQ128" s="255"/>
      <c r="AR128" s="255"/>
      <c r="AS128" s="255"/>
      <c r="AT128" s="255"/>
      <c r="AU128" s="255"/>
      <c r="AV128" s="255"/>
    </row>
    <row r="129" spans="1:48" s="681" customFormat="1" ht="30" hidden="1" customHeight="1" x14ac:dyDescent="0.25">
      <c r="A129" s="759"/>
      <c r="B129" s="759"/>
      <c r="C129" s="759"/>
      <c r="D129" s="759"/>
      <c r="E129" s="754"/>
      <c r="F129" s="754"/>
      <c r="G129" s="760"/>
      <c r="H129" s="745"/>
      <c r="I129" s="746"/>
      <c r="J129" s="761"/>
      <c r="K129" s="762">
        <f t="shared" si="131"/>
        <v>0</v>
      </c>
      <c r="L129" s="762">
        <f t="shared" si="132"/>
        <v>0</v>
      </c>
      <c r="M129" s="763"/>
      <c r="N129" s="764"/>
      <c r="O129" s="765">
        <f t="shared" si="133"/>
        <v>0</v>
      </c>
      <c r="P129" s="765">
        <f t="shared" si="134"/>
        <v>0</v>
      </c>
      <c r="Q129" s="763"/>
      <c r="R129" s="766">
        <f t="shared" si="136"/>
        <v>0</v>
      </c>
      <c r="S129" s="678"/>
      <c r="T129" s="678"/>
      <c r="U129" s="678"/>
      <c r="V129" s="678"/>
      <c r="W129" s="678"/>
      <c r="X129" s="678"/>
      <c r="Y129" s="678"/>
      <c r="Z129" s="678"/>
      <c r="AA129" s="678"/>
      <c r="AB129" s="679"/>
      <c r="AC129" s="680"/>
      <c r="AD129" s="664"/>
      <c r="AE129" s="255"/>
      <c r="AF129" s="255"/>
      <c r="AG129" s="255"/>
      <c r="AH129" s="255"/>
      <c r="AI129" s="255"/>
      <c r="AJ129" s="255"/>
      <c r="AK129" s="255"/>
      <c r="AL129" s="255"/>
      <c r="AM129" s="255"/>
      <c r="AN129" s="255"/>
      <c r="AO129" s="255"/>
      <c r="AP129" s="255"/>
      <c r="AQ129" s="255"/>
      <c r="AR129" s="255"/>
      <c r="AS129" s="255"/>
      <c r="AT129" s="255"/>
      <c r="AU129" s="255"/>
      <c r="AV129" s="255"/>
    </row>
    <row r="130" spans="1:48" s="681" customFormat="1" ht="30" hidden="1" customHeight="1" x14ac:dyDescent="0.25">
      <c r="A130" s="759"/>
      <c r="B130" s="759"/>
      <c r="C130" s="759"/>
      <c r="D130" s="759"/>
      <c r="E130" s="754"/>
      <c r="F130" s="754"/>
      <c r="G130" s="760"/>
      <c r="H130" s="745"/>
      <c r="I130" s="746"/>
      <c r="J130" s="761"/>
      <c r="K130" s="762">
        <f t="shared" si="131"/>
        <v>0</v>
      </c>
      <c r="L130" s="762">
        <f t="shared" si="132"/>
        <v>0</v>
      </c>
      <c r="M130" s="763"/>
      <c r="N130" s="764"/>
      <c r="O130" s="765">
        <f t="shared" si="133"/>
        <v>0</v>
      </c>
      <c r="P130" s="765">
        <f t="shared" si="134"/>
        <v>0</v>
      </c>
      <c r="Q130" s="763"/>
      <c r="R130" s="766">
        <f t="shared" si="136"/>
        <v>0</v>
      </c>
      <c r="S130" s="678"/>
      <c r="T130" s="678"/>
      <c r="U130" s="678"/>
      <c r="V130" s="678"/>
      <c r="W130" s="678"/>
      <c r="X130" s="678"/>
      <c r="Y130" s="678"/>
      <c r="Z130" s="678"/>
      <c r="AA130" s="678"/>
      <c r="AB130" s="679"/>
      <c r="AC130" s="680"/>
      <c r="AD130" s="664"/>
      <c r="AE130" s="255"/>
      <c r="AF130" s="255"/>
      <c r="AG130" s="255"/>
      <c r="AH130" s="255"/>
      <c r="AI130" s="255"/>
      <c r="AJ130" s="255"/>
      <c r="AK130" s="255"/>
      <c r="AL130" s="255"/>
      <c r="AM130" s="255"/>
      <c r="AN130" s="255"/>
      <c r="AO130" s="255"/>
      <c r="AP130" s="255"/>
      <c r="AQ130" s="255"/>
      <c r="AR130" s="255"/>
      <c r="AS130" s="255"/>
      <c r="AT130" s="255"/>
      <c r="AU130" s="255"/>
      <c r="AV130" s="255"/>
    </row>
    <row r="131" spans="1:48" s="681" customFormat="1" ht="30" hidden="1" customHeight="1" x14ac:dyDescent="0.25">
      <c r="A131" s="759"/>
      <c r="B131" s="759"/>
      <c r="C131" s="759"/>
      <c r="D131" s="759"/>
      <c r="E131" s="754"/>
      <c r="F131" s="754"/>
      <c r="G131" s="760"/>
      <c r="H131" s="767"/>
      <c r="I131" s="768"/>
      <c r="J131" s="761"/>
      <c r="K131" s="762">
        <f t="shared" si="131"/>
        <v>0</v>
      </c>
      <c r="L131" s="762">
        <f t="shared" si="132"/>
        <v>0</v>
      </c>
      <c r="M131" s="763"/>
      <c r="N131" s="764"/>
      <c r="O131" s="765">
        <f t="shared" si="133"/>
        <v>0</v>
      </c>
      <c r="P131" s="765">
        <f t="shared" si="134"/>
        <v>0</v>
      </c>
      <c r="Q131" s="763"/>
      <c r="R131" s="766">
        <f t="shared" si="136"/>
        <v>0</v>
      </c>
      <c r="S131" s="678"/>
      <c r="T131" s="678"/>
      <c r="U131" s="678"/>
      <c r="V131" s="678"/>
      <c r="W131" s="678"/>
      <c r="X131" s="678"/>
      <c r="Y131" s="678"/>
      <c r="Z131" s="678"/>
      <c r="AA131" s="678"/>
      <c r="AB131" s="679"/>
      <c r="AC131" s="680"/>
      <c r="AD131" s="664"/>
      <c r="AE131" s="255"/>
      <c r="AF131" s="255"/>
      <c r="AG131" s="255"/>
      <c r="AH131" s="255"/>
      <c r="AI131" s="255"/>
      <c r="AJ131" s="255"/>
      <c r="AK131" s="255"/>
      <c r="AL131" s="255"/>
      <c r="AM131" s="255"/>
      <c r="AN131" s="255"/>
      <c r="AO131" s="255"/>
      <c r="AP131" s="255"/>
      <c r="AQ131" s="255"/>
      <c r="AR131" s="255"/>
      <c r="AS131" s="255"/>
      <c r="AT131" s="255"/>
      <c r="AU131" s="255"/>
      <c r="AV131" s="255"/>
    </row>
    <row r="132" spans="1:48" s="681" customFormat="1" ht="30" hidden="1" customHeight="1" x14ac:dyDescent="0.25">
      <c r="A132" s="759"/>
      <c r="B132" s="759"/>
      <c r="C132" s="759"/>
      <c r="D132" s="759"/>
      <c r="E132" s="754"/>
      <c r="F132" s="754"/>
      <c r="G132" s="760"/>
      <c r="H132" s="745"/>
      <c r="I132" s="746"/>
      <c r="J132" s="761"/>
      <c r="K132" s="762">
        <f t="shared" si="131"/>
        <v>0</v>
      </c>
      <c r="L132" s="762">
        <f t="shared" si="132"/>
        <v>0</v>
      </c>
      <c r="M132" s="763"/>
      <c r="N132" s="764"/>
      <c r="O132" s="765">
        <f t="shared" si="133"/>
        <v>0</v>
      </c>
      <c r="P132" s="765">
        <f t="shared" si="134"/>
        <v>0</v>
      </c>
      <c r="Q132" s="763"/>
      <c r="R132" s="766">
        <f t="shared" si="136"/>
        <v>0</v>
      </c>
      <c r="S132" s="678"/>
      <c r="T132" s="678"/>
      <c r="U132" s="678"/>
      <c r="V132" s="678"/>
      <c r="W132" s="678"/>
      <c r="X132" s="678"/>
      <c r="Y132" s="678"/>
      <c r="Z132" s="678"/>
      <c r="AA132" s="678"/>
      <c r="AB132" s="679"/>
      <c r="AC132" s="680"/>
      <c r="AD132" s="664"/>
      <c r="AE132" s="255"/>
      <c r="AF132" s="255"/>
      <c r="AG132" s="255"/>
      <c r="AH132" s="255"/>
      <c r="AI132" s="255"/>
      <c r="AJ132" s="255"/>
      <c r="AK132" s="255"/>
      <c r="AL132" s="255"/>
      <c r="AM132" s="255"/>
      <c r="AN132" s="255"/>
      <c r="AO132" s="255"/>
      <c r="AP132" s="255"/>
      <c r="AQ132" s="255"/>
      <c r="AR132" s="255"/>
      <c r="AS132" s="255"/>
      <c r="AT132" s="255"/>
      <c r="AU132" s="255"/>
      <c r="AV132" s="255"/>
    </row>
    <row r="133" spans="1:48" s="681" customFormat="1" ht="30" hidden="1" customHeight="1" x14ac:dyDescent="0.25">
      <c r="A133" s="759"/>
      <c r="B133" s="759"/>
      <c r="C133" s="759"/>
      <c r="D133" s="759"/>
      <c r="E133" s="754"/>
      <c r="F133" s="754"/>
      <c r="G133" s="760"/>
      <c r="H133" s="745"/>
      <c r="I133" s="746"/>
      <c r="J133" s="761"/>
      <c r="K133" s="762">
        <f t="shared" si="131"/>
        <v>0</v>
      </c>
      <c r="L133" s="762">
        <f t="shared" si="132"/>
        <v>0</v>
      </c>
      <c r="M133" s="763"/>
      <c r="N133" s="764"/>
      <c r="O133" s="765">
        <f t="shared" si="133"/>
        <v>0</v>
      </c>
      <c r="P133" s="765">
        <f t="shared" si="134"/>
        <v>0</v>
      </c>
      <c r="Q133" s="763"/>
      <c r="R133" s="766">
        <f t="shared" si="136"/>
        <v>0</v>
      </c>
      <c r="S133" s="678"/>
      <c r="T133" s="678"/>
      <c r="U133" s="678"/>
      <c r="V133" s="678"/>
      <c r="W133" s="678"/>
      <c r="X133" s="678"/>
      <c r="Y133" s="678"/>
      <c r="Z133" s="678"/>
      <c r="AA133" s="678"/>
      <c r="AB133" s="679"/>
      <c r="AC133" s="680"/>
      <c r="AD133" s="664"/>
      <c r="AE133" s="255"/>
      <c r="AF133" s="255"/>
      <c r="AG133" s="255"/>
      <c r="AH133" s="255"/>
      <c r="AI133" s="255"/>
      <c r="AJ133" s="255"/>
      <c r="AK133" s="255"/>
      <c r="AL133" s="255"/>
      <c r="AM133" s="255"/>
      <c r="AN133" s="255"/>
      <c r="AO133" s="255"/>
      <c r="AP133" s="255"/>
      <c r="AQ133" s="255"/>
      <c r="AR133" s="255"/>
      <c r="AS133" s="255"/>
      <c r="AT133" s="255"/>
      <c r="AU133" s="255"/>
      <c r="AV133" s="255"/>
    </row>
    <row r="134" spans="1:48" s="737" customFormat="1" ht="30" hidden="1" customHeight="1" x14ac:dyDescent="0.25">
      <c r="A134" s="759"/>
      <c r="B134" s="759"/>
      <c r="C134" s="759"/>
      <c r="D134" s="759"/>
      <c r="E134" s="754"/>
      <c r="F134" s="754"/>
      <c r="G134" s="760"/>
      <c r="H134" s="745"/>
      <c r="I134" s="746"/>
      <c r="J134" s="761"/>
      <c r="K134" s="762">
        <f t="shared" si="131"/>
        <v>0</v>
      </c>
      <c r="L134" s="762">
        <f t="shared" si="132"/>
        <v>0</v>
      </c>
      <c r="M134" s="763"/>
      <c r="N134" s="764"/>
      <c r="O134" s="765">
        <f t="shared" si="133"/>
        <v>0</v>
      </c>
      <c r="P134" s="765">
        <f t="shared" si="134"/>
        <v>0</v>
      </c>
      <c r="Q134" s="763"/>
      <c r="R134" s="766">
        <f t="shared" si="136"/>
        <v>0</v>
      </c>
      <c r="S134" s="678"/>
      <c r="T134" s="678"/>
      <c r="U134" s="678"/>
      <c r="V134" s="678"/>
      <c r="W134" s="678"/>
      <c r="X134" s="678"/>
      <c r="Y134" s="678"/>
      <c r="Z134" s="678"/>
      <c r="AA134" s="678"/>
      <c r="AB134" s="679"/>
      <c r="AC134" s="680"/>
      <c r="AD134" s="664"/>
      <c r="AE134" s="736"/>
      <c r="AF134" s="736"/>
      <c r="AG134" s="736"/>
      <c r="AH134" s="736"/>
      <c r="AI134" s="736"/>
      <c r="AJ134" s="736"/>
      <c r="AK134" s="736"/>
      <c r="AL134" s="736"/>
      <c r="AM134" s="736"/>
      <c r="AN134" s="736"/>
      <c r="AO134" s="736"/>
      <c r="AP134" s="736"/>
      <c r="AQ134" s="736"/>
      <c r="AR134" s="736"/>
      <c r="AS134" s="736"/>
      <c r="AT134" s="736"/>
      <c r="AU134" s="736"/>
      <c r="AV134" s="736"/>
    </row>
    <row r="135" spans="1:48" s="681" customFormat="1" ht="30" hidden="1" customHeight="1" x14ac:dyDescent="0.25">
      <c r="A135" s="759"/>
      <c r="B135" s="759"/>
      <c r="C135" s="759"/>
      <c r="D135" s="759"/>
      <c r="E135" s="754"/>
      <c r="F135" s="754"/>
      <c r="G135" s="760"/>
      <c r="H135" s="767"/>
      <c r="I135" s="768"/>
      <c r="J135" s="761"/>
      <c r="K135" s="762">
        <f t="shared" si="131"/>
        <v>0</v>
      </c>
      <c r="L135" s="762">
        <f t="shared" si="132"/>
        <v>0</v>
      </c>
      <c r="M135" s="763"/>
      <c r="N135" s="764"/>
      <c r="O135" s="765">
        <f t="shared" si="133"/>
        <v>0</v>
      </c>
      <c r="P135" s="765">
        <f t="shared" si="134"/>
        <v>0</v>
      </c>
      <c r="Q135" s="763"/>
      <c r="R135" s="766">
        <f t="shared" si="136"/>
        <v>0</v>
      </c>
      <c r="S135" s="678"/>
      <c r="T135" s="678"/>
      <c r="U135" s="678"/>
      <c r="V135" s="678"/>
      <c r="W135" s="678"/>
      <c r="X135" s="678"/>
      <c r="Y135" s="678"/>
      <c r="Z135" s="678"/>
      <c r="AA135" s="678"/>
      <c r="AB135" s="679"/>
      <c r="AC135" s="680"/>
      <c r="AD135" s="664"/>
      <c r="AE135" s="255"/>
      <c r="AF135" s="255"/>
      <c r="AG135" s="255"/>
      <c r="AH135" s="255"/>
      <c r="AI135" s="255"/>
      <c r="AJ135" s="255"/>
      <c r="AK135" s="255"/>
      <c r="AL135" s="255"/>
      <c r="AM135" s="255"/>
      <c r="AN135" s="255"/>
      <c r="AO135" s="255"/>
      <c r="AP135" s="255"/>
      <c r="AQ135" s="255"/>
      <c r="AR135" s="255"/>
      <c r="AS135" s="255"/>
      <c r="AT135" s="255"/>
      <c r="AU135" s="255"/>
      <c r="AV135" s="255"/>
    </row>
    <row r="136" spans="1:48" s="710" customFormat="1" ht="30" hidden="1" customHeight="1" thickBot="1" x14ac:dyDescent="0.3">
      <c r="A136" s="769"/>
      <c r="B136" s="769"/>
      <c r="C136" s="769"/>
      <c r="D136" s="769"/>
      <c r="E136" s="770"/>
      <c r="F136" s="770"/>
      <c r="G136" s="771"/>
      <c r="H136" s="772" t="s">
        <v>906</v>
      </c>
      <c r="I136" s="773"/>
      <c r="J136" s="774"/>
      <c r="K136" s="775"/>
      <c r="L136" s="775"/>
      <c r="M136" s="776"/>
      <c r="N136" s="777"/>
      <c r="O136" s="775"/>
      <c r="P136" s="775"/>
      <c r="Q136" s="776"/>
      <c r="R136" s="778">
        <f t="shared" ref="R136:AA136" si="137">SUM(R124:R135)</f>
        <v>0</v>
      </c>
      <c r="S136" s="118">
        <f t="shared" si="137"/>
        <v>0</v>
      </c>
      <c r="T136" s="118">
        <f t="shared" si="137"/>
        <v>0</v>
      </c>
      <c r="U136" s="118">
        <f t="shared" si="137"/>
        <v>0</v>
      </c>
      <c r="V136" s="118">
        <f t="shared" si="137"/>
        <v>0</v>
      </c>
      <c r="W136" s="118">
        <f t="shared" si="137"/>
        <v>0</v>
      </c>
      <c r="X136" s="118">
        <f t="shared" si="137"/>
        <v>0</v>
      </c>
      <c r="Y136" s="118">
        <f t="shared" si="137"/>
        <v>0</v>
      </c>
      <c r="Z136" s="118">
        <f t="shared" si="137"/>
        <v>0</v>
      </c>
      <c r="AA136" s="118">
        <f t="shared" si="137"/>
        <v>0</v>
      </c>
      <c r="AB136" s="708"/>
      <c r="AC136" s="680"/>
      <c r="AD136" s="709">
        <f>R136/1800/0.6</f>
        <v>0</v>
      </c>
      <c r="AE136" s="255"/>
      <c r="AF136" s="255"/>
      <c r="AG136" s="255"/>
      <c r="AH136" s="255"/>
      <c r="AI136" s="255"/>
      <c r="AJ136" s="255"/>
      <c r="AK136" s="255"/>
      <c r="AL136" s="255"/>
      <c r="AM136" s="255"/>
      <c r="AN136" s="255"/>
      <c r="AO136" s="255"/>
      <c r="AP136" s="255"/>
      <c r="AQ136" s="255"/>
      <c r="AR136" s="255"/>
      <c r="AS136" s="255"/>
      <c r="AT136" s="255"/>
      <c r="AU136" s="255"/>
      <c r="AV136" s="255"/>
    </row>
    <row r="137" spans="1:48" s="681" customFormat="1" ht="30" hidden="1" customHeight="1" thickTop="1" x14ac:dyDescent="0.25">
      <c r="A137" s="759"/>
      <c r="B137" s="759"/>
      <c r="C137" s="759"/>
      <c r="D137" s="759"/>
      <c r="E137" s="779"/>
      <c r="F137" s="780"/>
      <c r="G137" s="780"/>
      <c r="H137" s="781"/>
      <c r="I137" s="782"/>
      <c r="J137" s="761"/>
      <c r="K137" s="762">
        <f t="shared" ref="K137:K148" si="138">IF(J137&gt;0, 1, 0)</f>
        <v>0</v>
      </c>
      <c r="L137" s="762">
        <f t="shared" ref="L137:L148" si="139">J137-K137</f>
        <v>0</v>
      </c>
      <c r="M137" s="763"/>
      <c r="N137" s="764"/>
      <c r="O137" s="765">
        <f t="shared" ref="O137:O148" si="140">IF(N137&gt;0, 1, 0)</f>
        <v>0</v>
      </c>
      <c r="P137" s="765">
        <f t="shared" ref="P137:P148" si="141">N137-O137</f>
        <v>0</v>
      </c>
      <c r="Q137" s="783"/>
      <c r="R137" s="784">
        <f>(K137*M137*$R$4)+(L137*M137*$R$5)+(O137*Q137*$R$6)+(P137*Q137*$R$7)</f>
        <v>0</v>
      </c>
      <c r="S137" s="678">
        <f>J137*M137*$S$4</f>
        <v>0</v>
      </c>
      <c r="T137" s="678">
        <f>K137*M137*$T$4</f>
        <v>0</v>
      </c>
      <c r="U137" s="678">
        <f>J137*M137*$U$4</f>
        <v>0</v>
      </c>
      <c r="V137" s="678">
        <f>N137*Q137*$V$6</f>
        <v>0</v>
      </c>
      <c r="W137" s="678">
        <f>O137*Q137*$W$6</f>
        <v>0</v>
      </c>
      <c r="X137" s="678">
        <f>N137*Q137*$X$6</f>
        <v>0</v>
      </c>
      <c r="Y137" s="678">
        <f t="shared" ref="Y137:AA139" si="142">S137+V137</f>
        <v>0</v>
      </c>
      <c r="Z137" s="678">
        <f t="shared" si="142"/>
        <v>0</v>
      </c>
      <c r="AA137" s="678">
        <f t="shared" si="142"/>
        <v>0</v>
      </c>
      <c r="AB137" s="679"/>
      <c r="AC137" s="680">
        <f>R137-Y137-Z137-AA137</f>
        <v>0</v>
      </c>
      <c r="AD137" s="786"/>
      <c r="AE137" s="255"/>
      <c r="AF137" s="255"/>
      <c r="AG137" s="255"/>
      <c r="AH137" s="255"/>
      <c r="AI137" s="255"/>
      <c r="AJ137" s="255"/>
      <c r="AK137" s="255"/>
      <c r="AL137" s="255"/>
      <c r="AM137" s="255"/>
      <c r="AN137" s="255"/>
      <c r="AO137" s="255"/>
      <c r="AP137" s="255"/>
      <c r="AQ137" s="255"/>
      <c r="AR137" s="255"/>
      <c r="AS137" s="255"/>
      <c r="AT137" s="255"/>
      <c r="AU137" s="255"/>
      <c r="AV137" s="255"/>
    </row>
    <row r="138" spans="1:48" s="681" customFormat="1" ht="30" hidden="1" customHeight="1" x14ac:dyDescent="0.25">
      <c r="A138" s="759"/>
      <c r="B138" s="759"/>
      <c r="C138" s="759"/>
      <c r="D138" s="759"/>
      <c r="E138" s="754"/>
      <c r="F138" s="754"/>
      <c r="G138" s="785"/>
      <c r="H138" s="745"/>
      <c r="I138" s="746"/>
      <c r="J138" s="761"/>
      <c r="K138" s="762">
        <f t="shared" si="138"/>
        <v>0</v>
      </c>
      <c r="L138" s="762">
        <f t="shared" si="139"/>
        <v>0</v>
      </c>
      <c r="M138" s="763"/>
      <c r="N138" s="764"/>
      <c r="O138" s="765">
        <f t="shared" si="140"/>
        <v>0</v>
      </c>
      <c r="P138" s="765">
        <f t="shared" si="141"/>
        <v>0</v>
      </c>
      <c r="Q138" s="763"/>
      <c r="R138" s="784">
        <f>(K138*M138*$R$4)+(L138*M138*$R$5)+(O138*Q138*$R$6)+(P138*Q138*$R$7)</f>
        <v>0</v>
      </c>
      <c r="S138" s="678">
        <f>J138*M138*$S$4</f>
        <v>0</v>
      </c>
      <c r="T138" s="678">
        <f>K138*M138*$T$4</f>
        <v>0</v>
      </c>
      <c r="U138" s="678">
        <f>J138*M138*$U$4</f>
        <v>0</v>
      </c>
      <c r="V138" s="678">
        <f>N138*Q138*$V$6</f>
        <v>0</v>
      </c>
      <c r="W138" s="678">
        <f>O138*Q138*$W$6</f>
        <v>0</v>
      </c>
      <c r="X138" s="678">
        <f>N138*Q138*$X$6</f>
        <v>0</v>
      </c>
      <c r="Y138" s="678">
        <f t="shared" si="142"/>
        <v>0</v>
      </c>
      <c r="Z138" s="678">
        <f t="shared" si="142"/>
        <v>0</v>
      </c>
      <c r="AA138" s="678">
        <f t="shared" si="142"/>
        <v>0</v>
      </c>
      <c r="AB138" s="679"/>
      <c r="AC138" s="680">
        <f>R138-Y138-Z138-AA138</f>
        <v>0</v>
      </c>
      <c r="AD138" s="786"/>
      <c r="AE138" s="255"/>
      <c r="AF138" s="255"/>
      <c r="AG138" s="255"/>
      <c r="AH138" s="255"/>
      <c r="AI138" s="255"/>
      <c r="AJ138" s="255"/>
      <c r="AK138" s="255"/>
      <c r="AL138" s="255"/>
      <c r="AM138" s="255"/>
      <c r="AN138" s="255"/>
      <c r="AO138" s="255"/>
      <c r="AP138" s="255"/>
      <c r="AQ138" s="255"/>
      <c r="AR138" s="255"/>
      <c r="AS138" s="255"/>
      <c r="AT138" s="255"/>
      <c r="AU138" s="255"/>
      <c r="AV138" s="255"/>
    </row>
    <row r="139" spans="1:48" s="681" customFormat="1" ht="30" hidden="1" customHeight="1" x14ac:dyDescent="0.25">
      <c r="A139" s="759"/>
      <c r="B139" s="759"/>
      <c r="C139" s="759"/>
      <c r="D139" s="759"/>
      <c r="E139" s="754"/>
      <c r="F139" s="754"/>
      <c r="G139" s="785"/>
      <c r="H139" s="745"/>
      <c r="I139" s="746"/>
      <c r="J139" s="761"/>
      <c r="K139" s="762">
        <f t="shared" si="138"/>
        <v>0</v>
      </c>
      <c r="L139" s="762">
        <f t="shared" si="139"/>
        <v>0</v>
      </c>
      <c r="M139" s="763"/>
      <c r="N139" s="764"/>
      <c r="O139" s="765">
        <f t="shared" si="140"/>
        <v>0</v>
      </c>
      <c r="P139" s="765">
        <f t="shared" si="141"/>
        <v>0</v>
      </c>
      <c r="Q139" s="763"/>
      <c r="R139" s="784">
        <f>(K139*M139*$R$4)+(L139*M139*$R$5)+(O139*Q139*$R$6)+(P139*Q139*$R$7)</f>
        <v>0</v>
      </c>
      <c r="S139" s="678">
        <f>J139*M139*$S$4</f>
        <v>0</v>
      </c>
      <c r="T139" s="678">
        <f>K139*M139*$T$4</f>
        <v>0</v>
      </c>
      <c r="U139" s="678">
        <f>J139*M139*$U$4</f>
        <v>0</v>
      </c>
      <c r="V139" s="678">
        <f>N139*Q139*$V$6</f>
        <v>0</v>
      </c>
      <c r="W139" s="678">
        <f>O139*Q139*$W$6</f>
        <v>0</v>
      </c>
      <c r="X139" s="678">
        <f>N139*Q139*$X$6</f>
        <v>0</v>
      </c>
      <c r="Y139" s="678">
        <f t="shared" si="142"/>
        <v>0</v>
      </c>
      <c r="Z139" s="678">
        <f t="shared" si="142"/>
        <v>0</v>
      </c>
      <c r="AA139" s="678">
        <f t="shared" si="142"/>
        <v>0</v>
      </c>
      <c r="AB139" s="679"/>
      <c r="AC139" s="680">
        <f>R139-Y139-Z139-AA139</f>
        <v>0</v>
      </c>
      <c r="AD139" s="786"/>
      <c r="AE139" s="255"/>
      <c r="AF139" s="255"/>
      <c r="AG139" s="255"/>
      <c r="AH139" s="255"/>
      <c r="AI139" s="255"/>
      <c r="AJ139" s="255"/>
      <c r="AK139" s="255"/>
      <c r="AL139" s="255"/>
      <c r="AM139" s="255"/>
      <c r="AN139" s="255"/>
      <c r="AO139" s="255"/>
      <c r="AP139" s="255"/>
      <c r="AQ139" s="255"/>
      <c r="AR139" s="255"/>
      <c r="AS139" s="255"/>
      <c r="AT139" s="255"/>
      <c r="AU139" s="255"/>
      <c r="AV139" s="255"/>
    </row>
    <row r="140" spans="1:48" s="681" customFormat="1" ht="30" hidden="1" customHeight="1" x14ac:dyDescent="0.25">
      <c r="A140" s="759"/>
      <c r="B140" s="759"/>
      <c r="C140" s="759"/>
      <c r="D140" s="759"/>
      <c r="E140" s="754"/>
      <c r="F140" s="754"/>
      <c r="G140" s="785"/>
      <c r="H140" s="745"/>
      <c r="I140" s="746"/>
      <c r="J140" s="761"/>
      <c r="K140" s="762">
        <f t="shared" si="138"/>
        <v>0</v>
      </c>
      <c r="L140" s="762">
        <f t="shared" si="139"/>
        <v>0</v>
      </c>
      <c r="M140" s="763"/>
      <c r="N140" s="764"/>
      <c r="O140" s="765">
        <f t="shared" si="140"/>
        <v>0</v>
      </c>
      <c r="P140" s="765">
        <f t="shared" si="141"/>
        <v>0</v>
      </c>
      <c r="Q140" s="763"/>
      <c r="R140" s="766">
        <f t="shared" ref="R140:R148" si="143">(K140*M140*$R$3)+(L140*M140*$R$6)+(O140*Q140*$R$7)+(P140*Q140*$R$8)</f>
        <v>0</v>
      </c>
      <c r="S140" s="678"/>
      <c r="T140" s="678"/>
      <c r="U140" s="678"/>
      <c r="V140" s="678"/>
      <c r="W140" s="678"/>
      <c r="X140" s="678"/>
      <c r="Y140" s="678"/>
      <c r="Z140" s="678"/>
      <c r="AA140" s="678"/>
      <c r="AB140" s="679"/>
      <c r="AC140" s="680"/>
      <c r="AD140" s="786"/>
      <c r="AE140" s="255"/>
      <c r="AF140" s="255"/>
      <c r="AG140" s="255"/>
      <c r="AH140" s="255"/>
      <c r="AI140" s="255"/>
      <c r="AJ140" s="255"/>
      <c r="AK140" s="255"/>
      <c r="AL140" s="255"/>
      <c r="AM140" s="255"/>
      <c r="AN140" s="255"/>
      <c r="AO140" s="255"/>
      <c r="AP140" s="255"/>
      <c r="AQ140" s="255"/>
      <c r="AR140" s="255"/>
      <c r="AS140" s="255"/>
      <c r="AT140" s="255"/>
      <c r="AU140" s="255"/>
      <c r="AV140" s="255"/>
    </row>
    <row r="141" spans="1:48" s="681" customFormat="1" ht="30" hidden="1" customHeight="1" x14ac:dyDescent="0.25">
      <c r="A141" s="759"/>
      <c r="B141" s="759"/>
      <c r="C141" s="759"/>
      <c r="D141" s="759"/>
      <c r="E141" s="754"/>
      <c r="F141" s="754"/>
      <c r="G141" s="760"/>
      <c r="H141" s="745"/>
      <c r="I141" s="746"/>
      <c r="J141" s="761"/>
      <c r="K141" s="762">
        <f t="shared" si="138"/>
        <v>0</v>
      </c>
      <c r="L141" s="762">
        <f t="shared" si="139"/>
        <v>0</v>
      </c>
      <c r="M141" s="763"/>
      <c r="N141" s="764"/>
      <c r="O141" s="765">
        <f t="shared" si="140"/>
        <v>0</v>
      </c>
      <c r="P141" s="765">
        <f t="shared" si="141"/>
        <v>0</v>
      </c>
      <c r="Q141" s="763"/>
      <c r="R141" s="766">
        <f t="shared" si="143"/>
        <v>0</v>
      </c>
      <c r="S141" s="678"/>
      <c r="T141" s="678"/>
      <c r="U141" s="678"/>
      <c r="V141" s="678"/>
      <c r="W141" s="678"/>
      <c r="X141" s="678"/>
      <c r="Y141" s="678"/>
      <c r="Z141" s="678"/>
      <c r="AA141" s="678"/>
      <c r="AB141" s="679"/>
      <c r="AC141" s="680"/>
      <c r="AD141" s="786"/>
      <c r="AE141" s="255"/>
      <c r="AF141" s="255"/>
      <c r="AG141" s="255"/>
      <c r="AH141" s="255"/>
      <c r="AI141" s="255"/>
      <c r="AJ141" s="255"/>
      <c r="AK141" s="255"/>
      <c r="AL141" s="255"/>
      <c r="AM141" s="255"/>
      <c r="AN141" s="255"/>
      <c r="AO141" s="255"/>
      <c r="AP141" s="255"/>
      <c r="AQ141" s="255"/>
      <c r="AR141" s="255"/>
      <c r="AS141" s="255"/>
      <c r="AT141" s="255"/>
      <c r="AU141" s="255"/>
      <c r="AV141" s="255"/>
    </row>
    <row r="142" spans="1:48" s="681" customFormat="1" ht="30" hidden="1" customHeight="1" x14ac:dyDescent="0.25">
      <c r="A142" s="759"/>
      <c r="B142" s="759"/>
      <c r="C142" s="759"/>
      <c r="D142" s="759"/>
      <c r="E142" s="754"/>
      <c r="F142" s="754"/>
      <c r="G142" s="760"/>
      <c r="H142" s="745"/>
      <c r="I142" s="746"/>
      <c r="J142" s="761"/>
      <c r="K142" s="762">
        <f t="shared" si="138"/>
        <v>0</v>
      </c>
      <c r="L142" s="762">
        <f t="shared" si="139"/>
        <v>0</v>
      </c>
      <c r="M142" s="763"/>
      <c r="N142" s="764"/>
      <c r="O142" s="765">
        <f t="shared" si="140"/>
        <v>0</v>
      </c>
      <c r="P142" s="765">
        <f t="shared" si="141"/>
        <v>0</v>
      </c>
      <c r="Q142" s="763"/>
      <c r="R142" s="766">
        <f t="shared" si="143"/>
        <v>0</v>
      </c>
      <c r="S142" s="678"/>
      <c r="T142" s="678"/>
      <c r="U142" s="678"/>
      <c r="V142" s="678"/>
      <c r="W142" s="678"/>
      <c r="X142" s="678"/>
      <c r="Y142" s="678"/>
      <c r="Z142" s="678"/>
      <c r="AA142" s="678"/>
      <c r="AB142" s="679"/>
      <c r="AC142" s="680"/>
      <c r="AD142" s="786"/>
      <c r="AE142" s="255"/>
      <c r="AF142" s="255"/>
      <c r="AG142" s="255"/>
      <c r="AH142" s="255"/>
      <c r="AI142" s="255"/>
      <c r="AJ142" s="255"/>
      <c r="AK142" s="255"/>
      <c r="AL142" s="255"/>
      <c r="AM142" s="255"/>
      <c r="AN142" s="255"/>
      <c r="AO142" s="255"/>
      <c r="AP142" s="255"/>
      <c r="AQ142" s="255"/>
      <c r="AR142" s="255"/>
      <c r="AS142" s="255"/>
      <c r="AT142" s="255"/>
      <c r="AU142" s="255"/>
      <c r="AV142" s="255"/>
    </row>
    <row r="143" spans="1:48" s="681" customFormat="1" ht="30" hidden="1" customHeight="1" x14ac:dyDescent="0.25">
      <c r="A143" s="759"/>
      <c r="B143" s="759"/>
      <c r="C143" s="759"/>
      <c r="D143" s="759"/>
      <c r="E143" s="754"/>
      <c r="F143" s="754"/>
      <c r="G143" s="760"/>
      <c r="H143" s="745"/>
      <c r="I143" s="746"/>
      <c r="J143" s="761"/>
      <c r="K143" s="762">
        <f t="shared" si="138"/>
        <v>0</v>
      </c>
      <c r="L143" s="762">
        <f t="shared" si="139"/>
        <v>0</v>
      </c>
      <c r="M143" s="763"/>
      <c r="N143" s="764"/>
      <c r="O143" s="765">
        <f t="shared" si="140"/>
        <v>0</v>
      </c>
      <c r="P143" s="765">
        <f t="shared" si="141"/>
        <v>0</v>
      </c>
      <c r="Q143" s="763"/>
      <c r="R143" s="766">
        <f t="shared" si="143"/>
        <v>0</v>
      </c>
      <c r="S143" s="678"/>
      <c r="T143" s="678"/>
      <c r="U143" s="678"/>
      <c r="V143" s="678"/>
      <c r="W143" s="678"/>
      <c r="X143" s="678"/>
      <c r="Y143" s="678"/>
      <c r="Z143" s="678"/>
      <c r="AA143" s="678"/>
      <c r="AB143" s="679"/>
      <c r="AC143" s="680"/>
      <c r="AD143" s="786"/>
      <c r="AE143" s="255"/>
      <c r="AF143" s="255"/>
      <c r="AG143" s="255"/>
      <c r="AH143" s="255"/>
      <c r="AI143" s="255"/>
      <c r="AJ143" s="255"/>
      <c r="AK143" s="255"/>
      <c r="AL143" s="255"/>
      <c r="AM143" s="255"/>
      <c r="AN143" s="255"/>
      <c r="AO143" s="255"/>
      <c r="AP143" s="255"/>
      <c r="AQ143" s="255"/>
      <c r="AR143" s="255"/>
      <c r="AS143" s="255"/>
      <c r="AT143" s="255"/>
      <c r="AU143" s="255"/>
      <c r="AV143" s="255"/>
    </row>
    <row r="144" spans="1:48" s="681" customFormat="1" ht="30" hidden="1" customHeight="1" x14ac:dyDescent="0.25">
      <c r="A144" s="759"/>
      <c r="B144" s="759"/>
      <c r="C144" s="759"/>
      <c r="D144" s="759"/>
      <c r="E144" s="754"/>
      <c r="F144" s="754"/>
      <c r="G144" s="760"/>
      <c r="H144" s="767"/>
      <c r="I144" s="768"/>
      <c r="J144" s="761"/>
      <c r="K144" s="762">
        <f t="shared" si="138"/>
        <v>0</v>
      </c>
      <c r="L144" s="762">
        <f t="shared" si="139"/>
        <v>0</v>
      </c>
      <c r="M144" s="763"/>
      <c r="N144" s="764"/>
      <c r="O144" s="765">
        <f t="shared" si="140"/>
        <v>0</v>
      </c>
      <c r="P144" s="765">
        <f t="shared" si="141"/>
        <v>0</v>
      </c>
      <c r="Q144" s="763"/>
      <c r="R144" s="766">
        <f t="shared" si="143"/>
        <v>0</v>
      </c>
      <c r="S144" s="678"/>
      <c r="T144" s="678"/>
      <c r="U144" s="678"/>
      <c r="V144" s="678"/>
      <c r="W144" s="678"/>
      <c r="X144" s="678"/>
      <c r="Y144" s="678"/>
      <c r="Z144" s="678"/>
      <c r="AA144" s="678"/>
      <c r="AB144" s="679"/>
      <c r="AC144" s="680"/>
      <c r="AD144" s="786"/>
      <c r="AE144" s="255"/>
      <c r="AF144" s="255"/>
      <c r="AG144" s="255"/>
      <c r="AH144" s="255"/>
      <c r="AI144" s="255"/>
      <c r="AJ144" s="255"/>
      <c r="AK144" s="255"/>
      <c r="AL144" s="255"/>
      <c r="AM144" s="255"/>
      <c r="AN144" s="255"/>
      <c r="AO144" s="255"/>
      <c r="AP144" s="255"/>
      <c r="AQ144" s="255"/>
      <c r="AR144" s="255"/>
      <c r="AS144" s="255"/>
      <c r="AT144" s="255"/>
      <c r="AU144" s="255"/>
      <c r="AV144" s="255"/>
    </row>
    <row r="145" spans="1:48" s="681" customFormat="1" ht="30" hidden="1" customHeight="1" x14ac:dyDescent="0.25">
      <c r="A145" s="759"/>
      <c r="B145" s="759"/>
      <c r="C145" s="759"/>
      <c r="D145" s="759"/>
      <c r="E145" s="754"/>
      <c r="F145" s="754"/>
      <c r="G145" s="760"/>
      <c r="H145" s="745"/>
      <c r="I145" s="746"/>
      <c r="J145" s="761"/>
      <c r="K145" s="762">
        <f t="shared" si="138"/>
        <v>0</v>
      </c>
      <c r="L145" s="762">
        <f t="shared" si="139"/>
        <v>0</v>
      </c>
      <c r="M145" s="763"/>
      <c r="N145" s="764"/>
      <c r="O145" s="765">
        <f t="shared" si="140"/>
        <v>0</v>
      </c>
      <c r="P145" s="765">
        <f t="shared" si="141"/>
        <v>0</v>
      </c>
      <c r="Q145" s="763"/>
      <c r="R145" s="766">
        <f t="shared" si="143"/>
        <v>0</v>
      </c>
      <c r="S145" s="678"/>
      <c r="T145" s="678"/>
      <c r="U145" s="678"/>
      <c r="V145" s="678"/>
      <c r="W145" s="678"/>
      <c r="X145" s="678"/>
      <c r="Y145" s="678"/>
      <c r="Z145" s="678"/>
      <c r="AA145" s="678"/>
      <c r="AB145" s="679"/>
      <c r="AC145" s="680"/>
      <c r="AD145" s="786"/>
      <c r="AE145" s="255"/>
      <c r="AF145" s="255"/>
      <c r="AG145" s="255"/>
      <c r="AH145" s="255"/>
      <c r="AI145" s="255"/>
      <c r="AJ145" s="255"/>
      <c r="AK145" s="255"/>
      <c r="AL145" s="255"/>
      <c r="AM145" s="255"/>
      <c r="AN145" s="255"/>
      <c r="AO145" s="255"/>
      <c r="AP145" s="255"/>
      <c r="AQ145" s="255"/>
      <c r="AR145" s="255"/>
      <c r="AS145" s="255"/>
      <c r="AT145" s="255"/>
      <c r="AU145" s="255"/>
      <c r="AV145" s="255"/>
    </row>
    <row r="146" spans="1:48" s="681" customFormat="1" ht="30" hidden="1" customHeight="1" x14ac:dyDescent="0.25">
      <c r="A146" s="759"/>
      <c r="B146" s="759"/>
      <c r="C146" s="759"/>
      <c r="D146" s="759"/>
      <c r="E146" s="754"/>
      <c r="F146" s="754"/>
      <c r="G146" s="760"/>
      <c r="H146" s="745"/>
      <c r="I146" s="746"/>
      <c r="J146" s="761"/>
      <c r="K146" s="762">
        <f t="shared" si="138"/>
        <v>0</v>
      </c>
      <c r="L146" s="762">
        <f t="shared" si="139"/>
        <v>0</v>
      </c>
      <c r="M146" s="763"/>
      <c r="N146" s="764"/>
      <c r="O146" s="765">
        <f t="shared" si="140"/>
        <v>0</v>
      </c>
      <c r="P146" s="765">
        <f t="shared" si="141"/>
        <v>0</v>
      </c>
      <c r="Q146" s="763"/>
      <c r="R146" s="766">
        <f t="shared" si="143"/>
        <v>0</v>
      </c>
      <c r="S146" s="678"/>
      <c r="T146" s="678"/>
      <c r="U146" s="678"/>
      <c r="V146" s="678"/>
      <c r="W146" s="678"/>
      <c r="X146" s="678"/>
      <c r="Y146" s="678"/>
      <c r="Z146" s="678"/>
      <c r="AA146" s="678"/>
      <c r="AB146" s="679"/>
      <c r="AC146" s="680"/>
      <c r="AD146" s="786"/>
      <c r="AE146" s="255"/>
      <c r="AF146" s="255"/>
      <c r="AG146" s="255"/>
      <c r="AH146" s="255"/>
      <c r="AI146" s="255"/>
      <c r="AJ146" s="255"/>
      <c r="AK146" s="255"/>
      <c r="AL146" s="255"/>
      <c r="AM146" s="255"/>
      <c r="AN146" s="255"/>
      <c r="AO146" s="255"/>
      <c r="AP146" s="255"/>
      <c r="AQ146" s="255"/>
      <c r="AR146" s="255"/>
      <c r="AS146" s="255"/>
      <c r="AT146" s="255"/>
      <c r="AU146" s="255"/>
      <c r="AV146" s="255"/>
    </row>
    <row r="147" spans="1:48" s="737" customFormat="1" ht="30" hidden="1" customHeight="1" x14ac:dyDescent="0.25">
      <c r="A147" s="759"/>
      <c r="B147" s="759"/>
      <c r="C147" s="759"/>
      <c r="D147" s="759"/>
      <c r="E147" s="754"/>
      <c r="F147" s="754"/>
      <c r="G147" s="760"/>
      <c r="H147" s="745"/>
      <c r="I147" s="746"/>
      <c r="J147" s="761"/>
      <c r="K147" s="762">
        <f t="shared" si="138"/>
        <v>0</v>
      </c>
      <c r="L147" s="762">
        <f t="shared" si="139"/>
        <v>0</v>
      </c>
      <c r="M147" s="763"/>
      <c r="N147" s="764"/>
      <c r="O147" s="765">
        <f t="shared" si="140"/>
        <v>0</v>
      </c>
      <c r="P147" s="765">
        <f t="shared" si="141"/>
        <v>0</v>
      </c>
      <c r="Q147" s="763"/>
      <c r="R147" s="766">
        <f t="shared" si="143"/>
        <v>0</v>
      </c>
      <c r="S147" s="678"/>
      <c r="T147" s="678"/>
      <c r="U147" s="678"/>
      <c r="V147" s="678"/>
      <c r="W147" s="678"/>
      <c r="X147" s="678"/>
      <c r="Y147" s="678"/>
      <c r="Z147" s="678"/>
      <c r="AA147" s="678"/>
      <c r="AB147" s="679"/>
      <c r="AC147" s="680"/>
      <c r="AD147" s="787"/>
      <c r="AE147" s="736"/>
      <c r="AF147" s="736"/>
      <c r="AG147" s="736"/>
      <c r="AH147" s="736"/>
      <c r="AI147" s="736"/>
      <c r="AJ147" s="736"/>
      <c r="AK147" s="736"/>
      <c r="AL147" s="736"/>
      <c r="AM147" s="736"/>
      <c r="AN147" s="736"/>
      <c r="AO147" s="736"/>
      <c r="AP147" s="736"/>
      <c r="AQ147" s="736"/>
      <c r="AR147" s="736"/>
      <c r="AS147" s="736"/>
      <c r="AT147" s="736"/>
      <c r="AU147" s="736"/>
      <c r="AV147" s="736"/>
    </row>
    <row r="148" spans="1:48" s="681" customFormat="1" ht="30" hidden="1" customHeight="1" x14ac:dyDescent="0.25">
      <c r="A148" s="759"/>
      <c r="B148" s="759"/>
      <c r="C148" s="759"/>
      <c r="D148" s="759"/>
      <c r="E148" s="754"/>
      <c r="F148" s="754"/>
      <c r="G148" s="760"/>
      <c r="H148" s="767"/>
      <c r="I148" s="768"/>
      <c r="J148" s="761"/>
      <c r="K148" s="762">
        <f t="shared" si="138"/>
        <v>0</v>
      </c>
      <c r="L148" s="762">
        <f t="shared" si="139"/>
        <v>0</v>
      </c>
      <c r="M148" s="763"/>
      <c r="N148" s="764"/>
      <c r="O148" s="765">
        <f t="shared" si="140"/>
        <v>0</v>
      </c>
      <c r="P148" s="765">
        <f t="shared" si="141"/>
        <v>0</v>
      </c>
      <c r="Q148" s="763"/>
      <c r="R148" s="766">
        <f t="shared" si="143"/>
        <v>0</v>
      </c>
      <c r="S148" s="678"/>
      <c r="T148" s="678"/>
      <c r="U148" s="678"/>
      <c r="V148" s="678"/>
      <c r="W148" s="678"/>
      <c r="X148" s="678"/>
      <c r="Y148" s="678"/>
      <c r="Z148" s="678"/>
      <c r="AA148" s="678"/>
      <c r="AB148" s="679"/>
      <c r="AC148" s="680"/>
      <c r="AD148" s="786"/>
      <c r="AE148" s="255"/>
      <c r="AF148" s="255"/>
      <c r="AG148" s="255"/>
      <c r="AH148" s="255"/>
      <c r="AI148" s="255"/>
      <c r="AJ148" s="255"/>
      <c r="AK148" s="255"/>
      <c r="AL148" s="255"/>
      <c r="AM148" s="255"/>
      <c r="AN148" s="255"/>
      <c r="AO148" s="255"/>
      <c r="AP148" s="255"/>
      <c r="AQ148" s="255"/>
      <c r="AR148" s="255"/>
      <c r="AS148" s="255"/>
      <c r="AT148" s="255"/>
      <c r="AU148" s="255"/>
      <c r="AV148" s="255"/>
    </row>
    <row r="149" spans="1:48" s="710" customFormat="1" ht="30" hidden="1" customHeight="1" thickBot="1" x14ac:dyDescent="0.3">
      <c r="A149" s="769"/>
      <c r="B149" s="769"/>
      <c r="C149" s="769"/>
      <c r="D149" s="769"/>
      <c r="E149" s="770"/>
      <c r="F149" s="770"/>
      <c r="G149" s="771"/>
      <c r="H149" s="772" t="s">
        <v>906</v>
      </c>
      <c r="I149" s="773"/>
      <c r="J149" s="774"/>
      <c r="K149" s="775"/>
      <c r="L149" s="775"/>
      <c r="M149" s="776"/>
      <c r="N149" s="777"/>
      <c r="O149" s="775"/>
      <c r="P149" s="775"/>
      <c r="Q149" s="776"/>
      <c r="R149" s="778">
        <f t="shared" ref="R149:AA149" si="144">SUM(R137:R148)</f>
        <v>0</v>
      </c>
      <c r="S149" s="118">
        <f t="shared" si="144"/>
        <v>0</v>
      </c>
      <c r="T149" s="118">
        <f t="shared" si="144"/>
        <v>0</v>
      </c>
      <c r="U149" s="118">
        <f t="shared" si="144"/>
        <v>0</v>
      </c>
      <c r="V149" s="118">
        <f t="shared" si="144"/>
        <v>0</v>
      </c>
      <c r="W149" s="118">
        <f t="shared" si="144"/>
        <v>0</v>
      </c>
      <c r="X149" s="118">
        <f t="shared" si="144"/>
        <v>0</v>
      </c>
      <c r="Y149" s="118">
        <f t="shared" si="144"/>
        <v>0</v>
      </c>
      <c r="Z149" s="118">
        <f t="shared" si="144"/>
        <v>0</v>
      </c>
      <c r="AA149" s="118">
        <f t="shared" si="144"/>
        <v>0</v>
      </c>
      <c r="AB149" s="708"/>
      <c r="AC149" s="680"/>
      <c r="AD149" s="788">
        <f>R149/1800/0.6</f>
        <v>0</v>
      </c>
      <c r="AE149" s="255"/>
      <c r="AF149" s="255"/>
      <c r="AG149" s="255"/>
      <c r="AH149" s="255"/>
      <c r="AI149" s="255"/>
      <c r="AJ149" s="255"/>
      <c r="AK149" s="255"/>
      <c r="AL149" s="255"/>
      <c r="AM149" s="255"/>
      <c r="AN149" s="255"/>
      <c r="AO149" s="255"/>
      <c r="AP149" s="255"/>
      <c r="AQ149" s="255"/>
      <c r="AR149" s="255"/>
      <c r="AS149" s="255"/>
      <c r="AT149" s="255"/>
      <c r="AU149" s="255"/>
      <c r="AV149" s="255"/>
    </row>
    <row r="150" spans="1:48" s="681" customFormat="1" ht="30" hidden="1" customHeight="1" thickTop="1" x14ac:dyDescent="0.25">
      <c r="A150" s="759"/>
      <c r="B150" s="759"/>
      <c r="C150" s="759"/>
      <c r="D150" s="759"/>
      <c r="E150" s="779"/>
      <c r="F150" s="780"/>
      <c r="G150" s="780"/>
      <c r="H150" s="781"/>
      <c r="I150" s="782"/>
      <c r="J150" s="761"/>
      <c r="K150" s="762">
        <f t="shared" ref="K150:K161" si="145">IF(J150&gt;0, 1, 0)</f>
        <v>0</v>
      </c>
      <c r="L150" s="762">
        <f t="shared" ref="L150:L161" si="146">J150-K150</f>
        <v>0</v>
      </c>
      <c r="M150" s="763"/>
      <c r="N150" s="764"/>
      <c r="O150" s="765">
        <f t="shared" ref="O150:O161" si="147">IF(N150&gt;0, 1, 0)</f>
        <v>0</v>
      </c>
      <c r="P150" s="765">
        <f t="shared" ref="P150:P161" si="148">N150-O150</f>
        <v>0</v>
      </c>
      <c r="Q150" s="783"/>
      <c r="R150" s="766">
        <f t="shared" ref="R150:AA161" si="149">(K150*M150*$R$3)+(L150*M150*$R$6)+(O150*Q150*$R$7)+(P150*Q150*$R$8)</f>
        <v>0</v>
      </c>
      <c r="S150" s="225">
        <f t="shared" si="149"/>
        <v>0</v>
      </c>
      <c r="T150" s="225">
        <f t="shared" si="149"/>
        <v>0</v>
      </c>
      <c r="U150" s="225">
        <f t="shared" si="149"/>
        <v>0</v>
      </c>
      <c r="V150" s="225">
        <f t="shared" si="149"/>
        <v>0</v>
      </c>
      <c r="W150" s="225">
        <f t="shared" si="149"/>
        <v>0</v>
      </c>
      <c r="X150" s="225">
        <f t="shared" si="149"/>
        <v>0</v>
      </c>
      <c r="Y150" s="225">
        <f t="shared" si="149"/>
        <v>0</v>
      </c>
      <c r="Z150" s="225">
        <f t="shared" si="149"/>
        <v>0</v>
      </c>
      <c r="AA150" s="225">
        <f t="shared" si="149"/>
        <v>0</v>
      </c>
      <c r="AB150" s="679"/>
      <c r="AC150" s="789"/>
      <c r="AD150" s="786"/>
      <c r="AE150" s="255"/>
      <c r="AF150" s="255"/>
      <c r="AG150" s="255"/>
      <c r="AH150" s="255"/>
      <c r="AI150" s="255"/>
      <c r="AJ150" s="255"/>
      <c r="AK150" s="255"/>
      <c r="AL150" s="255"/>
      <c r="AM150" s="255"/>
      <c r="AN150" s="255"/>
      <c r="AO150" s="255"/>
      <c r="AP150" s="255"/>
      <c r="AQ150" s="255"/>
      <c r="AR150" s="255"/>
      <c r="AS150" s="255"/>
      <c r="AT150" s="255"/>
      <c r="AU150" s="255"/>
      <c r="AV150" s="255"/>
    </row>
    <row r="151" spans="1:48" s="681" customFormat="1" ht="30" hidden="1" customHeight="1" x14ac:dyDescent="0.25">
      <c r="A151" s="759"/>
      <c r="B151" s="759"/>
      <c r="C151" s="759"/>
      <c r="D151" s="759"/>
      <c r="E151" s="754"/>
      <c r="F151" s="754"/>
      <c r="G151" s="785"/>
      <c r="H151" s="745"/>
      <c r="I151" s="746"/>
      <c r="J151" s="761"/>
      <c r="K151" s="762">
        <f t="shared" si="145"/>
        <v>0</v>
      </c>
      <c r="L151" s="762">
        <f t="shared" si="146"/>
        <v>0</v>
      </c>
      <c r="M151" s="763"/>
      <c r="N151" s="764"/>
      <c r="O151" s="765">
        <f t="shared" si="147"/>
        <v>0</v>
      </c>
      <c r="P151" s="765">
        <f t="shared" si="148"/>
        <v>0</v>
      </c>
      <c r="Q151" s="763"/>
      <c r="R151" s="766">
        <f t="shared" si="149"/>
        <v>0</v>
      </c>
      <c r="S151" s="225">
        <f t="shared" si="149"/>
        <v>0</v>
      </c>
      <c r="T151" s="225">
        <f t="shared" si="149"/>
        <v>0</v>
      </c>
      <c r="U151" s="225">
        <f t="shared" si="149"/>
        <v>0</v>
      </c>
      <c r="V151" s="225">
        <f t="shared" si="149"/>
        <v>0</v>
      </c>
      <c r="W151" s="225">
        <f t="shared" si="149"/>
        <v>0</v>
      </c>
      <c r="X151" s="225">
        <f t="shared" si="149"/>
        <v>0</v>
      </c>
      <c r="Y151" s="225">
        <f t="shared" si="149"/>
        <v>0</v>
      </c>
      <c r="Z151" s="225">
        <f t="shared" si="149"/>
        <v>0</v>
      </c>
      <c r="AA151" s="225">
        <f t="shared" si="149"/>
        <v>0</v>
      </c>
      <c r="AB151" s="679"/>
      <c r="AC151" s="789"/>
      <c r="AD151" s="786"/>
      <c r="AE151" s="255"/>
      <c r="AF151" s="255"/>
      <c r="AG151" s="255"/>
      <c r="AH151" s="255"/>
      <c r="AI151" s="255"/>
      <c r="AJ151" s="255"/>
      <c r="AK151" s="255"/>
      <c r="AL151" s="255"/>
      <c r="AM151" s="255"/>
      <c r="AN151" s="255"/>
      <c r="AO151" s="255"/>
      <c r="AP151" s="255"/>
      <c r="AQ151" s="255"/>
      <c r="AR151" s="255"/>
      <c r="AS151" s="255"/>
      <c r="AT151" s="255"/>
      <c r="AU151" s="255"/>
      <c r="AV151" s="255"/>
    </row>
    <row r="152" spans="1:48" s="681" customFormat="1" ht="30" hidden="1" customHeight="1" x14ac:dyDescent="0.25">
      <c r="A152" s="759"/>
      <c r="B152" s="759"/>
      <c r="C152" s="759"/>
      <c r="D152" s="759"/>
      <c r="E152" s="754"/>
      <c r="F152" s="754"/>
      <c r="G152" s="785"/>
      <c r="H152" s="745"/>
      <c r="I152" s="746"/>
      <c r="J152" s="761"/>
      <c r="K152" s="762">
        <f t="shared" si="145"/>
        <v>0</v>
      </c>
      <c r="L152" s="762">
        <f t="shared" si="146"/>
        <v>0</v>
      </c>
      <c r="M152" s="763"/>
      <c r="N152" s="764"/>
      <c r="O152" s="765">
        <f t="shared" si="147"/>
        <v>0</v>
      </c>
      <c r="P152" s="765">
        <f t="shared" si="148"/>
        <v>0</v>
      </c>
      <c r="Q152" s="763"/>
      <c r="R152" s="766">
        <f t="shared" si="149"/>
        <v>0</v>
      </c>
      <c r="S152" s="225">
        <f t="shared" si="149"/>
        <v>0</v>
      </c>
      <c r="T152" s="225">
        <f t="shared" si="149"/>
        <v>0</v>
      </c>
      <c r="U152" s="225">
        <f t="shared" si="149"/>
        <v>0</v>
      </c>
      <c r="V152" s="225">
        <f t="shared" si="149"/>
        <v>0</v>
      </c>
      <c r="W152" s="225">
        <f t="shared" si="149"/>
        <v>0</v>
      </c>
      <c r="X152" s="225">
        <f t="shared" si="149"/>
        <v>0</v>
      </c>
      <c r="Y152" s="225">
        <f t="shared" si="149"/>
        <v>0</v>
      </c>
      <c r="Z152" s="225">
        <f t="shared" si="149"/>
        <v>0</v>
      </c>
      <c r="AA152" s="225">
        <f t="shared" si="149"/>
        <v>0</v>
      </c>
      <c r="AB152" s="679"/>
      <c r="AC152" s="789"/>
      <c r="AD152" s="786"/>
      <c r="AE152" s="255"/>
      <c r="AF152" s="255"/>
      <c r="AG152" s="255"/>
      <c r="AH152" s="255"/>
      <c r="AI152" s="255"/>
      <c r="AJ152" s="255"/>
      <c r="AK152" s="255"/>
      <c r="AL152" s="255"/>
      <c r="AM152" s="255"/>
      <c r="AN152" s="255"/>
      <c r="AO152" s="255"/>
      <c r="AP152" s="255"/>
      <c r="AQ152" s="255"/>
      <c r="AR152" s="255"/>
      <c r="AS152" s="255"/>
      <c r="AT152" s="255"/>
      <c r="AU152" s="255"/>
      <c r="AV152" s="255"/>
    </row>
    <row r="153" spans="1:48" s="681" customFormat="1" ht="30" hidden="1" customHeight="1" x14ac:dyDescent="0.25">
      <c r="A153" s="759"/>
      <c r="B153" s="759"/>
      <c r="C153" s="759"/>
      <c r="D153" s="759"/>
      <c r="E153" s="754"/>
      <c r="F153" s="754"/>
      <c r="G153" s="785"/>
      <c r="H153" s="745"/>
      <c r="I153" s="746"/>
      <c r="J153" s="761"/>
      <c r="K153" s="762">
        <f t="shared" si="145"/>
        <v>0</v>
      </c>
      <c r="L153" s="762">
        <f t="shared" si="146"/>
        <v>0</v>
      </c>
      <c r="M153" s="763"/>
      <c r="N153" s="764"/>
      <c r="O153" s="765">
        <f t="shared" si="147"/>
        <v>0</v>
      </c>
      <c r="P153" s="765">
        <f t="shared" si="148"/>
        <v>0</v>
      </c>
      <c r="Q153" s="763"/>
      <c r="R153" s="766">
        <f t="shared" si="149"/>
        <v>0</v>
      </c>
      <c r="S153" s="225">
        <f t="shared" si="149"/>
        <v>0</v>
      </c>
      <c r="T153" s="225">
        <f t="shared" si="149"/>
        <v>0</v>
      </c>
      <c r="U153" s="225">
        <f t="shared" si="149"/>
        <v>0</v>
      </c>
      <c r="V153" s="225">
        <f t="shared" si="149"/>
        <v>0</v>
      </c>
      <c r="W153" s="225">
        <f t="shared" si="149"/>
        <v>0</v>
      </c>
      <c r="X153" s="225">
        <f t="shared" si="149"/>
        <v>0</v>
      </c>
      <c r="Y153" s="225">
        <f t="shared" si="149"/>
        <v>0</v>
      </c>
      <c r="Z153" s="225">
        <f t="shared" si="149"/>
        <v>0</v>
      </c>
      <c r="AA153" s="225">
        <f t="shared" si="149"/>
        <v>0</v>
      </c>
      <c r="AB153" s="679"/>
      <c r="AC153" s="789"/>
      <c r="AD153" s="786"/>
      <c r="AE153" s="255"/>
      <c r="AF153" s="255"/>
      <c r="AG153" s="255"/>
      <c r="AH153" s="255"/>
      <c r="AI153" s="255"/>
      <c r="AJ153" s="255"/>
      <c r="AK153" s="255"/>
      <c r="AL153" s="255"/>
      <c r="AM153" s="255"/>
      <c r="AN153" s="255"/>
      <c r="AO153" s="255"/>
      <c r="AP153" s="255"/>
      <c r="AQ153" s="255"/>
      <c r="AR153" s="255"/>
      <c r="AS153" s="255"/>
      <c r="AT153" s="255"/>
      <c r="AU153" s="255"/>
      <c r="AV153" s="255"/>
    </row>
    <row r="154" spans="1:48" s="681" customFormat="1" ht="30" hidden="1" customHeight="1" x14ac:dyDescent="0.25">
      <c r="A154" s="759"/>
      <c r="B154" s="759"/>
      <c r="C154" s="759"/>
      <c r="D154" s="759"/>
      <c r="E154" s="754"/>
      <c r="F154" s="754"/>
      <c r="G154" s="760"/>
      <c r="H154" s="745"/>
      <c r="I154" s="746"/>
      <c r="J154" s="761"/>
      <c r="K154" s="762">
        <f t="shared" si="145"/>
        <v>0</v>
      </c>
      <c r="L154" s="762">
        <f t="shared" si="146"/>
        <v>0</v>
      </c>
      <c r="M154" s="763"/>
      <c r="N154" s="764"/>
      <c r="O154" s="765">
        <f t="shared" si="147"/>
        <v>0</v>
      </c>
      <c r="P154" s="765">
        <f t="shared" si="148"/>
        <v>0</v>
      </c>
      <c r="Q154" s="763"/>
      <c r="R154" s="766">
        <f t="shared" si="149"/>
        <v>0</v>
      </c>
      <c r="S154" s="225">
        <f t="shared" si="149"/>
        <v>0</v>
      </c>
      <c r="T154" s="225">
        <f t="shared" si="149"/>
        <v>0</v>
      </c>
      <c r="U154" s="225">
        <f t="shared" si="149"/>
        <v>0</v>
      </c>
      <c r="V154" s="225">
        <f t="shared" si="149"/>
        <v>0</v>
      </c>
      <c r="W154" s="225">
        <f t="shared" si="149"/>
        <v>0</v>
      </c>
      <c r="X154" s="225">
        <f t="shared" si="149"/>
        <v>0</v>
      </c>
      <c r="Y154" s="225">
        <f t="shared" si="149"/>
        <v>0</v>
      </c>
      <c r="Z154" s="225">
        <f t="shared" si="149"/>
        <v>0</v>
      </c>
      <c r="AA154" s="225">
        <f t="shared" si="149"/>
        <v>0</v>
      </c>
      <c r="AB154" s="679"/>
      <c r="AC154" s="789"/>
      <c r="AD154" s="786"/>
      <c r="AE154" s="255"/>
      <c r="AF154" s="255"/>
      <c r="AG154" s="255"/>
      <c r="AH154" s="255"/>
      <c r="AI154" s="255"/>
      <c r="AJ154" s="255"/>
      <c r="AK154" s="255"/>
      <c r="AL154" s="255"/>
      <c r="AM154" s="255"/>
      <c r="AN154" s="255"/>
      <c r="AO154" s="255"/>
      <c r="AP154" s="255"/>
      <c r="AQ154" s="255"/>
      <c r="AR154" s="255"/>
      <c r="AS154" s="255"/>
      <c r="AT154" s="255"/>
      <c r="AU154" s="255"/>
      <c r="AV154" s="255"/>
    </row>
    <row r="155" spans="1:48" s="681" customFormat="1" ht="30" hidden="1" customHeight="1" x14ac:dyDescent="0.25">
      <c r="A155" s="759"/>
      <c r="B155" s="759"/>
      <c r="C155" s="759"/>
      <c r="D155" s="759"/>
      <c r="E155" s="754"/>
      <c r="F155" s="754"/>
      <c r="G155" s="760"/>
      <c r="H155" s="745"/>
      <c r="I155" s="746"/>
      <c r="J155" s="761"/>
      <c r="K155" s="762">
        <f t="shared" si="145"/>
        <v>0</v>
      </c>
      <c r="L155" s="762">
        <f t="shared" si="146"/>
        <v>0</v>
      </c>
      <c r="M155" s="763"/>
      <c r="N155" s="764"/>
      <c r="O155" s="765">
        <f t="shared" si="147"/>
        <v>0</v>
      </c>
      <c r="P155" s="765">
        <f t="shared" si="148"/>
        <v>0</v>
      </c>
      <c r="Q155" s="763"/>
      <c r="R155" s="766">
        <f t="shared" si="149"/>
        <v>0</v>
      </c>
      <c r="S155" s="225">
        <f t="shared" si="149"/>
        <v>0</v>
      </c>
      <c r="T155" s="225">
        <f t="shared" si="149"/>
        <v>0</v>
      </c>
      <c r="U155" s="225">
        <f t="shared" si="149"/>
        <v>0</v>
      </c>
      <c r="V155" s="225">
        <f t="shared" si="149"/>
        <v>0</v>
      </c>
      <c r="W155" s="225">
        <f t="shared" si="149"/>
        <v>0</v>
      </c>
      <c r="X155" s="225">
        <f t="shared" si="149"/>
        <v>0</v>
      </c>
      <c r="Y155" s="225">
        <f t="shared" si="149"/>
        <v>0</v>
      </c>
      <c r="Z155" s="225">
        <f t="shared" si="149"/>
        <v>0</v>
      </c>
      <c r="AA155" s="225">
        <f t="shared" si="149"/>
        <v>0</v>
      </c>
      <c r="AB155" s="679"/>
      <c r="AC155" s="789"/>
      <c r="AD155" s="786"/>
      <c r="AE155" s="255"/>
      <c r="AF155" s="255"/>
      <c r="AG155" s="255"/>
      <c r="AH155" s="255"/>
      <c r="AI155" s="255"/>
      <c r="AJ155" s="255"/>
      <c r="AK155" s="255"/>
      <c r="AL155" s="255"/>
      <c r="AM155" s="255"/>
      <c r="AN155" s="255"/>
      <c r="AO155" s="255"/>
      <c r="AP155" s="255"/>
      <c r="AQ155" s="255"/>
      <c r="AR155" s="255"/>
      <c r="AS155" s="255"/>
      <c r="AT155" s="255"/>
      <c r="AU155" s="255"/>
      <c r="AV155" s="255"/>
    </row>
    <row r="156" spans="1:48" s="681" customFormat="1" ht="30" hidden="1" customHeight="1" x14ac:dyDescent="0.25">
      <c r="A156" s="759"/>
      <c r="B156" s="759"/>
      <c r="C156" s="759"/>
      <c r="D156" s="759"/>
      <c r="E156" s="754"/>
      <c r="F156" s="754"/>
      <c r="G156" s="760"/>
      <c r="H156" s="745"/>
      <c r="I156" s="746"/>
      <c r="J156" s="761"/>
      <c r="K156" s="762">
        <f t="shared" si="145"/>
        <v>0</v>
      </c>
      <c r="L156" s="762">
        <f t="shared" si="146"/>
        <v>0</v>
      </c>
      <c r="M156" s="763"/>
      <c r="N156" s="764"/>
      <c r="O156" s="765">
        <f t="shared" si="147"/>
        <v>0</v>
      </c>
      <c r="P156" s="765">
        <f t="shared" si="148"/>
        <v>0</v>
      </c>
      <c r="Q156" s="763"/>
      <c r="R156" s="766">
        <f t="shared" si="149"/>
        <v>0</v>
      </c>
      <c r="S156" s="225">
        <f t="shared" si="149"/>
        <v>0</v>
      </c>
      <c r="T156" s="225">
        <f t="shared" si="149"/>
        <v>0</v>
      </c>
      <c r="U156" s="225">
        <f t="shared" si="149"/>
        <v>0</v>
      </c>
      <c r="V156" s="225">
        <f t="shared" si="149"/>
        <v>0</v>
      </c>
      <c r="W156" s="225">
        <f t="shared" si="149"/>
        <v>0</v>
      </c>
      <c r="X156" s="225">
        <f t="shared" si="149"/>
        <v>0</v>
      </c>
      <c r="Y156" s="225">
        <f t="shared" si="149"/>
        <v>0</v>
      </c>
      <c r="Z156" s="225">
        <f t="shared" si="149"/>
        <v>0</v>
      </c>
      <c r="AA156" s="225">
        <f t="shared" si="149"/>
        <v>0</v>
      </c>
      <c r="AB156" s="679"/>
      <c r="AC156" s="789"/>
      <c r="AD156" s="786"/>
      <c r="AE156" s="255"/>
      <c r="AF156" s="255"/>
      <c r="AG156" s="255"/>
      <c r="AH156" s="255"/>
      <c r="AI156" s="255"/>
      <c r="AJ156" s="255"/>
      <c r="AK156" s="255"/>
      <c r="AL156" s="255"/>
      <c r="AM156" s="255"/>
      <c r="AN156" s="255"/>
      <c r="AO156" s="255"/>
      <c r="AP156" s="255"/>
      <c r="AQ156" s="255"/>
      <c r="AR156" s="255"/>
      <c r="AS156" s="255"/>
      <c r="AT156" s="255"/>
      <c r="AU156" s="255"/>
      <c r="AV156" s="255"/>
    </row>
    <row r="157" spans="1:48" s="681" customFormat="1" ht="30" hidden="1" customHeight="1" x14ac:dyDescent="0.25">
      <c r="A157" s="759"/>
      <c r="B157" s="759"/>
      <c r="C157" s="759"/>
      <c r="D157" s="759"/>
      <c r="E157" s="754"/>
      <c r="F157" s="754"/>
      <c r="G157" s="760"/>
      <c r="H157" s="767"/>
      <c r="I157" s="768"/>
      <c r="J157" s="761"/>
      <c r="K157" s="762">
        <f t="shared" si="145"/>
        <v>0</v>
      </c>
      <c r="L157" s="762">
        <f t="shared" si="146"/>
        <v>0</v>
      </c>
      <c r="M157" s="763"/>
      <c r="N157" s="764"/>
      <c r="O157" s="765">
        <f t="shared" si="147"/>
        <v>0</v>
      </c>
      <c r="P157" s="765">
        <f t="shared" si="148"/>
        <v>0</v>
      </c>
      <c r="Q157" s="763"/>
      <c r="R157" s="766">
        <f t="shared" si="149"/>
        <v>0</v>
      </c>
      <c r="S157" s="225">
        <f t="shared" si="149"/>
        <v>0</v>
      </c>
      <c r="T157" s="225">
        <f t="shared" si="149"/>
        <v>0</v>
      </c>
      <c r="U157" s="225">
        <f t="shared" si="149"/>
        <v>0</v>
      </c>
      <c r="V157" s="225">
        <f t="shared" si="149"/>
        <v>0</v>
      </c>
      <c r="W157" s="225">
        <f t="shared" si="149"/>
        <v>0</v>
      </c>
      <c r="X157" s="225">
        <f t="shared" si="149"/>
        <v>0</v>
      </c>
      <c r="Y157" s="225">
        <f t="shared" si="149"/>
        <v>0</v>
      </c>
      <c r="Z157" s="225">
        <f t="shared" si="149"/>
        <v>0</v>
      </c>
      <c r="AA157" s="225">
        <f t="shared" si="149"/>
        <v>0</v>
      </c>
      <c r="AB157" s="679"/>
      <c r="AC157" s="789"/>
      <c r="AD157" s="786"/>
      <c r="AE157" s="255"/>
      <c r="AF157" s="255"/>
      <c r="AG157" s="255"/>
      <c r="AH157" s="255"/>
      <c r="AI157" s="255"/>
      <c r="AJ157" s="255"/>
      <c r="AK157" s="255"/>
      <c r="AL157" s="255"/>
      <c r="AM157" s="255"/>
      <c r="AN157" s="255"/>
      <c r="AO157" s="255"/>
      <c r="AP157" s="255"/>
      <c r="AQ157" s="255"/>
      <c r="AR157" s="255"/>
      <c r="AS157" s="255"/>
      <c r="AT157" s="255"/>
      <c r="AU157" s="255"/>
      <c r="AV157" s="255"/>
    </row>
    <row r="158" spans="1:48" s="681" customFormat="1" ht="30" hidden="1" customHeight="1" x14ac:dyDescent="0.25">
      <c r="A158" s="759"/>
      <c r="B158" s="759"/>
      <c r="C158" s="759"/>
      <c r="D158" s="759"/>
      <c r="E158" s="754"/>
      <c r="F158" s="754"/>
      <c r="G158" s="760"/>
      <c r="H158" s="745"/>
      <c r="I158" s="746"/>
      <c r="J158" s="761"/>
      <c r="K158" s="762">
        <f t="shared" si="145"/>
        <v>0</v>
      </c>
      <c r="L158" s="762">
        <f t="shared" si="146"/>
        <v>0</v>
      </c>
      <c r="M158" s="763"/>
      <c r="N158" s="764"/>
      <c r="O158" s="765">
        <f t="shared" si="147"/>
        <v>0</v>
      </c>
      <c r="P158" s="765">
        <f t="shared" si="148"/>
        <v>0</v>
      </c>
      <c r="Q158" s="763"/>
      <c r="R158" s="766">
        <f t="shared" si="149"/>
        <v>0</v>
      </c>
      <c r="S158" s="225">
        <f t="shared" si="149"/>
        <v>0</v>
      </c>
      <c r="T158" s="225">
        <f t="shared" si="149"/>
        <v>0</v>
      </c>
      <c r="U158" s="225">
        <f t="shared" si="149"/>
        <v>0</v>
      </c>
      <c r="V158" s="225">
        <f t="shared" si="149"/>
        <v>0</v>
      </c>
      <c r="W158" s="225">
        <f t="shared" si="149"/>
        <v>0</v>
      </c>
      <c r="X158" s="225">
        <f t="shared" si="149"/>
        <v>0</v>
      </c>
      <c r="Y158" s="225">
        <f t="shared" si="149"/>
        <v>0</v>
      </c>
      <c r="Z158" s="225">
        <f t="shared" si="149"/>
        <v>0</v>
      </c>
      <c r="AA158" s="225">
        <f t="shared" si="149"/>
        <v>0</v>
      </c>
      <c r="AB158" s="679"/>
      <c r="AC158" s="789"/>
      <c r="AD158" s="786"/>
      <c r="AE158" s="255"/>
      <c r="AF158" s="255"/>
      <c r="AG158" s="255"/>
      <c r="AH158" s="255"/>
      <c r="AI158" s="255"/>
      <c r="AJ158" s="255"/>
      <c r="AK158" s="255"/>
      <c r="AL158" s="255"/>
      <c r="AM158" s="255"/>
      <c r="AN158" s="255"/>
      <c r="AO158" s="255"/>
      <c r="AP158" s="255"/>
      <c r="AQ158" s="255"/>
      <c r="AR158" s="255"/>
      <c r="AS158" s="255"/>
      <c r="AT158" s="255"/>
      <c r="AU158" s="255"/>
      <c r="AV158" s="255"/>
    </row>
    <row r="159" spans="1:48" s="681" customFormat="1" ht="30" hidden="1" customHeight="1" x14ac:dyDescent="0.25">
      <c r="A159" s="759"/>
      <c r="B159" s="759"/>
      <c r="C159" s="759"/>
      <c r="D159" s="759"/>
      <c r="E159" s="754"/>
      <c r="F159" s="754"/>
      <c r="G159" s="760"/>
      <c r="H159" s="745"/>
      <c r="I159" s="746"/>
      <c r="J159" s="761"/>
      <c r="K159" s="762">
        <f t="shared" si="145"/>
        <v>0</v>
      </c>
      <c r="L159" s="762">
        <f t="shared" si="146"/>
        <v>0</v>
      </c>
      <c r="M159" s="763"/>
      <c r="N159" s="764"/>
      <c r="O159" s="765">
        <f t="shared" si="147"/>
        <v>0</v>
      </c>
      <c r="P159" s="765">
        <f t="shared" si="148"/>
        <v>0</v>
      </c>
      <c r="Q159" s="763"/>
      <c r="R159" s="766">
        <f t="shared" si="149"/>
        <v>0</v>
      </c>
      <c r="S159" s="225">
        <f t="shared" si="149"/>
        <v>0</v>
      </c>
      <c r="T159" s="225">
        <f t="shared" si="149"/>
        <v>0</v>
      </c>
      <c r="U159" s="225">
        <f t="shared" si="149"/>
        <v>0</v>
      </c>
      <c r="V159" s="225">
        <f t="shared" si="149"/>
        <v>0</v>
      </c>
      <c r="W159" s="225">
        <f t="shared" si="149"/>
        <v>0</v>
      </c>
      <c r="X159" s="225">
        <f t="shared" si="149"/>
        <v>0</v>
      </c>
      <c r="Y159" s="225">
        <f t="shared" si="149"/>
        <v>0</v>
      </c>
      <c r="Z159" s="225">
        <f t="shared" si="149"/>
        <v>0</v>
      </c>
      <c r="AA159" s="225">
        <f t="shared" si="149"/>
        <v>0</v>
      </c>
      <c r="AB159" s="679"/>
      <c r="AC159" s="789"/>
      <c r="AD159" s="786"/>
      <c r="AE159" s="255"/>
      <c r="AF159" s="255"/>
      <c r="AG159" s="255"/>
      <c r="AH159" s="255"/>
      <c r="AI159" s="255"/>
      <c r="AJ159" s="255"/>
      <c r="AK159" s="255"/>
      <c r="AL159" s="255"/>
      <c r="AM159" s="255"/>
      <c r="AN159" s="255"/>
      <c r="AO159" s="255"/>
      <c r="AP159" s="255"/>
      <c r="AQ159" s="255"/>
      <c r="AR159" s="255"/>
      <c r="AS159" s="255"/>
      <c r="AT159" s="255"/>
      <c r="AU159" s="255"/>
      <c r="AV159" s="255"/>
    </row>
    <row r="160" spans="1:48" s="737" customFormat="1" ht="30" hidden="1" customHeight="1" x14ac:dyDescent="0.25">
      <c r="A160" s="759"/>
      <c r="B160" s="759"/>
      <c r="C160" s="759"/>
      <c r="D160" s="759"/>
      <c r="E160" s="754"/>
      <c r="F160" s="754"/>
      <c r="G160" s="760"/>
      <c r="H160" s="745"/>
      <c r="I160" s="746"/>
      <c r="J160" s="761"/>
      <c r="K160" s="762">
        <f t="shared" si="145"/>
        <v>0</v>
      </c>
      <c r="L160" s="762">
        <f t="shared" si="146"/>
        <v>0</v>
      </c>
      <c r="M160" s="763"/>
      <c r="N160" s="764"/>
      <c r="O160" s="765">
        <f t="shared" si="147"/>
        <v>0</v>
      </c>
      <c r="P160" s="765">
        <f t="shared" si="148"/>
        <v>0</v>
      </c>
      <c r="Q160" s="763"/>
      <c r="R160" s="766">
        <f t="shared" si="149"/>
        <v>0</v>
      </c>
      <c r="S160" s="225">
        <f t="shared" si="149"/>
        <v>0</v>
      </c>
      <c r="T160" s="225">
        <f t="shared" si="149"/>
        <v>0</v>
      </c>
      <c r="U160" s="225">
        <f t="shared" si="149"/>
        <v>0</v>
      </c>
      <c r="V160" s="225">
        <f t="shared" si="149"/>
        <v>0</v>
      </c>
      <c r="W160" s="225">
        <f t="shared" si="149"/>
        <v>0</v>
      </c>
      <c r="X160" s="225">
        <f t="shared" si="149"/>
        <v>0</v>
      </c>
      <c r="Y160" s="225">
        <f t="shared" si="149"/>
        <v>0</v>
      </c>
      <c r="Z160" s="225">
        <f t="shared" si="149"/>
        <v>0</v>
      </c>
      <c r="AA160" s="225">
        <f t="shared" si="149"/>
        <v>0</v>
      </c>
      <c r="AB160" s="679"/>
      <c r="AC160" s="260"/>
      <c r="AD160" s="787"/>
      <c r="AE160" s="736"/>
      <c r="AF160" s="736"/>
      <c r="AG160" s="736"/>
      <c r="AH160" s="736"/>
      <c r="AI160" s="736"/>
      <c r="AJ160" s="736"/>
      <c r="AK160" s="736"/>
      <c r="AL160" s="736"/>
      <c r="AM160" s="736"/>
      <c r="AN160" s="736"/>
      <c r="AO160" s="736"/>
      <c r="AP160" s="736"/>
      <c r="AQ160" s="736"/>
      <c r="AR160" s="736"/>
      <c r="AS160" s="736"/>
      <c r="AT160" s="736"/>
      <c r="AU160" s="736"/>
      <c r="AV160" s="736"/>
    </row>
    <row r="161" spans="1:48" s="681" customFormat="1" ht="30" hidden="1" customHeight="1" x14ac:dyDescent="0.25">
      <c r="A161" s="759"/>
      <c r="B161" s="759"/>
      <c r="C161" s="759"/>
      <c r="D161" s="759"/>
      <c r="E161" s="754"/>
      <c r="F161" s="754"/>
      <c r="G161" s="760"/>
      <c r="H161" s="767"/>
      <c r="I161" s="768"/>
      <c r="J161" s="761"/>
      <c r="K161" s="762">
        <f t="shared" si="145"/>
        <v>0</v>
      </c>
      <c r="L161" s="762">
        <f t="shared" si="146"/>
        <v>0</v>
      </c>
      <c r="M161" s="763"/>
      <c r="N161" s="764"/>
      <c r="O161" s="765">
        <f t="shared" si="147"/>
        <v>0</v>
      </c>
      <c r="P161" s="765">
        <f t="shared" si="148"/>
        <v>0</v>
      </c>
      <c r="Q161" s="763"/>
      <c r="R161" s="766">
        <f t="shared" si="149"/>
        <v>0</v>
      </c>
      <c r="S161" s="225">
        <f t="shared" si="149"/>
        <v>0</v>
      </c>
      <c r="T161" s="225">
        <f t="shared" si="149"/>
        <v>0</v>
      </c>
      <c r="U161" s="225">
        <f t="shared" si="149"/>
        <v>0</v>
      </c>
      <c r="V161" s="225">
        <f t="shared" si="149"/>
        <v>0</v>
      </c>
      <c r="W161" s="225">
        <f t="shared" si="149"/>
        <v>0</v>
      </c>
      <c r="X161" s="225">
        <f t="shared" si="149"/>
        <v>0</v>
      </c>
      <c r="Y161" s="225">
        <f t="shared" si="149"/>
        <v>0</v>
      </c>
      <c r="Z161" s="225">
        <f t="shared" si="149"/>
        <v>0</v>
      </c>
      <c r="AA161" s="225">
        <f t="shared" si="149"/>
        <v>0</v>
      </c>
      <c r="AB161" s="679"/>
      <c r="AC161" s="789"/>
      <c r="AD161" s="786"/>
      <c r="AE161" s="255"/>
      <c r="AF161" s="255"/>
      <c r="AG161" s="255"/>
      <c r="AH161" s="255"/>
      <c r="AI161" s="255"/>
      <c r="AJ161" s="255"/>
      <c r="AK161" s="255"/>
      <c r="AL161" s="255"/>
      <c r="AM161" s="255"/>
      <c r="AN161" s="255"/>
      <c r="AO161" s="255"/>
      <c r="AP161" s="255"/>
      <c r="AQ161" s="255"/>
      <c r="AR161" s="255"/>
      <c r="AS161" s="255"/>
      <c r="AT161" s="255"/>
      <c r="AU161" s="255"/>
      <c r="AV161" s="255"/>
    </row>
    <row r="162" spans="1:48" s="710" customFormat="1" ht="30" hidden="1" customHeight="1" thickBot="1" x14ac:dyDescent="0.3">
      <c r="A162" s="769"/>
      <c r="B162" s="769"/>
      <c r="C162" s="769"/>
      <c r="D162" s="769"/>
      <c r="E162" s="770"/>
      <c r="F162" s="770"/>
      <c r="G162" s="771"/>
      <c r="H162" s="772" t="s">
        <v>906</v>
      </c>
      <c r="I162" s="773"/>
      <c r="J162" s="774"/>
      <c r="K162" s="775"/>
      <c r="L162" s="775"/>
      <c r="M162" s="776"/>
      <c r="N162" s="777"/>
      <c r="O162" s="775"/>
      <c r="P162" s="775"/>
      <c r="Q162" s="776"/>
      <c r="R162" s="778">
        <f t="shared" ref="R162:AA162" si="150">SUM(R150:R161)</f>
        <v>0</v>
      </c>
      <c r="S162" s="118">
        <f t="shared" si="150"/>
        <v>0</v>
      </c>
      <c r="T162" s="118">
        <f t="shared" si="150"/>
        <v>0</v>
      </c>
      <c r="U162" s="118">
        <f t="shared" si="150"/>
        <v>0</v>
      </c>
      <c r="V162" s="118">
        <f t="shared" si="150"/>
        <v>0</v>
      </c>
      <c r="W162" s="118">
        <f t="shared" si="150"/>
        <v>0</v>
      </c>
      <c r="X162" s="118">
        <f t="shared" si="150"/>
        <v>0</v>
      </c>
      <c r="Y162" s="118">
        <f t="shared" si="150"/>
        <v>0</v>
      </c>
      <c r="Z162" s="118">
        <f t="shared" si="150"/>
        <v>0</v>
      </c>
      <c r="AA162" s="118">
        <f t="shared" si="150"/>
        <v>0</v>
      </c>
      <c r="AB162" s="679"/>
      <c r="AC162" s="789"/>
      <c r="AD162" s="786"/>
      <c r="AE162" s="255"/>
      <c r="AF162" s="255"/>
      <c r="AG162" s="255"/>
      <c r="AH162" s="255"/>
      <c r="AI162" s="255"/>
      <c r="AJ162" s="255"/>
      <c r="AK162" s="255"/>
      <c r="AL162" s="255"/>
      <c r="AM162" s="255"/>
      <c r="AN162" s="255"/>
      <c r="AO162" s="255"/>
      <c r="AP162" s="255"/>
      <c r="AQ162" s="255"/>
      <c r="AR162" s="255"/>
      <c r="AS162" s="255"/>
      <c r="AT162" s="255"/>
      <c r="AU162" s="255"/>
      <c r="AV162" s="255"/>
    </row>
    <row r="163" spans="1:48" s="681" customFormat="1" ht="30" hidden="1" customHeight="1" thickTop="1" x14ac:dyDescent="0.25">
      <c r="A163" s="759"/>
      <c r="B163" s="759"/>
      <c r="C163" s="759"/>
      <c r="D163" s="759"/>
      <c r="E163" s="779"/>
      <c r="F163" s="780"/>
      <c r="G163" s="780"/>
      <c r="H163" s="781"/>
      <c r="I163" s="782"/>
      <c r="J163" s="761"/>
      <c r="K163" s="762">
        <f t="shared" ref="K163:K174" si="151">IF(J163&gt;0, 1, 0)</f>
        <v>0</v>
      </c>
      <c r="L163" s="762">
        <f t="shared" ref="L163:L174" si="152">J163-K163</f>
        <v>0</v>
      </c>
      <c r="M163" s="763"/>
      <c r="N163" s="764"/>
      <c r="O163" s="765">
        <f t="shared" ref="O163:O174" si="153">IF(N163&gt;0, 1, 0)</f>
        <v>0</v>
      </c>
      <c r="P163" s="765">
        <f t="shared" ref="P163:P174" si="154">N163-O163</f>
        <v>0</v>
      </c>
      <c r="Q163" s="783"/>
      <c r="R163" s="766">
        <f t="shared" ref="R163:AA174" si="155">(K163*M163*$R$3)+(L163*M163*$R$6)+(O163*Q163*$R$7)+(P163*Q163*$R$8)</f>
        <v>0</v>
      </c>
      <c r="S163" s="225">
        <f t="shared" si="155"/>
        <v>0</v>
      </c>
      <c r="T163" s="225">
        <f t="shared" si="155"/>
        <v>0</v>
      </c>
      <c r="U163" s="225">
        <f t="shared" si="155"/>
        <v>0</v>
      </c>
      <c r="V163" s="225">
        <f t="shared" si="155"/>
        <v>0</v>
      </c>
      <c r="W163" s="225">
        <f t="shared" si="155"/>
        <v>0</v>
      </c>
      <c r="X163" s="225">
        <f t="shared" si="155"/>
        <v>0</v>
      </c>
      <c r="Y163" s="225">
        <f t="shared" si="155"/>
        <v>0</v>
      </c>
      <c r="Z163" s="225">
        <f t="shared" si="155"/>
        <v>0</v>
      </c>
      <c r="AA163" s="225">
        <f t="shared" si="155"/>
        <v>0</v>
      </c>
      <c r="AB163" s="679"/>
      <c r="AC163" s="789"/>
      <c r="AD163" s="786"/>
      <c r="AE163" s="255"/>
      <c r="AF163" s="255"/>
      <c r="AG163" s="255"/>
      <c r="AH163" s="255"/>
      <c r="AI163" s="255"/>
      <c r="AJ163" s="255"/>
      <c r="AK163" s="255"/>
      <c r="AL163" s="255"/>
      <c r="AM163" s="255"/>
      <c r="AN163" s="255"/>
      <c r="AO163" s="255"/>
      <c r="AP163" s="255"/>
      <c r="AQ163" s="255"/>
      <c r="AR163" s="255"/>
      <c r="AS163" s="255"/>
      <c r="AT163" s="255"/>
      <c r="AU163" s="255"/>
      <c r="AV163" s="255"/>
    </row>
    <row r="164" spans="1:48" s="681" customFormat="1" ht="30" hidden="1" customHeight="1" x14ac:dyDescent="0.25">
      <c r="A164" s="759"/>
      <c r="B164" s="759"/>
      <c r="C164" s="759"/>
      <c r="D164" s="759"/>
      <c r="E164" s="754"/>
      <c r="F164" s="754"/>
      <c r="G164" s="785"/>
      <c r="H164" s="745"/>
      <c r="I164" s="746"/>
      <c r="J164" s="761"/>
      <c r="K164" s="762">
        <f t="shared" si="151"/>
        <v>0</v>
      </c>
      <c r="L164" s="762">
        <f t="shared" si="152"/>
        <v>0</v>
      </c>
      <c r="M164" s="763"/>
      <c r="N164" s="764"/>
      <c r="O164" s="765">
        <f t="shared" si="153"/>
        <v>0</v>
      </c>
      <c r="P164" s="765">
        <f t="shared" si="154"/>
        <v>0</v>
      </c>
      <c r="Q164" s="763"/>
      <c r="R164" s="766">
        <f t="shared" si="155"/>
        <v>0</v>
      </c>
      <c r="S164" s="225">
        <f t="shared" si="155"/>
        <v>0</v>
      </c>
      <c r="T164" s="225">
        <f t="shared" si="155"/>
        <v>0</v>
      </c>
      <c r="U164" s="225">
        <f t="shared" si="155"/>
        <v>0</v>
      </c>
      <c r="V164" s="225">
        <f t="shared" si="155"/>
        <v>0</v>
      </c>
      <c r="W164" s="225">
        <f t="shared" si="155"/>
        <v>0</v>
      </c>
      <c r="X164" s="225">
        <f t="shared" si="155"/>
        <v>0</v>
      </c>
      <c r="Y164" s="225">
        <f t="shared" si="155"/>
        <v>0</v>
      </c>
      <c r="Z164" s="225">
        <f t="shared" si="155"/>
        <v>0</v>
      </c>
      <c r="AA164" s="225">
        <f t="shared" si="155"/>
        <v>0</v>
      </c>
      <c r="AB164" s="679"/>
      <c r="AC164" s="789"/>
      <c r="AD164" s="786"/>
      <c r="AE164" s="255"/>
      <c r="AF164" s="255"/>
      <c r="AG164" s="255"/>
      <c r="AH164" s="255"/>
      <c r="AI164" s="255"/>
      <c r="AJ164" s="255"/>
      <c r="AK164" s="255"/>
      <c r="AL164" s="255"/>
      <c r="AM164" s="255"/>
      <c r="AN164" s="255"/>
      <c r="AO164" s="255"/>
      <c r="AP164" s="255"/>
      <c r="AQ164" s="255"/>
      <c r="AR164" s="255"/>
      <c r="AS164" s="255"/>
      <c r="AT164" s="255"/>
      <c r="AU164" s="255"/>
      <c r="AV164" s="255"/>
    </row>
    <row r="165" spans="1:48" s="681" customFormat="1" ht="30" hidden="1" customHeight="1" x14ac:dyDescent="0.25">
      <c r="A165" s="759"/>
      <c r="B165" s="759"/>
      <c r="C165" s="759"/>
      <c r="D165" s="759"/>
      <c r="E165" s="754"/>
      <c r="F165" s="754"/>
      <c r="G165" s="785"/>
      <c r="H165" s="745"/>
      <c r="I165" s="746"/>
      <c r="J165" s="761"/>
      <c r="K165" s="762">
        <f t="shared" si="151"/>
        <v>0</v>
      </c>
      <c r="L165" s="762">
        <f t="shared" si="152"/>
        <v>0</v>
      </c>
      <c r="M165" s="763"/>
      <c r="N165" s="764"/>
      <c r="O165" s="765">
        <f t="shared" si="153"/>
        <v>0</v>
      </c>
      <c r="P165" s="765">
        <f t="shared" si="154"/>
        <v>0</v>
      </c>
      <c r="Q165" s="763"/>
      <c r="R165" s="766">
        <f t="shared" si="155"/>
        <v>0</v>
      </c>
      <c r="S165" s="225">
        <f t="shared" si="155"/>
        <v>0</v>
      </c>
      <c r="T165" s="225">
        <f t="shared" si="155"/>
        <v>0</v>
      </c>
      <c r="U165" s="225">
        <f t="shared" si="155"/>
        <v>0</v>
      </c>
      <c r="V165" s="225">
        <f t="shared" si="155"/>
        <v>0</v>
      </c>
      <c r="W165" s="225">
        <f t="shared" si="155"/>
        <v>0</v>
      </c>
      <c r="X165" s="225">
        <f t="shared" si="155"/>
        <v>0</v>
      </c>
      <c r="Y165" s="225">
        <f t="shared" si="155"/>
        <v>0</v>
      </c>
      <c r="Z165" s="225">
        <f t="shared" si="155"/>
        <v>0</v>
      </c>
      <c r="AA165" s="225">
        <f t="shared" si="155"/>
        <v>0</v>
      </c>
      <c r="AB165" s="679"/>
      <c r="AC165" s="789"/>
      <c r="AD165" s="786"/>
      <c r="AE165" s="255"/>
      <c r="AF165" s="255"/>
      <c r="AG165" s="255"/>
      <c r="AH165" s="255"/>
      <c r="AI165" s="255"/>
      <c r="AJ165" s="255"/>
      <c r="AK165" s="255"/>
      <c r="AL165" s="255"/>
      <c r="AM165" s="255"/>
      <c r="AN165" s="255"/>
      <c r="AO165" s="255"/>
      <c r="AP165" s="255"/>
      <c r="AQ165" s="255"/>
      <c r="AR165" s="255"/>
      <c r="AS165" s="255"/>
      <c r="AT165" s="255"/>
      <c r="AU165" s="255"/>
      <c r="AV165" s="255"/>
    </row>
    <row r="166" spans="1:48" s="681" customFormat="1" ht="30" hidden="1" customHeight="1" x14ac:dyDescent="0.25">
      <c r="A166" s="759"/>
      <c r="B166" s="759"/>
      <c r="C166" s="759"/>
      <c r="D166" s="759"/>
      <c r="E166" s="754"/>
      <c r="F166" s="754"/>
      <c r="G166" s="785"/>
      <c r="H166" s="745"/>
      <c r="I166" s="746"/>
      <c r="J166" s="761"/>
      <c r="K166" s="762">
        <f t="shared" si="151"/>
        <v>0</v>
      </c>
      <c r="L166" s="762">
        <f t="shared" si="152"/>
        <v>0</v>
      </c>
      <c r="M166" s="763"/>
      <c r="N166" s="764"/>
      <c r="O166" s="765">
        <f t="shared" si="153"/>
        <v>0</v>
      </c>
      <c r="P166" s="765">
        <f t="shared" si="154"/>
        <v>0</v>
      </c>
      <c r="Q166" s="763"/>
      <c r="R166" s="766">
        <f t="shared" si="155"/>
        <v>0</v>
      </c>
      <c r="S166" s="225">
        <f t="shared" si="155"/>
        <v>0</v>
      </c>
      <c r="T166" s="225">
        <f t="shared" si="155"/>
        <v>0</v>
      </c>
      <c r="U166" s="225">
        <f t="shared" si="155"/>
        <v>0</v>
      </c>
      <c r="V166" s="225">
        <f t="shared" si="155"/>
        <v>0</v>
      </c>
      <c r="W166" s="225">
        <f t="shared" si="155"/>
        <v>0</v>
      </c>
      <c r="X166" s="225">
        <f t="shared" si="155"/>
        <v>0</v>
      </c>
      <c r="Y166" s="225">
        <f t="shared" si="155"/>
        <v>0</v>
      </c>
      <c r="Z166" s="225">
        <f t="shared" si="155"/>
        <v>0</v>
      </c>
      <c r="AA166" s="225">
        <f t="shared" si="155"/>
        <v>0</v>
      </c>
      <c r="AB166" s="679"/>
      <c r="AC166" s="789"/>
      <c r="AD166" s="786"/>
      <c r="AE166" s="255"/>
      <c r="AF166" s="255"/>
      <c r="AG166" s="255"/>
      <c r="AH166" s="255"/>
      <c r="AI166" s="255"/>
      <c r="AJ166" s="255"/>
      <c r="AK166" s="255"/>
      <c r="AL166" s="255"/>
      <c r="AM166" s="255"/>
      <c r="AN166" s="255"/>
      <c r="AO166" s="255"/>
      <c r="AP166" s="255"/>
      <c r="AQ166" s="255"/>
      <c r="AR166" s="255"/>
      <c r="AS166" s="255"/>
      <c r="AT166" s="255"/>
      <c r="AU166" s="255"/>
      <c r="AV166" s="255"/>
    </row>
    <row r="167" spans="1:48" s="681" customFormat="1" ht="30" hidden="1" customHeight="1" x14ac:dyDescent="0.25">
      <c r="A167" s="759"/>
      <c r="B167" s="759"/>
      <c r="C167" s="759"/>
      <c r="D167" s="759"/>
      <c r="E167" s="754"/>
      <c r="F167" s="754"/>
      <c r="G167" s="760"/>
      <c r="H167" s="745"/>
      <c r="I167" s="746"/>
      <c r="J167" s="761"/>
      <c r="K167" s="762">
        <f t="shared" si="151"/>
        <v>0</v>
      </c>
      <c r="L167" s="762">
        <f t="shared" si="152"/>
        <v>0</v>
      </c>
      <c r="M167" s="763"/>
      <c r="N167" s="764"/>
      <c r="O167" s="765">
        <f t="shared" si="153"/>
        <v>0</v>
      </c>
      <c r="P167" s="765">
        <f t="shared" si="154"/>
        <v>0</v>
      </c>
      <c r="Q167" s="763"/>
      <c r="R167" s="766">
        <f t="shared" si="155"/>
        <v>0</v>
      </c>
      <c r="S167" s="225">
        <f t="shared" si="155"/>
        <v>0</v>
      </c>
      <c r="T167" s="225">
        <f t="shared" si="155"/>
        <v>0</v>
      </c>
      <c r="U167" s="225">
        <f t="shared" si="155"/>
        <v>0</v>
      </c>
      <c r="V167" s="225">
        <f t="shared" si="155"/>
        <v>0</v>
      </c>
      <c r="W167" s="225">
        <f t="shared" si="155"/>
        <v>0</v>
      </c>
      <c r="X167" s="225">
        <f t="shared" si="155"/>
        <v>0</v>
      </c>
      <c r="Y167" s="225">
        <f t="shared" si="155"/>
        <v>0</v>
      </c>
      <c r="Z167" s="225">
        <f t="shared" si="155"/>
        <v>0</v>
      </c>
      <c r="AA167" s="225">
        <f t="shared" si="155"/>
        <v>0</v>
      </c>
      <c r="AB167" s="679"/>
      <c r="AC167" s="789"/>
      <c r="AD167" s="786"/>
      <c r="AE167" s="255"/>
      <c r="AF167" s="255"/>
      <c r="AG167" s="255"/>
      <c r="AH167" s="255"/>
      <c r="AI167" s="255"/>
      <c r="AJ167" s="255"/>
      <c r="AK167" s="255"/>
      <c r="AL167" s="255"/>
      <c r="AM167" s="255"/>
      <c r="AN167" s="255"/>
      <c r="AO167" s="255"/>
      <c r="AP167" s="255"/>
      <c r="AQ167" s="255"/>
      <c r="AR167" s="255"/>
      <c r="AS167" s="255"/>
      <c r="AT167" s="255"/>
      <c r="AU167" s="255"/>
      <c r="AV167" s="255"/>
    </row>
    <row r="168" spans="1:48" s="681" customFormat="1" ht="30" hidden="1" customHeight="1" x14ac:dyDescent="0.25">
      <c r="A168" s="759"/>
      <c r="B168" s="759"/>
      <c r="C168" s="759"/>
      <c r="D168" s="759"/>
      <c r="E168" s="754"/>
      <c r="F168" s="754"/>
      <c r="G168" s="760"/>
      <c r="H168" s="745"/>
      <c r="I168" s="746"/>
      <c r="J168" s="761"/>
      <c r="K168" s="762">
        <f t="shared" si="151"/>
        <v>0</v>
      </c>
      <c r="L168" s="762">
        <f t="shared" si="152"/>
        <v>0</v>
      </c>
      <c r="M168" s="763"/>
      <c r="N168" s="764"/>
      <c r="O168" s="765">
        <f t="shared" si="153"/>
        <v>0</v>
      </c>
      <c r="P168" s="765">
        <f t="shared" si="154"/>
        <v>0</v>
      </c>
      <c r="Q168" s="763"/>
      <c r="R168" s="766">
        <f t="shared" si="155"/>
        <v>0</v>
      </c>
      <c r="S168" s="225">
        <f t="shared" si="155"/>
        <v>0</v>
      </c>
      <c r="T168" s="225">
        <f t="shared" si="155"/>
        <v>0</v>
      </c>
      <c r="U168" s="225">
        <f t="shared" si="155"/>
        <v>0</v>
      </c>
      <c r="V168" s="225">
        <f t="shared" si="155"/>
        <v>0</v>
      </c>
      <c r="W168" s="225">
        <f t="shared" si="155"/>
        <v>0</v>
      </c>
      <c r="X168" s="225">
        <f t="shared" si="155"/>
        <v>0</v>
      </c>
      <c r="Y168" s="225">
        <f t="shared" si="155"/>
        <v>0</v>
      </c>
      <c r="Z168" s="225">
        <f t="shared" si="155"/>
        <v>0</v>
      </c>
      <c r="AA168" s="225">
        <f t="shared" si="155"/>
        <v>0</v>
      </c>
      <c r="AB168" s="679"/>
      <c r="AC168" s="789"/>
      <c r="AD168" s="786"/>
      <c r="AE168" s="255"/>
      <c r="AF168" s="255"/>
      <c r="AG168" s="255"/>
      <c r="AH168" s="255"/>
      <c r="AI168" s="255"/>
      <c r="AJ168" s="255"/>
      <c r="AK168" s="255"/>
      <c r="AL168" s="255"/>
      <c r="AM168" s="255"/>
      <c r="AN168" s="255"/>
      <c r="AO168" s="255"/>
      <c r="AP168" s="255"/>
      <c r="AQ168" s="255"/>
      <c r="AR168" s="255"/>
      <c r="AS168" s="255"/>
      <c r="AT168" s="255"/>
      <c r="AU168" s="255"/>
      <c r="AV168" s="255"/>
    </row>
    <row r="169" spans="1:48" s="681" customFormat="1" ht="30" hidden="1" customHeight="1" x14ac:dyDescent="0.25">
      <c r="A169" s="759"/>
      <c r="B169" s="759"/>
      <c r="C169" s="759"/>
      <c r="D169" s="759"/>
      <c r="E169" s="754"/>
      <c r="F169" s="754"/>
      <c r="G169" s="760"/>
      <c r="H169" s="745"/>
      <c r="I169" s="746"/>
      <c r="J169" s="761"/>
      <c r="K169" s="762">
        <f t="shared" si="151"/>
        <v>0</v>
      </c>
      <c r="L169" s="762">
        <f t="shared" si="152"/>
        <v>0</v>
      </c>
      <c r="M169" s="763"/>
      <c r="N169" s="764"/>
      <c r="O169" s="765">
        <f t="shared" si="153"/>
        <v>0</v>
      </c>
      <c r="P169" s="765">
        <f t="shared" si="154"/>
        <v>0</v>
      </c>
      <c r="Q169" s="763"/>
      <c r="R169" s="766">
        <f t="shared" si="155"/>
        <v>0</v>
      </c>
      <c r="S169" s="225">
        <f t="shared" si="155"/>
        <v>0</v>
      </c>
      <c r="T169" s="225">
        <f t="shared" si="155"/>
        <v>0</v>
      </c>
      <c r="U169" s="225">
        <f t="shared" si="155"/>
        <v>0</v>
      </c>
      <c r="V169" s="225">
        <f t="shared" si="155"/>
        <v>0</v>
      </c>
      <c r="W169" s="225">
        <f t="shared" si="155"/>
        <v>0</v>
      </c>
      <c r="X169" s="225">
        <f t="shared" si="155"/>
        <v>0</v>
      </c>
      <c r="Y169" s="225">
        <f t="shared" si="155"/>
        <v>0</v>
      </c>
      <c r="Z169" s="225">
        <f t="shared" si="155"/>
        <v>0</v>
      </c>
      <c r="AA169" s="225">
        <f t="shared" si="155"/>
        <v>0</v>
      </c>
      <c r="AB169" s="679"/>
      <c r="AC169" s="789"/>
      <c r="AD169" s="786"/>
      <c r="AE169" s="255"/>
      <c r="AF169" s="255"/>
      <c r="AG169" s="255"/>
      <c r="AH169" s="255"/>
      <c r="AI169" s="255"/>
      <c r="AJ169" s="255"/>
      <c r="AK169" s="255"/>
      <c r="AL169" s="255"/>
      <c r="AM169" s="255"/>
      <c r="AN169" s="255"/>
      <c r="AO169" s="255"/>
      <c r="AP169" s="255"/>
      <c r="AQ169" s="255"/>
      <c r="AR169" s="255"/>
      <c r="AS169" s="255"/>
      <c r="AT169" s="255"/>
      <c r="AU169" s="255"/>
      <c r="AV169" s="255"/>
    </row>
    <row r="170" spans="1:48" s="681" customFormat="1" ht="30" hidden="1" customHeight="1" x14ac:dyDescent="0.25">
      <c r="A170" s="759"/>
      <c r="B170" s="759"/>
      <c r="C170" s="759"/>
      <c r="D170" s="759"/>
      <c r="E170" s="754"/>
      <c r="F170" s="754"/>
      <c r="G170" s="760"/>
      <c r="H170" s="767"/>
      <c r="I170" s="768"/>
      <c r="J170" s="761"/>
      <c r="K170" s="762">
        <f t="shared" si="151"/>
        <v>0</v>
      </c>
      <c r="L170" s="762">
        <f t="shared" si="152"/>
        <v>0</v>
      </c>
      <c r="M170" s="763"/>
      <c r="N170" s="764"/>
      <c r="O170" s="765">
        <f t="shared" si="153"/>
        <v>0</v>
      </c>
      <c r="P170" s="765">
        <f t="shared" si="154"/>
        <v>0</v>
      </c>
      <c r="Q170" s="763"/>
      <c r="R170" s="766">
        <f t="shared" si="155"/>
        <v>0</v>
      </c>
      <c r="S170" s="225">
        <f t="shared" si="155"/>
        <v>0</v>
      </c>
      <c r="T170" s="225">
        <f t="shared" si="155"/>
        <v>0</v>
      </c>
      <c r="U170" s="225">
        <f t="shared" si="155"/>
        <v>0</v>
      </c>
      <c r="V170" s="225">
        <f t="shared" si="155"/>
        <v>0</v>
      </c>
      <c r="W170" s="225">
        <f t="shared" si="155"/>
        <v>0</v>
      </c>
      <c r="X170" s="225">
        <f t="shared" si="155"/>
        <v>0</v>
      </c>
      <c r="Y170" s="225">
        <f t="shared" si="155"/>
        <v>0</v>
      </c>
      <c r="Z170" s="225">
        <f t="shared" si="155"/>
        <v>0</v>
      </c>
      <c r="AA170" s="225">
        <f t="shared" si="155"/>
        <v>0</v>
      </c>
      <c r="AB170" s="679"/>
      <c r="AC170" s="789"/>
      <c r="AD170" s="786"/>
      <c r="AE170" s="255"/>
      <c r="AF170" s="255"/>
      <c r="AG170" s="255"/>
      <c r="AH170" s="255"/>
      <c r="AI170" s="255"/>
      <c r="AJ170" s="255"/>
      <c r="AK170" s="255"/>
      <c r="AL170" s="255"/>
      <c r="AM170" s="255"/>
      <c r="AN170" s="255"/>
      <c r="AO170" s="255"/>
      <c r="AP170" s="255"/>
      <c r="AQ170" s="255"/>
      <c r="AR170" s="255"/>
      <c r="AS170" s="255"/>
      <c r="AT170" s="255"/>
      <c r="AU170" s="255"/>
      <c r="AV170" s="255"/>
    </row>
    <row r="171" spans="1:48" s="681" customFormat="1" ht="30" hidden="1" customHeight="1" x14ac:dyDescent="0.25">
      <c r="A171" s="759"/>
      <c r="B171" s="759"/>
      <c r="C171" s="759"/>
      <c r="D171" s="759"/>
      <c r="E171" s="754"/>
      <c r="F171" s="754"/>
      <c r="G171" s="760"/>
      <c r="H171" s="745"/>
      <c r="I171" s="746"/>
      <c r="J171" s="761"/>
      <c r="K171" s="762">
        <f t="shared" si="151"/>
        <v>0</v>
      </c>
      <c r="L171" s="762">
        <f t="shared" si="152"/>
        <v>0</v>
      </c>
      <c r="M171" s="763"/>
      <c r="N171" s="764"/>
      <c r="O171" s="765">
        <f t="shared" si="153"/>
        <v>0</v>
      </c>
      <c r="P171" s="765">
        <f t="shared" si="154"/>
        <v>0</v>
      </c>
      <c r="Q171" s="763"/>
      <c r="R171" s="766">
        <f t="shared" si="155"/>
        <v>0</v>
      </c>
      <c r="S171" s="225">
        <f t="shared" si="155"/>
        <v>0</v>
      </c>
      <c r="T171" s="225">
        <f t="shared" si="155"/>
        <v>0</v>
      </c>
      <c r="U171" s="225">
        <f t="shared" si="155"/>
        <v>0</v>
      </c>
      <c r="V171" s="225">
        <f t="shared" si="155"/>
        <v>0</v>
      </c>
      <c r="W171" s="225">
        <f t="shared" si="155"/>
        <v>0</v>
      </c>
      <c r="X171" s="225">
        <f t="shared" si="155"/>
        <v>0</v>
      </c>
      <c r="Y171" s="225">
        <f t="shared" si="155"/>
        <v>0</v>
      </c>
      <c r="Z171" s="225">
        <f t="shared" si="155"/>
        <v>0</v>
      </c>
      <c r="AA171" s="225">
        <f t="shared" si="155"/>
        <v>0</v>
      </c>
      <c r="AB171" s="679"/>
      <c r="AC171" s="789"/>
      <c r="AD171" s="786"/>
      <c r="AE171" s="255"/>
      <c r="AF171" s="255"/>
      <c r="AG171" s="255"/>
      <c r="AH171" s="255"/>
      <c r="AI171" s="255"/>
      <c r="AJ171" s="255"/>
      <c r="AK171" s="255"/>
      <c r="AL171" s="255"/>
      <c r="AM171" s="255"/>
      <c r="AN171" s="255"/>
      <c r="AO171" s="255"/>
      <c r="AP171" s="255"/>
      <c r="AQ171" s="255"/>
      <c r="AR171" s="255"/>
      <c r="AS171" s="255"/>
      <c r="AT171" s="255"/>
      <c r="AU171" s="255"/>
      <c r="AV171" s="255"/>
    </row>
    <row r="172" spans="1:48" s="681" customFormat="1" ht="30" hidden="1" customHeight="1" x14ac:dyDescent="0.25">
      <c r="A172" s="759"/>
      <c r="B172" s="759"/>
      <c r="C172" s="759"/>
      <c r="D172" s="759"/>
      <c r="E172" s="754"/>
      <c r="F172" s="754"/>
      <c r="G172" s="760"/>
      <c r="H172" s="745"/>
      <c r="I172" s="746"/>
      <c r="J172" s="761"/>
      <c r="K172" s="762">
        <f t="shared" si="151"/>
        <v>0</v>
      </c>
      <c r="L172" s="762">
        <f t="shared" si="152"/>
        <v>0</v>
      </c>
      <c r="M172" s="763"/>
      <c r="N172" s="764"/>
      <c r="O172" s="765">
        <f t="shared" si="153"/>
        <v>0</v>
      </c>
      <c r="P172" s="765">
        <f t="shared" si="154"/>
        <v>0</v>
      </c>
      <c r="Q172" s="763"/>
      <c r="R172" s="766">
        <f t="shared" si="155"/>
        <v>0</v>
      </c>
      <c r="S172" s="225">
        <f t="shared" si="155"/>
        <v>0</v>
      </c>
      <c r="T172" s="225">
        <f t="shared" si="155"/>
        <v>0</v>
      </c>
      <c r="U172" s="225">
        <f t="shared" si="155"/>
        <v>0</v>
      </c>
      <c r="V172" s="225">
        <f t="shared" si="155"/>
        <v>0</v>
      </c>
      <c r="W172" s="225">
        <f t="shared" si="155"/>
        <v>0</v>
      </c>
      <c r="X172" s="225">
        <f t="shared" si="155"/>
        <v>0</v>
      </c>
      <c r="Y172" s="225">
        <f t="shared" si="155"/>
        <v>0</v>
      </c>
      <c r="Z172" s="225">
        <f t="shared" si="155"/>
        <v>0</v>
      </c>
      <c r="AA172" s="225">
        <f t="shared" si="155"/>
        <v>0</v>
      </c>
      <c r="AB172" s="679"/>
      <c r="AC172" s="789"/>
      <c r="AD172" s="786"/>
      <c r="AE172" s="255"/>
      <c r="AF172" s="255"/>
      <c r="AG172" s="255"/>
      <c r="AH172" s="255"/>
      <c r="AI172" s="255"/>
      <c r="AJ172" s="255"/>
      <c r="AK172" s="255"/>
      <c r="AL172" s="255"/>
      <c r="AM172" s="255"/>
      <c r="AN172" s="255"/>
      <c r="AO172" s="255"/>
      <c r="AP172" s="255"/>
      <c r="AQ172" s="255"/>
      <c r="AR172" s="255"/>
      <c r="AS172" s="255"/>
      <c r="AT172" s="255"/>
      <c r="AU172" s="255"/>
      <c r="AV172" s="255"/>
    </row>
    <row r="173" spans="1:48" s="737" customFormat="1" ht="30" hidden="1" customHeight="1" x14ac:dyDescent="0.25">
      <c r="A173" s="759"/>
      <c r="B173" s="759"/>
      <c r="C173" s="759"/>
      <c r="D173" s="759"/>
      <c r="E173" s="754"/>
      <c r="F173" s="754"/>
      <c r="G173" s="760"/>
      <c r="H173" s="745"/>
      <c r="I173" s="746"/>
      <c r="J173" s="761"/>
      <c r="K173" s="762">
        <f t="shared" si="151"/>
        <v>0</v>
      </c>
      <c r="L173" s="762">
        <f t="shared" si="152"/>
        <v>0</v>
      </c>
      <c r="M173" s="763"/>
      <c r="N173" s="764"/>
      <c r="O173" s="765">
        <f t="shared" si="153"/>
        <v>0</v>
      </c>
      <c r="P173" s="765">
        <f t="shared" si="154"/>
        <v>0</v>
      </c>
      <c r="Q173" s="763"/>
      <c r="R173" s="766">
        <f t="shared" si="155"/>
        <v>0</v>
      </c>
      <c r="S173" s="225">
        <f t="shared" si="155"/>
        <v>0</v>
      </c>
      <c r="T173" s="225">
        <f t="shared" si="155"/>
        <v>0</v>
      </c>
      <c r="U173" s="225">
        <f t="shared" si="155"/>
        <v>0</v>
      </c>
      <c r="V173" s="225">
        <f t="shared" si="155"/>
        <v>0</v>
      </c>
      <c r="W173" s="225">
        <f t="shared" si="155"/>
        <v>0</v>
      </c>
      <c r="X173" s="225">
        <f t="shared" si="155"/>
        <v>0</v>
      </c>
      <c r="Y173" s="225">
        <f t="shared" si="155"/>
        <v>0</v>
      </c>
      <c r="Z173" s="225">
        <f t="shared" si="155"/>
        <v>0</v>
      </c>
      <c r="AA173" s="225">
        <f t="shared" si="155"/>
        <v>0</v>
      </c>
      <c r="AB173" s="679"/>
      <c r="AC173" s="260"/>
      <c r="AD173" s="787"/>
      <c r="AE173" s="736"/>
      <c r="AF173" s="736"/>
      <c r="AG173" s="736"/>
      <c r="AH173" s="736"/>
      <c r="AI173" s="736"/>
      <c r="AJ173" s="736"/>
      <c r="AK173" s="736"/>
      <c r="AL173" s="736"/>
      <c r="AM173" s="736"/>
      <c r="AN173" s="736"/>
      <c r="AO173" s="736"/>
      <c r="AP173" s="736"/>
      <c r="AQ173" s="736"/>
      <c r="AR173" s="736"/>
      <c r="AS173" s="736"/>
      <c r="AT173" s="736"/>
      <c r="AU173" s="736"/>
      <c r="AV173" s="736"/>
    </row>
    <row r="174" spans="1:48" s="681" customFormat="1" ht="30" hidden="1" customHeight="1" x14ac:dyDescent="0.25">
      <c r="A174" s="759"/>
      <c r="B174" s="759"/>
      <c r="C174" s="759"/>
      <c r="D174" s="759"/>
      <c r="E174" s="754"/>
      <c r="F174" s="754"/>
      <c r="G174" s="760"/>
      <c r="H174" s="767"/>
      <c r="I174" s="768"/>
      <c r="J174" s="761"/>
      <c r="K174" s="762">
        <f t="shared" si="151"/>
        <v>0</v>
      </c>
      <c r="L174" s="762">
        <f t="shared" si="152"/>
        <v>0</v>
      </c>
      <c r="M174" s="763"/>
      <c r="N174" s="764"/>
      <c r="O174" s="765">
        <f t="shared" si="153"/>
        <v>0</v>
      </c>
      <c r="P174" s="765">
        <f t="shared" si="154"/>
        <v>0</v>
      </c>
      <c r="Q174" s="763"/>
      <c r="R174" s="766">
        <f t="shared" si="155"/>
        <v>0</v>
      </c>
      <c r="S174" s="225">
        <f t="shared" si="155"/>
        <v>0</v>
      </c>
      <c r="T174" s="225">
        <f t="shared" si="155"/>
        <v>0</v>
      </c>
      <c r="U174" s="225">
        <f t="shared" si="155"/>
        <v>0</v>
      </c>
      <c r="V174" s="225">
        <f t="shared" si="155"/>
        <v>0</v>
      </c>
      <c r="W174" s="225">
        <f t="shared" si="155"/>
        <v>0</v>
      </c>
      <c r="X174" s="225">
        <f t="shared" si="155"/>
        <v>0</v>
      </c>
      <c r="Y174" s="225">
        <f t="shared" si="155"/>
        <v>0</v>
      </c>
      <c r="Z174" s="225">
        <f t="shared" si="155"/>
        <v>0</v>
      </c>
      <c r="AA174" s="225">
        <f t="shared" si="155"/>
        <v>0</v>
      </c>
      <c r="AB174" s="679"/>
      <c r="AC174" s="789"/>
      <c r="AD174" s="786"/>
      <c r="AE174" s="255"/>
      <c r="AF174" s="255"/>
      <c r="AG174" s="255"/>
      <c r="AH174" s="255"/>
      <c r="AI174" s="255"/>
      <c r="AJ174" s="255"/>
      <c r="AK174" s="255"/>
      <c r="AL174" s="255"/>
      <c r="AM174" s="255"/>
      <c r="AN174" s="255"/>
      <c r="AO174" s="255"/>
      <c r="AP174" s="255"/>
      <c r="AQ174" s="255"/>
      <c r="AR174" s="255"/>
      <c r="AS174" s="255"/>
      <c r="AT174" s="255"/>
      <c r="AU174" s="255"/>
      <c r="AV174" s="255"/>
    </row>
    <row r="175" spans="1:48" s="710" customFormat="1" ht="30" hidden="1" customHeight="1" thickBot="1" x14ac:dyDescent="0.3">
      <c r="A175" s="769"/>
      <c r="B175" s="769"/>
      <c r="C175" s="769"/>
      <c r="D175" s="769"/>
      <c r="E175" s="770"/>
      <c r="F175" s="770"/>
      <c r="G175" s="771"/>
      <c r="H175" s="772" t="s">
        <v>906</v>
      </c>
      <c r="I175" s="773"/>
      <c r="J175" s="774"/>
      <c r="K175" s="775"/>
      <c r="L175" s="775"/>
      <c r="M175" s="776"/>
      <c r="N175" s="777"/>
      <c r="O175" s="775"/>
      <c r="P175" s="775"/>
      <c r="Q175" s="776"/>
      <c r="R175" s="778">
        <f t="shared" ref="R175:AA175" si="156">SUM(R163:R174)</f>
        <v>0</v>
      </c>
      <c r="S175" s="118">
        <f t="shared" si="156"/>
        <v>0</v>
      </c>
      <c r="T175" s="118">
        <f t="shared" si="156"/>
        <v>0</v>
      </c>
      <c r="U175" s="118">
        <f t="shared" si="156"/>
        <v>0</v>
      </c>
      <c r="V175" s="118">
        <f t="shared" si="156"/>
        <v>0</v>
      </c>
      <c r="W175" s="118">
        <f t="shared" si="156"/>
        <v>0</v>
      </c>
      <c r="X175" s="118">
        <f t="shared" si="156"/>
        <v>0</v>
      </c>
      <c r="Y175" s="118">
        <f t="shared" si="156"/>
        <v>0</v>
      </c>
      <c r="Z175" s="118">
        <f t="shared" si="156"/>
        <v>0</v>
      </c>
      <c r="AA175" s="118">
        <f t="shared" si="156"/>
        <v>0</v>
      </c>
      <c r="AB175" s="679"/>
      <c r="AC175" s="789"/>
      <c r="AD175" s="786"/>
      <c r="AE175" s="255"/>
      <c r="AF175" s="255"/>
      <c r="AG175" s="255"/>
      <c r="AH175" s="255"/>
      <c r="AI175" s="255"/>
      <c r="AJ175" s="255"/>
      <c r="AK175" s="255"/>
      <c r="AL175" s="255"/>
      <c r="AM175" s="255"/>
      <c r="AN175" s="255"/>
      <c r="AO175" s="255"/>
      <c r="AP175" s="255"/>
      <c r="AQ175" s="255"/>
      <c r="AR175" s="255"/>
      <c r="AS175" s="255"/>
      <c r="AT175" s="255"/>
      <c r="AU175" s="255"/>
      <c r="AV175" s="255"/>
    </row>
    <row r="176" spans="1:48" s="681" customFormat="1" ht="30" hidden="1" customHeight="1" thickTop="1" x14ac:dyDescent="0.25">
      <c r="A176" s="759"/>
      <c r="B176" s="759"/>
      <c r="C176" s="759"/>
      <c r="D176" s="759"/>
      <c r="E176" s="779"/>
      <c r="F176" s="780"/>
      <c r="G176" s="780"/>
      <c r="H176" s="781"/>
      <c r="I176" s="782"/>
      <c r="J176" s="761"/>
      <c r="K176" s="762">
        <f t="shared" ref="K176:K187" si="157">IF(J176&gt;0, 1, 0)</f>
        <v>0</v>
      </c>
      <c r="L176" s="762">
        <f t="shared" ref="L176:L187" si="158">J176-K176</f>
        <v>0</v>
      </c>
      <c r="M176" s="763"/>
      <c r="N176" s="764"/>
      <c r="O176" s="765">
        <f t="shared" ref="O176:O187" si="159">IF(N176&gt;0, 1, 0)</f>
        <v>0</v>
      </c>
      <c r="P176" s="765">
        <f t="shared" ref="P176:P187" si="160">N176-O176</f>
        <v>0</v>
      </c>
      <c r="Q176" s="783"/>
      <c r="R176" s="766">
        <f t="shared" ref="R176:AA187" si="161">(K176*M176*$R$3)+(L176*M176*$R$6)+(O176*Q176*$R$7)+(P176*Q176*$R$8)</f>
        <v>0</v>
      </c>
      <c r="S176" s="225">
        <f t="shared" si="161"/>
        <v>0</v>
      </c>
      <c r="T176" s="225">
        <f t="shared" si="161"/>
        <v>0</v>
      </c>
      <c r="U176" s="225">
        <f t="shared" si="161"/>
        <v>0</v>
      </c>
      <c r="V176" s="225">
        <f t="shared" si="161"/>
        <v>0</v>
      </c>
      <c r="W176" s="225">
        <f t="shared" si="161"/>
        <v>0</v>
      </c>
      <c r="X176" s="225">
        <f t="shared" si="161"/>
        <v>0</v>
      </c>
      <c r="Y176" s="225">
        <f t="shared" si="161"/>
        <v>0</v>
      </c>
      <c r="Z176" s="225">
        <f t="shared" si="161"/>
        <v>0</v>
      </c>
      <c r="AA176" s="225">
        <f t="shared" si="161"/>
        <v>0</v>
      </c>
      <c r="AB176" s="679"/>
      <c r="AC176" s="789"/>
      <c r="AD176" s="786"/>
      <c r="AE176" s="255"/>
      <c r="AF176" s="255"/>
      <c r="AG176" s="255"/>
      <c r="AH176" s="255"/>
      <c r="AI176" s="255"/>
      <c r="AJ176" s="255"/>
      <c r="AK176" s="255"/>
      <c r="AL176" s="255"/>
      <c r="AM176" s="255"/>
      <c r="AN176" s="255"/>
      <c r="AO176" s="255"/>
      <c r="AP176" s="255"/>
      <c r="AQ176" s="255"/>
      <c r="AR176" s="255"/>
      <c r="AS176" s="255"/>
      <c r="AT176" s="255"/>
      <c r="AU176" s="255"/>
      <c r="AV176" s="255"/>
    </row>
    <row r="177" spans="1:48" s="681" customFormat="1" ht="30" hidden="1" customHeight="1" x14ac:dyDescent="0.25">
      <c r="A177" s="759"/>
      <c r="B177" s="759"/>
      <c r="C177" s="759"/>
      <c r="D177" s="759"/>
      <c r="E177" s="754"/>
      <c r="F177" s="754"/>
      <c r="G177" s="785"/>
      <c r="H177" s="745"/>
      <c r="I177" s="746"/>
      <c r="J177" s="761"/>
      <c r="K177" s="762">
        <f t="shared" si="157"/>
        <v>0</v>
      </c>
      <c r="L177" s="762">
        <f t="shared" si="158"/>
        <v>0</v>
      </c>
      <c r="M177" s="763"/>
      <c r="N177" s="764"/>
      <c r="O177" s="765">
        <f t="shared" si="159"/>
        <v>0</v>
      </c>
      <c r="P177" s="765">
        <f t="shared" si="160"/>
        <v>0</v>
      </c>
      <c r="Q177" s="763"/>
      <c r="R177" s="766">
        <f t="shared" si="161"/>
        <v>0</v>
      </c>
      <c r="S177" s="225">
        <f t="shared" si="161"/>
        <v>0</v>
      </c>
      <c r="T177" s="225">
        <f t="shared" si="161"/>
        <v>0</v>
      </c>
      <c r="U177" s="225">
        <f t="shared" si="161"/>
        <v>0</v>
      </c>
      <c r="V177" s="225">
        <f t="shared" si="161"/>
        <v>0</v>
      </c>
      <c r="W177" s="225">
        <f t="shared" si="161"/>
        <v>0</v>
      </c>
      <c r="X177" s="225">
        <f t="shared" si="161"/>
        <v>0</v>
      </c>
      <c r="Y177" s="225">
        <f t="shared" si="161"/>
        <v>0</v>
      </c>
      <c r="Z177" s="225">
        <f t="shared" si="161"/>
        <v>0</v>
      </c>
      <c r="AA177" s="225">
        <f t="shared" si="161"/>
        <v>0</v>
      </c>
      <c r="AB177" s="679"/>
      <c r="AC177" s="789"/>
      <c r="AD177" s="786"/>
      <c r="AE177" s="255"/>
      <c r="AF177" s="255"/>
      <c r="AG177" s="255"/>
      <c r="AH177" s="255"/>
      <c r="AI177" s="255"/>
      <c r="AJ177" s="255"/>
      <c r="AK177" s="255"/>
      <c r="AL177" s="255"/>
      <c r="AM177" s="255"/>
      <c r="AN177" s="255"/>
      <c r="AO177" s="255"/>
      <c r="AP177" s="255"/>
      <c r="AQ177" s="255"/>
      <c r="AR177" s="255"/>
      <c r="AS177" s="255"/>
      <c r="AT177" s="255"/>
      <c r="AU177" s="255"/>
      <c r="AV177" s="255"/>
    </row>
    <row r="178" spans="1:48" s="681" customFormat="1" ht="30" hidden="1" customHeight="1" x14ac:dyDescent="0.25">
      <c r="A178" s="759"/>
      <c r="B178" s="759"/>
      <c r="C178" s="759"/>
      <c r="D178" s="759"/>
      <c r="E178" s="754"/>
      <c r="F178" s="754"/>
      <c r="G178" s="785"/>
      <c r="H178" s="745"/>
      <c r="I178" s="746"/>
      <c r="J178" s="761"/>
      <c r="K178" s="762">
        <f t="shared" si="157"/>
        <v>0</v>
      </c>
      <c r="L178" s="762">
        <f t="shared" si="158"/>
        <v>0</v>
      </c>
      <c r="M178" s="763"/>
      <c r="N178" s="764"/>
      <c r="O178" s="765">
        <f t="shared" si="159"/>
        <v>0</v>
      </c>
      <c r="P178" s="765">
        <f t="shared" si="160"/>
        <v>0</v>
      </c>
      <c r="Q178" s="763"/>
      <c r="R178" s="766">
        <f t="shared" si="161"/>
        <v>0</v>
      </c>
      <c r="S178" s="225">
        <f t="shared" si="161"/>
        <v>0</v>
      </c>
      <c r="T178" s="225">
        <f t="shared" si="161"/>
        <v>0</v>
      </c>
      <c r="U178" s="225">
        <f t="shared" si="161"/>
        <v>0</v>
      </c>
      <c r="V178" s="225">
        <f t="shared" si="161"/>
        <v>0</v>
      </c>
      <c r="W178" s="225">
        <f t="shared" si="161"/>
        <v>0</v>
      </c>
      <c r="X178" s="225">
        <f t="shared" si="161"/>
        <v>0</v>
      </c>
      <c r="Y178" s="225">
        <f t="shared" si="161"/>
        <v>0</v>
      </c>
      <c r="Z178" s="225">
        <f t="shared" si="161"/>
        <v>0</v>
      </c>
      <c r="AA178" s="225">
        <f t="shared" si="161"/>
        <v>0</v>
      </c>
      <c r="AB178" s="679"/>
      <c r="AC178" s="789"/>
      <c r="AD178" s="786"/>
      <c r="AE178" s="255"/>
      <c r="AF178" s="255"/>
      <c r="AG178" s="255"/>
      <c r="AH178" s="255"/>
      <c r="AI178" s="255"/>
      <c r="AJ178" s="255"/>
      <c r="AK178" s="255"/>
      <c r="AL178" s="255"/>
      <c r="AM178" s="255"/>
      <c r="AN178" s="255"/>
      <c r="AO178" s="255"/>
      <c r="AP178" s="255"/>
      <c r="AQ178" s="255"/>
      <c r="AR178" s="255"/>
      <c r="AS178" s="255"/>
      <c r="AT178" s="255"/>
      <c r="AU178" s="255"/>
      <c r="AV178" s="255"/>
    </row>
    <row r="179" spans="1:48" s="681" customFormat="1" ht="30" hidden="1" customHeight="1" x14ac:dyDescent="0.25">
      <c r="A179" s="759"/>
      <c r="B179" s="759"/>
      <c r="C179" s="759"/>
      <c r="D179" s="759"/>
      <c r="E179" s="754"/>
      <c r="F179" s="754"/>
      <c r="G179" s="785"/>
      <c r="H179" s="745"/>
      <c r="I179" s="746"/>
      <c r="J179" s="761"/>
      <c r="K179" s="762">
        <f t="shared" si="157"/>
        <v>0</v>
      </c>
      <c r="L179" s="762">
        <f t="shared" si="158"/>
        <v>0</v>
      </c>
      <c r="M179" s="763"/>
      <c r="N179" s="764"/>
      <c r="O179" s="765">
        <f t="shared" si="159"/>
        <v>0</v>
      </c>
      <c r="P179" s="765">
        <f t="shared" si="160"/>
        <v>0</v>
      </c>
      <c r="Q179" s="763"/>
      <c r="R179" s="766">
        <f t="shared" si="161"/>
        <v>0</v>
      </c>
      <c r="S179" s="225">
        <f t="shared" si="161"/>
        <v>0</v>
      </c>
      <c r="T179" s="225">
        <f t="shared" si="161"/>
        <v>0</v>
      </c>
      <c r="U179" s="225">
        <f t="shared" si="161"/>
        <v>0</v>
      </c>
      <c r="V179" s="225">
        <f t="shared" si="161"/>
        <v>0</v>
      </c>
      <c r="W179" s="225">
        <f t="shared" si="161"/>
        <v>0</v>
      </c>
      <c r="X179" s="225">
        <f t="shared" si="161"/>
        <v>0</v>
      </c>
      <c r="Y179" s="225">
        <f t="shared" si="161"/>
        <v>0</v>
      </c>
      <c r="Z179" s="225">
        <f t="shared" si="161"/>
        <v>0</v>
      </c>
      <c r="AA179" s="225">
        <f t="shared" si="161"/>
        <v>0</v>
      </c>
      <c r="AB179" s="679"/>
      <c r="AC179" s="789"/>
      <c r="AD179" s="786"/>
      <c r="AE179" s="255"/>
      <c r="AF179" s="255"/>
      <c r="AG179" s="255"/>
      <c r="AH179" s="255"/>
      <c r="AI179" s="255"/>
      <c r="AJ179" s="255"/>
      <c r="AK179" s="255"/>
      <c r="AL179" s="255"/>
      <c r="AM179" s="255"/>
      <c r="AN179" s="255"/>
      <c r="AO179" s="255"/>
      <c r="AP179" s="255"/>
      <c r="AQ179" s="255"/>
      <c r="AR179" s="255"/>
      <c r="AS179" s="255"/>
      <c r="AT179" s="255"/>
      <c r="AU179" s="255"/>
      <c r="AV179" s="255"/>
    </row>
    <row r="180" spans="1:48" s="681" customFormat="1" ht="30" hidden="1" customHeight="1" x14ac:dyDescent="0.25">
      <c r="A180" s="759"/>
      <c r="B180" s="759"/>
      <c r="C180" s="759"/>
      <c r="D180" s="759"/>
      <c r="E180" s="754"/>
      <c r="F180" s="754"/>
      <c r="G180" s="760"/>
      <c r="H180" s="745"/>
      <c r="I180" s="746"/>
      <c r="J180" s="761"/>
      <c r="K180" s="762">
        <f t="shared" si="157"/>
        <v>0</v>
      </c>
      <c r="L180" s="762">
        <f t="shared" si="158"/>
        <v>0</v>
      </c>
      <c r="M180" s="763"/>
      <c r="N180" s="764"/>
      <c r="O180" s="765">
        <f t="shared" si="159"/>
        <v>0</v>
      </c>
      <c r="P180" s="765">
        <f t="shared" si="160"/>
        <v>0</v>
      </c>
      <c r="Q180" s="763"/>
      <c r="R180" s="766">
        <f t="shared" si="161"/>
        <v>0</v>
      </c>
      <c r="S180" s="225">
        <f t="shared" si="161"/>
        <v>0</v>
      </c>
      <c r="T180" s="225">
        <f t="shared" si="161"/>
        <v>0</v>
      </c>
      <c r="U180" s="225">
        <f t="shared" si="161"/>
        <v>0</v>
      </c>
      <c r="V180" s="225">
        <f t="shared" si="161"/>
        <v>0</v>
      </c>
      <c r="W180" s="225">
        <f t="shared" si="161"/>
        <v>0</v>
      </c>
      <c r="X180" s="225">
        <f t="shared" si="161"/>
        <v>0</v>
      </c>
      <c r="Y180" s="225">
        <f t="shared" si="161"/>
        <v>0</v>
      </c>
      <c r="Z180" s="225">
        <f t="shared" si="161"/>
        <v>0</v>
      </c>
      <c r="AA180" s="225">
        <f t="shared" si="161"/>
        <v>0</v>
      </c>
      <c r="AB180" s="679"/>
      <c r="AC180" s="789"/>
      <c r="AD180" s="786"/>
      <c r="AE180" s="255"/>
      <c r="AF180" s="255"/>
      <c r="AG180" s="255"/>
      <c r="AH180" s="255"/>
      <c r="AI180" s="255"/>
      <c r="AJ180" s="255"/>
      <c r="AK180" s="255"/>
      <c r="AL180" s="255"/>
      <c r="AM180" s="255"/>
      <c r="AN180" s="255"/>
      <c r="AO180" s="255"/>
      <c r="AP180" s="255"/>
      <c r="AQ180" s="255"/>
      <c r="AR180" s="255"/>
      <c r="AS180" s="255"/>
      <c r="AT180" s="255"/>
      <c r="AU180" s="255"/>
      <c r="AV180" s="255"/>
    </row>
    <row r="181" spans="1:48" s="681" customFormat="1" ht="30" hidden="1" customHeight="1" x14ac:dyDescent="0.25">
      <c r="A181" s="759"/>
      <c r="B181" s="759"/>
      <c r="C181" s="759"/>
      <c r="D181" s="759"/>
      <c r="E181" s="754"/>
      <c r="F181" s="754"/>
      <c r="G181" s="760"/>
      <c r="H181" s="745"/>
      <c r="I181" s="746"/>
      <c r="J181" s="761"/>
      <c r="K181" s="762">
        <f t="shared" si="157"/>
        <v>0</v>
      </c>
      <c r="L181" s="762">
        <f t="shared" si="158"/>
        <v>0</v>
      </c>
      <c r="M181" s="763"/>
      <c r="N181" s="764"/>
      <c r="O181" s="765">
        <f t="shared" si="159"/>
        <v>0</v>
      </c>
      <c r="P181" s="765">
        <f t="shared" si="160"/>
        <v>0</v>
      </c>
      <c r="Q181" s="763"/>
      <c r="R181" s="766">
        <f t="shared" si="161"/>
        <v>0</v>
      </c>
      <c r="S181" s="225">
        <f t="shared" si="161"/>
        <v>0</v>
      </c>
      <c r="T181" s="225">
        <f t="shared" si="161"/>
        <v>0</v>
      </c>
      <c r="U181" s="225">
        <f t="shared" si="161"/>
        <v>0</v>
      </c>
      <c r="V181" s="225">
        <f t="shared" si="161"/>
        <v>0</v>
      </c>
      <c r="W181" s="225">
        <f t="shared" si="161"/>
        <v>0</v>
      </c>
      <c r="X181" s="225">
        <f t="shared" si="161"/>
        <v>0</v>
      </c>
      <c r="Y181" s="225">
        <f t="shared" si="161"/>
        <v>0</v>
      </c>
      <c r="Z181" s="225">
        <f t="shared" si="161"/>
        <v>0</v>
      </c>
      <c r="AA181" s="225">
        <f t="shared" si="161"/>
        <v>0</v>
      </c>
      <c r="AB181" s="679"/>
      <c r="AC181" s="789"/>
      <c r="AD181" s="786"/>
      <c r="AE181" s="255"/>
      <c r="AF181" s="255"/>
      <c r="AG181" s="255"/>
      <c r="AH181" s="255"/>
      <c r="AI181" s="255"/>
      <c r="AJ181" s="255"/>
      <c r="AK181" s="255"/>
      <c r="AL181" s="255"/>
      <c r="AM181" s="255"/>
      <c r="AN181" s="255"/>
      <c r="AO181" s="255"/>
      <c r="AP181" s="255"/>
      <c r="AQ181" s="255"/>
      <c r="AR181" s="255"/>
      <c r="AS181" s="255"/>
      <c r="AT181" s="255"/>
      <c r="AU181" s="255"/>
      <c r="AV181" s="255"/>
    </row>
    <row r="182" spans="1:48" s="681" customFormat="1" ht="30" hidden="1" customHeight="1" x14ac:dyDescent="0.25">
      <c r="A182" s="759"/>
      <c r="B182" s="759"/>
      <c r="C182" s="759"/>
      <c r="D182" s="759"/>
      <c r="E182" s="754"/>
      <c r="F182" s="754"/>
      <c r="G182" s="760"/>
      <c r="H182" s="745"/>
      <c r="I182" s="746"/>
      <c r="J182" s="761"/>
      <c r="K182" s="762">
        <f t="shared" si="157"/>
        <v>0</v>
      </c>
      <c r="L182" s="762">
        <f t="shared" si="158"/>
        <v>0</v>
      </c>
      <c r="M182" s="763"/>
      <c r="N182" s="764"/>
      <c r="O182" s="765">
        <f t="shared" si="159"/>
        <v>0</v>
      </c>
      <c r="P182" s="765">
        <f t="shared" si="160"/>
        <v>0</v>
      </c>
      <c r="Q182" s="763"/>
      <c r="R182" s="766">
        <f t="shared" si="161"/>
        <v>0</v>
      </c>
      <c r="S182" s="225">
        <f t="shared" si="161"/>
        <v>0</v>
      </c>
      <c r="T182" s="225">
        <f t="shared" si="161"/>
        <v>0</v>
      </c>
      <c r="U182" s="225">
        <f t="shared" si="161"/>
        <v>0</v>
      </c>
      <c r="V182" s="225">
        <f t="shared" si="161"/>
        <v>0</v>
      </c>
      <c r="W182" s="225">
        <f t="shared" si="161"/>
        <v>0</v>
      </c>
      <c r="X182" s="225">
        <f t="shared" si="161"/>
        <v>0</v>
      </c>
      <c r="Y182" s="225">
        <f t="shared" si="161"/>
        <v>0</v>
      </c>
      <c r="Z182" s="225">
        <f t="shared" si="161"/>
        <v>0</v>
      </c>
      <c r="AA182" s="225">
        <f t="shared" si="161"/>
        <v>0</v>
      </c>
      <c r="AB182" s="679"/>
      <c r="AC182" s="789"/>
      <c r="AD182" s="786"/>
      <c r="AE182" s="255"/>
      <c r="AF182" s="255"/>
      <c r="AG182" s="255"/>
      <c r="AH182" s="255"/>
      <c r="AI182" s="255"/>
      <c r="AJ182" s="255"/>
      <c r="AK182" s="255"/>
      <c r="AL182" s="255"/>
      <c r="AM182" s="255"/>
      <c r="AN182" s="255"/>
      <c r="AO182" s="255"/>
      <c r="AP182" s="255"/>
      <c r="AQ182" s="255"/>
      <c r="AR182" s="255"/>
      <c r="AS182" s="255"/>
      <c r="AT182" s="255"/>
      <c r="AU182" s="255"/>
      <c r="AV182" s="255"/>
    </row>
    <row r="183" spans="1:48" s="681" customFormat="1" ht="30" hidden="1" customHeight="1" x14ac:dyDescent="0.25">
      <c r="A183" s="759"/>
      <c r="B183" s="759"/>
      <c r="C183" s="759"/>
      <c r="D183" s="759"/>
      <c r="E183" s="754"/>
      <c r="F183" s="754"/>
      <c r="G183" s="760"/>
      <c r="H183" s="767"/>
      <c r="I183" s="768"/>
      <c r="J183" s="761"/>
      <c r="K183" s="762">
        <f t="shared" si="157"/>
        <v>0</v>
      </c>
      <c r="L183" s="762">
        <f t="shared" si="158"/>
        <v>0</v>
      </c>
      <c r="M183" s="763"/>
      <c r="N183" s="764"/>
      <c r="O183" s="765">
        <f t="shared" si="159"/>
        <v>0</v>
      </c>
      <c r="P183" s="765">
        <f t="shared" si="160"/>
        <v>0</v>
      </c>
      <c r="Q183" s="763"/>
      <c r="R183" s="766">
        <f t="shared" si="161"/>
        <v>0</v>
      </c>
      <c r="S183" s="225">
        <f t="shared" si="161"/>
        <v>0</v>
      </c>
      <c r="T183" s="225">
        <f t="shared" si="161"/>
        <v>0</v>
      </c>
      <c r="U183" s="225">
        <f t="shared" si="161"/>
        <v>0</v>
      </c>
      <c r="V183" s="225">
        <f t="shared" si="161"/>
        <v>0</v>
      </c>
      <c r="W183" s="225">
        <f t="shared" si="161"/>
        <v>0</v>
      </c>
      <c r="X183" s="225">
        <f t="shared" si="161"/>
        <v>0</v>
      </c>
      <c r="Y183" s="225">
        <f t="shared" si="161"/>
        <v>0</v>
      </c>
      <c r="Z183" s="225">
        <f t="shared" si="161"/>
        <v>0</v>
      </c>
      <c r="AA183" s="225">
        <f t="shared" si="161"/>
        <v>0</v>
      </c>
      <c r="AB183" s="679"/>
      <c r="AC183" s="789"/>
      <c r="AD183" s="786"/>
      <c r="AE183" s="255"/>
      <c r="AF183" s="255"/>
      <c r="AG183" s="255"/>
      <c r="AH183" s="255"/>
      <c r="AI183" s="255"/>
      <c r="AJ183" s="255"/>
      <c r="AK183" s="255"/>
      <c r="AL183" s="255"/>
      <c r="AM183" s="255"/>
      <c r="AN183" s="255"/>
      <c r="AO183" s="255"/>
      <c r="AP183" s="255"/>
      <c r="AQ183" s="255"/>
      <c r="AR183" s="255"/>
      <c r="AS183" s="255"/>
      <c r="AT183" s="255"/>
      <c r="AU183" s="255"/>
      <c r="AV183" s="255"/>
    </row>
    <row r="184" spans="1:48" s="681" customFormat="1" ht="30" hidden="1" customHeight="1" x14ac:dyDescent="0.25">
      <c r="A184" s="759"/>
      <c r="B184" s="759"/>
      <c r="C184" s="759"/>
      <c r="D184" s="759"/>
      <c r="E184" s="754"/>
      <c r="F184" s="754"/>
      <c r="G184" s="760"/>
      <c r="H184" s="745"/>
      <c r="I184" s="746"/>
      <c r="J184" s="761"/>
      <c r="K184" s="762">
        <f t="shared" si="157"/>
        <v>0</v>
      </c>
      <c r="L184" s="762">
        <f t="shared" si="158"/>
        <v>0</v>
      </c>
      <c r="M184" s="763"/>
      <c r="N184" s="764"/>
      <c r="O184" s="765">
        <f t="shared" si="159"/>
        <v>0</v>
      </c>
      <c r="P184" s="765">
        <f t="shared" si="160"/>
        <v>0</v>
      </c>
      <c r="Q184" s="763"/>
      <c r="R184" s="766">
        <f t="shared" si="161"/>
        <v>0</v>
      </c>
      <c r="S184" s="225">
        <f t="shared" si="161"/>
        <v>0</v>
      </c>
      <c r="T184" s="225">
        <f t="shared" si="161"/>
        <v>0</v>
      </c>
      <c r="U184" s="225">
        <f t="shared" si="161"/>
        <v>0</v>
      </c>
      <c r="V184" s="225">
        <f t="shared" si="161"/>
        <v>0</v>
      </c>
      <c r="W184" s="225">
        <f t="shared" si="161"/>
        <v>0</v>
      </c>
      <c r="X184" s="225">
        <f t="shared" si="161"/>
        <v>0</v>
      </c>
      <c r="Y184" s="225">
        <f t="shared" si="161"/>
        <v>0</v>
      </c>
      <c r="Z184" s="225">
        <f t="shared" si="161"/>
        <v>0</v>
      </c>
      <c r="AA184" s="225">
        <f t="shared" si="161"/>
        <v>0</v>
      </c>
      <c r="AB184" s="679"/>
      <c r="AC184" s="789"/>
      <c r="AD184" s="786"/>
      <c r="AE184" s="255"/>
      <c r="AF184" s="255"/>
      <c r="AG184" s="255"/>
      <c r="AH184" s="255"/>
      <c r="AI184" s="255"/>
      <c r="AJ184" s="255"/>
      <c r="AK184" s="255"/>
      <c r="AL184" s="255"/>
      <c r="AM184" s="255"/>
      <c r="AN184" s="255"/>
      <c r="AO184" s="255"/>
      <c r="AP184" s="255"/>
      <c r="AQ184" s="255"/>
      <c r="AR184" s="255"/>
      <c r="AS184" s="255"/>
      <c r="AT184" s="255"/>
      <c r="AU184" s="255"/>
      <c r="AV184" s="255"/>
    </row>
    <row r="185" spans="1:48" s="681" customFormat="1" ht="30" hidden="1" customHeight="1" x14ac:dyDescent="0.25">
      <c r="A185" s="759"/>
      <c r="B185" s="759"/>
      <c r="C185" s="759"/>
      <c r="D185" s="759"/>
      <c r="E185" s="754"/>
      <c r="F185" s="754"/>
      <c r="G185" s="760"/>
      <c r="H185" s="745"/>
      <c r="I185" s="746"/>
      <c r="J185" s="761"/>
      <c r="K185" s="762">
        <f t="shared" si="157"/>
        <v>0</v>
      </c>
      <c r="L185" s="762">
        <f t="shared" si="158"/>
        <v>0</v>
      </c>
      <c r="M185" s="763"/>
      <c r="N185" s="764"/>
      <c r="O185" s="765">
        <f t="shared" si="159"/>
        <v>0</v>
      </c>
      <c r="P185" s="765">
        <f t="shared" si="160"/>
        <v>0</v>
      </c>
      <c r="Q185" s="763"/>
      <c r="R185" s="766">
        <f t="shared" si="161"/>
        <v>0</v>
      </c>
      <c r="S185" s="225">
        <f t="shared" si="161"/>
        <v>0</v>
      </c>
      <c r="T185" s="225">
        <f t="shared" si="161"/>
        <v>0</v>
      </c>
      <c r="U185" s="225">
        <f t="shared" si="161"/>
        <v>0</v>
      </c>
      <c r="V185" s="225">
        <f t="shared" si="161"/>
        <v>0</v>
      </c>
      <c r="W185" s="225">
        <f t="shared" si="161"/>
        <v>0</v>
      </c>
      <c r="X185" s="225">
        <f t="shared" si="161"/>
        <v>0</v>
      </c>
      <c r="Y185" s="225">
        <f t="shared" si="161"/>
        <v>0</v>
      </c>
      <c r="Z185" s="225">
        <f t="shared" si="161"/>
        <v>0</v>
      </c>
      <c r="AA185" s="225">
        <f t="shared" si="161"/>
        <v>0</v>
      </c>
      <c r="AB185" s="679"/>
      <c r="AC185" s="789"/>
      <c r="AD185" s="786"/>
      <c r="AE185" s="255"/>
      <c r="AF185" s="255"/>
      <c r="AG185" s="255"/>
      <c r="AH185" s="255"/>
      <c r="AI185" s="255"/>
      <c r="AJ185" s="255"/>
      <c r="AK185" s="255"/>
      <c r="AL185" s="255"/>
      <c r="AM185" s="255"/>
      <c r="AN185" s="255"/>
      <c r="AO185" s="255"/>
      <c r="AP185" s="255"/>
      <c r="AQ185" s="255"/>
      <c r="AR185" s="255"/>
      <c r="AS185" s="255"/>
      <c r="AT185" s="255"/>
      <c r="AU185" s="255"/>
      <c r="AV185" s="255"/>
    </row>
    <row r="186" spans="1:48" s="737" customFormat="1" ht="30" hidden="1" customHeight="1" x14ac:dyDescent="0.25">
      <c r="A186" s="759"/>
      <c r="B186" s="759"/>
      <c r="C186" s="759"/>
      <c r="D186" s="759"/>
      <c r="E186" s="754"/>
      <c r="F186" s="754"/>
      <c r="G186" s="760"/>
      <c r="H186" s="745"/>
      <c r="I186" s="746"/>
      <c r="J186" s="761"/>
      <c r="K186" s="762">
        <f t="shared" si="157"/>
        <v>0</v>
      </c>
      <c r="L186" s="762">
        <f t="shared" si="158"/>
        <v>0</v>
      </c>
      <c r="M186" s="763"/>
      <c r="N186" s="764"/>
      <c r="O186" s="765">
        <f t="shared" si="159"/>
        <v>0</v>
      </c>
      <c r="P186" s="765">
        <f t="shared" si="160"/>
        <v>0</v>
      </c>
      <c r="Q186" s="763"/>
      <c r="R186" s="766">
        <f t="shared" si="161"/>
        <v>0</v>
      </c>
      <c r="S186" s="225">
        <f t="shared" si="161"/>
        <v>0</v>
      </c>
      <c r="T186" s="225">
        <f t="shared" si="161"/>
        <v>0</v>
      </c>
      <c r="U186" s="225">
        <f t="shared" si="161"/>
        <v>0</v>
      </c>
      <c r="V186" s="225">
        <f t="shared" si="161"/>
        <v>0</v>
      </c>
      <c r="W186" s="225">
        <f t="shared" si="161"/>
        <v>0</v>
      </c>
      <c r="X186" s="225">
        <f t="shared" si="161"/>
        <v>0</v>
      </c>
      <c r="Y186" s="225">
        <f t="shared" si="161"/>
        <v>0</v>
      </c>
      <c r="Z186" s="225">
        <f t="shared" si="161"/>
        <v>0</v>
      </c>
      <c r="AA186" s="225">
        <f t="shared" si="161"/>
        <v>0</v>
      </c>
      <c r="AB186" s="679"/>
      <c r="AC186" s="260"/>
      <c r="AD186" s="787"/>
      <c r="AE186" s="736"/>
      <c r="AF186" s="736"/>
      <c r="AG186" s="736"/>
      <c r="AH186" s="736"/>
      <c r="AI186" s="736"/>
      <c r="AJ186" s="736"/>
      <c r="AK186" s="736"/>
      <c r="AL186" s="736"/>
      <c r="AM186" s="736"/>
      <c r="AN186" s="736"/>
      <c r="AO186" s="736"/>
      <c r="AP186" s="736"/>
      <c r="AQ186" s="736"/>
      <c r="AR186" s="736"/>
      <c r="AS186" s="736"/>
      <c r="AT186" s="736"/>
      <c r="AU186" s="736"/>
      <c r="AV186" s="736"/>
    </row>
    <row r="187" spans="1:48" s="681" customFormat="1" ht="30" hidden="1" customHeight="1" x14ac:dyDescent="0.25">
      <c r="A187" s="759"/>
      <c r="B187" s="759"/>
      <c r="C187" s="759"/>
      <c r="D187" s="759"/>
      <c r="E187" s="754"/>
      <c r="F187" s="754"/>
      <c r="G187" s="760"/>
      <c r="H187" s="767"/>
      <c r="I187" s="768"/>
      <c r="J187" s="761"/>
      <c r="K187" s="762">
        <f t="shared" si="157"/>
        <v>0</v>
      </c>
      <c r="L187" s="762">
        <f t="shared" si="158"/>
        <v>0</v>
      </c>
      <c r="M187" s="763"/>
      <c r="N187" s="764"/>
      <c r="O187" s="765">
        <f t="shared" si="159"/>
        <v>0</v>
      </c>
      <c r="P187" s="765">
        <f t="shared" si="160"/>
        <v>0</v>
      </c>
      <c r="Q187" s="763"/>
      <c r="R187" s="766">
        <f t="shared" si="161"/>
        <v>0</v>
      </c>
      <c r="S187" s="225">
        <f t="shared" si="161"/>
        <v>0</v>
      </c>
      <c r="T187" s="225">
        <f t="shared" si="161"/>
        <v>0</v>
      </c>
      <c r="U187" s="225">
        <f t="shared" si="161"/>
        <v>0</v>
      </c>
      <c r="V187" s="225">
        <f t="shared" si="161"/>
        <v>0</v>
      </c>
      <c r="W187" s="225">
        <f t="shared" si="161"/>
        <v>0</v>
      </c>
      <c r="X187" s="225">
        <f t="shared" si="161"/>
        <v>0</v>
      </c>
      <c r="Y187" s="225">
        <f t="shared" si="161"/>
        <v>0</v>
      </c>
      <c r="Z187" s="225">
        <f t="shared" si="161"/>
        <v>0</v>
      </c>
      <c r="AA187" s="225">
        <f t="shared" si="161"/>
        <v>0</v>
      </c>
      <c r="AB187" s="679"/>
      <c r="AC187" s="789"/>
      <c r="AD187" s="786"/>
      <c r="AE187" s="255"/>
      <c r="AF187" s="255"/>
      <c r="AG187" s="255"/>
      <c r="AH187" s="255"/>
      <c r="AI187" s="255"/>
      <c r="AJ187" s="255"/>
      <c r="AK187" s="255"/>
      <c r="AL187" s="255"/>
      <c r="AM187" s="255"/>
      <c r="AN187" s="255"/>
      <c r="AO187" s="255"/>
      <c r="AP187" s="255"/>
      <c r="AQ187" s="255"/>
      <c r="AR187" s="255"/>
      <c r="AS187" s="255"/>
      <c r="AT187" s="255"/>
      <c r="AU187" s="255"/>
      <c r="AV187" s="255"/>
    </row>
    <row r="188" spans="1:48" s="710" customFormat="1" ht="30" hidden="1" customHeight="1" thickBot="1" x14ac:dyDescent="0.3">
      <c r="A188" s="769"/>
      <c r="B188" s="769"/>
      <c r="C188" s="769"/>
      <c r="D188" s="769"/>
      <c r="E188" s="770"/>
      <c r="F188" s="770"/>
      <c r="G188" s="771"/>
      <c r="H188" s="772" t="s">
        <v>906</v>
      </c>
      <c r="I188" s="773"/>
      <c r="J188" s="774"/>
      <c r="K188" s="775"/>
      <c r="L188" s="775"/>
      <c r="M188" s="776"/>
      <c r="N188" s="777"/>
      <c r="O188" s="775"/>
      <c r="P188" s="775"/>
      <c r="Q188" s="776"/>
      <c r="R188" s="778">
        <f t="shared" ref="R188:AA188" si="162">SUM(R176:R187)</f>
        <v>0</v>
      </c>
      <c r="S188" s="118">
        <f t="shared" si="162"/>
        <v>0</v>
      </c>
      <c r="T188" s="118">
        <f t="shared" si="162"/>
        <v>0</v>
      </c>
      <c r="U188" s="118">
        <f t="shared" si="162"/>
        <v>0</v>
      </c>
      <c r="V188" s="118">
        <f t="shared" si="162"/>
        <v>0</v>
      </c>
      <c r="W188" s="118">
        <f t="shared" si="162"/>
        <v>0</v>
      </c>
      <c r="X188" s="118">
        <f t="shared" si="162"/>
        <v>0</v>
      </c>
      <c r="Y188" s="118">
        <f t="shared" si="162"/>
        <v>0</v>
      </c>
      <c r="Z188" s="118">
        <f t="shared" si="162"/>
        <v>0</v>
      </c>
      <c r="AA188" s="118">
        <f t="shared" si="162"/>
        <v>0</v>
      </c>
      <c r="AB188" s="679"/>
      <c r="AC188" s="789"/>
      <c r="AD188" s="786"/>
      <c r="AE188" s="255"/>
      <c r="AF188" s="255"/>
      <c r="AG188" s="255"/>
      <c r="AH188" s="255"/>
      <c r="AI188" s="255"/>
      <c r="AJ188" s="255"/>
      <c r="AK188" s="255"/>
      <c r="AL188" s="255"/>
      <c r="AM188" s="255"/>
      <c r="AN188" s="255"/>
      <c r="AO188" s="255"/>
      <c r="AP188" s="255"/>
      <c r="AQ188" s="255"/>
      <c r="AR188" s="255"/>
      <c r="AS188" s="255"/>
      <c r="AT188" s="255"/>
      <c r="AU188" s="255"/>
      <c r="AV188" s="255"/>
    </row>
    <row r="189" spans="1:48" s="681" customFormat="1" ht="30" hidden="1" customHeight="1" thickTop="1" x14ac:dyDescent="0.25">
      <c r="A189" s="759"/>
      <c r="B189" s="759"/>
      <c r="C189" s="759"/>
      <c r="D189" s="759"/>
      <c r="E189" s="779"/>
      <c r="F189" s="780"/>
      <c r="G189" s="780"/>
      <c r="H189" s="781"/>
      <c r="I189" s="782"/>
      <c r="J189" s="761"/>
      <c r="K189" s="762">
        <f t="shared" ref="K189:K200" si="163">IF(J189&gt;0, 1, 0)</f>
        <v>0</v>
      </c>
      <c r="L189" s="762">
        <f t="shared" ref="L189:L200" si="164">J189-K189</f>
        <v>0</v>
      </c>
      <c r="M189" s="763"/>
      <c r="N189" s="764"/>
      <c r="O189" s="765">
        <f t="shared" ref="O189:O200" si="165">IF(N189&gt;0, 1, 0)</f>
        <v>0</v>
      </c>
      <c r="P189" s="765">
        <f t="shared" ref="P189:P200" si="166">N189-O189</f>
        <v>0</v>
      </c>
      <c r="Q189" s="783"/>
      <c r="R189" s="766">
        <f t="shared" ref="R189:AA200" si="167">(K189*M189*$R$3)+(L189*M189*$R$6)+(O189*Q189*$R$7)+(P189*Q189*$R$8)</f>
        <v>0</v>
      </c>
      <c r="S189" s="225">
        <f t="shared" si="167"/>
        <v>0</v>
      </c>
      <c r="T189" s="225">
        <f t="shared" si="167"/>
        <v>0</v>
      </c>
      <c r="U189" s="225">
        <f t="shared" si="167"/>
        <v>0</v>
      </c>
      <c r="V189" s="225">
        <f t="shared" si="167"/>
        <v>0</v>
      </c>
      <c r="W189" s="225">
        <f t="shared" si="167"/>
        <v>0</v>
      </c>
      <c r="X189" s="225">
        <f t="shared" si="167"/>
        <v>0</v>
      </c>
      <c r="Y189" s="225">
        <f t="shared" si="167"/>
        <v>0</v>
      </c>
      <c r="Z189" s="225">
        <f t="shared" si="167"/>
        <v>0</v>
      </c>
      <c r="AA189" s="225">
        <f t="shared" si="167"/>
        <v>0</v>
      </c>
      <c r="AB189" s="679"/>
      <c r="AC189" s="789"/>
      <c r="AD189" s="786"/>
      <c r="AE189" s="255"/>
      <c r="AF189" s="255"/>
      <c r="AG189" s="255"/>
      <c r="AH189" s="255"/>
      <c r="AI189" s="255"/>
      <c r="AJ189" s="255"/>
      <c r="AK189" s="255"/>
      <c r="AL189" s="255"/>
      <c r="AM189" s="255"/>
      <c r="AN189" s="255"/>
      <c r="AO189" s="255"/>
      <c r="AP189" s="255"/>
      <c r="AQ189" s="255"/>
      <c r="AR189" s="255"/>
      <c r="AS189" s="255"/>
      <c r="AT189" s="255"/>
      <c r="AU189" s="255"/>
      <c r="AV189" s="255"/>
    </row>
    <row r="190" spans="1:48" s="681" customFormat="1" ht="30" hidden="1" customHeight="1" x14ac:dyDescent="0.25">
      <c r="A190" s="759"/>
      <c r="B190" s="759"/>
      <c r="C190" s="759"/>
      <c r="D190" s="759"/>
      <c r="E190" s="754"/>
      <c r="F190" s="754"/>
      <c r="G190" s="785"/>
      <c r="H190" s="745"/>
      <c r="I190" s="746"/>
      <c r="J190" s="761"/>
      <c r="K190" s="762">
        <f t="shared" si="163"/>
        <v>0</v>
      </c>
      <c r="L190" s="762">
        <f t="shared" si="164"/>
        <v>0</v>
      </c>
      <c r="M190" s="763"/>
      <c r="N190" s="764"/>
      <c r="O190" s="765">
        <f t="shared" si="165"/>
        <v>0</v>
      </c>
      <c r="P190" s="765">
        <f t="shared" si="166"/>
        <v>0</v>
      </c>
      <c r="Q190" s="763"/>
      <c r="R190" s="766">
        <f t="shared" si="167"/>
        <v>0</v>
      </c>
      <c r="S190" s="225">
        <f t="shared" si="167"/>
        <v>0</v>
      </c>
      <c r="T190" s="225">
        <f t="shared" si="167"/>
        <v>0</v>
      </c>
      <c r="U190" s="225">
        <f t="shared" si="167"/>
        <v>0</v>
      </c>
      <c r="V190" s="225">
        <f t="shared" si="167"/>
        <v>0</v>
      </c>
      <c r="W190" s="225">
        <f t="shared" si="167"/>
        <v>0</v>
      </c>
      <c r="X190" s="225">
        <f t="shared" si="167"/>
        <v>0</v>
      </c>
      <c r="Y190" s="225">
        <f t="shared" si="167"/>
        <v>0</v>
      </c>
      <c r="Z190" s="225">
        <f t="shared" si="167"/>
        <v>0</v>
      </c>
      <c r="AA190" s="225">
        <f t="shared" si="167"/>
        <v>0</v>
      </c>
      <c r="AB190" s="679"/>
      <c r="AC190" s="789"/>
      <c r="AD190" s="786"/>
      <c r="AE190" s="255"/>
      <c r="AF190" s="255"/>
      <c r="AG190" s="255"/>
      <c r="AH190" s="255"/>
      <c r="AI190" s="255"/>
      <c r="AJ190" s="255"/>
      <c r="AK190" s="255"/>
      <c r="AL190" s="255"/>
      <c r="AM190" s="255"/>
      <c r="AN190" s="255"/>
      <c r="AO190" s="255"/>
      <c r="AP190" s="255"/>
      <c r="AQ190" s="255"/>
      <c r="AR190" s="255"/>
      <c r="AS190" s="255"/>
      <c r="AT190" s="255"/>
      <c r="AU190" s="255"/>
      <c r="AV190" s="255"/>
    </row>
    <row r="191" spans="1:48" s="681" customFormat="1" ht="30" hidden="1" customHeight="1" x14ac:dyDescent="0.25">
      <c r="A191" s="759"/>
      <c r="B191" s="759"/>
      <c r="C191" s="759"/>
      <c r="D191" s="759"/>
      <c r="E191" s="754"/>
      <c r="F191" s="754"/>
      <c r="G191" s="785"/>
      <c r="H191" s="745"/>
      <c r="I191" s="746"/>
      <c r="J191" s="761"/>
      <c r="K191" s="762">
        <f t="shared" si="163"/>
        <v>0</v>
      </c>
      <c r="L191" s="762">
        <f t="shared" si="164"/>
        <v>0</v>
      </c>
      <c r="M191" s="763"/>
      <c r="N191" s="764"/>
      <c r="O191" s="765">
        <f t="shared" si="165"/>
        <v>0</v>
      </c>
      <c r="P191" s="765">
        <f t="shared" si="166"/>
        <v>0</v>
      </c>
      <c r="Q191" s="763"/>
      <c r="R191" s="766">
        <f t="shared" si="167"/>
        <v>0</v>
      </c>
      <c r="S191" s="225">
        <f t="shared" si="167"/>
        <v>0</v>
      </c>
      <c r="T191" s="225">
        <f t="shared" si="167"/>
        <v>0</v>
      </c>
      <c r="U191" s="225">
        <f t="shared" si="167"/>
        <v>0</v>
      </c>
      <c r="V191" s="225">
        <f t="shared" si="167"/>
        <v>0</v>
      </c>
      <c r="W191" s="225">
        <f t="shared" si="167"/>
        <v>0</v>
      </c>
      <c r="X191" s="225">
        <f t="shared" si="167"/>
        <v>0</v>
      </c>
      <c r="Y191" s="225">
        <f t="shared" si="167"/>
        <v>0</v>
      </c>
      <c r="Z191" s="225">
        <f t="shared" si="167"/>
        <v>0</v>
      </c>
      <c r="AA191" s="225">
        <f t="shared" si="167"/>
        <v>0</v>
      </c>
      <c r="AB191" s="679"/>
      <c r="AC191" s="789"/>
      <c r="AD191" s="786"/>
      <c r="AE191" s="255"/>
      <c r="AF191" s="255"/>
      <c r="AG191" s="255"/>
      <c r="AH191" s="255"/>
      <c r="AI191" s="255"/>
      <c r="AJ191" s="255"/>
      <c r="AK191" s="255"/>
      <c r="AL191" s="255"/>
      <c r="AM191" s="255"/>
      <c r="AN191" s="255"/>
      <c r="AO191" s="255"/>
      <c r="AP191" s="255"/>
      <c r="AQ191" s="255"/>
      <c r="AR191" s="255"/>
      <c r="AS191" s="255"/>
      <c r="AT191" s="255"/>
      <c r="AU191" s="255"/>
      <c r="AV191" s="255"/>
    </row>
    <row r="192" spans="1:48" s="681" customFormat="1" ht="30" hidden="1" customHeight="1" x14ac:dyDescent="0.25">
      <c r="A192" s="759"/>
      <c r="B192" s="759"/>
      <c r="C192" s="759"/>
      <c r="D192" s="759"/>
      <c r="E192" s="754"/>
      <c r="F192" s="754"/>
      <c r="G192" s="785"/>
      <c r="H192" s="745"/>
      <c r="I192" s="746"/>
      <c r="J192" s="761"/>
      <c r="K192" s="762">
        <f t="shared" si="163"/>
        <v>0</v>
      </c>
      <c r="L192" s="762">
        <f t="shared" si="164"/>
        <v>0</v>
      </c>
      <c r="M192" s="763"/>
      <c r="N192" s="764"/>
      <c r="O192" s="765">
        <f t="shared" si="165"/>
        <v>0</v>
      </c>
      <c r="P192" s="765">
        <f t="shared" si="166"/>
        <v>0</v>
      </c>
      <c r="Q192" s="763"/>
      <c r="R192" s="766">
        <f t="shared" si="167"/>
        <v>0</v>
      </c>
      <c r="S192" s="225">
        <f t="shared" si="167"/>
        <v>0</v>
      </c>
      <c r="T192" s="225">
        <f t="shared" si="167"/>
        <v>0</v>
      </c>
      <c r="U192" s="225">
        <f t="shared" si="167"/>
        <v>0</v>
      </c>
      <c r="V192" s="225">
        <f t="shared" si="167"/>
        <v>0</v>
      </c>
      <c r="W192" s="225">
        <f t="shared" si="167"/>
        <v>0</v>
      </c>
      <c r="X192" s="225">
        <f t="shared" si="167"/>
        <v>0</v>
      </c>
      <c r="Y192" s="225">
        <f t="shared" si="167"/>
        <v>0</v>
      </c>
      <c r="Z192" s="225">
        <f t="shared" si="167"/>
        <v>0</v>
      </c>
      <c r="AA192" s="225">
        <f t="shared" si="167"/>
        <v>0</v>
      </c>
      <c r="AB192" s="679"/>
      <c r="AC192" s="789"/>
      <c r="AD192" s="786"/>
      <c r="AE192" s="255"/>
      <c r="AF192" s="255"/>
      <c r="AG192" s="255"/>
      <c r="AH192" s="255"/>
      <c r="AI192" s="255"/>
      <c r="AJ192" s="255"/>
      <c r="AK192" s="255"/>
      <c r="AL192" s="255"/>
      <c r="AM192" s="255"/>
      <c r="AN192" s="255"/>
      <c r="AO192" s="255"/>
      <c r="AP192" s="255"/>
      <c r="AQ192" s="255"/>
      <c r="AR192" s="255"/>
      <c r="AS192" s="255"/>
      <c r="AT192" s="255"/>
      <c r="AU192" s="255"/>
      <c r="AV192" s="255"/>
    </row>
    <row r="193" spans="1:48" s="681" customFormat="1" ht="30" hidden="1" customHeight="1" x14ac:dyDescent="0.25">
      <c r="A193" s="759"/>
      <c r="B193" s="759"/>
      <c r="C193" s="759"/>
      <c r="D193" s="759"/>
      <c r="E193" s="754"/>
      <c r="F193" s="754"/>
      <c r="G193" s="760"/>
      <c r="H193" s="745"/>
      <c r="I193" s="746"/>
      <c r="J193" s="761"/>
      <c r="K193" s="762">
        <f t="shared" si="163"/>
        <v>0</v>
      </c>
      <c r="L193" s="762">
        <f t="shared" si="164"/>
        <v>0</v>
      </c>
      <c r="M193" s="763"/>
      <c r="N193" s="764"/>
      <c r="O193" s="765">
        <f t="shared" si="165"/>
        <v>0</v>
      </c>
      <c r="P193" s="765">
        <f t="shared" si="166"/>
        <v>0</v>
      </c>
      <c r="Q193" s="763"/>
      <c r="R193" s="766">
        <f t="shared" si="167"/>
        <v>0</v>
      </c>
      <c r="S193" s="225">
        <f t="shared" si="167"/>
        <v>0</v>
      </c>
      <c r="T193" s="225">
        <f t="shared" si="167"/>
        <v>0</v>
      </c>
      <c r="U193" s="225">
        <f t="shared" si="167"/>
        <v>0</v>
      </c>
      <c r="V193" s="225">
        <f t="shared" si="167"/>
        <v>0</v>
      </c>
      <c r="W193" s="225">
        <f t="shared" si="167"/>
        <v>0</v>
      </c>
      <c r="X193" s="225">
        <f t="shared" si="167"/>
        <v>0</v>
      </c>
      <c r="Y193" s="225">
        <f t="shared" si="167"/>
        <v>0</v>
      </c>
      <c r="Z193" s="225">
        <f t="shared" si="167"/>
        <v>0</v>
      </c>
      <c r="AA193" s="225">
        <f t="shared" si="167"/>
        <v>0</v>
      </c>
      <c r="AB193" s="679"/>
      <c r="AC193" s="789"/>
      <c r="AD193" s="786"/>
      <c r="AE193" s="255"/>
      <c r="AF193" s="255"/>
      <c r="AG193" s="255"/>
      <c r="AH193" s="255"/>
      <c r="AI193" s="255"/>
      <c r="AJ193" s="255"/>
      <c r="AK193" s="255"/>
      <c r="AL193" s="255"/>
      <c r="AM193" s="255"/>
      <c r="AN193" s="255"/>
      <c r="AO193" s="255"/>
      <c r="AP193" s="255"/>
      <c r="AQ193" s="255"/>
      <c r="AR193" s="255"/>
      <c r="AS193" s="255"/>
      <c r="AT193" s="255"/>
      <c r="AU193" s="255"/>
      <c r="AV193" s="255"/>
    </row>
    <row r="194" spans="1:48" s="681" customFormat="1" ht="30" hidden="1" customHeight="1" x14ac:dyDescent="0.25">
      <c r="A194" s="759"/>
      <c r="B194" s="759"/>
      <c r="C194" s="759"/>
      <c r="D194" s="759"/>
      <c r="E194" s="754"/>
      <c r="F194" s="754"/>
      <c r="G194" s="760"/>
      <c r="H194" s="745"/>
      <c r="I194" s="746"/>
      <c r="J194" s="761"/>
      <c r="K194" s="762">
        <f t="shared" si="163"/>
        <v>0</v>
      </c>
      <c r="L194" s="762">
        <f t="shared" si="164"/>
        <v>0</v>
      </c>
      <c r="M194" s="763"/>
      <c r="N194" s="764"/>
      <c r="O194" s="765">
        <f t="shared" si="165"/>
        <v>0</v>
      </c>
      <c r="P194" s="765">
        <f t="shared" si="166"/>
        <v>0</v>
      </c>
      <c r="Q194" s="763"/>
      <c r="R194" s="766">
        <f t="shared" si="167"/>
        <v>0</v>
      </c>
      <c r="S194" s="225">
        <f t="shared" si="167"/>
        <v>0</v>
      </c>
      <c r="T194" s="225">
        <f t="shared" si="167"/>
        <v>0</v>
      </c>
      <c r="U194" s="225">
        <f t="shared" si="167"/>
        <v>0</v>
      </c>
      <c r="V194" s="225">
        <f t="shared" si="167"/>
        <v>0</v>
      </c>
      <c r="W194" s="225">
        <f t="shared" si="167"/>
        <v>0</v>
      </c>
      <c r="X194" s="225">
        <f t="shared" si="167"/>
        <v>0</v>
      </c>
      <c r="Y194" s="225">
        <f t="shared" si="167"/>
        <v>0</v>
      </c>
      <c r="Z194" s="225">
        <f t="shared" si="167"/>
        <v>0</v>
      </c>
      <c r="AA194" s="225">
        <f t="shared" si="167"/>
        <v>0</v>
      </c>
      <c r="AB194" s="679"/>
      <c r="AC194" s="789"/>
      <c r="AD194" s="786"/>
      <c r="AE194" s="255"/>
      <c r="AF194" s="255"/>
      <c r="AG194" s="255"/>
      <c r="AH194" s="255"/>
      <c r="AI194" s="255"/>
      <c r="AJ194" s="255"/>
      <c r="AK194" s="255"/>
      <c r="AL194" s="255"/>
      <c r="AM194" s="255"/>
      <c r="AN194" s="255"/>
      <c r="AO194" s="255"/>
      <c r="AP194" s="255"/>
      <c r="AQ194" s="255"/>
      <c r="AR194" s="255"/>
      <c r="AS194" s="255"/>
      <c r="AT194" s="255"/>
      <c r="AU194" s="255"/>
      <c r="AV194" s="255"/>
    </row>
    <row r="195" spans="1:48" s="681" customFormat="1" ht="30" hidden="1" customHeight="1" x14ac:dyDescent="0.25">
      <c r="A195" s="759"/>
      <c r="B195" s="759"/>
      <c r="C195" s="759"/>
      <c r="D195" s="759"/>
      <c r="E195" s="754"/>
      <c r="F195" s="754"/>
      <c r="G195" s="760"/>
      <c r="H195" s="745"/>
      <c r="I195" s="746"/>
      <c r="J195" s="761"/>
      <c r="K195" s="762">
        <f t="shared" si="163"/>
        <v>0</v>
      </c>
      <c r="L195" s="762">
        <f t="shared" si="164"/>
        <v>0</v>
      </c>
      <c r="M195" s="763"/>
      <c r="N195" s="764"/>
      <c r="O195" s="765">
        <f t="shared" si="165"/>
        <v>0</v>
      </c>
      <c r="P195" s="765">
        <f t="shared" si="166"/>
        <v>0</v>
      </c>
      <c r="Q195" s="763"/>
      <c r="R195" s="766">
        <f t="shared" si="167"/>
        <v>0</v>
      </c>
      <c r="S195" s="225">
        <f t="shared" si="167"/>
        <v>0</v>
      </c>
      <c r="T195" s="225">
        <f t="shared" si="167"/>
        <v>0</v>
      </c>
      <c r="U195" s="225">
        <f t="shared" si="167"/>
        <v>0</v>
      </c>
      <c r="V195" s="225">
        <f t="shared" si="167"/>
        <v>0</v>
      </c>
      <c r="W195" s="225">
        <f t="shared" si="167"/>
        <v>0</v>
      </c>
      <c r="X195" s="225">
        <f t="shared" si="167"/>
        <v>0</v>
      </c>
      <c r="Y195" s="225">
        <f t="shared" si="167"/>
        <v>0</v>
      </c>
      <c r="Z195" s="225">
        <f t="shared" si="167"/>
        <v>0</v>
      </c>
      <c r="AA195" s="225">
        <f t="shared" si="167"/>
        <v>0</v>
      </c>
      <c r="AB195" s="679"/>
      <c r="AC195" s="789"/>
      <c r="AD195" s="786"/>
      <c r="AE195" s="255"/>
      <c r="AF195" s="255"/>
      <c r="AG195" s="255"/>
      <c r="AH195" s="255"/>
      <c r="AI195" s="255"/>
      <c r="AJ195" s="255"/>
      <c r="AK195" s="255"/>
      <c r="AL195" s="255"/>
      <c r="AM195" s="255"/>
      <c r="AN195" s="255"/>
      <c r="AO195" s="255"/>
      <c r="AP195" s="255"/>
      <c r="AQ195" s="255"/>
      <c r="AR195" s="255"/>
      <c r="AS195" s="255"/>
      <c r="AT195" s="255"/>
      <c r="AU195" s="255"/>
      <c r="AV195" s="255"/>
    </row>
    <row r="196" spans="1:48" s="681" customFormat="1" ht="30" hidden="1" customHeight="1" x14ac:dyDescent="0.25">
      <c r="A196" s="759"/>
      <c r="B196" s="759"/>
      <c r="C196" s="759"/>
      <c r="D196" s="759"/>
      <c r="E196" s="754"/>
      <c r="F196" s="754"/>
      <c r="G196" s="760"/>
      <c r="H196" s="767"/>
      <c r="I196" s="768"/>
      <c r="J196" s="761"/>
      <c r="K196" s="762">
        <f t="shared" si="163"/>
        <v>0</v>
      </c>
      <c r="L196" s="762">
        <f t="shared" si="164"/>
        <v>0</v>
      </c>
      <c r="M196" s="763"/>
      <c r="N196" s="764"/>
      <c r="O196" s="765">
        <f t="shared" si="165"/>
        <v>0</v>
      </c>
      <c r="P196" s="765">
        <f t="shared" si="166"/>
        <v>0</v>
      </c>
      <c r="Q196" s="763"/>
      <c r="R196" s="766">
        <f t="shared" si="167"/>
        <v>0</v>
      </c>
      <c r="S196" s="225">
        <f t="shared" si="167"/>
        <v>0</v>
      </c>
      <c r="T196" s="225">
        <f t="shared" si="167"/>
        <v>0</v>
      </c>
      <c r="U196" s="225">
        <f t="shared" si="167"/>
        <v>0</v>
      </c>
      <c r="V196" s="225">
        <f t="shared" si="167"/>
        <v>0</v>
      </c>
      <c r="W196" s="225">
        <f t="shared" si="167"/>
        <v>0</v>
      </c>
      <c r="X196" s="225">
        <f t="shared" si="167"/>
        <v>0</v>
      </c>
      <c r="Y196" s="225">
        <f t="shared" si="167"/>
        <v>0</v>
      </c>
      <c r="Z196" s="225">
        <f t="shared" si="167"/>
        <v>0</v>
      </c>
      <c r="AA196" s="225">
        <f t="shared" si="167"/>
        <v>0</v>
      </c>
      <c r="AB196" s="679"/>
      <c r="AC196" s="789"/>
      <c r="AD196" s="786"/>
      <c r="AE196" s="255"/>
      <c r="AF196" s="255"/>
      <c r="AG196" s="255"/>
      <c r="AH196" s="255"/>
      <c r="AI196" s="255"/>
      <c r="AJ196" s="255"/>
      <c r="AK196" s="255"/>
      <c r="AL196" s="255"/>
      <c r="AM196" s="255"/>
      <c r="AN196" s="255"/>
      <c r="AO196" s="255"/>
      <c r="AP196" s="255"/>
      <c r="AQ196" s="255"/>
      <c r="AR196" s="255"/>
      <c r="AS196" s="255"/>
      <c r="AT196" s="255"/>
      <c r="AU196" s="255"/>
      <c r="AV196" s="255"/>
    </row>
    <row r="197" spans="1:48" s="681" customFormat="1" ht="30" hidden="1" customHeight="1" x14ac:dyDescent="0.25">
      <c r="A197" s="759"/>
      <c r="B197" s="759"/>
      <c r="C197" s="759"/>
      <c r="D197" s="759"/>
      <c r="E197" s="754"/>
      <c r="F197" s="754"/>
      <c r="G197" s="760"/>
      <c r="H197" s="745"/>
      <c r="I197" s="746"/>
      <c r="J197" s="761"/>
      <c r="K197" s="762">
        <f t="shared" si="163"/>
        <v>0</v>
      </c>
      <c r="L197" s="762">
        <f t="shared" si="164"/>
        <v>0</v>
      </c>
      <c r="M197" s="763"/>
      <c r="N197" s="764"/>
      <c r="O197" s="765">
        <f t="shared" si="165"/>
        <v>0</v>
      </c>
      <c r="P197" s="765">
        <f t="shared" si="166"/>
        <v>0</v>
      </c>
      <c r="Q197" s="763"/>
      <c r="R197" s="766">
        <f t="shared" si="167"/>
        <v>0</v>
      </c>
      <c r="S197" s="225">
        <f t="shared" si="167"/>
        <v>0</v>
      </c>
      <c r="T197" s="225">
        <f t="shared" si="167"/>
        <v>0</v>
      </c>
      <c r="U197" s="225">
        <f t="shared" si="167"/>
        <v>0</v>
      </c>
      <c r="V197" s="225">
        <f t="shared" si="167"/>
        <v>0</v>
      </c>
      <c r="W197" s="225">
        <f t="shared" si="167"/>
        <v>0</v>
      </c>
      <c r="X197" s="225">
        <f t="shared" si="167"/>
        <v>0</v>
      </c>
      <c r="Y197" s="225">
        <f t="shared" si="167"/>
        <v>0</v>
      </c>
      <c r="Z197" s="225">
        <f t="shared" si="167"/>
        <v>0</v>
      </c>
      <c r="AA197" s="225">
        <f t="shared" si="167"/>
        <v>0</v>
      </c>
      <c r="AB197" s="679"/>
      <c r="AC197" s="789"/>
      <c r="AD197" s="786"/>
      <c r="AE197" s="255"/>
      <c r="AF197" s="255"/>
      <c r="AG197" s="255"/>
      <c r="AH197" s="255"/>
      <c r="AI197" s="255"/>
      <c r="AJ197" s="255"/>
      <c r="AK197" s="255"/>
      <c r="AL197" s="255"/>
      <c r="AM197" s="255"/>
      <c r="AN197" s="255"/>
      <c r="AO197" s="255"/>
      <c r="AP197" s="255"/>
      <c r="AQ197" s="255"/>
      <c r="AR197" s="255"/>
      <c r="AS197" s="255"/>
      <c r="AT197" s="255"/>
      <c r="AU197" s="255"/>
      <c r="AV197" s="255"/>
    </row>
    <row r="198" spans="1:48" s="681" customFormat="1" ht="30" hidden="1" customHeight="1" x14ac:dyDescent="0.25">
      <c r="A198" s="759"/>
      <c r="B198" s="759"/>
      <c r="C198" s="759"/>
      <c r="D198" s="759"/>
      <c r="E198" s="754"/>
      <c r="F198" s="754"/>
      <c r="G198" s="760"/>
      <c r="H198" s="745"/>
      <c r="I198" s="746"/>
      <c r="J198" s="761"/>
      <c r="K198" s="762">
        <f t="shared" si="163"/>
        <v>0</v>
      </c>
      <c r="L198" s="762">
        <f t="shared" si="164"/>
        <v>0</v>
      </c>
      <c r="M198" s="763"/>
      <c r="N198" s="764"/>
      <c r="O198" s="765">
        <f t="shared" si="165"/>
        <v>0</v>
      </c>
      <c r="P198" s="765">
        <f t="shared" si="166"/>
        <v>0</v>
      </c>
      <c r="Q198" s="763"/>
      <c r="R198" s="766">
        <f t="shared" si="167"/>
        <v>0</v>
      </c>
      <c r="S198" s="225">
        <f t="shared" si="167"/>
        <v>0</v>
      </c>
      <c r="T198" s="225">
        <f t="shared" si="167"/>
        <v>0</v>
      </c>
      <c r="U198" s="225">
        <f t="shared" si="167"/>
        <v>0</v>
      </c>
      <c r="V198" s="225">
        <f t="shared" si="167"/>
        <v>0</v>
      </c>
      <c r="W198" s="225">
        <f t="shared" si="167"/>
        <v>0</v>
      </c>
      <c r="X198" s="225">
        <f t="shared" si="167"/>
        <v>0</v>
      </c>
      <c r="Y198" s="225">
        <f t="shared" si="167"/>
        <v>0</v>
      </c>
      <c r="Z198" s="225">
        <f t="shared" si="167"/>
        <v>0</v>
      </c>
      <c r="AA198" s="225">
        <f t="shared" si="167"/>
        <v>0</v>
      </c>
      <c r="AB198" s="679"/>
      <c r="AC198" s="789"/>
      <c r="AD198" s="786"/>
      <c r="AE198" s="255"/>
      <c r="AF198" s="255"/>
      <c r="AG198" s="255"/>
      <c r="AH198" s="255"/>
      <c r="AI198" s="255"/>
      <c r="AJ198" s="255"/>
      <c r="AK198" s="255"/>
      <c r="AL198" s="255"/>
      <c r="AM198" s="255"/>
      <c r="AN198" s="255"/>
      <c r="AO198" s="255"/>
      <c r="AP198" s="255"/>
      <c r="AQ198" s="255"/>
      <c r="AR198" s="255"/>
      <c r="AS198" s="255"/>
      <c r="AT198" s="255"/>
      <c r="AU198" s="255"/>
      <c r="AV198" s="255"/>
    </row>
    <row r="199" spans="1:48" s="737" customFormat="1" ht="30" hidden="1" customHeight="1" x14ac:dyDescent="0.25">
      <c r="A199" s="759"/>
      <c r="B199" s="759"/>
      <c r="C199" s="759"/>
      <c r="D199" s="759"/>
      <c r="E199" s="754"/>
      <c r="F199" s="754"/>
      <c r="G199" s="760"/>
      <c r="H199" s="745"/>
      <c r="I199" s="746"/>
      <c r="J199" s="761"/>
      <c r="K199" s="762">
        <f t="shared" si="163"/>
        <v>0</v>
      </c>
      <c r="L199" s="762">
        <f t="shared" si="164"/>
        <v>0</v>
      </c>
      <c r="M199" s="763"/>
      <c r="N199" s="764"/>
      <c r="O199" s="765">
        <f t="shared" si="165"/>
        <v>0</v>
      </c>
      <c r="P199" s="765">
        <f t="shared" si="166"/>
        <v>0</v>
      </c>
      <c r="Q199" s="763"/>
      <c r="R199" s="766">
        <f t="shared" si="167"/>
        <v>0</v>
      </c>
      <c r="S199" s="225">
        <f t="shared" si="167"/>
        <v>0</v>
      </c>
      <c r="T199" s="225">
        <f t="shared" si="167"/>
        <v>0</v>
      </c>
      <c r="U199" s="225">
        <f t="shared" si="167"/>
        <v>0</v>
      </c>
      <c r="V199" s="225">
        <f t="shared" si="167"/>
        <v>0</v>
      </c>
      <c r="W199" s="225">
        <f t="shared" si="167"/>
        <v>0</v>
      </c>
      <c r="X199" s="225">
        <f t="shared" si="167"/>
        <v>0</v>
      </c>
      <c r="Y199" s="225">
        <f t="shared" si="167"/>
        <v>0</v>
      </c>
      <c r="Z199" s="225">
        <f t="shared" si="167"/>
        <v>0</v>
      </c>
      <c r="AA199" s="225">
        <f t="shared" si="167"/>
        <v>0</v>
      </c>
      <c r="AB199" s="679"/>
      <c r="AC199" s="260"/>
      <c r="AD199" s="787"/>
      <c r="AE199" s="736"/>
      <c r="AF199" s="736"/>
      <c r="AG199" s="736"/>
      <c r="AH199" s="736"/>
      <c r="AI199" s="736"/>
      <c r="AJ199" s="736"/>
      <c r="AK199" s="736"/>
      <c r="AL199" s="736"/>
      <c r="AM199" s="736"/>
      <c r="AN199" s="736"/>
      <c r="AO199" s="736"/>
      <c r="AP199" s="736"/>
      <c r="AQ199" s="736"/>
      <c r="AR199" s="736"/>
      <c r="AS199" s="736"/>
      <c r="AT199" s="736"/>
      <c r="AU199" s="736"/>
      <c r="AV199" s="736"/>
    </row>
    <row r="200" spans="1:48" s="681" customFormat="1" ht="30" hidden="1" customHeight="1" x14ac:dyDescent="0.25">
      <c r="A200" s="759"/>
      <c r="B200" s="759"/>
      <c r="C200" s="759"/>
      <c r="D200" s="759"/>
      <c r="E200" s="754"/>
      <c r="F200" s="754"/>
      <c r="G200" s="760"/>
      <c r="H200" s="767"/>
      <c r="I200" s="768"/>
      <c r="J200" s="761"/>
      <c r="K200" s="762">
        <f t="shared" si="163"/>
        <v>0</v>
      </c>
      <c r="L200" s="762">
        <f t="shared" si="164"/>
        <v>0</v>
      </c>
      <c r="M200" s="763"/>
      <c r="N200" s="764"/>
      <c r="O200" s="765">
        <f t="shared" si="165"/>
        <v>0</v>
      </c>
      <c r="P200" s="765">
        <f t="shared" si="166"/>
        <v>0</v>
      </c>
      <c r="Q200" s="763"/>
      <c r="R200" s="766">
        <f t="shared" si="167"/>
        <v>0</v>
      </c>
      <c r="S200" s="225">
        <f t="shared" si="167"/>
        <v>0</v>
      </c>
      <c r="T200" s="225">
        <f t="shared" si="167"/>
        <v>0</v>
      </c>
      <c r="U200" s="225">
        <f t="shared" si="167"/>
        <v>0</v>
      </c>
      <c r="V200" s="225">
        <f t="shared" si="167"/>
        <v>0</v>
      </c>
      <c r="W200" s="225">
        <f t="shared" si="167"/>
        <v>0</v>
      </c>
      <c r="X200" s="225">
        <f t="shared" si="167"/>
        <v>0</v>
      </c>
      <c r="Y200" s="225">
        <f t="shared" si="167"/>
        <v>0</v>
      </c>
      <c r="Z200" s="225">
        <f t="shared" si="167"/>
        <v>0</v>
      </c>
      <c r="AA200" s="225">
        <f t="shared" si="167"/>
        <v>0</v>
      </c>
      <c r="AB200" s="679"/>
      <c r="AC200" s="789"/>
      <c r="AD200" s="786"/>
      <c r="AE200" s="255"/>
      <c r="AF200" s="255"/>
      <c r="AG200" s="255"/>
      <c r="AH200" s="255"/>
      <c r="AI200" s="255"/>
      <c r="AJ200" s="255"/>
      <c r="AK200" s="255"/>
      <c r="AL200" s="255"/>
      <c r="AM200" s="255"/>
      <c r="AN200" s="255"/>
      <c r="AO200" s="255"/>
      <c r="AP200" s="255"/>
      <c r="AQ200" s="255"/>
      <c r="AR200" s="255"/>
      <c r="AS200" s="255"/>
      <c r="AT200" s="255"/>
      <c r="AU200" s="255"/>
      <c r="AV200" s="255"/>
    </row>
    <row r="201" spans="1:48" s="710" customFormat="1" ht="30" hidden="1" customHeight="1" thickBot="1" x14ac:dyDescent="0.3">
      <c r="A201" s="769"/>
      <c r="B201" s="769"/>
      <c r="C201" s="769"/>
      <c r="D201" s="769"/>
      <c r="E201" s="770"/>
      <c r="F201" s="770"/>
      <c r="G201" s="771"/>
      <c r="H201" s="772" t="s">
        <v>906</v>
      </c>
      <c r="I201" s="773"/>
      <c r="J201" s="774"/>
      <c r="K201" s="775"/>
      <c r="L201" s="775"/>
      <c r="M201" s="776"/>
      <c r="N201" s="777"/>
      <c r="O201" s="775"/>
      <c r="P201" s="775"/>
      <c r="Q201" s="776"/>
      <c r="R201" s="778">
        <f t="shared" ref="R201:AA201" si="168">SUM(R189:R200)</f>
        <v>0</v>
      </c>
      <c r="S201" s="118">
        <f t="shared" si="168"/>
        <v>0</v>
      </c>
      <c r="T201" s="118">
        <f t="shared" si="168"/>
        <v>0</v>
      </c>
      <c r="U201" s="118">
        <f t="shared" si="168"/>
        <v>0</v>
      </c>
      <c r="V201" s="118">
        <f t="shared" si="168"/>
        <v>0</v>
      </c>
      <c r="W201" s="118">
        <f t="shared" si="168"/>
        <v>0</v>
      </c>
      <c r="X201" s="118">
        <f t="shared" si="168"/>
        <v>0</v>
      </c>
      <c r="Y201" s="118">
        <f t="shared" si="168"/>
        <v>0</v>
      </c>
      <c r="Z201" s="118">
        <f t="shared" si="168"/>
        <v>0</v>
      </c>
      <c r="AA201" s="118">
        <f t="shared" si="168"/>
        <v>0</v>
      </c>
      <c r="AB201" s="679"/>
      <c r="AC201" s="789"/>
      <c r="AD201" s="786"/>
      <c r="AE201" s="255"/>
      <c r="AF201" s="255"/>
      <c r="AG201" s="255"/>
      <c r="AH201" s="255"/>
      <c r="AI201" s="255"/>
      <c r="AJ201" s="255"/>
      <c r="AK201" s="255"/>
      <c r="AL201" s="255"/>
      <c r="AM201" s="255"/>
      <c r="AN201" s="255"/>
      <c r="AO201" s="255"/>
      <c r="AP201" s="255"/>
      <c r="AQ201" s="255"/>
      <c r="AR201" s="255"/>
      <c r="AS201" s="255"/>
      <c r="AT201" s="255"/>
      <c r="AU201" s="255"/>
      <c r="AV201" s="255"/>
    </row>
    <row r="202" spans="1:48" s="681" customFormat="1" ht="30" hidden="1" customHeight="1" thickTop="1" x14ac:dyDescent="0.25">
      <c r="A202" s="759"/>
      <c r="B202" s="759"/>
      <c r="C202" s="759"/>
      <c r="D202" s="759"/>
      <c r="E202" s="779"/>
      <c r="F202" s="780"/>
      <c r="G202" s="780"/>
      <c r="H202" s="781"/>
      <c r="I202" s="782"/>
      <c r="J202" s="761"/>
      <c r="K202" s="762">
        <f t="shared" ref="K202:K213" si="169">IF(J202&gt;0, 1, 0)</f>
        <v>0</v>
      </c>
      <c r="L202" s="762">
        <f t="shared" ref="L202:L213" si="170">J202-K202</f>
        <v>0</v>
      </c>
      <c r="M202" s="763"/>
      <c r="N202" s="764"/>
      <c r="O202" s="765">
        <f t="shared" ref="O202:O213" si="171">IF(N202&gt;0, 1, 0)</f>
        <v>0</v>
      </c>
      <c r="P202" s="765">
        <f t="shared" ref="P202:P213" si="172">N202-O202</f>
        <v>0</v>
      </c>
      <c r="Q202" s="783"/>
      <c r="R202" s="766">
        <f t="shared" ref="R202:AA213" si="173">(K202*M202*$R$3)+(L202*M202*$R$6)+(O202*Q202*$R$7)+(P202*Q202*$R$8)</f>
        <v>0</v>
      </c>
      <c r="S202" s="225">
        <f t="shared" si="173"/>
        <v>0</v>
      </c>
      <c r="T202" s="225">
        <f t="shared" si="173"/>
        <v>0</v>
      </c>
      <c r="U202" s="225">
        <f t="shared" si="173"/>
        <v>0</v>
      </c>
      <c r="V202" s="225">
        <f t="shared" si="173"/>
        <v>0</v>
      </c>
      <c r="W202" s="225">
        <f t="shared" si="173"/>
        <v>0</v>
      </c>
      <c r="X202" s="225">
        <f t="shared" si="173"/>
        <v>0</v>
      </c>
      <c r="Y202" s="225">
        <f t="shared" si="173"/>
        <v>0</v>
      </c>
      <c r="Z202" s="225">
        <f t="shared" si="173"/>
        <v>0</v>
      </c>
      <c r="AA202" s="225">
        <f t="shared" si="173"/>
        <v>0</v>
      </c>
      <c r="AB202" s="679"/>
      <c r="AC202" s="789"/>
      <c r="AD202" s="786"/>
      <c r="AE202" s="255"/>
      <c r="AF202" s="255"/>
      <c r="AG202" s="255"/>
      <c r="AH202" s="255"/>
      <c r="AI202" s="255"/>
      <c r="AJ202" s="255"/>
      <c r="AK202" s="255"/>
      <c r="AL202" s="255"/>
      <c r="AM202" s="255"/>
      <c r="AN202" s="255"/>
      <c r="AO202" s="255"/>
      <c r="AP202" s="255"/>
      <c r="AQ202" s="255"/>
      <c r="AR202" s="255"/>
      <c r="AS202" s="255"/>
      <c r="AT202" s="255"/>
      <c r="AU202" s="255"/>
      <c r="AV202" s="255"/>
    </row>
    <row r="203" spans="1:48" s="681" customFormat="1" ht="30" hidden="1" customHeight="1" x14ac:dyDescent="0.25">
      <c r="A203" s="759"/>
      <c r="B203" s="759"/>
      <c r="C203" s="759"/>
      <c r="D203" s="759"/>
      <c r="E203" s="754"/>
      <c r="F203" s="754"/>
      <c r="G203" s="785"/>
      <c r="H203" s="745"/>
      <c r="I203" s="746"/>
      <c r="J203" s="761"/>
      <c r="K203" s="762">
        <f t="shared" si="169"/>
        <v>0</v>
      </c>
      <c r="L203" s="762">
        <f t="shared" si="170"/>
        <v>0</v>
      </c>
      <c r="M203" s="763"/>
      <c r="N203" s="764"/>
      <c r="O203" s="765">
        <f t="shared" si="171"/>
        <v>0</v>
      </c>
      <c r="P203" s="765">
        <f t="shared" si="172"/>
        <v>0</v>
      </c>
      <c r="Q203" s="763"/>
      <c r="R203" s="766">
        <f t="shared" si="173"/>
        <v>0</v>
      </c>
      <c r="S203" s="225">
        <f t="shared" si="173"/>
        <v>0</v>
      </c>
      <c r="T203" s="225">
        <f t="shared" si="173"/>
        <v>0</v>
      </c>
      <c r="U203" s="225">
        <f t="shared" si="173"/>
        <v>0</v>
      </c>
      <c r="V203" s="225">
        <f t="shared" si="173"/>
        <v>0</v>
      </c>
      <c r="W203" s="225">
        <f t="shared" si="173"/>
        <v>0</v>
      </c>
      <c r="X203" s="225">
        <f t="shared" si="173"/>
        <v>0</v>
      </c>
      <c r="Y203" s="225">
        <f t="shared" si="173"/>
        <v>0</v>
      </c>
      <c r="Z203" s="225">
        <f t="shared" si="173"/>
        <v>0</v>
      </c>
      <c r="AA203" s="225">
        <f t="shared" si="173"/>
        <v>0</v>
      </c>
      <c r="AB203" s="679"/>
      <c r="AC203" s="789"/>
      <c r="AD203" s="786"/>
      <c r="AE203" s="255"/>
      <c r="AF203" s="255"/>
      <c r="AG203" s="255"/>
      <c r="AH203" s="255"/>
      <c r="AI203" s="255"/>
      <c r="AJ203" s="255"/>
      <c r="AK203" s="255"/>
      <c r="AL203" s="255"/>
      <c r="AM203" s="255"/>
      <c r="AN203" s="255"/>
      <c r="AO203" s="255"/>
      <c r="AP203" s="255"/>
      <c r="AQ203" s="255"/>
      <c r="AR203" s="255"/>
      <c r="AS203" s="255"/>
      <c r="AT203" s="255"/>
      <c r="AU203" s="255"/>
      <c r="AV203" s="255"/>
    </row>
    <row r="204" spans="1:48" s="681" customFormat="1" ht="30" hidden="1" customHeight="1" x14ac:dyDescent="0.25">
      <c r="A204" s="759"/>
      <c r="B204" s="759"/>
      <c r="C204" s="759"/>
      <c r="D204" s="759"/>
      <c r="E204" s="754"/>
      <c r="F204" s="754"/>
      <c r="G204" s="785"/>
      <c r="H204" s="745"/>
      <c r="I204" s="746"/>
      <c r="J204" s="761"/>
      <c r="K204" s="762">
        <f t="shared" si="169"/>
        <v>0</v>
      </c>
      <c r="L204" s="762">
        <f t="shared" si="170"/>
        <v>0</v>
      </c>
      <c r="M204" s="763"/>
      <c r="N204" s="764"/>
      <c r="O204" s="765">
        <f t="shared" si="171"/>
        <v>0</v>
      </c>
      <c r="P204" s="765">
        <f t="shared" si="172"/>
        <v>0</v>
      </c>
      <c r="Q204" s="763"/>
      <c r="R204" s="766">
        <f t="shared" si="173"/>
        <v>0</v>
      </c>
      <c r="S204" s="225">
        <f t="shared" si="173"/>
        <v>0</v>
      </c>
      <c r="T204" s="225">
        <f t="shared" si="173"/>
        <v>0</v>
      </c>
      <c r="U204" s="225">
        <f t="shared" si="173"/>
        <v>0</v>
      </c>
      <c r="V204" s="225">
        <f t="shared" si="173"/>
        <v>0</v>
      </c>
      <c r="W204" s="225">
        <f t="shared" si="173"/>
        <v>0</v>
      </c>
      <c r="X204" s="225">
        <f t="shared" si="173"/>
        <v>0</v>
      </c>
      <c r="Y204" s="225">
        <f t="shared" si="173"/>
        <v>0</v>
      </c>
      <c r="Z204" s="225">
        <f t="shared" si="173"/>
        <v>0</v>
      </c>
      <c r="AA204" s="225">
        <f t="shared" si="173"/>
        <v>0</v>
      </c>
      <c r="AB204" s="679"/>
      <c r="AC204" s="789"/>
      <c r="AD204" s="786"/>
      <c r="AE204" s="255"/>
      <c r="AF204" s="255"/>
      <c r="AG204" s="255"/>
      <c r="AH204" s="255"/>
      <c r="AI204" s="255"/>
      <c r="AJ204" s="255"/>
      <c r="AK204" s="255"/>
      <c r="AL204" s="255"/>
      <c r="AM204" s="255"/>
      <c r="AN204" s="255"/>
      <c r="AO204" s="255"/>
      <c r="AP204" s="255"/>
      <c r="AQ204" s="255"/>
      <c r="AR204" s="255"/>
      <c r="AS204" s="255"/>
      <c r="AT204" s="255"/>
      <c r="AU204" s="255"/>
      <c r="AV204" s="255"/>
    </row>
    <row r="205" spans="1:48" s="681" customFormat="1" ht="30" hidden="1" customHeight="1" x14ac:dyDescent="0.25">
      <c r="A205" s="759"/>
      <c r="B205" s="759"/>
      <c r="C205" s="759"/>
      <c r="D205" s="759"/>
      <c r="E205" s="754"/>
      <c r="F205" s="754"/>
      <c r="G205" s="785"/>
      <c r="H205" s="745"/>
      <c r="I205" s="746"/>
      <c r="J205" s="761"/>
      <c r="K205" s="762">
        <f t="shared" si="169"/>
        <v>0</v>
      </c>
      <c r="L205" s="762">
        <f t="shared" si="170"/>
        <v>0</v>
      </c>
      <c r="M205" s="763"/>
      <c r="N205" s="764"/>
      <c r="O205" s="765">
        <f t="shared" si="171"/>
        <v>0</v>
      </c>
      <c r="P205" s="765">
        <f t="shared" si="172"/>
        <v>0</v>
      </c>
      <c r="Q205" s="763"/>
      <c r="R205" s="766">
        <f t="shared" si="173"/>
        <v>0</v>
      </c>
      <c r="S205" s="225">
        <f t="shared" si="173"/>
        <v>0</v>
      </c>
      <c r="T205" s="225">
        <f t="shared" si="173"/>
        <v>0</v>
      </c>
      <c r="U205" s="225">
        <f t="shared" si="173"/>
        <v>0</v>
      </c>
      <c r="V205" s="225">
        <f t="shared" si="173"/>
        <v>0</v>
      </c>
      <c r="W205" s="225">
        <f t="shared" si="173"/>
        <v>0</v>
      </c>
      <c r="X205" s="225">
        <f t="shared" si="173"/>
        <v>0</v>
      </c>
      <c r="Y205" s="225">
        <f t="shared" si="173"/>
        <v>0</v>
      </c>
      <c r="Z205" s="225">
        <f t="shared" si="173"/>
        <v>0</v>
      </c>
      <c r="AA205" s="225">
        <f t="shared" si="173"/>
        <v>0</v>
      </c>
      <c r="AB205" s="679"/>
      <c r="AC205" s="789"/>
      <c r="AD205" s="786"/>
      <c r="AE205" s="255"/>
      <c r="AF205" s="255"/>
      <c r="AG205" s="255"/>
      <c r="AH205" s="255"/>
      <c r="AI205" s="255"/>
      <c r="AJ205" s="255"/>
      <c r="AK205" s="255"/>
      <c r="AL205" s="255"/>
      <c r="AM205" s="255"/>
      <c r="AN205" s="255"/>
      <c r="AO205" s="255"/>
      <c r="AP205" s="255"/>
      <c r="AQ205" s="255"/>
      <c r="AR205" s="255"/>
      <c r="AS205" s="255"/>
      <c r="AT205" s="255"/>
      <c r="AU205" s="255"/>
      <c r="AV205" s="255"/>
    </row>
    <row r="206" spans="1:48" s="681" customFormat="1" ht="30" hidden="1" customHeight="1" x14ac:dyDescent="0.25">
      <c r="A206" s="759"/>
      <c r="B206" s="759"/>
      <c r="C206" s="759"/>
      <c r="D206" s="759"/>
      <c r="E206" s="754"/>
      <c r="F206" s="754"/>
      <c r="G206" s="760"/>
      <c r="H206" s="745"/>
      <c r="I206" s="746"/>
      <c r="J206" s="761"/>
      <c r="K206" s="762">
        <f t="shared" si="169"/>
        <v>0</v>
      </c>
      <c r="L206" s="762">
        <f t="shared" si="170"/>
        <v>0</v>
      </c>
      <c r="M206" s="763"/>
      <c r="N206" s="764"/>
      <c r="O206" s="765">
        <f t="shared" si="171"/>
        <v>0</v>
      </c>
      <c r="P206" s="765">
        <f t="shared" si="172"/>
        <v>0</v>
      </c>
      <c r="Q206" s="763"/>
      <c r="R206" s="766">
        <f t="shared" si="173"/>
        <v>0</v>
      </c>
      <c r="S206" s="225">
        <f t="shared" si="173"/>
        <v>0</v>
      </c>
      <c r="T206" s="225">
        <f t="shared" si="173"/>
        <v>0</v>
      </c>
      <c r="U206" s="225">
        <f t="shared" si="173"/>
        <v>0</v>
      </c>
      <c r="V206" s="225">
        <f t="shared" si="173"/>
        <v>0</v>
      </c>
      <c r="W206" s="225">
        <f t="shared" si="173"/>
        <v>0</v>
      </c>
      <c r="X206" s="225">
        <f t="shared" si="173"/>
        <v>0</v>
      </c>
      <c r="Y206" s="225">
        <f t="shared" si="173"/>
        <v>0</v>
      </c>
      <c r="Z206" s="225">
        <f t="shared" si="173"/>
        <v>0</v>
      </c>
      <c r="AA206" s="225">
        <f t="shared" si="173"/>
        <v>0</v>
      </c>
      <c r="AB206" s="679"/>
      <c r="AC206" s="789"/>
      <c r="AD206" s="786"/>
      <c r="AE206" s="255"/>
      <c r="AF206" s="255"/>
      <c r="AG206" s="255"/>
      <c r="AH206" s="255"/>
      <c r="AI206" s="255"/>
      <c r="AJ206" s="255"/>
      <c r="AK206" s="255"/>
      <c r="AL206" s="255"/>
      <c r="AM206" s="255"/>
      <c r="AN206" s="255"/>
      <c r="AO206" s="255"/>
      <c r="AP206" s="255"/>
      <c r="AQ206" s="255"/>
      <c r="AR206" s="255"/>
      <c r="AS206" s="255"/>
      <c r="AT206" s="255"/>
      <c r="AU206" s="255"/>
      <c r="AV206" s="255"/>
    </row>
    <row r="207" spans="1:48" s="681" customFormat="1" ht="30" hidden="1" customHeight="1" x14ac:dyDescent="0.25">
      <c r="A207" s="759"/>
      <c r="B207" s="759"/>
      <c r="C207" s="759"/>
      <c r="D207" s="759"/>
      <c r="E207" s="754"/>
      <c r="F207" s="754"/>
      <c r="G207" s="760"/>
      <c r="H207" s="745"/>
      <c r="I207" s="746"/>
      <c r="J207" s="761"/>
      <c r="K207" s="762">
        <f t="shared" si="169"/>
        <v>0</v>
      </c>
      <c r="L207" s="762">
        <f t="shared" si="170"/>
        <v>0</v>
      </c>
      <c r="M207" s="763"/>
      <c r="N207" s="764"/>
      <c r="O207" s="765">
        <f t="shared" si="171"/>
        <v>0</v>
      </c>
      <c r="P207" s="765">
        <f t="shared" si="172"/>
        <v>0</v>
      </c>
      <c r="Q207" s="763"/>
      <c r="R207" s="766">
        <f t="shared" si="173"/>
        <v>0</v>
      </c>
      <c r="S207" s="225">
        <f t="shared" si="173"/>
        <v>0</v>
      </c>
      <c r="T207" s="225">
        <f t="shared" si="173"/>
        <v>0</v>
      </c>
      <c r="U207" s="225">
        <f t="shared" si="173"/>
        <v>0</v>
      </c>
      <c r="V207" s="225">
        <f t="shared" si="173"/>
        <v>0</v>
      </c>
      <c r="W207" s="225">
        <f t="shared" si="173"/>
        <v>0</v>
      </c>
      <c r="X207" s="225">
        <f t="shared" si="173"/>
        <v>0</v>
      </c>
      <c r="Y207" s="225">
        <f t="shared" si="173"/>
        <v>0</v>
      </c>
      <c r="Z207" s="225">
        <f t="shared" si="173"/>
        <v>0</v>
      </c>
      <c r="AA207" s="225">
        <f t="shared" si="173"/>
        <v>0</v>
      </c>
      <c r="AB207" s="679"/>
      <c r="AC207" s="789"/>
      <c r="AD207" s="786"/>
      <c r="AE207" s="255"/>
      <c r="AF207" s="255"/>
      <c r="AG207" s="255"/>
      <c r="AH207" s="255"/>
      <c r="AI207" s="255"/>
      <c r="AJ207" s="255"/>
      <c r="AK207" s="255"/>
      <c r="AL207" s="255"/>
      <c r="AM207" s="255"/>
      <c r="AN207" s="255"/>
      <c r="AO207" s="255"/>
      <c r="AP207" s="255"/>
      <c r="AQ207" s="255"/>
      <c r="AR207" s="255"/>
      <c r="AS207" s="255"/>
      <c r="AT207" s="255"/>
      <c r="AU207" s="255"/>
      <c r="AV207" s="255"/>
    </row>
    <row r="208" spans="1:48" s="681" customFormat="1" ht="30" hidden="1" customHeight="1" x14ac:dyDescent="0.25">
      <c r="A208" s="759"/>
      <c r="B208" s="759"/>
      <c r="C208" s="759"/>
      <c r="D208" s="759"/>
      <c r="E208" s="754"/>
      <c r="F208" s="754"/>
      <c r="G208" s="760"/>
      <c r="H208" s="745"/>
      <c r="I208" s="746"/>
      <c r="J208" s="761"/>
      <c r="K208" s="762">
        <f t="shared" si="169"/>
        <v>0</v>
      </c>
      <c r="L208" s="762">
        <f t="shared" si="170"/>
        <v>0</v>
      </c>
      <c r="M208" s="763"/>
      <c r="N208" s="764"/>
      <c r="O208" s="765">
        <f t="shared" si="171"/>
        <v>0</v>
      </c>
      <c r="P208" s="765">
        <f t="shared" si="172"/>
        <v>0</v>
      </c>
      <c r="Q208" s="763"/>
      <c r="R208" s="766">
        <f t="shared" si="173"/>
        <v>0</v>
      </c>
      <c r="S208" s="225">
        <f t="shared" si="173"/>
        <v>0</v>
      </c>
      <c r="T208" s="225">
        <f t="shared" si="173"/>
        <v>0</v>
      </c>
      <c r="U208" s="225">
        <f t="shared" si="173"/>
        <v>0</v>
      </c>
      <c r="V208" s="225">
        <f t="shared" si="173"/>
        <v>0</v>
      </c>
      <c r="W208" s="225">
        <f t="shared" si="173"/>
        <v>0</v>
      </c>
      <c r="X208" s="225">
        <f t="shared" si="173"/>
        <v>0</v>
      </c>
      <c r="Y208" s="225">
        <f t="shared" si="173"/>
        <v>0</v>
      </c>
      <c r="Z208" s="225">
        <f t="shared" si="173"/>
        <v>0</v>
      </c>
      <c r="AA208" s="225">
        <f t="shared" si="173"/>
        <v>0</v>
      </c>
      <c r="AB208" s="679"/>
      <c r="AC208" s="789"/>
      <c r="AD208" s="786"/>
      <c r="AE208" s="255"/>
      <c r="AF208" s="255"/>
      <c r="AG208" s="255"/>
      <c r="AH208" s="255"/>
      <c r="AI208" s="255"/>
      <c r="AJ208" s="255"/>
      <c r="AK208" s="255"/>
      <c r="AL208" s="255"/>
      <c r="AM208" s="255"/>
      <c r="AN208" s="255"/>
      <c r="AO208" s="255"/>
      <c r="AP208" s="255"/>
      <c r="AQ208" s="255"/>
      <c r="AR208" s="255"/>
      <c r="AS208" s="255"/>
      <c r="AT208" s="255"/>
      <c r="AU208" s="255"/>
      <c r="AV208" s="255"/>
    </row>
    <row r="209" spans="1:48" s="681" customFormat="1" ht="30" hidden="1" customHeight="1" x14ac:dyDescent="0.25">
      <c r="A209" s="759"/>
      <c r="B209" s="759"/>
      <c r="C209" s="759"/>
      <c r="D209" s="759"/>
      <c r="E209" s="754"/>
      <c r="F209" s="754"/>
      <c r="G209" s="760"/>
      <c r="H209" s="767"/>
      <c r="I209" s="768"/>
      <c r="J209" s="761"/>
      <c r="K209" s="762">
        <f t="shared" si="169"/>
        <v>0</v>
      </c>
      <c r="L209" s="762">
        <f t="shared" si="170"/>
        <v>0</v>
      </c>
      <c r="M209" s="763"/>
      <c r="N209" s="764"/>
      <c r="O209" s="765">
        <f t="shared" si="171"/>
        <v>0</v>
      </c>
      <c r="P209" s="765">
        <f t="shared" si="172"/>
        <v>0</v>
      </c>
      <c r="Q209" s="763"/>
      <c r="R209" s="766">
        <f t="shared" si="173"/>
        <v>0</v>
      </c>
      <c r="S209" s="225">
        <f t="shared" si="173"/>
        <v>0</v>
      </c>
      <c r="T209" s="225">
        <f t="shared" si="173"/>
        <v>0</v>
      </c>
      <c r="U209" s="225">
        <f t="shared" si="173"/>
        <v>0</v>
      </c>
      <c r="V209" s="225">
        <f t="shared" si="173"/>
        <v>0</v>
      </c>
      <c r="W209" s="225">
        <f t="shared" si="173"/>
        <v>0</v>
      </c>
      <c r="X209" s="225">
        <f t="shared" si="173"/>
        <v>0</v>
      </c>
      <c r="Y209" s="225">
        <f t="shared" si="173"/>
        <v>0</v>
      </c>
      <c r="Z209" s="225">
        <f t="shared" si="173"/>
        <v>0</v>
      </c>
      <c r="AA209" s="225">
        <f t="shared" si="173"/>
        <v>0</v>
      </c>
      <c r="AB209" s="679"/>
      <c r="AC209" s="789"/>
      <c r="AD209" s="786"/>
      <c r="AE209" s="255"/>
      <c r="AF209" s="255"/>
      <c r="AG209" s="255"/>
      <c r="AH209" s="255"/>
      <c r="AI209" s="255"/>
      <c r="AJ209" s="255"/>
      <c r="AK209" s="255"/>
      <c r="AL209" s="255"/>
      <c r="AM209" s="255"/>
      <c r="AN209" s="255"/>
      <c r="AO209" s="255"/>
      <c r="AP209" s="255"/>
      <c r="AQ209" s="255"/>
      <c r="AR209" s="255"/>
      <c r="AS209" s="255"/>
      <c r="AT209" s="255"/>
      <c r="AU209" s="255"/>
      <c r="AV209" s="255"/>
    </row>
    <row r="210" spans="1:48" s="681" customFormat="1" ht="30" hidden="1" customHeight="1" x14ac:dyDescent="0.25">
      <c r="A210" s="759"/>
      <c r="B210" s="759"/>
      <c r="C210" s="759"/>
      <c r="D210" s="759"/>
      <c r="E210" s="754"/>
      <c r="F210" s="754"/>
      <c r="G210" s="760"/>
      <c r="H210" s="745"/>
      <c r="I210" s="746"/>
      <c r="J210" s="761"/>
      <c r="K210" s="762">
        <f t="shared" si="169"/>
        <v>0</v>
      </c>
      <c r="L210" s="762">
        <f t="shared" si="170"/>
        <v>0</v>
      </c>
      <c r="M210" s="763"/>
      <c r="N210" s="764"/>
      <c r="O210" s="765">
        <f t="shared" si="171"/>
        <v>0</v>
      </c>
      <c r="P210" s="765">
        <f t="shared" si="172"/>
        <v>0</v>
      </c>
      <c r="Q210" s="763"/>
      <c r="R210" s="766">
        <f t="shared" si="173"/>
        <v>0</v>
      </c>
      <c r="S210" s="225">
        <f t="shared" si="173"/>
        <v>0</v>
      </c>
      <c r="T210" s="225">
        <f t="shared" si="173"/>
        <v>0</v>
      </c>
      <c r="U210" s="225">
        <f t="shared" si="173"/>
        <v>0</v>
      </c>
      <c r="V210" s="225">
        <f t="shared" si="173"/>
        <v>0</v>
      </c>
      <c r="W210" s="225">
        <f t="shared" si="173"/>
        <v>0</v>
      </c>
      <c r="X210" s="225">
        <f t="shared" si="173"/>
        <v>0</v>
      </c>
      <c r="Y210" s="225">
        <f t="shared" si="173"/>
        <v>0</v>
      </c>
      <c r="Z210" s="225">
        <f t="shared" si="173"/>
        <v>0</v>
      </c>
      <c r="AA210" s="225">
        <f t="shared" si="173"/>
        <v>0</v>
      </c>
      <c r="AB210" s="679"/>
      <c r="AC210" s="789"/>
      <c r="AD210" s="786"/>
      <c r="AE210" s="255"/>
      <c r="AF210" s="255"/>
      <c r="AG210" s="255"/>
      <c r="AH210" s="255"/>
      <c r="AI210" s="255"/>
      <c r="AJ210" s="255"/>
      <c r="AK210" s="255"/>
      <c r="AL210" s="255"/>
      <c r="AM210" s="255"/>
      <c r="AN210" s="255"/>
      <c r="AO210" s="255"/>
      <c r="AP210" s="255"/>
      <c r="AQ210" s="255"/>
      <c r="AR210" s="255"/>
      <c r="AS210" s="255"/>
      <c r="AT210" s="255"/>
      <c r="AU210" s="255"/>
      <c r="AV210" s="255"/>
    </row>
    <row r="211" spans="1:48" s="681" customFormat="1" ht="30" hidden="1" customHeight="1" x14ac:dyDescent="0.25">
      <c r="A211" s="759"/>
      <c r="B211" s="759"/>
      <c r="C211" s="759"/>
      <c r="D211" s="759"/>
      <c r="E211" s="754"/>
      <c r="F211" s="754"/>
      <c r="G211" s="760"/>
      <c r="H211" s="745"/>
      <c r="I211" s="746"/>
      <c r="J211" s="761"/>
      <c r="K211" s="762">
        <f t="shared" si="169"/>
        <v>0</v>
      </c>
      <c r="L211" s="762">
        <f t="shared" si="170"/>
        <v>0</v>
      </c>
      <c r="M211" s="763"/>
      <c r="N211" s="764"/>
      <c r="O211" s="765">
        <f t="shared" si="171"/>
        <v>0</v>
      </c>
      <c r="P211" s="765">
        <f t="shared" si="172"/>
        <v>0</v>
      </c>
      <c r="Q211" s="763"/>
      <c r="R211" s="766">
        <f t="shared" si="173"/>
        <v>0</v>
      </c>
      <c r="S211" s="225">
        <f t="shared" si="173"/>
        <v>0</v>
      </c>
      <c r="T211" s="225">
        <f t="shared" si="173"/>
        <v>0</v>
      </c>
      <c r="U211" s="225">
        <f t="shared" si="173"/>
        <v>0</v>
      </c>
      <c r="V211" s="225">
        <f t="shared" si="173"/>
        <v>0</v>
      </c>
      <c r="W211" s="225">
        <f t="shared" si="173"/>
        <v>0</v>
      </c>
      <c r="X211" s="225">
        <f t="shared" si="173"/>
        <v>0</v>
      </c>
      <c r="Y211" s="225">
        <f t="shared" si="173"/>
        <v>0</v>
      </c>
      <c r="Z211" s="225">
        <f t="shared" si="173"/>
        <v>0</v>
      </c>
      <c r="AA211" s="225">
        <f t="shared" si="173"/>
        <v>0</v>
      </c>
      <c r="AB211" s="679"/>
      <c r="AC211" s="789"/>
      <c r="AD211" s="786"/>
      <c r="AE211" s="255"/>
      <c r="AF211" s="255"/>
      <c r="AG211" s="255"/>
      <c r="AH211" s="255"/>
      <c r="AI211" s="255"/>
      <c r="AJ211" s="255"/>
      <c r="AK211" s="255"/>
      <c r="AL211" s="255"/>
      <c r="AM211" s="255"/>
      <c r="AN211" s="255"/>
      <c r="AO211" s="255"/>
      <c r="AP211" s="255"/>
      <c r="AQ211" s="255"/>
      <c r="AR211" s="255"/>
      <c r="AS211" s="255"/>
      <c r="AT211" s="255"/>
      <c r="AU211" s="255"/>
      <c r="AV211" s="255"/>
    </row>
    <row r="212" spans="1:48" s="737" customFormat="1" ht="30" hidden="1" customHeight="1" x14ac:dyDescent="0.25">
      <c r="A212" s="759"/>
      <c r="B212" s="759"/>
      <c r="C212" s="759"/>
      <c r="D212" s="759"/>
      <c r="E212" s="754"/>
      <c r="F212" s="754"/>
      <c r="G212" s="760"/>
      <c r="H212" s="745"/>
      <c r="I212" s="746"/>
      <c r="J212" s="761"/>
      <c r="K212" s="762">
        <f t="shared" si="169"/>
        <v>0</v>
      </c>
      <c r="L212" s="762">
        <f t="shared" si="170"/>
        <v>0</v>
      </c>
      <c r="M212" s="763"/>
      <c r="N212" s="764"/>
      <c r="O212" s="765">
        <f t="shared" si="171"/>
        <v>0</v>
      </c>
      <c r="P212" s="765">
        <f t="shared" si="172"/>
        <v>0</v>
      </c>
      <c r="Q212" s="763"/>
      <c r="R212" s="766">
        <f t="shared" si="173"/>
        <v>0</v>
      </c>
      <c r="S212" s="225">
        <f t="shared" si="173"/>
        <v>0</v>
      </c>
      <c r="T212" s="225">
        <f t="shared" si="173"/>
        <v>0</v>
      </c>
      <c r="U212" s="225">
        <f t="shared" si="173"/>
        <v>0</v>
      </c>
      <c r="V212" s="225">
        <f t="shared" si="173"/>
        <v>0</v>
      </c>
      <c r="W212" s="225">
        <f t="shared" si="173"/>
        <v>0</v>
      </c>
      <c r="X212" s="225">
        <f t="shared" si="173"/>
        <v>0</v>
      </c>
      <c r="Y212" s="225">
        <f t="shared" si="173"/>
        <v>0</v>
      </c>
      <c r="Z212" s="225">
        <f t="shared" si="173"/>
        <v>0</v>
      </c>
      <c r="AA212" s="225">
        <f t="shared" si="173"/>
        <v>0</v>
      </c>
      <c r="AB212" s="679"/>
      <c r="AC212" s="260"/>
      <c r="AD212" s="787"/>
      <c r="AE212" s="736"/>
      <c r="AF212" s="736"/>
      <c r="AG212" s="736"/>
      <c r="AH212" s="736"/>
      <c r="AI212" s="736"/>
      <c r="AJ212" s="736"/>
      <c r="AK212" s="736"/>
      <c r="AL212" s="736"/>
      <c r="AM212" s="736"/>
      <c r="AN212" s="736"/>
      <c r="AO212" s="736"/>
      <c r="AP212" s="736"/>
      <c r="AQ212" s="736"/>
      <c r="AR212" s="736"/>
      <c r="AS212" s="736"/>
      <c r="AT212" s="736"/>
      <c r="AU212" s="736"/>
      <c r="AV212" s="736"/>
    </row>
    <row r="213" spans="1:48" s="681" customFormat="1" ht="30" hidden="1" customHeight="1" x14ac:dyDescent="0.25">
      <c r="A213" s="759"/>
      <c r="B213" s="759"/>
      <c r="C213" s="759"/>
      <c r="D213" s="759"/>
      <c r="E213" s="754"/>
      <c r="F213" s="754"/>
      <c r="G213" s="760"/>
      <c r="H213" s="767"/>
      <c r="I213" s="768"/>
      <c r="J213" s="761"/>
      <c r="K213" s="762">
        <f t="shared" si="169"/>
        <v>0</v>
      </c>
      <c r="L213" s="762">
        <f t="shared" si="170"/>
        <v>0</v>
      </c>
      <c r="M213" s="763"/>
      <c r="N213" s="764"/>
      <c r="O213" s="765">
        <f t="shared" si="171"/>
        <v>0</v>
      </c>
      <c r="P213" s="765">
        <f t="shared" si="172"/>
        <v>0</v>
      </c>
      <c r="Q213" s="763"/>
      <c r="R213" s="766">
        <f t="shared" si="173"/>
        <v>0</v>
      </c>
      <c r="S213" s="225">
        <f t="shared" si="173"/>
        <v>0</v>
      </c>
      <c r="T213" s="225">
        <f t="shared" si="173"/>
        <v>0</v>
      </c>
      <c r="U213" s="225">
        <f t="shared" si="173"/>
        <v>0</v>
      </c>
      <c r="V213" s="225">
        <f t="shared" si="173"/>
        <v>0</v>
      </c>
      <c r="W213" s="225">
        <f t="shared" si="173"/>
        <v>0</v>
      </c>
      <c r="X213" s="225">
        <f t="shared" si="173"/>
        <v>0</v>
      </c>
      <c r="Y213" s="225">
        <f t="shared" si="173"/>
        <v>0</v>
      </c>
      <c r="Z213" s="225">
        <f t="shared" si="173"/>
        <v>0</v>
      </c>
      <c r="AA213" s="225">
        <f t="shared" si="173"/>
        <v>0</v>
      </c>
      <c r="AB213" s="679"/>
      <c r="AC213" s="789"/>
      <c r="AD213" s="786"/>
      <c r="AE213" s="255"/>
      <c r="AF213" s="255"/>
      <c r="AG213" s="255"/>
      <c r="AH213" s="255"/>
      <c r="AI213" s="255"/>
      <c r="AJ213" s="255"/>
      <c r="AK213" s="255"/>
      <c r="AL213" s="255"/>
      <c r="AM213" s="255"/>
      <c r="AN213" s="255"/>
      <c r="AO213" s="255"/>
      <c r="AP213" s="255"/>
      <c r="AQ213" s="255"/>
      <c r="AR213" s="255"/>
      <c r="AS213" s="255"/>
      <c r="AT213" s="255"/>
      <c r="AU213" s="255"/>
      <c r="AV213" s="255"/>
    </row>
    <row r="214" spans="1:48" s="710" customFormat="1" ht="30" hidden="1" customHeight="1" thickBot="1" x14ac:dyDescent="0.3">
      <c r="A214" s="769"/>
      <c r="B214" s="769"/>
      <c r="C214" s="769"/>
      <c r="D214" s="769"/>
      <c r="E214" s="770"/>
      <c r="F214" s="770"/>
      <c r="G214" s="771"/>
      <c r="H214" s="772" t="s">
        <v>906</v>
      </c>
      <c r="I214" s="773"/>
      <c r="J214" s="774"/>
      <c r="K214" s="775"/>
      <c r="L214" s="775"/>
      <c r="M214" s="776"/>
      <c r="N214" s="777"/>
      <c r="O214" s="775"/>
      <c r="P214" s="775"/>
      <c r="Q214" s="776"/>
      <c r="R214" s="778">
        <f t="shared" ref="R214:AA214" si="174">SUM(R202:R213)</f>
        <v>0</v>
      </c>
      <c r="S214" s="118">
        <f t="shared" si="174"/>
        <v>0</v>
      </c>
      <c r="T214" s="118">
        <f t="shared" si="174"/>
        <v>0</v>
      </c>
      <c r="U214" s="118">
        <f t="shared" si="174"/>
        <v>0</v>
      </c>
      <c r="V214" s="118">
        <f t="shared" si="174"/>
        <v>0</v>
      </c>
      <c r="W214" s="118">
        <f t="shared" si="174"/>
        <v>0</v>
      </c>
      <c r="X214" s="118">
        <f t="shared" si="174"/>
        <v>0</v>
      </c>
      <c r="Y214" s="118">
        <f t="shared" si="174"/>
        <v>0</v>
      </c>
      <c r="Z214" s="118">
        <f t="shared" si="174"/>
        <v>0</v>
      </c>
      <c r="AA214" s="118">
        <f t="shared" si="174"/>
        <v>0</v>
      </c>
      <c r="AB214" s="679"/>
      <c r="AC214" s="789"/>
      <c r="AD214" s="786"/>
      <c r="AE214" s="255"/>
      <c r="AF214" s="255"/>
      <c r="AG214" s="255"/>
      <c r="AH214" s="255"/>
      <c r="AI214" s="255"/>
      <c r="AJ214" s="255"/>
      <c r="AK214" s="255"/>
      <c r="AL214" s="255"/>
      <c r="AM214" s="255"/>
      <c r="AN214" s="255"/>
      <c r="AO214" s="255"/>
      <c r="AP214" s="255"/>
      <c r="AQ214" s="255"/>
      <c r="AR214" s="255"/>
      <c r="AS214" s="255"/>
      <c r="AT214" s="255"/>
      <c r="AU214" s="255"/>
      <c r="AV214" s="255"/>
    </row>
    <row r="215" spans="1:48" s="681" customFormat="1" ht="30" hidden="1" customHeight="1" thickTop="1" x14ac:dyDescent="0.25">
      <c r="A215" s="759"/>
      <c r="B215" s="759"/>
      <c r="C215" s="759"/>
      <c r="D215" s="759"/>
      <c r="E215" s="779"/>
      <c r="F215" s="780"/>
      <c r="G215" s="780"/>
      <c r="H215" s="781"/>
      <c r="I215" s="782"/>
      <c r="J215" s="761"/>
      <c r="K215" s="762">
        <f t="shared" ref="K215:K226" si="175">IF(J215&gt;0, 1, 0)</f>
        <v>0</v>
      </c>
      <c r="L215" s="762">
        <f t="shared" ref="L215:L226" si="176">J215-K215</f>
        <v>0</v>
      </c>
      <c r="M215" s="763"/>
      <c r="N215" s="764"/>
      <c r="O215" s="765">
        <f t="shared" ref="O215:O226" si="177">IF(N215&gt;0, 1, 0)</f>
        <v>0</v>
      </c>
      <c r="P215" s="765">
        <f t="shared" ref="P215:P226" si="178">N215-O215</f>
        <v>0</v>
      </c>
      <c r="Q215" s="783"/>
      <c r="R215" s="766">
        <f t="shared" ref="R215:AA226" si="179">(K215*M215*$R$3)+(L215*M215*$R$6)+(O215*Q215*$R$7)+(P215*Q215*$R$8)</f>
        <v>0</v>
      </c>
      <c r="S215" s="225">
        <f t="shared" si="179"/>
        <v>0</v>
      </c>
      <c r="T215" s="225">
        <f t="shared" si="179"/>
        <v>0</v>
      </c>
      <c r="U215" s="225">
        <f t="shared" si="179"/>
        <v>0</v>
      </c>
      <c r="V215" s="225">
        <f t="shared" si="179"/>
        <v>0</v>
      </c>
      <c r="W215" s="225">
        <f t="shared" si="179"/>
        <v>0</v>
      </c>
      <c r="X215" s="225">
        <f t="shared" si="179"/>
        <v>0</v>
      </c>
      <c r="Y215" s="225">
        <f t="shared" si="179"/>
        <v>0</v>
      </c>
      <c r="Z215" s="225">
        <f t="shared" si="179"/>
        <v>0</v>
      </c>
      <c r="AA215" s="225">
        <f t="shared" si="179"/>
        <v>0</v>
      </c>
      <c r="AB215" s="679"/>
      <c r="AC215" s="789"/>
      <c r="AD215" s="786"/>
      <c r="AE215" s="255"/>
      <c r="AF215" s="255"/>
      <c r="AG215" s="255"/>
      <c r="AH215" s="255"/>
      <c r="AI215" s="255"/>
      <c r="AJ215" s="255"/>
      <c r="AK215" s="255"/>
      <c r="AL215" s="255"/>
      <c r="AM215" s="255"/>
      <c r="AN215" s="255"/>
      <c r="AO215" s="255"/>
      <c r="AP215" s="255"/>
      <c r="AQ215" s="255"/>
      <c r="AR215" s="255"/>
      <c r="AS215" s="255"/>
      <c r="AT215" s="255"/>
      <c r="AU215" s="255"/>
      <c r="AV215" s="255"/>
    </row>
    <row r="216" spans="1:48" s="681" customFormat="1" ht="30" hidden="1" customHeight="1" x14ac:dyDescent="0.25">
      <c r="A216" s="759"/>
      <c r="B216" s="759"/>
      <c r="C216" s="759"/>
      <c r="D216" s="759"/>
      <c r="E216" s="754"/>
      <c r="F216" s="754"/>
      <c r="G216" s="785"/>
      <c r="H216" s="745"/>
      <c r="I216" s="746"/>
      <c r="J216" s="761"/>
      <c r="K216" s="762">
        <f t="shared" si="175"/>
        <v>0</v>
      </c>
      <c r="L216" s="762">
        <f t="shared" si="176"/>
        <v>0</v>
      </c>
      <c r="M216" s="763"/>
      <c r="N216" s="764"/>
      <c r="O216" s="765">
        <f t="shared" si="177"/>
        <v>0</v>
      </c>
      <c r="P216" s="765">
        <f t="shared" si="178"/>
        <v>0</v>
      </c>
      <c r="Q216" s="763"/>
      <c r="R216" s="766">
        <f t="shared" si="179"/>
        <v>0</v>
      </c>
      <c r="S216" s="225">
        <f t="shared" si="179"/>
        <v>0</v>
      </c>
      <c r="T216" s="225">
        <f t="shared" si="179"/>
        <v>0</v>
      </c>
      <c r="U216" s="225">
        <f t="shared" si="179"/>
        <v>0</v>
      </c>
      <c r="V216" s="225">
        <f t="shared" si="179"/>
        <v>0</v>
      </c>
      <c r="W216" s="225">
        <f t="shared" si="179"/>
        <v>0</v>
      </c>
      <c r="X216" s="225">
        <f t="shared" si="179"/>
        <v>0</v>
      </c>
      <c r="Y216" s="225">
        <f t="shared" si="179"/>
        <v>0</v>
      </c>
      <c r="Z216" s="225">
        <f t="shared" si="179"/>
        <v>0</v>
      </c>
      <c r="AA216" s="225">
        <f t="shared" si="179"/>
        <v>0</v>
      </c>
      <c r="AB216" s="679"/>
      <c r="AC216" s="789"/>
      <c r="AD216" s="786"/>
      <c r="AE216" s="255"/>
      <c r="AF216" s="255"/>
      <c r="AG216" s="255"/>
      <c r="AH216" s="255"/>
      <c r="AI216" s="255"/>
      <c r="AJ216" s="255"/>
      <c r="AK216" s="255"/>
      <c r="AL216" s="255"/>
      <c r="AM216" s="255"/>
      <c r="AN216" s="255"/>
      <c r="AO216" s="255"/>
      <c r="AP216" s="255"/>
      <c r="AQ216" s="255"/>
      <c r="AR216" s="255"/>
      <c r="AS216" s="255"/>
      <c r="AT216" s="255"/>
      <c r="AU216" s="255"/>
      <c r="AV216" s="255"/>
    </row>
    <row r="217" spans="1:48" s="681" customFormat="1" ht="30" hidden="1" customHeight="1" x14ac:dyDescent="0.25">
      <c r="A217" s="759"/>
      <c r="B217" s="759"/>
      <c r="C217" s="759"/>
      <c r="D217" s="759"/>
      <c r="E217" s="754"/>
      <c r="F217" s="754"/>
      <c r="G217" s="785"/>
      <c r="H217" s="745"/>
      <c r="I217" s="746"/>
      <c r="J217" s="761"/>
      <c r="K217" s="762">
        <f t="shared" si="175"/>
        <v>0</v>
      </c>
      <c r="L217" s="762">
        <f t="shared" si="176"/>
        <v>0</v>
      </c>
      <c r="M217" s="763"/>
      <c r="N217" s="764"/>
      <c r="O217" s="765">
        <f t="shared" si="177"/>
        <v>0</v>
      </c>
      <c r="P217" s="765">
        <f t="shared" si="178"/>
        <v>0</v>
      </c>
      <c r="Q217" s="763"/>
      <c r="R217" s="766">
        <f t="shared" si="179"/>
        <v>0</v>
      </c>
      <c r="S217" s="225">
        <f t="shared" si="179"/>
        <v>0</v>
      </c>
      <c r="T217" s="225">
        <f t="shared" si="179"/>
        <v>0</v>
      </c>
      <c r="U217" s="225">
        <f t="shared" si="179"/>
        <v>0</v>
      </c>
      <c r="V217" s="225">
        <f t="shared" si="179"/>
        <v>0</v>
      </c>
      <c r="W217" s="225">
        <f t="shared" si="179"/>
        <v>0</v>
      </c>
      <c r="X217" s="225">
        <f t="shared" si="179"/>
        <v>0</v>
      </c>
      <c r="Y217" s="225">
        <f t="shared" si="179"/>
        <v>0</v>
      </c>
      <c r="Z217" s="225">
        <f t="shared" si="179"/>
        <v>0</v>
      </c>
      <c r="AA217" s="225">
        <f t="shared" si="179"/>
        <v>0</v>
      </c>
      <c r="AB217" s="679"/>
      <c r="AC217" s="789"/>
      <c r="AD217" s="786"/>
      <c r="AE217" s="255"/>
      <c r="AF217" s="255"/>
      <c r="AG217" s="255"/>
      <c r="AH217" s="255"/>
      <c r="AI217" s="255"/>
      <c r="AJ217" s="255"/>
      <c r="AK217" s="255"/>
      <c r="AL217" s="255"/>
      <c r="AM217" s="255"/>
      <c r="AN217" s="255"/>
      <c r="AO217" s="255"/>
      <c r="AP217" s="255"/>
      <c r="AQ217" s="255"/>
      <c r="AR217" s="255"/>
      <c r="AS217" s="255"/>
      <c r="AT217" s="255"/>
      <c r="AU217" s="255"/>
      <c r="AV217" s="255"/>
    </row>
    <row r="218" spans="1:48" s="681" customFormat="1" ht="30" hidden="1" customHeight="1" x14ac:dyDescent="0.25">
      <c r="A218" s="759"/>
      <c r="B218" s="759"/>
      <c r="C218" s="759"/>
      <c r="D218" s="759"/>
      <c r="E218" s="754"/>
      <c r="F218" s="754"/>
      <c r="G218" s="785"/>
      <c r="H218" s="745"/>
      <c r="I218" s="746"/>
      <c r="J218" s="761"/>
      <c r="K218" s="762">
        <f t="shared" si="175"/>
        <v>0</v>
      </c>
      <c r="L218" s="762">
        <f t="shared" si="176"/>
        <v>0</v>
      </c>
      <c r="M218" s="763"/>
      <c r="N218" s="764"/>
      <c r="O218" s="765">
        <f t="shared" si="177"/>
        <v>0</v>
      </c>
      <c r="P218" s="765">
        <f t="shared" si="178"/>
        <v>0</v>
      </c>
      <c r="Q218" s="763"/>
      <c r="R218" s="766">
        <f t="shared" si="179"/>
        <v>0</v>
      </c>
      <c r="S218" s="225">
        <f t="shared" si="179"/>
        <v>0</v>
      </c>
      <c r="T218" s="225">
        <f t="shared" si="179"/>
        <v>0</v>
      </c>
      <c r="U218" s="225">
        <f t="shared" si="179"/>
        <v>0</v>
      </c>
      <c r="V218" s="225">
        <f t="shared" si="179"/>
        <v>0</v>
      </c>
      <c r="W218" s="225">
        <f t="shared" si="179"/>
        <v>0</v>
      </c>
      <c r="X218" s="225">
        <f t="shared" si="179"/>
        <v>0</v>
      </c>
      <c r="Y218" s="225">
        <f t="shared" si="179"/>
        <v>0</v>
      </c>
      <c r="Z218" s="225">
        <f t="shared" si="179"/>
        <v>0</v>
      </c>
      <c r="AA218" s="225">
        <f t="shared" si="179"/>
        <v>0</v>
      </c>
      <c r="AB218" s="679"/>
      <c r="AC218" s="789"/>
      <c r="AD218" s="786"/>
      <c r="AE218" s="255"/>
      <c r="AF218" s="255"/>
      <c r="AG218" s="255"/>
      <c r="AH218" s="255"/>
      <c r="AI218" s="255"/>
      <c r="AJ218" s="255"/>
      <c r="AK218" s="255"/>
      <c r="AL218" s="255"/>
      <c r="AM218" s="255"/>
      <c r="AN218" s="255"/>
      <c r="AO218" s="255"/>
      <c r="AP218" s="255"/>
      <c r="AQ218" s="255"/>
      <c r="AR218" s="255"/>
      <c r="AS218" s="255"/>
      <c r="AT218" s="255"/>
      <c r="AU218" s="255"/>
      <c r="AV218" s="255"/>
    </row>
    <row r="219" spans="1:48" s="681" customFormat="1" ht="30" hidden="1" customHeight="1" x14ac:dyDescent="0.25">
      <c r="A219" s="759"/>
      <c r="B219" s="759"/>
      <c r="C219" s="759"/>
      <c r="D219" s="759"/>
      <c r="E219" s="754"/>
      <c r="F219" s="754"/>
      <c r="G219" s="760"/>
      <c r="H219" s="745"/>
      <c r="I219" s="746"/>
      <c r="J219" s="761"/>
      <c r="K219" s="762">
        <f t="shared" si="175"/>
        <v>0</v>
      </c>
      <c r="L219" s="762">
        <f t="shared" si="176"/>
        <v>0</v>
      </c>
      <c r="M219" s="763"/>
      <c r="N219" s="764"/>
      <c r="O219" s="765">
        <f t="shared" si="177"/>
        <v>0</v>
      </c>
      <c r="P219" s="765">
        <f t="shared" si="178"/>
        <v>0</v>
      </c>
      <c r="Q219" s="763"/>
      <c r="R219" s="766">
        <f t="shared" si="179"/>
        <v>0</v>
      </c>
      <c r="S219" s="225">
        <f t="shared" si="179"/>
        <v>0</v>
      </c>
      <c r="T219" s="225">
        <f t="shared" si="179"/>
        <v>0</v>
      </c>
      <c r="U219" s="225">
        <f t="shared" si="179"/>
        <v>0</v>
      </c>
      <c r="V219" s="225">
        <f t="shared" si="179"/>
        <v>0</v>
      </c>
      <c r="W219" s="225">
        <f t="shared" si="179"/>
        <v>0</v>
      </c>
      <c r="X219" s="225">
        <f t="shared" si="179"/>
        <v>0</v>
      </c>
      <c r="Y219" s="225">
        <f t="shared" si="179"/>
        <v>0</v>
      </c>
      <c r="Z219" s="225">
        <f t="shared" si="179"/>
        <v>0</v>
      </c>
      <c r="AA219" s="225">
        <f t="shared" si="179"/>
        <v>0</v>
      </c>
      <c r="AB219" s="679"/>
      <c r="AC219" s="789"/>
      <c r="AD219" s="786"/>
      <c r="AE219" s="255"/>
      <c r="AF219" s="255"/>
      <c r="AG219" s="255"/>
      <c r="AH219" s="255"/>
      <c r="AI219" s="255"/>
      <c r="AJ219" s="255"/>
      <c r="AK219" s="255"/>
      <c r="AL219" s="255"/>
      <c r="AM219" s="255"/>
      <c r="AN219" s="255"/>
      <c r="AO219" s="255"/>
      <c r="AP219" s="255"/>
      <c r="AQ219" s="255"/>
      <c r="AR219" s="255"/>
      <c r="AS219" s="255"/>
      <c r="AT219" s="255"/>
      <c r="AU219" s="255"/>
      <c r="AV219" s="255"/>
    </row>
    <row r="220" spans="1:48" s="681" customFormat="1" ht="30" hidden="1" customHeight="1" x14ac:dyDescent="0.25">
      <c r="A220" s="759"/>
      <c r="B220" s="759"/>
      <c r="C220" s="759"/>
      <c r="D220" s="759"/>
      <c r="E220" s="754"/>
      <c r="F220" s="754"/>
      <c r="G220" s="760"/>
      <c r="H220" s="745"/>
      <c r="I220" s="746"/>
      <c r="J220" s="761"/>
      <c r="K220" s="762">
        <f t="shared" si="175"/>
        <v>0</v>
      </c>
      <c r="L220" s="762">
        <f t="shared" si="176"/>
        <v>0</v>
      </c>
      <c r="M220" s="763"/>
      <c r="N220" s="764"/>
      <c r="O220" s="765">
        <f t="shared" si="177"/>
        <v>0</v>
      </c>
      <c r="P220" s="765">
        <f t="shared" si="178"/>
        <v>0</v>
      </c>
      <c r="Q220" s="763"/>
      <c r="R220" s="766">
        <f t="shared" si="179"/>
        <v>0</v>
      </c>
      <c r="S220" s="225">
        <f t="shared" si="179"/>
        <v>0</v>
      </c>
      <c r="T220" s="225">
        <f t="shared" si="179"/>
        <v>0</v>
      </c>
      <c r="U220" s="225">
        <f t="shared" si="179"/>
        <v>0</v>
      </c>
      <c r="V220" s="225">
        <f t="shared" si="179"/>
        <v>0</v>
      </c>
      <c r="W220" s="225">
        <f t="shared" si="179"/>
        <v>0</v>
      </c>
      <c r="X220" s="225">
        <f t="shared" si="179"/>
        <v>0</v>
      </c>
      <c r="Y220" s="225">
        <f t="shared" si="179"/>
        <v>0</v>
      </c>
      <c r="Z220" s="225">
        <f t="shared" si="179"/>
        <v>0</v>
      </c>
      <c r="AA220" s="225">
        <f t="shared" si="179"/>
        <v>0</v>
      </c>
      <c r="AB220" s="679"/>
      <c r="AC220" s="789"/>
      <c r="AD220" s="786"/>
      <c r="AE220" s="255"/>
      <c r="AF220" s="255"/>
      <c r="AG220" s="255"/>
      <c r="AH220" s="255"/>
      <c r="AI220" s="255"/>
      <c r="AJ220" s="255"/>
      <c r="AK220" s="255"/>
      <c r="AL220" s="255"/>
      <c r="AM220" s="255"/>
      <c r="AN220" s="255"/>
      <c r="AO220" s="255"/>
      <c r="AP220" s="255"/>
      <c r="AQ220" s="255"/>
      <c r="AR220" s="255"/>
      <c r="AS220" s="255"/>
      <c r="AT220" s="255"/>
      <c r="AU220" s="255"/>
      <c r="AV220" s="255"/>
    </row>
    <row r="221" spans="1:48" s="681" customFormat="1" ht="30" hidden="1" customHeight="1" x14ac:dyDescent="0.25">
      <c r="A221" s="759"/>
      <c r="B221" s="759"/>
      <c r="C221" s="759"/>
      <c r="D221" s="759"/>
      <c r="E221" s="754"/>
      <c r="F221" s="754"/>
      <c r="G221" s="760"/>
      <c r="H221" s="745"/>
      <c r="I221" s="746"/>
      <c r="J221" s="761"/>
      <c r="K221" s="762">
        <f t="shared" si="175"/>
        <v>0</v>
      </c>
      <c r="L221" s="762">
        <f t="shared" si="176"/>
        <v>0</v>
      </c>
      <c r="M221" s="763"/>
      <c r="N221" s="764"/>
      <c r="O221" s="765">
        <f t="shared" si="177"/>
        <v>0</v>
      </c>
      <c r="P221" s="765">
        <f t="shared" si="178"/>
        <v>0</v>
      </c>
      <c r="Q221" s="763"/>
      <c r="R221" s="766">
        <f t="shared" si="179"/>
        <v>0</v>
      </c>
      <c r="S221" s="225">
        <f t="shared" si="179"/>
        <v>0</v>
      </c>
      <c r="T221" s="225">
        <f t="shared" si="179"/>
        <v>0</v>
      </c>
      <c r="U221" s="225">
        <f t="shared" si="179"/>
        <v>0</v>
      </c>
      <c r="V221" s="225">
        <f t="shared" si="179"/>
        <v>0</v>
      </c>
      <c r="W221" s="225">
        <f t="shared" si="179"/>
        <v>0</v>
      </c>
      <c r="X221" s="225">
        <f t="shared" si="179"/>
        <v>0</v>
      </c>
      <c r="Y221" s="225">
        <f t="shared" si="179"/>
        <v>0</v>
      </c>
      <c r="Z221" s="225">
        <f t="shared" si="179"/>
        <v>0</v>
      </c>
      <c r="AA221" s="225">
        <f t="shared" si="179"/>
        <v>0</v>
      </c>
      <c r="AB221" s="679"/>
      <c r="AC221" s="789"/>
      <c r="AD221" s="786"/>
      <c r="AE221" s="255"/>
      <c r="AF221" s="255"/>
      <c r="AG221" s="255"/>
      <c r="AH221" s="255"/>
      <c r="AI221" s="255"/>
      <c r="AJ221" s="255"/>
      <c r="AK221" s="255"/>
      <c r="AL221" s="255"/>
      <c r="AM221" s="255"/>
      <c r="AN221" s="255"/>
      <c r="AO221" s="255"/>
      <c r="AP221" s="255"/>
      <c r="AQ221" s="255"/>
      <c r="AR221" s="255"/>
      <c r="AS221" s="255"/>
      <c r="AT221" s="255"/>
      <c r="AU221" s="255"/>
      <c r="AV221" s="255"/>
    </row>
    <row r="222" spans="1:48" s="681" customFormat="1" ht="30" hidden="1" customHeight="1" x14ac:dyDescent="0.25">
      <c r="A222" s="759"/>
      <c r="B222" s="759"/>
      <c r="C222" s="759"/>
      <c r="D222" s="759"/>
      <c r="E222" s="754"/>
      <c r="F222" s="754"/>
      <c r="G222" s="760"/>
      <c r="H222" s="767"/>
      <c r="I222" s="768"/>
      <c r="J222" s="761"/>
      <c r="K222" s="762">
        <f t="shared" si="175"/>
        <v>0</v>
      </c>
      <c r="L222" s="762">
        <f t="shared" si="176"/>
        <v>0</v>
      </c>
      <c r="M222" s="763"/>
      <c r="N222" s="764"/>
      <c r="O222" s="765">
        <f t="shared" si="177"/>
        <v>0</v>
      </c>
      <c r="P222" s="765">
        <f t="shared" si="178"/>
        <v>0</v>
      </c>
      <c r="Q222" s="763"/>
      <c r="R222" s="766">
        <f t="shared" si="179"/>
        <v>0</v>
      </c>
      <c r="S222" s="225">
        <f t="shared" si="179"/>
        <v>0</v>
      </c>
      <c r="T222" s="225">
        <f t="shared" si="179"/>
        <v>0</v>
      </c>
      <c r="U222" s="225">
        <f t="shared" si="179"/>
        <v>0</v>
      </c>
      <c r="V222" s="225">
        <f t="shared" si="179"/>
        <v>0</v>
      </c>
      <c r="W222" s="225">
        <f t="shared" si="179"/>
        <v>0</v>
      </c>
      <c r="X222" s="225">
        <f t="shared" si="179"/>
        <v>0</v>
      </c>
      <c r="Y222" s="225">
        <f t="shared" si="179"/>
        <v>0</v>
      </c>
      <c r="Z222" s="225">
        <f t="shared" si="179"/>
        <v>0</v>
      </c>
      <c r="AA222" s="225">
        <f t="shared" si="179"/>
        <v>0</v>
      </c>
      <c r="AB222" s="679"/>
      <c r="AC222" s="789"/>
      <c r="AD222" s="786"/>
      <c r="AE222" s="255"/>
      <c r="AF222" s="255"/>
      <c r="AG222" s="255"/>
      <c r="AH222" s="255"/>
      <c r="AI222" s="255"/>
      <c r="AJ222" s="255"/>
      <c r="AK222" s="255"/>
      <c r="AL222" s="255"/>
      <c r="AM222" s="255"/>
      <c r="AN222" s="255"/>
      <c r="AO222" s="255"/>
      <c r="AP222" s="255"/>
      <c r="AQ222" s="255"/>
      <c r="AR222" s="255"/>
      <c r="AS222" s="255"/>
      <c r="AT222" s="255"/>
      <c r="AU222" s="255"/>
      <c r="AV222" s="255"/>
    </row>
    <row r="223" spans="1:48" s="681" customFormat="1" ht="30" hidden="1" customHeight="1" x14ac:dyDescent="0.25">
      <c r="A223" s="759"/>
      <c r="B223" s="759"/>
      <c r="C223" s="759"/>
      <c r="D223" s="759"/>
      <c r="E223" s="754"/>
      <c r="F223" s="754"/>
      <c r="G223" s="760"/>
      <c r="H223" s="745"/>
      <c r="I223" s="746"/>
      <c r="J223" s="761"/>
      <c r="K223" s="762">
        <f t="shared" si="175"/>
        <v>0</v>
      </c>
      <c r="L223" s="762">
        <f t="shared" si="176"/>
        <v>0</v>
      </c>
      <c r="M223" s="763"/>
      <c r="N223" s="764"/>
      <c r="O223" s="765">
        <f t="shared" si="177"/>
        <v>0</v>
      </c>
      <c r="P223" s="765">
        <f t="shared" si="178"/>
        <v>0</v>
      </c>
      <c r="Q223" s="763"/>
      <c r="R223" s="766">
        <f t="shared" si="179"/>
        <v>0</v>
      </c>
      <c r="S223" s="225">
        <f t="shared" si="179"/>
        <v>0</v>
      </c>
      <c r="T223" s="225">
        <f t="shared" si="179"/>
        <v>0</v>
      </c>
      <c r="U223" s="225">
        <f t="shared" si="179"/>
        <v>0</v>
      </c>
      <c r="V223" s="225">
        <f t="shared" si="179"/>
        <v>0</v>
      </c>
      <c r="W223" s="225">
        <f t="shared" si="179"/>
        <v>0</v>
      </c>
      <c r="X223" s="225">
        <f t="shared" si="179"/>
        <v>0</v>
      </c>
      <c r="Y223" s="225">
        <f t="shared" si="179"/>
        <v>0</v>
      </c>
      <c r="Z223" s="225">
        <f t="shared" si="179"/>
        <v>0</v>
      </c>
      <c r="AA223" s="225">
        <f t="shared" si="179"/>
        <v>0</v>
      </c>
      <c r="AB223" s="679"/>
      <c r="AC223" s="789"/>
      <c r="AD223" s="786"/>
      <c r="AE223" s="255"/>
      <c r="AF223" s="255"/>
      <c r="AG223" s="255"/>
      <c r="AH223" s="255"/>
      <c r="AI223" s="255"/>
      <c r="AJ223" s="255"/>
      <c r="AK223" s="255"/>
      <c r="AL223" s="255"/>
      <c r="AM223" s="255"/>
      <c r="AN223" s="255"/>
      <c r="AO223" s="255"/>
      <c r="AP223" s="255"/>
      <c r="AQ223" s="255"/>
      <c r="AR223" s="255"/>
      <c r="AS223" s="255"/>
      <c r="AT223" s="255"/>
      <c r="AU223" s="255"/>
      <c r="AV223" s="255"/>
    </row>
    <row r="224" spans="1:48" s="681" customFormat="1" ht="30" hidden="1" customHeight="1" x14ac:dyDescent="0.25">
      <c r="A224" s="759"/>
      <c r="B224" s="759"/>
      <c r="C224" s="759"/>
      <c r="D224" s="759"/>
      <c r="E224" s="754"/>
      <c r="F224" s="754"/>
      <c r="G224" s="760"/>
      <c r="H224" s="745"/>
      <c r="I224" s="746"/>
      <c r="J224" s="761"/>
      <c r="K224" s="762">
        <f t="shared" si="175"/>
        <v>0</v>
      </c>
      <c r="L224" s="762">
        <f t="shared" si="176"/>
        <v>0</v>
      </c>
      <c r="M224" s="763"/>
      <c r="N224" s="764"/>
      <c r="O224" s="765">
        <f t="shared" si="177"/>
        <v>0</v>
      </c>
      <c r="P224" s="765">
        <f t="shared" si="178"/>
        <v>0</v>
      </c>
      <c r="Q224" s="763"/>
      <c r="R224" s="766">
        <f t="shared" si="179"/>
        <v>0</v>
      </c>
      <c r="S224" s="225">
        <f t="shared" si="179"/>
        <v>0</v>
      </c>
      <c r="T224" s="225">
        <f t="shared" si="179"/>
        <v>0</v>
      </c>
      <c r="U224" s="225">
        <f t="shared" si="179"/>
        <v>0</v>
      </c>
      <c r="V224" s="225">
        <f t="shared" si="179"/>
        <v>0</v>
      </c>
      <c r="W224" s="225">
        <f t="shared" si="179"/>
        <v>0</v>
      </c>
      <c r="X224" s="225">
        <f t="shared" si="179"/>
        <v>0</v>
      </c>
      <c r="Y224" s="225">
        <f t="shared" si="179"/>
        <v>0</v>
      </c>
      <c r="Z224" s="225">
        <f t="shared" si="179"/>
        <v>0</v>
      </c>
      <c r="AA224" s="225">
        <f t="shared" si="179"/>
        <v>0</v>
      </c>
      <c r="AB224" s="679"/>
      <c r="AC224" s="789"/>
      <c r="AD224" s="786"/>
      <c r="AE224" s="255"/>
      <c r="AF224" s="255"/>
      <c r="AG224" s="255"/>
      <c r="AH224" s="255"/>
      <c r="AI224" s="255"/>
      <c r="AJ224" s="255"/>
      <c r="AK224" s="255"/>
      <c r="AL224" s="255"/>
      <c r="AM224" s="255"/>
      <c r="AN224" s="255"/>
      <c r="AO224" s="255"/>
      <c r="AP224" s="255"/>
      <c r="AQ224" s="255"/>
      <c r="AR224" s="255"/>
      <c r="AS224" s="255"/>
      <c r="AT224" s="255"/>
      <c r="AU224" s="255"/>
      <c r="AV224" s="255"/>
    </row>
    <row r="225" spans="1:48" s="737" customFormat="1" ht="30" hidden="1" customHeight="1" x14ac:dyDescent="0.25">
      <c r="A225" s="759"/>
      <c r="B225" s="759"/>
      <c r="C225" s="759"/>
      <c r="D225" s="759"/>
      <c r="E225" s="754"/>
      <c r="F225" s="754"/>
      <c r="G225" s="760"/>
      <c r="H225" s="745"/>
      <c r="I225" s="746"/>
      <c r="J225" s="761"/>
      <c r="K225" s="762">
        <f t="shared" si="175"/>
        <v>0</v>
      </c>
      <c r="L225" s="762">
        <f t="shared" si="176"/>
        <v>0</v>
      </c>
      <c r="M225" s="763"/>
      <c r="N225" s="764"/>
      <c r="O225" s="765">
        <f t="shared" si="177"/>
        <v>0</v>
      </c>
      <c r="P225" s="765">
        <f t="shared" si="178"/>
        <v>0</v>
      </c>
      <c r="Q225" s="763"/>
      <c r="R225" s="766">
        <f t="shared" si="179"/>
        <v>0</v>
      </c>
      <c r="S225" s="225">
        <f t="shared" si="179"/>
        <v>0</v>
      </c>
      <c r="T225" s="225">
        <f t="shared" si="179"/>
        <v>0</v>
      </c>
      <c r="U225" s="225">
        <f t="shared" si="179"/>
        <v>0</v>
      </c>
      <c r="V225" s="225">
        <f t="shared" si="179"/>
        <v>0</v>
      </c>
      <c r="W225" s="225">
        <f t="shared" si="179"/>
        <v>0</v>
      </c>
      <c r="X225" s="225">
        <f t="shared" si="179"/>
        <v>0</v>
      </c>
      <c r="Y225" s="225">
        <f t="shared" si="179"/>
        <v>0</v>
      </c>
      <c r="Z225" s="225">
        <f t="shared" si="179"/>
        <v>0</v>
      </c>
      <c r="AA225" s="225">
        <f t="shared" si="179"/>
        <v>0</v>
      </c>
      <c r="AB225" s="679"/>
      <c r="AC225" s="260"/>
      <c r="AD225" s="787"/>
      <c r="AE225" s="736"/>
      <c r="AF225" s="736"/>
      <c r="AG225" s="736"/>
      <c r="AH225" s="736"/>
      <c r="AI225" s="736"/>
      <c r="AJ225" s="736"/>
      <c r="AK225" s="736"/>
      <c r="AL225" s="736"/>
      <c r="AM225" s="736"/>
      <c r="AN225" s="736"/>
      <c r="AO225" s="736"/>
      <c r="AP225" s="736"/>
      <c r="AQ225" s="736"/>
      <c r="AR225" s="736"/>
      <c r="AS225" s="736"/>
      <c r="AT225" s="736"/>
      <c r="AU225" s="736"/>
      <c r="AV225" s="736"/>
    </row>
    <row r="226" spans="1:48" s="681" customFormat="1" ht="30" hidden="1" customHeight="1" x14ac:dyDescent="0.25">
      <c r="A226" s="759"/>
      <c r="B226" s="759"/>
      <c r="C226" s="759"/>
      <c r="D226" s="759"/>
      <c r="E226" s="754"/>
      <c r="F226" s="754"/>
      <c r="G226" s="760"/>
      <c r="H226" s="767"/>
      <c r="I226" s="768"/>
      <c r="J226" s="761"/>
      <c r="K226" s="762">
        <f t="shared" si="175"/>
        <v>0</v>
      </c>
      <c r="L226" s="762">
        <f t="shared" si="176"/>
        <v>0</v>
      </c>
      <c r="M226" s="763"/>
      <c r="N226" s="764"/>
      <c r="O226" s="765">
        <f t="shared" si="177"/>
        <v>0</v>
      </c>
      <c r="P226" s="765">
        <f t="shared" si="178"/>
        <v>0</v>
      </c>
      <c r="Q226" s="763"/>
      <c r="R226" s="766">
        <f t="shared" si="179"/>
        <v>0</v>
      </c>
      <c r="S226" s="225">
        <f t="shared" si="179"/>
        <v>0</v>
      </c>
      <c r="T226" s="225">
        <f t="shared" si="179"/>
        <v>0</v>
      </c>
      <c r="U226" s="225">
        <f t="shared" si="179"/>
        <v>0</v>
      </c>
      <c r="V226" s="225">
        <f t="shared" si="179"/>
        <v>0</v>
      </c>
      <c r="W226" s="225">
        <f t="shared" si="179"/>
        <v>0</v>
      </c>
      <c r="X226" s="225">
        <f t="shared" si="179"/>
        <v>0</v>
      </c>
      <c r="Y226" s="225">
        <f t="shared" si="179"/>
        <v>0</v>
      </c>
      <c r="Z226" s="225">
        <f t="shared" si="179"/>
        <v>0</v>
      </c>
      <c r="AA226" s="225">
        <f t="shared" si="179"/>
        <v>0</v>
      </c>
      <c r="AB226" s="679"/>
      <c r="AC226" s="789"/>
      <c r="AD226" s="786"/>
      <c r="AE226" s="255"/>
      <c r="AF226" s="255"/>
      <c r="AG226" s="255"/>
      <c r="AH226" s="255"/>
      <c r="AI226" s="255"/>
      <c r="AJ226" s="255"/>
      <c r="AK226" s="255"/>
      <c r="AL226" s="255"/>
      <c r="AM226" s="255"/>
      <c r="AN226" s="255"/>
      <c r="AO226" s="255"/>
      <c r="AP226" s="255"/>
      <c r="AQ226" s="255"/>
      <c r="AR226" s="255"/>
      <c r="AS226" s="255"/>
      <c r="AT226" s="255"/>
      <c r="AU226" s="255"/>
      <c r="AV226" s="255"/>
    </row>
    <row r="227" spans="1:48" s="710" customFormat="1" ht="30" hidden="1" customHeight="1" x14ac:dyDescent="0.25">
      <c r="A227" s="790"/>
      <c r="B227" s="790"/>
      <c r="C227" s="790"/>
      <c r="D227" s="790"/>
      <c r="E227" s="791"/>
      <c r="F227" s="791"/>
      <c r="G227" s="792"/>
      <c r="H227" s="793" t="s">
        <v>906</v>
      </c>
      <c r="I227" s="794"/>
      <c r="J227" s="795"/>
      <c r="K227" s="796"/>
      <c r="L227" s="796"/>
      <c r="M227" s="797"/>
      <c r="N227" s="798"/>
      <c r="O227" s="799"/>
      <c r="P227" s="799"/>
      <c r="Q227" s="797"/>
      <c r="R227" s="800">
        <f t="shared" ref="R227:AA227" si="180">SUM(R215:R226)</f>
        <v>0</v>
      </c>
      <c r="S227" s="237">
        <f t="shared" si="180"/>
        <v>0</v>
      </c>
      <c r="T227" s="237">
        <f t="shared" si="180"/>
        <v>0</v>
      </c>
      <c r="U227" s="237">
        <f t="shared" si="180"/>
        <v>0</v>
      </c>
      <c r="V227" s="237">
        <f t="shared" si="180"/>
        <v>0</v>
      </c>
      <c r="W227" s="237">
        <f t="shared" si="180"/>
        <v>0</v>
      </c>
      <c r="X227" s="237">
        <f t="shared" si="180"/>
        <v>0</v>
      </c>
      <c r="Y227" s="237">
        <f t="shared" si="180"/>
        <v>0</v>
      </c>
      <c r="Z227" s="237">
        <f t="shared" si="180"/>
        <v>0</v>
      </c>
      <c r="AA227" s="237">
        <f t="shared" si="180"/>
        <v>0</v>
      </c>
      <c r="AB227" s="679"/>
      <c r="AC227" s="789"/>
      <c r="AD227" s="786"/>
      <c r="AE227" s="255"/>
      <c r="AF227" s="255"/>
      <c r="AG227" s="255"/>
      <c r="AH227" s="255"/>
      <c r="AI227" s="255"/>
      <c r="AJ227" s="255"/>
      <c r="AK227" s="255"/>
      <c r="AL227" s="255"/>
      <c r="AM227" s="255"/>
      <c r="AN227" s="255"/>
      <c r="AO227" s="255"/>
      <c r="AP227" s="255"/>
      <c r="AQ227" s="255"/>
      <c r="AR227" s="255"/>
      <c r="AS227" s="255"/>
      <c r="AT227" s="255"/>
      <c r="AU227" s="255"/>
      <c r="AV227" s="255"/>
    </row>
    <row r="228" spans="1:48" ht="30" customHeight="1" thickTop="1" x14ac:dyDescent="0.25">
      <c r="A228" s="801"/>
      <c r="B228" s="801"/>
      <c r="C228" s="801"/>
      <c r="D228" s="801"/>
      <c r="E228" s="802"/>
      <c r="F228" s="802"/>
      <c r="G228" s="803"/>
      <c r="H228" s="804"/>
      <c r="I228" s="805"/>
      <c r="J228" s="806"/>
      <c r="K228" s="807"/>
      <c r="L228" s="808"/>
      <c r="M228" s="809"/>
      <c r="N228" s="810"/>
      <c r="O228" s="801"/>
      <c r="P228" s="811"/>
      <c r="Q228" s="809"/>
      <c r="R228" s="812">
        <f t="shared" ref="R228:AA228" si="181">R227+R214+R201+R188+R175+R162+R149+R136+R123+R110+R99+R88+R75+R66+R54+R47+R39+R30+R24+R17</f>
        <v>4907.4000000000005</v>
      </c>
      <c r="S228" s="249">
        <f t="shared" si="181"/>
        <v>965</v>
      </c>
      <c r="T228" s="249">
        <f t="shared" si="181"/>
        <v>941</v>
      </c>
      <c r="U228" s="249">
        <f t="shared" si="181"/>
        <v>1194</v>
      </c>
      <c r="V228" s="249">
        <f t="shared" si="181"/>
        <v>1007</v>
      </c>
      <c r="W228" s="249">
        <f t="shared" si="181"/>
        <v>258.59999999999997</v>
      </c>
      <c r="X228" s="249">
        <f t="shared" si="181"/>
        <v>302.09999999999997</v>
      </c>
      <c r="Y228" s="249">
        <f t="shared" si="181"/>
        <v>1972</v>
      </c>
      <c r="Z228" s="249">
        <f t="shared" si="181"/>
        <v>1199.5999999999999</v>
      </c>
      <c r="AA228" s="249">
        <f t="shared" si="181"/>
        <v>1496.1000000000001</v>
      </c>
      <c r="AB228" s="679"/>
      <c r="AC228" s="680"/>
      <c r="AD228" s="786"/>
    </row>
    <row r="229" spans="1:48" s="255" customFormat="1" ht="30" customHeight="1" x14ac:dyDescent="0.25">
      <c r="A229" s="813"/>
      <c r="B229" s="813"/>
      <c r="C229" s="813"/>
      <c r="D229" s="813"/>
      <c r="E229" s="814"/>
      <c r="F229" s="814"/>
      <c r="G229" s="815"/>
      <c r="H229" s="816"/>
      <c r="I229" s="817"/>
      <c r="J229" s="813"/>
      <c r="K229" s="818"/>
      <c r="L229" s="818"/>
      <c r="M229" s="813"/>
      <c r="N229" s="813"/>
      <c r="O229" s="813"/>
      <c r="P229" s="813"/>
      <c r="Q229" s="813"/>
      <c r="R229" s="819"/>
      <c r="AD229" s="820"/>
    </row>
    <row r="230" spans="1:48" s="255" customFormat="1" ht="30" customHeight="1" x14ac:dyDescent="0.25">
      <c r="A230" s="813"/>
      <c r="B230" s="813"/>
      <c r="C230" s="813"/>
      <c r="D230" s="813"/>
      <c r="E230" s="814"/>
      <c r="F230" s="814"/>
      <c r="G230" s="815"/>
      <c r="H230" s="816"/>
      <c r="I230" s="817"/>
      <c r="J230" s="813"/>
      <c r="K230" s="818"/>
      <c r="L230" s="818"/>
      <c r="M230" s="813"/>
      <c r="N230" s="813"/>
      <c r="O230" s="813"/>
      <c r="P230" s="813"/>
      <c r="Q230" s="813"/>
      <c r="R230" s="819"/>
      <c r="AD230" s="820"/>
    </row>
    <row r="231" spans="1:48" s="255" customFormat="1" ht="30" customHeight="1" x14ac:dyDescent="0.25">
      <c r="A231" s="813"/>
      <c r="B231" s="813"/>
      <c r="C231" s="813"/>
      <c r="D231" s="813"/>
      <c r="E231" s="814"/>
      <c r="F231" s="814"/>
      <c r="G231" s="815"/>
      <c r="H231" s="816"/>
      <c r="I231" s="817"/>
      <c r="J231" s="813"/>
      <c r="K231" s="818"/>
      <c r="L231" s="818"/>
      <c r="M231" s="813"/>
      <c r="N231" s="813"/>
      <c r="O231" s="813"/>
      <c r="P231" s="813"/>
      <c r="Q231" s="813"/>
      <c r="R231" s="819"/>
      <c r="AD231" s="820"/>
    </row>
    <row r="232" spans="1:48" s="255" customFormat="1" ht="30" customHeight="1" x14ac:dyDescent="0.25">
      <c r="A232" s="813"/>
      <c r="B232" s="813"/>
      <c r="C232" s="813"/>
      <c r="D232" s="813"/>
      <c r="E232" s="814"/>
      <c r="F232" s="814"/>
      <c r="G232" s="815"/>
      <c r="H232" s="816"/>
      <c r="I232" s="817"/>
      <c r="J232" s="813"/>
      <c r="K232" s="818"/>
      <c r="L232" s="818"/>
      <c r="M232" s="813"/>
      <c r="N232" s="813"/>
      <c r="O232" s="813"/>
      <c r="P232" s="813"/>
      <c r="Q232" s="813"/>
      <c r="R232" s="819"/>
      <c r="AD232" s="820"/>
    </row>
    <row r="233" spans="1:48" s="255" customFormat="1" ht="30" customHeight="1" x14ac:dyDescent="0.25">
      <c r="A233" s="813"/>
      <c r="B233" s="813"/>
      <c r="C233" s="813"/>
      <c r="D233" s="813"/>
      <c r="E233" s="814"/>
      <c r="F233" s="814"/>
      <c r="G233" s="815"/>
      <c r="H233" s="816"/>
      <c r="I233" s="817"/>
      <c r="J233" s="813"/>
      <c r="K233" s="818"/>
      <c r="L233" s="818"/>
      <c r="M233" s="813"/>
      <c r="N233" s="813"/>
      <c r="O233" s="813"/>
      <c r="P233" s="813"/>
      <c r="Q233" s="813"/>
      <c r="R233" s="819"/>
      <c r="AD233" s="820"/>
    </row>
    <row r="234" spans="1:48" s="255" customFormat="1" ht="30" customHeight="1" x14ac:dyDescent="0.25">
      <c r="A234" s="813"/>
      <c r="B234" s="813"/>
      <c r="C234" s="813"/>
      <c r="D234" s="813"/>
      <c r="E234" s="814"/>
      <c r="F234" s="814"/>
      <c r="G234" s="815"/>
      <c r="H234" s="816"/>
      <c r="I234" s="817"/>
      <c r="J234" s="813"/>
      <c r="K234" s="818"/>
      <c r="L234" s="818"/>
      <c r="M234" s="813"/>
      <c r="N234" s="813"/>
      <c r="O234" s="813"/>
      <c r="P234" s="813"/>
      <c r="Q234" s="813"/>
      <c r="R234" s="819"/>
      <c r="AD234" s="820"/>
    </row>
    <row r="235" spans="1:48" s="255" customFormat="1" ht="30" customHeight="1" x14ac:dyDescent="0.25">
      <c r="A235" s="813"/>
      <c r="B235" s="813"/>
      <c r="C235" s="813"/>
      <c r="D235" s="813"/>
      <c r="E235" s="814"/>
      <c r="F235" s="814"/>
      <c r="G235" s="815"/>
      <c r="H235" s="816"/>
      <c r="I235" s="817"/>
      <c r="J235" s="813"/>
      <c r="K235" s="818"/>
      <c r="L235" s="818"/>
      <c r="M235" s="813"/>
      <c r="N235" s="813"/>
      <c r="O235" s="813"/>
      <c r="P235" s="813"/>
      <c r="Q235" s="813"/>
      <c r="R235" s="819"/>
      <c r="AD235" s="820"/>
    </row>
    <row r="236" spans="1:48" s="255" customFormat="1" ht="30" customHeight="1" x14ac:dyDescent="0.25">
      <c r="A236" s="813"/>
      <c r="B236" s="813"/>
      <c r="C236" s="813"/>
      <c r="D236" s="813"/>
      <c r="E236" s="814"/>
      <c r="F236" s="814"/>
      <c r="G236" s="815"/>
      <c r="H236" s="816"/>
      <c r="I236" s="817"/>
      <c r="J236" s="813"/>
      <c r="K236" s="818"/>
      <c r="L236" s="818"/>
      <c r="M236" s="813"/>
      <c r="N236" s="813"/>
      <c r="O236" s="813"/>
      <c r="P236" s="813"/>
      <c r="Q236" s="813"/>
      <c r="R236" s="819"/>
      <c r="AD236" s="820"/>
    </row>
    <row r="237" spans="1:48" s="255" customFormat="1" ht="30" customHeight="1" x14ac:dyDescent="0.25">
      <c r="A237" s="813"/>
      <c r="B237" s="813"/>
      <c r="C237" s="813"/>
      <c r="D237" s="813"/>
      <c r="E237" s="814"/>
      <c r="F237" s="814"/>
      <c r="G237" s="815"/>
      <c r="H237" s="816"/>
      <c r="I237" s="817"/>
      <c r="J237" s="813"/>
      <c r="K237" s="818"/>
      <c r="L237" s="818"/>
      <c r="M237" s="813"/>
      <c r="N237" s="813"/>
      <c r="O237" s="813"/>
      <c r="P237" s="813"/>
      <c r="Q237" s="813"/>
      <c r="R237" s="819"/>
      <c r="AD237" s="820"/>
    </row>
    <row r="238" spans="1:48" s="255" customFormat="1" x14ac:dyDescent="0.25">
      <c r="A238" s="813"/>
      <c r="B238" s="813"/>
      <c r="C238" s="813"/>
      <c r="D238" s="813"/>
      <c r="E238" s="814"/>
      <c r="F238" s="814"/>
      <c r="G238" s="815"/>
      <c r="H238" s="816"/>
      <c r="I238" s="817"/>
      <c r="J238" s="813"/>
      <c r="K238" s="818"/>
      <c r="L238" s="818"/>
      <c r="M238" s="813"/>
      <c r="N238" s="813"/>
      <c r="O238" s="813"/>
      <c r="P238" s="813"/>
      <c r="Q238" s="813"/>
      <c r="R238" s="819"/>
      <c r="AD238" s="820"/>
    </row>
    <row r="239" spans="1:48" s="255" customFormat="1" x14ac:dyDescent="0.25">
      <c r="A239" s="813"/>
      <c r="B239" s="813"/>
      <c r="C239" s="813"/>
      <c r="D239" s="813"/>
      <c r="E239" s="814"/>
      <c r="F239" s="814"/>
      <c r="G239" s="815"/>
      <c r="H239" s="816"/>
      <c r="I239" s="817"/>
      <c r="J239" s="813"/>
      <c r="K239" s="818"/>
      <c r="L239" s="818"/>
      <c r="M239" s="813"/>
      <c r="N239" s="813"/>
      <c r="O239" s="813"/>
      <c r="P239" s="813"/>
      <c r="Q239" s="813"/>
      <c r="R239" s="819"/>
      <c r="AD239" s="820"/>
    </row>
    <row r="240" spans="1:48" s="255" customFormat="1" x14ac:dyDescent="0.25">
      <c r="A240" s="813"/>
      <c r="B240" s="813"/>
      <c r="C240" s="813"/>
      <c r="D240" s="813"/>
      <c r="E240" s="814"/>
      <c r="F240" s="814"/>
      <c r="G240" s="815"/>
      <c r="H240" s="816"/>
      <c r="I240" s="817"/>
      <c r="J240" s="813"/>
      <c r="K240" s="818"/>
      <c r="L240" s="818"/>
      <c r="M240" s="813"/>
      <c r="N240" s="813"/>
      <c r="O240" s="813"/>
      <c r="P240" s="813"/>
      <c r="Q240" s="813"/>
      <c r="R240" s="819"/>
      <c r="AD240" s="820"/>
    </row>
    <row r="241" spans="1:30" s="255" customFormat="1" x14ac:dyDescent="0.25">
      <c r="A241" s="813"/>
      <c r="B241" s="813"/>
      <c r="C241" s="813"/>
      <c r="D241" s="813"/>
      <c r="E241" s="814"/>
      <c r="F241" s="814"/>
      <c r="G241" s="815"/>
      <c r="H241" s="816"/>
      <c r="I241" s="817"/>
      <c r="J241" s="813"/>
      <c r="K241" s="818"/>
      <c r="L241" s="818"/>
      <c r="M241" s="813"/>
      <c r="N241" s="813"/>
      <c r="O241" s="813"/>
      <c r="P241" s="813"/>
      <c r="Q241" s="813"/>
      <c r="R241" s="819"/>
      <c r="AD241" s="820"/>
    </row>
    <row r="242" spans="1:30" s="255" customFormat="1" x14ac:dyDescent="0.25">
      <c r="A242" s="813"/>
      <c r="B242" s="813"/>
      <c r="C242" s="813"/>
      <c r="D242" s="813"/>
      <c r="E242" s="814"/>
      <c r="F242" s="814"/>
      <c r="G242" s="815"/>
      <c r="H242" s="816"/>
      <c r="I242" s="817"/>
      <c r="J242" s="813"/>
      <c r="K242" s="818"/>
      <c r="L242" s="818"/>
      <c r="M242" s="813"/>
      <c r="N242" s="813"/>
      <c r="O242" s="813"/>
      <c r="P242" s="813"/>
      <c r="Q242" s="813"/>
      <c r="R242" s="819"/>
      <c r="AD242" s="820"/>
    </row>
    <row r="243" spans="1:30" s="255" customFormat="1" x14ac:dyDescent="0.25">
      <c r="A243" s="813"/>
      <c r="B243" s="813"/>
      <c r="C243" s="813"/>
      <c r="D243" s="813"/>
      <c r="E243" s="814"/>
      <c r="F243" s="814"/>
      <c r="G243" s="815"/>
      <c r="H243" s="816"/>
      <c r="I243" s="817"/>
      <c r="J243" s="813"/>
      <c r="K243" s="818"/>
      <c r="L243" s="818"/>
      <c r="M243" s="813"/>
      <c r="N243" s="813"/>
      <c r="O243" s="813"/>
      <c r="P243" s="813"/>
      <c r="Q243" s="813"/>
      <c r="R243" s="819"/>
      <c r="AD243" s="820"/>
    </row>
    <row r="244" spans="1:30" s="255" customFormat="1" x14ac:dyDescent="0.25">
      <c r="A244" s="813"/>
      <c r="B244" s="813"/>
      <c r="C244" s="813"/>
      <c r="D244" s="813"/>
      <c r="E244" s="814"/>
      <c r="F244" s="814"/>
      <c r="G244" s="815"/>
      <c r="H244" s="816"/>
      <c r="I244" s="817"/>
      <c r="J244" s="813"/>
      <c r="K244" s="818"/>
      <c r="L244" s="818"/>
      <c r="M244" s="813"/>
      <c r="N244" s="813"/>
      <c r="O244" s="813"/>
      <c r="P244" s="813"/>
      <c r="Q244" s="813"/>
      <c r="R244" s="819"/>
      <c r="AD244" s="820"/>
    </row>
    <row r="245" spans="1:30" s="255" customFormat="1" x14ac:dyDescent="0.25">
      <c r="A245" s="813"/>
      <c r="B245" s="813"/>
      <c r="C245" s="813"/>
      <c r="D245" s="813"/>
      <c r="E245" s="814"/>
      <c r="F245" s="814"/>
      <c r="G245" s="815"/>
      <c r="H245" s="816"/>
      <c r="I245" s="817"/>
      <c r="J245" s="813"/>
      <c r="K245" s="818"/>
      <c r="L245" s="818"/>
      <c r="M245" s="813"/>
      <c r="N245" s="813"/>
      <c r="O245" s="813"/>
      <c r="P245" s="813"/>
      <c r="Q245" s="813"/>
      <c r="R245" s="819"/>
      <c r="AD245" s="820"/>
    </row>
    <row r="246" spans="1:30" s="255" customFormat="1" x14ac:dyDescent="0.25">
      <c r="A246" s="813"/>
      <c r="B246" s="813"/>
      <c r="C246" s="813"/>
      <c r="D246" s="813"/>
      <c r="E246" s="814"/>
      <c r="F246" s="814"/>
      <c r="G246" s="815"/>
      <c r="H246" s="816"/>
      <c r="I246" s="817"/>
      <c r="J246" s="813"/>
      <c r="K246" s="818"/>
      <c r="L246" s="818"/>
      <c r="M246" s="813"/>
      <c r="N246" s="813"/>
      <c r="O246" s="813"/>
      <c r="P246" s="813"/>
      <c r="Q246" s="813"/>
      <c r="R246" s="819"/>
      <c r="AD246" s="820"/>
    </row>
    <row r="247" spans="1:30" s="255" customFormat="1" x14ac:dyDescent="0.25">
      <c r="A247" s="813"/>
      <c r="B247" s="813"/>
      <c r="C247" s="813"/>
      <c r="D247" s="813"/>
      <c r="E247" s="814"/>
      <c r="F247" s="814"/>
      <c r="G247" s="815"/>
      <c r="H247" s="816"/>
      <c r="I247" s="817"/>
      <c r="J247" s="813"/>
      <c r="K247" s="818"/>
      <c r="L247" s="818"/>
      <c r="M247" s="813"/>
      <c r="N247" s="813"/>
      <c r="O247" s="813"/>
      <c r="P247" s="813"/>
      <c r="Q247" s="813"/>
      <c r="R247" s="819"/>
      <c r="AD247" s="820"/>
    </row>
    <row r="248" spans="1:30" s="255" customFormat="1" x14ac:dyDescent="0.25">
      <c r="A248" s="813"/>
      <c r="B248" s="813"/>
      <c r="C248" s="813"/>
      <c r="D248" s="813"/>
      <c r="E248" s="814"/>
      <c r="F248" s="814"/>
      <c r="G248" s="815"/>
      <c r="H248" s="816"/>
      <c r="I248" s="817"/>
      <c r="J248" s="813"/>
      <c r="K248" s="818"/>
      <c r="L248" s="818"/>
      <c r="M248" s="813"/>
      <c r="N248" s="813"/>
      <c r="O248" s="813"/>
      <c r="P248" s="813"/>
      <c r="Q248" s="813"/>
      <c r="R248" s="819"/>
      <c r="AD248" s="820"/>
    </row>
    <row r="249" spans="1:30" s="255" customFormat="1" x14ac:dyDescent="0.25">
      <c r="A249" s="813"/>
      <c r="B249" s="813"/>
      <c r="C249" s="813"/>
      <c r="D249" s="813"/>
      <c r="E249" s="814"/>
      <c r="F249" s="814"/>
      <c r="G249" s="815"/>
      <c r="H249" s="816"/>
      <c r="I249" s="817"/>
      <c r="J249" s="813"/>
      <c r="K249" s="818"/>
      <c r="L249" s="818"/>
      <c r="M249" s="813"/>
      <c r="N249" s="813"/>
      <c r="O249" s="813"/>
      <c r="P249" s="813"/>
      <c r="Q249" s="813"/>
      <c r="R249" s="819"/>
      <c r="AD249" s="820"/>
    </row>
    <row r="250" spans="1:30" s="255" customFormat="1" x14ac:dyDescent="0.25">
      <c r="A250" s="813"/>
      <c r="B250" s="813"/>
      <c r="C250" s="813"/>
      <c r="D250" s="813"/>
      <c r="E250" s="814"/>
      <c r="F250" s="814"/>
      <c r="G250" s="815"/>
      <c r="H250" s="816"/>
      <c r="I250" s="817"/>
      <c r="J250" s="813"/>
      <c r="K250" s="818"/>
      <c r="L250" s="818"/>
      <c r="M250" s="813"/>
      <c r="N250" s="813"/>
      <c r="O250" s="813"/>
      <c r="P250" s="813"/>
      <c r="Q250" s="813"/>
      <c r="R250" s="819"/>
      <c r="AD250" s="820"/>
    </row>
    <row r="251" spans="1:30" s="255" customFormat="1" x14ac:dyDescent="0.25">
      <c r="A251" s="813"/>
      <c r="B251" s="813"/>
      <c r="C251" s="813"/>
      <c r="D251" s="813"/>
      <c r="E251" s="814"/>
      <c r="F251" s="814"/>
      <c r="G251" s="815"/>
      <c r="H251" s="816"/>
      <c r="I251" s="817"/>
      <c r="J251" s="813"/>
      <c r="K251" s="818"/>
      <c r="L251" s="818"/>
      <c r="M251" s="813"/>
      <c r="N251" s="813"/>
      <c r="O251" s="813"/>
      <c r="P251" s="813"/>
      <c r="Q251" s="813"/>
      <c r="R251" s="819"/>
      <c r="AD251" s="820"/>
    </row>
    <row r="252" spans="1:30" s="255" customFormat="1" x14ac:dyDescent="0.25">
      <c r="A252" s="813"/>
      <c r="B252" s="813"/>
      <c r="C252" s="813"/>
      <c r="D252" s="813"/>
      <c r="E252" s="814"/>
      <c r="F252" s="814"/>
      <c r="G252" s="815"/>
      <c r="H252" s="816"/>
      <c r="I252" s="817"/>
      <c r="J252" s="813"/>
      <c r="K252" s="818"/>
      <c r="L252" s="818"/>
      <c r="M252" s="813"/>
      <c r="N252" s="813"/>
      <c r="O252" s="813"/>
      <c r="P252" s="813"/>
      <c r="Q252" s="813"/>
      <c r="R252" s="819"/>
      <c r="AD252" s="820"/>
    </row>
    <row r="253" spans="1:30" s="255" customFormat="1" x14ac:dyDescent="0.25">
      <c r="A253" s="813"/>
      <c r="B253" s="813"/>
      <c r="C253" s="813"/>
      <c r="D253" s="813"/>
      <c r="E253" s="814"/>
      <c r="F253" s="814"/>
      <c r="G253" s="815"/>
      <c r="H253" s="816"/>
      <c r="I253" s="817"/>
      <c r="J253" s="813"/>
      <c r="K253" s="818"/>
      <c r="L253" s="818"/>
      <c r="M253" s="813"/>
      <c r="N253" s="813"/>
      <c r="O253" s="813"/>
      <c r="P253" s="813"/>
      <c r="Q253" s="813"/>
      <c r="R253" s="819"/>
      <c r="AD253" s="820"/>
    </row>
    <row r="254" spans="1:30" s="255" customFormat="1" x14ac:dyDescent="0.25">
      <c r="A254" s="813"/>
      <c r="B254" s="813"/>
      <c r="C254" s="813"/>
      <c r="D254" s="813"/>
      <c r="E254" s="814"/>
      <c r="F254" s="814"/>
      <c r="G254" s="815"/>
      <c r="H254" s="816"/>
      <c r="I254" s="817"/>
      <c r="J254" s="813"/>
      <c r="K254" s="818"/>
      <c r="L254" s="818"/>
      <c r="M254" s="813"/>
      <c r="N254" s="813"/>
      <c r="O254" s="813"/>
      <c r="P254" s="813"/>
      <c r="Q254" s="813"/>
      <c r="R254" s="819"/>
      <c r="AD254" s="820"/>
    </row>
    <row r="255" spans="1:30" s="255" customFormat="1" x14ac:dyDescent="0.25">
      <c r="A255" s="813"/>
      <c r="B255" s="813"/>
      <c r="C255" s="813"/>
      <c r="D255" s="813"/>
      <c r="E255" s="814"/>
      <c r="F255" s="814"/>
      <c r="G255" s="815"/>
      <c r="H255" s="816"/>
      <c r="I255" s="817"/>
      <c r="J255" s="813"/>
      <c r="K255" s="818"/>
      <c r="L255" s="818"/>
      <c r="M255" s="813"/>
      <c r="N255" s="813"/>
      <c r="O255" s="813"/>
      <c r="P255" s="813"/>
      <c r="Q255" s="813"/>
      <c r="R255" s="819"/>
      <c r="AD255" s="820"/>
    </row>
    <row r="256" spans="1:30" s="255" customFormat="1" x14ac:dyDescent="0.25">
      <c r="A256" s="813"/>
      <c r="B256" s="813"/>
      <c r="C256" s="813"/>
      <c r="D256" s="813"/>
      <c r="E256" s="814"/>
      <c r="F256" s="814"/>
      <c r="G256" s="815"/>
      <c r="H256" s="816"/>
      <c r="I256" s="817"/>
      <c r="J256" s="813"/>
      <c r="K256" s="818"/>
      <c r="L256" s="818"/>
      <c r="M256" s="813"/>
      <c r="N256" s="813"/>
      <c r="O256" s="813"/>
      <c r="P256" s="813"/>
      <c r="Q256" s="813"/>
      <c r="R256" s="819"/>
      <c r="AD256" s="820"/>
    </row>
    <row r="257" spans="1:30" s="255" customFormat="1" x14ac:dyDescent="0.25">
      <c r="A257" s="813"/>
      <c r="B257" s="813"/>
      <c r="C257" s="813"/>
      <c r="D257" s="813"/>
      <c r="E257" s="814"/>
      <c r="F257" s="814"/>
      <c r="G257" s="815"/>
      <c r="H257" s="816"/>
      <c r="I257" s="817"/>
      <c r="J257" s="813"/>
      <c r="K257" s="818"/>
      <c r="L257" s="818"/>
      <c r="M257" s="813"/>
      <c r="N257" s="813"/>
      <c r="O257" s="813"/>
      <c r="P257" s="813"/>
      <c r="Q257" s="813"/>
      <c r="R257" s="819"/>
      <c r="AD257" s="820"/>
    </row>
    <row r="258" spans="1:30" s="255" customFormat="1" x14ac:dyDescent="0.25">
      <c r="A258" s="813"/>
      <c r="B258" s="813"/>
      <c r="C258" s="813"/>
      <c r="D258" s="813"/>
      <c r="E258" s="814"/>
      <c r="F258" s="814"/>
      <c r="G258" s="815"/>
      <c r="H258" s="816"/>
      <c r="I258" s="817"/>
      <c r="J258" s="813"/>
      <c r="K258" s="818"/>
      <c r="L258" s="818"/>
      <c r="M258" s="813"/>
      <c r="N258" s="813"/>
      <c r="O258" s="813"/>
      <c r="P258" s="813"/>
      <c r="Q258" s="813"/>
      <c r="R258" s="819"/>
      <c r="AD258" s="820"/>
    </row>
    <row r="259" spans="1:30" s="255" customFormat="1" x14ac:dyDescent="0.25">
      <c r="A259" s="813"/>
      <c r="B259" s="813"/>
      <c r="C259" s="813"/>
      <c r="D259" s="813"/>
      <c r="E259" s="814"/>
      <c r="F259" s="814"/>
      <c r="G259" s="815"/>
      <c r="H259" s="816"/>
      <c r="I259" s="817"/>
      <c r="J259" s="813"/>
      <c r="K259" s="818"/>
      <c r="L259" s="818"/>
      <c r="M259" s="813"/>
      <c r="N259" s="813"/>
      <c r="O259" s="813"/>
      <c r="P259" s="813"/>
      <c r="Q259" s="813"/>
      <c r="R259" s="819"/>
      <c r="AD259" s="820"/>
    </row>
    <row r="260" spans="1:30" s="255" customFormat="1" x14ac:dyDescent="0.25">
      <c r="A260" s="813"/>
      <c r="B260" s="813"/>
      <c r="C260" s="813"/>
      <c r="D260" s="813"/>
      <c r="E260" s="814"/>
      <c r="F260" s="814"/>
      <c r="G260" s="815"/>
      <c r="H260" s="816"/>
      <c r="I260" s="817"/>
      <c r="J260" s="813"/>
      <c r="K260" s="813"/>
      <c r="L260" s="813"/>
      <c r="M260" s="813"/>
      <c r="N260" s="813"/>
      <c r="O260" s="813"/>
      <c r="P260" s="813"/>
      <c r="Q260" s="813"/>
      <c r="R260" s="819"/>
      <c r="AD260" s="820"/>
    </row>
    <row r="261" spans="1:30" s="255" customFormat="1" x14ac:dyDescent="0.25">
      <c r="A261" s="813"/>
      <c r="B261" s="813"/>
      <c r="C261" s="813"/>
      <c r="D261" s="813"/>
      <c r="E261" s="814"/>
      <c r="F261" s="814"/>
      <c r="G261" s="815"/>
      <c r="H261" s="816"/>
      <c r="I261" s="817"/>
      <c r="J261" s="813"/>
      <c r="K261" s="813"/>
      <c r="L261" s="813"/>
      <c r="M261" s="813"/>
      <c r="N261" s="813"/>
      <c r="O261" s="813"/>
      <c r="P261" s="813"/>
      <c r="Q261" s="813"/>
      <c r="R261" s="819"/>
      <c r="AD261" s="820"/>
    </row>
    <row r="262" spans="1:30" s="255" customFormat="1" x14ac:dyDescent="0.25">
      <c r="A262" s="813"/>
      <c r="B262" s="813"/>
      <c r="C262" s="813"/>
      <c r="D262" s="813"/>
      <c r="E262" s="814"/>
      <c r="F262" s="814"/>
      <c r="G262" s="815"/>
      <c r="H262" s="816"/>
      <c r="I262" s="817"/>
      <c r="J262" s="813"/>
      <c r="K262" s="813"/>
      <c r="L262" s="813"/>
      <c r="M262" s="813"/>
      <c r="N262" s="813"/>
      <c r="O262" s="813"/>
      <c r="P262" s="813"/>
      <c r="Q262" s="813"/>
      <c r="R262" s="819"/>
      <c r="AD262" s="820"/>
    </row>
    <row r="263" spans="1:30" s="255" customFormat="1" x14ac:dyDescent="0.25">
      <c r="A263" s="813"/>
      <c r="B263" s="813"/>
      <c r="C263" s="813"/>
      <c r="D263" s="813"/>
      <c r="E263" s="814"/>
      <c r="F263" s="814"/>
      <c r="G263" s="815"/>
      <c r="H263" s="816"/>
      <c r="I263" s="817"/>
      <c r="J263" s="813"/>
      <c r="K263" s="813"/>
      <c r="L263" s="813"/>
      <c r="M263" s="813"/>
      <c r="N263" s="813"/>
      <c r="O263" s="813"/>
      <c r="P263" s="813"/>
      <c r="Q263" s="813"/>
      <c r="R263" s="819"/>
      <c r="AD263" s="820"/>
    </row>
    <row r="264" spans="1:30" s="255" customFormat="1" x14ac:dyDescent="0.25">
      <c r="A264" s="813"/>
      <c r="B264" s="813"/>
      <c r="C264" s="813"/>
      <c r="D264" s="813"/>
      <c r="E264" s="814"/>
      <c r="F264" s="814"/>
      <c r="G264" s="815"/>
      <c r="H264" s="816"/>
      <c r="I264" s="817"/>
      <c r="J264" s="813"/>
      <c r="K264" s="813"/>
      <c r="L264" s="813"/>
      <c r="M264" s="813"/>
      <c r="N264" s="813"/>
      <c r="O264" s="813"/>
      <c r="P264" s="813"/>
      <c r="Q264" s="813"/>
      <c r="R264" s="819"/>
      <c r="AD264" s="820"/>
    </row>
    <row r="265" spans="1:30" s="255" customFormat="1" x14ac:dyDescent="0.25">
      <c r="A265" s="813"/>
      <c r="B265" s="813"/>
      <c r="C265" s="813"/>
      <c r="D265" s="813"/>
      <c r="E265" s="814"/>
      <c r="F265" s="814"/>
      <c r="G265" s="815"/>
      <c r="H265" s="816"/>
      <c r="I265" s="817"/>
      <c r="J265" s="813"/>
      <c r="K265" s="813"/>
      <c r="L265" s="813"/>
      <c r="M265" s="813"/>
      <c r="N265" s="813"/>
      <c r="O265" s="813"/>
      <c r="P265" s="813"/>
      <c r="Q265" s="813"/>
      <c r="R265" s="819"/>
      <c r="AD265" s="820"/>
    </row>
    <row r="266" spans="1:30" s="255" customFormat="1" x14ac:dyDescent="0.25">
      <c r="A266" s="813"/>
      <c r="B266" s="813"/>
      <c r="C266" s="813"/>
      <c r="D266" s="813"/>
      <c r="E266" s="814"/>
      <c r="F266" s="814"/>
      <c r="G266" s="815"/>
      <c r="H266" s="816"/>
      <c r="I266" s="817"/>
      <c r="J266" s="813"/>
      <c r="K266" s="813"/>
      <c r="L266" s="813"/>
      <c r="M266" s="813"/>
      <c r="N266" s="813"/>
      <c r="O266" s="813"/>
      <c r="P266" s="813"/>
      <c r="Q266" s="813"/>
      <c r="R266" s="819"/>
      <c r="AD266" s="820"/>
    </row>
    <row r="267" spans="1:30" s="255" customFormat="1" x14ac:dyDescent="0.25">
      <c r="A267" s="813"/>
      <c r="B267" s="813"/>
      <c r="C267" s="813"/>
      <c r="D267" s="813"/>
      <c r="E267" s="814"/>
      <c r="F267" s="814"/>
      <c r="G267" s="815"/>
      <c r="H267" s="816"/>
      <c r="I267" s="817"/>
      <c r="J267" s="813"/>
      <c r="K267" s="813"/>
      <c r="L267" s="813"/>
      <c r="M267" s="813"/>
      <c r="N267" s="813"/>
      <c r="O267" s="813"/>
      <c r="P267" s="813"/>
      <c r="Q267" s="813"/>
      <c r="R267" s="819"/>
      <c r="AD267" s="820"/>
    </row>
    <row r="268" spans="1:30" s="255" customFormat="1" x14ac:dyDescent="0.25">
      <c r="A268" s="813"/>
      <c r="B268" s="813"/>
      <c r="C268" s="813"/>
      <c r="D268" s="813"/>
      <c r="E268" s="814"/>
      <c r="F268" s="814"/>
      <c r="G268" s="815"/>
      <c r="H268" s="816"/>
      <c r="I268" s="817"/>
      <c r="J268" s="813"/>
      <c r="K268" s="813"/>
      <c r="L268" s="813"/>
      <c r="M268" s="813"/>
      <c r="N268" s="813"/>
      <c r="O268" s="813"/>
      <c r="P268" s="813"/>
      <c r="Q268" s="813"/>
      <c r="R268" s="819"/>
      <c r="AD268" s="820"/>
    </row>
    <row r="269" spans="1:30" s="255" customFormat="1" x14ac:dyDescent="0.25">
      <c r="A269" s="813"/>
      <c r="B269" s="813"/>
      <c r="C269" s="813"/>
      <c r="D269" s="813"/>
      <c r="E269" s="814"/>
      <c r="F269" s="814"/>
      <c r="G269" s="815"/>
      <c r="H269" s="816"/>
      <c r="I269" s="817"/>
      <c r="J269" s="813"/>
      <c r="K269" s="813"/>
      <c r="L269" s="813"/>
      <c r="M269" s="813"/>
      <c r="N269" s="813"/>
      <c r="O269" s="813"/>
      <c r="P269" s="813"/>
      <c r="Q269" s="813"/>
      <c r="R269" s="819"/>
      <c r="AD269" s="820"/>
    </row>
    <row r="270" spans="1:30" s="255" customFormat="1" x14ac:dyDescent="0.25">
      <c r="A270" s="813"/>
      <c r="B270" s="813"/>
      <c r="C270" s="813"/>
      <c r="D270" s="813"/>
      <c r="E270" s="814"/>
      <c r="F270" s="814"/>
      <c r="G270" s="815"/>
      <c r="H270" s="816"/>
      <c r="I270" s="817"/>
      <c r="J270" s="813"/>
      <c r="K270" s="813"/>
      <c r="L270" s="813"/>
      <c r="M270" s="813"/>
      <c r="N270" s="813"/>
      <c r="O270" s="813"/>
      <c r="P270" s="813"/>
      <c r="Q270" s="813"/>
      <c r="R270" s="819"/>
      <c r="AD270" s="820"/>
    </row>
    <row r="271" spans="1:30" s="255" customFormat="1" x14ac:dyDescent="0.25">
      <c r="A271" s="813"/>
      <c r="B271" s="813"/>
      <c r="C271" s="813"/>
      <c r="D271" s="813"/>
      <c r="E271" s="814"/>
      <c r="F271" s="814"/>
      <c r="G271" s="815"/>
      <c r="H271" s="816"/>
      <c r="I271" s="817"/>
      <c r="J271" s="813"/>
      <c r="K271" s="813"/>
      <c r="L271" s="813"/>
      <c r="M271" s="813"/>
      <c r="N271" s="813"/>
      <c r="O271" s="813"/>
      <c r="P271" s="813"/>
      <c r="Q271" s="813"/>
      <c r="R271" s="819"/>
      <c r="AD271" s="820"/>
    </row>
    <row r="272" spans="1:30" s="255" customFormat="1" x14ac:dyDescent="0.25">
      <c r="A272" s="813"/>
      <c r="B272" s="813"/>
      <c r="C272" s="813"/>
      <c r="D272" s="813"/>
      <c r="E272" s="814"/>
      <c r="F272" s="814"/>
      <c r="G272" s="815"/>
      <c r="H272" s="816"/>
      <c r="I272" s="817"/>
      <c r="J272" s="813"/>
      <c r="K272" s="813"/>
      <c r="L272" s="813"/>
      <c r="M272" s="813"/>
      <c r="N272" s="813"/>
      <c r="O272" s="813"/>
      <c r="P272" s="813"/>
      <c r="Q272" s="813"/>
      <c r="R272" s="819"/>
      <c r="AD272" s="820"/>
    </row>
    <row r="273" spans="1:30" s="255" customFormat="1" x14ac:dyDescent="0.25">
      <c r="A273" s="813"/>
      <c r="B273" s="813"/>
      <c r="C273" s="813"/>
      <c r="D273" s="813"/>
      <c r="E273" s="814"/>
      <c r="F273" s="814"/>
      <c r="G273" s="815"/>
      <c r="H273" s="816"/>
      <c r="I273" s="817"/>
      <c r="J273" s="813"/>
      <c r="K273" s="813"/>
      <c r="L273" s="813"/>
      <c r="M273" s="813"/>
      <c r="N273" s="813"/>
      <c r="O273" s="813"/>
      <c r="P273" s="813"/>
      <c r="Q273" s="813"/>
      <c r="R273" s="819"/>
      <c r="AD273" s="820"/>
    </row>
    <row r="274" spans="1:30" s="255" customFormat="1" x14ac:dyDescent="0.25">
      <c r="A274" s="813"/>
      <c r="B274" s="813"/>
      <c r="C274" s="813"/>
      <c r="D274" s="813"/>
      <c r="E274" s="814"/>
      <c r="F274" s="814"/>
      <c r="G274" s="815"/>
      <c r="H274" s="816"/>
      <c r="I274" s="817"/>
      <c r="J274" s="813"/>
      <c r="K274" s="813"/>
      <c r="L274" s="813"/>
      <c r="M274" s="813"/>
      <c r="N274" s="813"/>
      <c r="O274" s="813"/>
      <c r="P274" s="813"/>
      <c r="Q274" s="813"/>
      <c r="R274" s="819"/>
      <c r="AD274" s="820"/>
    </row>
    <row r="275" spans="1:30" s="255" customFormat="1" x14ac:dyDescent="0.25">
      <c r="A275" s="813"/>
      <c r="B275" s="813"/>
      <c r="C275" s="813"/>
      <c r="D275" s="813"/>
      <c r="E275" s="814"/>
      <c r="F275" s="814"/>
      <c r="G275" s="815"/>
      <c r="H275" s="816"/>
      <c r="I275" s="817"/>
      <c r="J275" s="813"/>
      <c r="K275" s="813"/>
      <c r="L275" s="813"/>
      <c r="M275" s="813"/>
      <c r="N275" s="813"/>
      <c r="O275" s="813"/>
      <c r="P275" s="813"/>
      <c r="Q275" s="813"/>
      <c r="R275" s="819"/>
      <c r="AD275" s="820"/>
    </row>
    <row r="276" spans="1:30" s="255" customFormat="1" x14ac:dyDescent="0.25">
      <c r="A276" s="813"/>
      <c r="B276" s="813"/>
      <c r="C276" s="813"/>
      <c r="D276" s="813"/>
      <c r="E276" s="814"/>
      <c r="F276" s="814"/>
      <c r="G276" s="815"/>
      <c r="H276" s="816"/>
      <c r="I276" s="817"/>
      <c r="J276" s="813"/>
      <c r="K276" s="813"/>
      <c r="L276" s="813"/>
      <c r="M276" s="813"/>
      <c r="N276" s="813"/>
      <c r="O276" s="813"/>
      <c r="P276" s="813"/>
      <c r="Q276" s="813"/>
      <c r="R276" s="819"/>
      <c r="AD276" s="820"/>
    </row>
    <row r="277" spans="1:30" s="255" customFormat="1" x14ac:dyDescent="0.25">
      <c r="A277" s="813"/>
      <c r="B277" s="813"/>
      <c r="C277" s="813"/>
      <c r="D277" s="813"/>
      <c r="E277" s="814"/>
      <c r="F277" s="814"/>
      <c r="G277" s="815"/>
      <c r="H277" s="816"/>
      <c r="I277" s="817"/>
      <c r="J277" s="813"/>
      <c r="K277" s="813"/>
      <c r="L277" s="813"/>
      <c r="M277" s="813"/>
      <c r="N277" s="813"/>
      <c r="O277" s="813"/>
      <c r="P277" s="813"/>
      <c r="Q277" s="813"/>
      <c r="R277" s="819"/>
      <c r="AD277" s="820"/>
    </row>
    <row r="278" spans="1:30" s="255" customFormat="1" x14ac:dyDescent="0.25">
      <c r="A278" s="813"/>
      <c r="B278" s="813"/>
      <c r="C278" s="813"/>
      <c r="D278" s="813"/>
      <c r="E278" s="814"/>
      <c r="F278" s="814"/>
      <c r="G278" s="815"/>
      <c r="H278" s="816"/>
      <c r="I278" s="817"/>
      <c r="J278" s="813"/>
      <c r="K278" s="813"/>
      <c r="L278" s="813"/>
      <c r="M278" s="813"/>
      <c r="N278" s="813"/>
      <c r="O278" s="813"/>
      <c r="P278" s="813"/>
      <c r="Q278" s="813"/>
      <c r="R278" s="819"/>
      <c r="AD278" s="820"/>
    </row>
    <row r="279" spans="1:30" s="255" customFormat="1" x14ac:dyDescent="0.25">
      <c r="A279" s="813"/>
      <c r="B279" s="813"/>
      <c r="C279" s="813"/>
      <c r="D279" s="813"/>
      <c r="E279" s="814"/>
      <c r="F279" s="814"/>
      <c r="G279" s="815"/>
      <c r="H279" s="816"/>
      <c r="I279" s="817"/>
      <c r="J279" s="813"/>
      <c r="K279" s="813"/>
      <c r="L279" s="813"/>
      <c r="M279" s="813"/>
      <c r="N279" s="813"/>
      <c r="O279" s="813"/>
      <c r="P279" s="813"/>
      <c r="Q279" s="813"/>
      <c r="R279" s="819"/>
      <c r="AD279" s="820"/>
    </row>
    <row r="280" spans="1:30" s="255" customFormat="1" x14ac:dyDescent="0.25">
      <c r="A280" s="813"/>
      <c r="B280" s="813"/>
      <c r="C280" s="813"/>
      <c r="D280" s="813"/>
      <c r="E280" s="814"/>
      <c r="F280" s="814"/>
      <c r="G280" s="815"/>
      <c r="H280" s="816"/>
      <c r="I280" s="817"/>
      <c r="J280" s="813"/>
      <c r="K280" s="813"/>
      <c r="L280" s="813"/>
      <c r="M280" s="813"/>
      <c r="N280" s="813"/>
      <c r="O280" s="813"/>
      <c r="P280" s="813"/>
      <c r="Q280" s="813"/>
      <c r="R280" s="819"/>
      <c r="AD280" s="820"/>
    </row>
    <row r="281" spans="1:30" s="255" customFormat="1" x14ac:dyDescent="0.25">
      <c r="A281" s="813"/>
      <c r="B281" s="813"/>
      <c r="C281" s="813"/>
      <c r="D281" s="813"/>
      <c r="E281" s="814"/>
      <c r="F281" s="814"/>
      <c r="G281" s="815"/>
      <c r="H281" s="816"/>
      <c r="I281" s="817"/>
      <c r="J281" s="813"/>
      <c r="K281" s="813"/>
      <c r="L281" s="813"/>
      <c r="M281" s="813"/>
      <c r="N281" s="813"/>
      <c r="O281" s="813"/>
      <c r="P281" s="813"/>
      <c r="Q281" s="813"/>
      <c r="R281" s="819"/>
      <c r="AD281" s="820"/>
    </row>
    <row r="282" spans="1:30" s="255" customFormat="1" x14ac:dyDescent="0.25">
      <c r="A282" s="813"/>
      <c r="B282" s="813"/>
      <c r="C282" s="813"/>
      <c r="D282" s="813"/>
      <c r="E282" s="814"/>
      <c r="F282" s="814"/>
      <c r="G282" s="815"/>
      <c r="H282" s="816"/>
      <c r="I282" s="817"/>
      <c r="J282" s="813"/>
      <c r="K282" s="813"/>
      <c r="L282" s="813"/>
      <c r="M282" s="813"/>
      <c r="N282" s="813"/>
      <c r="O282" s="813"/>
      <c r="P282" s="813"/>
      <c r="Q282" s="813"/>
      <c r="R282" s="819"/>
      <c r="AD282" s="820"/>
    </row>
    <row r="283" spans="1:30" s="255" customFormat="1" x14ac:dyDescent="0.25">
      <c r="A283" s="813"/>
      <c r="B283" s="813"/>
      <c r="C283" s="813"/>
      <c r="D283" s="813"/>
      <c r="E283" s="814"/>
      <c r="F283" s="814"/>
      <c r="G283" s="815"/>
      <c r="H283" s="816"/>
      <c r="I283" s="817"/>
      <c r="J283" s="813"/>
      <c r="K283" s="813"/>
      <c r="L283" s="813"/>
      <c r="M283" s="813"/>
      <c r="N283" s="813"/>
      <c r="O283" s="813"/>
      <c r="P283" s="813"/>
      <c r="Q283" s="813"/>
      <c r="R283" s="819"/>
      <c r="AD283" s="820"/>
    </row>
    <row r="284" spans="1:30" s="255" customFormat="1" x14ac:dyDescent="0.25">
      <c r="A284" s="813"/>
      <c r="B284" s="813"/>
      <c r="C284" s="813"/>
      <c r="D284" s="813"/>
      <c r="E284" s="814"/>
      <c r="F284" s="814"/>
      <c r="G284" s="815"/>
      <c r="H284" s="816"/>
      <c r="I284" s="817"/>
      <c r="J284" s="813"/>
      <c r="K284" s="813"/>
      <c r="L284" s="813"/>
      <c r="M284" s="813"/>
      <c r="N284" s="813"/>
      <c r="O284" s="813"/>
      <c r="P284" s="813"/>
      <c r="Q284" s="813"/>
      <c r="R284" s="819"/>
      <c r="AD284" s="820"/>
    </row>
    <row r="285" spans="1:30" s="255" customFormat="1" x14ac:dyDescent="0.25">
      <c r="A285" s="813"/>
      <c r="B285" s="813"/>
      <c r="C285" s="813"/>
      <c r="D285" s="813"/>
      <c r="E285" s="814"/>
      <c r="F285" s="814"/>
      <c r="G285" s="815"/>
      <c r="H285" s="816"/>
      <c r="I285" s="817"/>
      <c r="J285" s="813"/>
      <c r="K285" s="813"/>
      <c r="L285" s="813"/>
      <c r="M285" s="813"/>
      <c r="N285" s="813"/>
      <c r="O285" s="813"/>
      <c r="P285" s="813"/>
      <c r="Q285" s="813"/>
      <c r="R285" s="819"/>
      <c r="AD285" s="820"/>
    </row>
    <row r="286" spans="1:30" s="255" customFormat="1" x14ac:dyDescent="0.25">
      <c r="A286" s="813"/>
      <c r="B286" s="813"/>
      <c r="C286" s="813"/>
      <c r="D286" s="813"/>
      <c r="E286" s="814"/>
      <c r="F286" s="814"/>
      <c r="G286" s="815"/>
      <c r="H286" s="816"/>
      <c r="I286" s="817"/>
      <c r="J286" s="813"/>
      <c r="K286" s="813"/>
      <c r="L286" s="813"/>
      <c r="M286" s="813"/>
      <c r="N286" s="813"/>
      <c r="O286" s="813"/>
      <c r="P286" s="813"/>
      <c r="Q286" s="813"/>
      <c r="R286" s="819"/>
      <c r="AD286" s="820"/>
    </row>
    <row r="287" spans="1:30" s="255" customFormat="1" x14ac:dyDescent="0.25">
      <c r="A287" s="813"/>
      <c r="B287" s="813"/>
      <c r="C287" s="813"/>
      <c r="D287" s="813"/>
      <c r="E287" s="814"/>
      <c r="F287" s="814"/>
      <c r="G287" s="815"/>
      <c r="H287" s="816"/>
      <c r="I287" s="817"/>
      <c r="J287" s="813"/>
      <c r="K287" s="813"/>
      <c r="L287" s="813"/>
      <c r="M287" s="813"/>
      <c r="N287" s="813"/>
      <c r="O287" s="813"/>
      <c r="P287" s="813"/>
      <c r="Q287" s="813"/>
      <c r="R287" s="819"/>
      <c r="AD287" s="820"/>
    </row>
    <row r="288" spans="1:30" s="255" customFormat="1" x14ac:dyDescent="0.25">
      <c r="A288" s="813"/>
      <c r="B288" s="813"/>
      <c r="C288" s="813"/>
      <c r="D288" s="813"/>
      <c r="E288" s="814"/>
      <c r="F288" s="814"/>
      <c r="G288" s="815"/>
      <c r="H288" s="816"/>
      <c r="I288" s="817"/>
      <c r="J288" s="813"/>
      <c r="K288" s="813"/>
      <c r="L288" s="813"/>
      <c r="M288" s="813"/>
      <c r="N288" s="813"/>
      <c r="O288" s="813"/>
      <c r="P288" s="813"/>
      <c r="Q288" s="813"/>
      <c r="R288" s="819"/>
      <c r="AD288" s="820"/>
    </row>
    <row r="289" spans="1:30" s="255" customFormat="1" x14ac:dyDescent="0.25">
      <c r="A289" s="813"/>
      <c r="B289" s="813"/>
      <c r="C289" s="813"/>
      <c r="D289" s="813"/>
      <c r="E289" s="814"/>
      <c r="F289" s="814"/>
      <c r="G289" s="815"/>
      <c r="H289" s="816"/>
      <c r="I289" s="817"/>
      <c r="J289" s="813"/>
      <c r="K289" s="813"/>
      <c r="L289" s="813"/>
      <c r="M289" s="813"/>
      <c r="N289" s="813"/>
      <c r="O289" s="813"/>
      <c r="P289" s="813"/>
      <c r="Q289" s="813"/>
      <c r="R289" s="819"/>
      <c r="AD289" s="820"/>
    </row>
    <row r="290" spans="1:30" s="255" customFormat="1" x14ac:dyDescent="0.25">
      <c r="A290" s="813"/>
      <c r="B290" s="813"/>
      <c r="C290" s="813"/>
      <c r="D290" s="813"/>
      <c r="E290" s="814"/>
      <c r="F290" s="814"/>
      <c r="G290" s="815"/>
      <c r="H290" s="816"/>
      <c r="I290" s="817"/>
      <c r="J290" s="813"/>
      <c r="K290" s="813"/>
      <c r="L290" s="813"/>
      <c r="M290" s="813"/>
      <c r="N290" s="813"/>
      <c r="O290" s="813"/>
      <c r="P290" s="813"/>
      <c r="Q290" s="813"/>
      <c r="R290" s="819"/>
      <c r="AD290" s="820"/>
    </row>
    <row r="291" spans="1:30" s="255" customFormat="1" x14ac:dyDescent="0.25">
      <c r="A291" s="813"/>
      <c r="B291" s="813"/>
      <c r="C291" s="813"/>
      <c r="D291" s="813"/>
      <c r="E291" s="814"/>
      <c r="F291" s="814"/>
      <c r="G291" s="815"/>
      <c r="H291" s="816"/>
      <c r="I291" s="817"/>
      <c r="J291" s="813"/>
      <c r="K291" s="813"/>
      <c r="L291" s="813"/>
      <c r="M291" s="813"/>
      <c r="N291" s="813"/>
      <c r="O291" s="813"/>
      <c r="P291" s="813"/>
      <c r="Q291" s="813"/>
      <c r="R291" s="819"/>
      <c r="AD291" s="820"/>
    </row>
    <row r="292" spans="1:30" s="255" customFormat="1" x14ac:dyDescent="0.25">
      <c r="A292" s="813"/>
      <c r="B292" s="813"/>
      <c r="C292" s="813"/>
      <c r="D292" s="813"/>
      <c r="E292" s="814"/>
      <c r="F292" s="814"/>
      <c r="G292" s="815"/>
      <c r="H292" s="816"/>
      <c r="I292" s="817"/>
      <c r="J292" s="813"/>
      <c r="K292" s="813"/>
      <c r="L292" s="813"/>
      <c r="M292" s="813"/>
      <c r="N292" s="813"/>
      <c r="O292" s="813"/>
      <c r="P292" s="813"/>
      <c r="Q292" s="813"/>
      <c r="R292" s="819"/>
      <c r="AD292" s="820"/>
    </row>
    <row r="293" spans="1:30" s="255" customFormat="1" x14ac:dyDescent="0.25">
      <c r="A293" s="813"/>
      <c r="B293" s="813"/>
      <c r="C293" s="813"/>
      <c r="D293" s="813"/>
      <c r="E293" s="814"/>
      <c r="F293" s="814"/>
      <c r="G293" s="815"/>
      <c r="H293" s="816"/>
      <c r="I293" s="817"/>
      <c r="J293" s="813"/>
      <c r="K293" s="813"/>
      <c r="L293" s="813"/>
      <c r="M293" s="813"/>
      <c r="N293" s="813"/>
      <c r="O293" s="813"/>
      <c r="P293" s="813"/>
      <c r="Q293" s="813"/>
      <c r="R293" s="819"/>
      <c r="AD293" s="820"/>
    </row>
    <row r="294" spans="1:30" s="255" customFormat="1" x14ac:dyDescent="0.25">
      <c r="A294" s="813"/>
      <c r="B294" s="813"/>
      <c r="C294" s="813"/>
      <c r="D294" s="813"/>
      <c r="E294" s="814"/>
      <c r="F294" s="814"/>
      <c r="G294" s="815"/>
      <c r="H294" s="816"/>
      <c r="I294" s="817"/>
      <c r="J294" s="813"/>
      <c r="K294" s="813"/>
      <c r="L294" s="813"/>
      <c r="M294" s="813"/>
      <c r="N294" s="813"/>
      <c r="O294" s="813"/>
      <c r="P294" s="813"/>
      <c r="Q294" s="813"/>
      <c r="R294" s="819"/>
      <c r="AD294" s="820"/>
    </row>
    <row r="295" spans="1:30" s="255" customFormat="1" x14ac:dyDescent="0.25">
      <c r="A295" s="813"/>
      <c r="B295" s="813"/>
      <c r="C295" s="813"/>
      <c r="D295" s="813"/>
      <c r="E295" s="814"/>
      <c r="F295" s="814"/>
      <c r="G295" s="815"/>
      <c r="H295" s="816"/>
      <c r="I295" s="817"/>
      <c r="J295" s="813"/>
      <c r="K295" s="813"/>
      <c r="L295" s="813"/>
      <c r="M295" s="813"/>
      <c r="N295" s="813"/>
      <c r="O295" s="813"/>
      <c r="P295" s="813"/>
      <c r="Q295" s="813"/>
      <c r="R295" s="819"/>
      <c r="AD295" s="820"/>
    </row>
    <row r="296" spans="1:30" s="255" customFormat="1" x14ac:dyDescent="0.25">
      <c r="A296" s="813"/>
      <c r="B296" s="813"/>
      <c r="C296" s="813"/>
      <c r="D296" s="813"/>
      <c r="E296" s="814"/>
      <c r="F296" s="814"/>
      <c r="G296" s="815"/>
      <c r="H296" s="816"/>
      <c r="I296" s="817"/>
      <c r="J296" s="813"/>
      <c r="K296" s="813"/>
      <c r="L296" s="813"/>
      <c r="M296" s="813"/>
      <c r="N296" s="813"/>
      <c r="O296" s="813"/>
      <c r="P296" s="813"/>
      <c r="Q296" s="813"/>
      <c r="R296" s="819"/>
      <c r="AD296" s="820"/>
    </row>
    <row r="297" spans="1:30" s="255" customFormat="1" x14ac:dyDescent="0.25">
      <c r="A297" s="813"/>
      <c r="B297" s="813"/>
      <c r="C297" s="813"/>
      <c r="D297" s="813"/>
      <c r="E297" s="814"/>
      <c r="F297" s="814"/>
      <c r="G297" s="815"/>
      <c r="H297" s="816"/>
      <c r="I297" s="817"/>
      <c r="J297" s="813"/>
      <c r="K297" s="813"/>
      <c r="L297" s="813"/>
      <c r="M297" s="813"/>
      <c r="N297" s="813"/>
      <c r="O297" s="813"/>
      <c r="P297" s="813"/>
      <c r="Q297" s="813"/>
      <c r="R297" s="819"/>
      <c r="AD297" s="820"/>
    </row>
    <row r="298" spans="1:30" s="255" customFormat="1" x14ac:dyDescent="0.25">
      <c r="A298" s="813"/>
      <c r="B298" s="813"/>
      <c r="C298" s="813"/>
      <c r="D298" s="813"/>
      <c r="E298" s="814"/>
      <c r="F298" s="814"/>
      <c r="G298" s="815"/>
      <c r="H298" s="816"/>
      <c r="I298" s="817"/>
      <c r="J298" s="813"/>
      <c r="K298" s="813"/>
      <c r="L298" s="813"/>
      <c r="M298" s="813"/>
      <c r="N298" s="813"/>
      <c r="O298" s="813"/>
      <c r="P298" s="813"/>
      <c r="Q298" s="813"/>
      <c r="R298" s="819"/>
      <c r="AD298" s="820"/>
    </row>
    <row r="299" spans="1:30" s="255" customFormat="1" x14ac:dyDescent="0.25">
      <c r="A299" s="813"/>
      <c r="B299" s="813"/>
      <c r="C299" s="813"/>
      <c r="D299" s="813"/>
      <c r="E299" s="814"/>
      <c r="F299" s="814"/>
      <c r="G299" s="815"/>
      <c r="H299" s="816"/>
      <c r="I299" s="817"/>
      <c r="J299" s="813"/>
      <c r="K299" s="813"/>
      <c r="L299" s="813"/>
      <c r="M299" s="813"/>
      <c r="N299" s="813"/>
      <c r="O299" s="813"/>
      <c r="P299" s="813"/>
      <c r="Q299" s="813"/>
      <c r="R299" s="819"/>
      <c r="AD299" s="820"/>
    </row>
    <row r="300" spans="1:30" s="255" customFormat="1" x14ac:dyDescent="0.25">
      <c r="A300" s="813"/>
      <c r="B300" s="813"/>
      <c r="C300" s="813"/>
      <c r="D300" s="813"/>
      <c r="E300" s="814"/>
      <c r="F300" s="814"/>
      <c r="G300" s="815"/>
      <c r="H300" s="816"/>
      <c r="I300" s="817"/>
      <c r="J300" s="813"/>
      <c r="K300" s="813"/>
      <c r="L300" s="813"/>
      <c r="M300" s="813"/>
      <c r="N300" s="813"/>
      <c r="O300" s="813"/>
      <c r="P300" s="813"/>
      <c r="Q300" s="813"/>
      <c r="R300" s="819"/>
      <c r="AD300" s="820"/>
    </row>
    <row r="301" spans="1:30" s="255" customFormat="1" x14ac:dyDescent="0.25">
      <c r="A301" s="813"/>
      <c r="B301" s="813"/>
      <c r="C301" s="813"/>
      <c r="D301" s="813"/>
      <c r="E301" s="814"/>
      <c r="F301" s="814"/>
      <c r="G301" s="815"/>
      <c r="H301" s="816"/>
      <c r="I301" s="817"/>
      <c r="J301" s="813"/>
      <c r="K301" s="813"/>
      <c r="L301" s="813"/>
      <c r="M301" s="813"/>
      <c r="N301" s="813"/>
      <c r="O301" s="813"/>
      <c r="P301" s="813"/>
      <c r="Q301" s="813"/>
      <c r="R301" s="819"/>
      <c r="AD301" s="820"/>
    </row>
    <row r="302" spans="1:30" s="255" customFormat="1" x14ac:dyDescent="0.25">
      <c r="A302" s="813"/>
      <c r="B302" s="813"/>
      <c r="C302" s="813"/>
      <c r="D302" s="813"/>
      <c r="E302" s="814"/>
      <c r="F302" s="814"/>
      <c r="G302" s="815"/>
      <c r="H302" s="816"/>
      <c r="I302" s="817"/>
      <c r="J302" s="813"/>
      <c r="K302" s="813"/>
      <c r="L302" s="813"/>
      <c r="M302" s="813"/>
      <c r="N302" s="813"/>
      <c r="O302" s="813"/>
      <c r="P302" s="813"/>
      <c r="Q302" s="813"/>
      <c r="R302" s="819"/>
      <c r="AD302" s="820"/>
    </row>
    <row r="303" spans="1:30" s="255" customFormat="1" x14ac:dyDescent="0.25">
      <c r="A303" s="813"/>
      <c r="B303" s="813"/>
      <c r="C303" s="813"/>
      <c r="D303" s="813"/>
      <c r="E303" s="814"/>
      <c r="F303" s="814"/>
      <c r="G303" s="815"/>
      <c r="H303" s="816"/>
      <c r="I303" s="817"/>
      <c r="J303" s="813"/>
      <c r="K303" s="813"/>
      <c r="L303" s="813"/>
      <c r="M303" s="813"/>
      <c r="N303" s="813"/>
      <c r="O303" s="813"/>
      <c r="P303" s="813"/>
      <c r="Q303" s="813"/>
      <c r="R303" s="819"/>
      <c r="AD303" s="820"/>
    </row>
    <row r="304" spans="1:30" s="255" customFormat="1" x14ac:dyDescent="0.25">
      <c r="A304" s="813"/>
      <c r="B304" s="813"/>
      <c r="C304" s="813"/>
      <c r="D304" s="813"/>
      <c r="E304" s="814"/>
      <c r="F304" s="814"/>
      <c r="G304" s="815"/>
      <c r="H304" s="816"/>
      <c r="I304" s="817"/>
      <c r="J304" s="813"/>
      <c r="K304" s="813"/>
      <c r="L304" s="813"/>
      <c r="M304" s="813"/>
      <c r="N304" s="813"/>
      <c r="O304" s="813"/>
      <c r="P304" s="813"/>
      <c r="Q304" s="813"/>
      <c r="R304" s="819"/>
      <c r="AD304" s="820"/>
    </row>
    <row r="305" spans="1:30" s="255" customFormat="1" x14ac:dyDescent="0.25">
      <c r="A305" s="813"/>
      <c r="B305" s="813"/>
      <c r="C305" s="813"/>
      <c r="D305" s="813"/>
      <c r="E305" s="814"/>
      <c r="F305" s="814"/>
      <c r="G305" s="815"/>
      <c r="H305" s="816"/>
      <c r="I305" s="817"/>
      <c r="J305" s="813"/>
      <c r="K305" s="813"/>
      <c r="L305" s="813"/>
      <c r="M305" s="813"/>
      <c r="N305" s="813"/>
      <c r="O305" s="813"/>
      <c r="P305" s="813"/>
      <c r="Q305" s="813"/>
      <c r="R305" s="819"/>
      <c r="AD305" s="820"/>
    </row>
    <row r="306" spans="1:30" s="255" customFormat="1" x14ac:dyDescent="0.25">
      <c r="A306" s="813"/>
      <c r="B306" s="813"/>
      <c r="C306" s="813"/>
      <c r="D306" s="813"/>
      <c r="E306" s="814"/>
      <c r="F306" s="814"/>
      <c r="G306" s="815"/>
      <c r="H306" s="816"/>
      <c r="I306" s="817"/>
      <c r="J306" s="813"/>
      <c r="K306" s="813"/>
      <c r="L306" s="813"/>
      <c r="M306" s="813"/>
      <c r="N306" s="813"/>
      <c r="O306" s="813"/>
      <c r="P306" s="813"/>
      <c r="Q306" s="813"/>
      <c r="R306" s="819"/>
      <c r="AD306" s="820"/>
    </row>
    <row r="307" spans="1:30" s="255" customFormat="1" x14ac:dyDescent="0.25">
      <c r="A307" s="813"/>
      <c r="B307" s="813"/>
      <c r="C307" s="813"/>
      <c r="D307" s="813"/>
      <c r="E307" s="814"/>
      <c r="F307" s="814"/>
      <c r="G307" s="815"/>
      <c r="H307" s="816"/>
      <c r="I307" s="817"/>
      <c r="J307" s="813"/>
      <c r="K307" s="813"/>
      <c r="L307" s="813"/>
      <c r="M307" s="813"/>
      <c r="N307" s="813"/>
      <c r="O307" s="813"/>
      <c r="P307" s="813"/>
      <c r="Q307" s="813"/>
      <c r="R307" s="819"/>
      <c r="AD307" s="820"/>
    </row>
    <row r="308" spans="1:30" s="255" customFormat="1" x14ac:dyDescent="0.25">
      <c r="A308" s="813"/>
      <c r="B308" s="813"/>
      <c r="C308" s="813"/>
      <c r="D308" s="813"/>
      <c r="E308" s="814"/>
      <c r="F308" s="814"/>
      <c r="G308" s="815"/>
      <c r="H308" s="816"/>
      <c r="I308" s="817"/>
      <c r="J308" s="813"/>
      <c r="K308" s="813"/>
      <c r="L308" s="813"/>
      <c r="M308" s="813"/>
      <c r="N308" s="813"/>
      <c r="O308" s="813"/>
      <c r="P308" s="813"/>
      <c r="Q308" s="813"/>
      <c r="R308" s="819"/>
      <c r="AD308" s="820"/>
    </row>
    <row r="309" spans="1:30" s="255" customFormat="1" x14ac:dyDescent="0.25">
      <c r="A309" s="813"/>
      <c r="B309" s="813"/>
      <c r="C309" s="813"/>
      <c r="D309" s="813"/>
      <c r="E309" s="814"/>
      <c r="F309" s="814"/>
      <c r="G309" s="815"/>
      <c r="H309" s="816"/>
      <c r="I309" s="817"/>
      <c r="J309" s="813"/>
      <c r="K309" s="813"/>
      <c r="L309" s="813"/>
      <c r="M309" s="813"/>
      <c r="N309" s="813"/>
      <c r="O309" s="813"/>
      <c r="P309" s="813"/>
      <c r="Q309" s="813"/>
      <c r="R309" s="819"/>
      <c r="AD309" s="820"/>
    </row>
    <row r="310" spans="1:30" s="255" customFormat="1" x14ac:dyDescent="0.25">
      <c r="A310" s="813"/>
      <c r="B310" s="813"/>
      <c r="C310" s="813"/>
      <c r="D310" s="813"/>
      <c r="E310" s="814"/>
      <c r="F310" s="814"/>
      <c r="G310" s="815"/>
      <c r="H310" s="816"/>
      <c r="I310" s="817"/>
      <c r="J310" s="813"/>
      <c r="K310" s="813"/>
      <c r="L310" s="813"/>
      <c r="M310" s="813"/>
      <c r="N310" s="813"/>
      <c r="O310" s="813"/>
      <c r="P310" s="813"/>
      <c r="Q310" s="813"/>
      <c r="R310" s="819"/>
      <c r="AD310" s="820"/>
    </row>
    <row r="311" spans="1:30" s="255" customFormat="1" x14ac:dyDescent="0.25">
      <c r="A311" s="813"/>
      <c r="B311" s="813"/>
      <c r="C311" s="813"/>
      <c r="D311" s="813"/>
      <c r="E311" s="814"/>
      <c r="F311" s="814"/>
      <c r="G311" s="815"/>
      <c r="H311" s="816"/>
      <c r="I311" s="817"/>
      <c r="J311" s="813"/>
      <c r="K311" s="813"/>
      <c r="L311" s="813"/>
      <c r="M311" s="813"/>
      <c r="N311" s="813"/>
      <c r="O311" s="813"/>
      <c r="P311" s="813"/>
      <c r="Q311" s="813"/>
      <c r="R311" s="819"/>
      <c r="AD311" s="820"/>
    </row>
    <row r="312" spans="1:30" s="255" customFormat="1" x14ac:dyDescent="0.25">
      <c r="A312" s="813"/>
      <c r="B312" s="813"/>
      <c r="C312" s="813"/>
      <c r="D312" s="813"/>
      <c r="E312" s="814"/>
      <c r="F312" s="814"/>
      <c r="G312" s="815"/>
      <c r="H312" s="816"/>
      <c r="I312" s="817"/>
      <c r="J312" s="813"/>
      <c r="K312" s="813"/>
      <c r="L312" s="813"/>
      <c r="M312" s="813"/>
      <c r="N312" s="813"/>
      <c r="O312" s="813"/>
      <c r="P312" s="813"/>
      <c r="Q312" s="813"/>
      <c r="R312" s="819"/>
      <c r="AD312" s="820"/>
    </row>
    <row r="313" spans="1:30" s="255" customFormat="1" x14ac:dyDescent="0.25">
      <c r="A313" s="813"/>
      <c r="B313" s="813"/>
      <c r="C313" s="813"/>
      <c r="D313" s="813"/>
      <c r="E313" s="814"/>
      <c r="F313" s="814"/>
      <c r="G313" s="815"/>
      <c r="H313" s="816"/>
      <c r="I313" s="817"/>
      <c r="J313" s="813"/>
      <c r="K313" s="813"/>
      <c r="L313" s="813"/>
      <c r="M313" s="813"/>
      <c r="N313" s="813"/>
      <c r="O313" s="813"/>
      <c r="P313" s="813"/>
      <c r="Q313" s="813"/>
      <c r="R313" s="819"/>
      <c r="AD313" s="820"/>
    </row>
    <row r="314" spans="1:30" s="255" customFormat="1" x14ac:dyDescent="0.25">
      <c r="A314" s="813"/>
      <c r="B314" s="813"/>
      <c r="C314" s="813"/>
      <c r="D314" s="813"/>
      <c r="E314" s="814"/>
      <c r="F314" s="814"/>
      <c r="G314" s="815"/>
      <c r="H314" s="816"/>
      <c r="I314" s="817"/>
      <c r="J314" s="813"/>
      <c r="K314" s="813"/>
      <c r="L314" s="813"/>
      <c r="M314" s="813"/>
      <c r="N314" s="813"/>
      <c r="O314" s="813"/>
      <c r="P314" s="813"/>
      <c r="Q314" s="813"/>
      <c r="R314" s="819"/>
      <c r="AD314" s="820"/>
    </row>
    <row r="315" spans="1:30" s="255" customFormat="1" x14ac:dyDescent="0.25">
      <c r="A315" s="813"/>
      <c r="B315" s="813"/>
      <c r="C315" s="813"/>
      <c r="D315" s="813"/>
      <c r="E315" s="814"/>
      <c r="F315" s="814"/>
      <c r="G315" s="815"/>
      <c r="H315" s="816"/>
      <c r="I315" s="817"/>
      <c r="J315" s="813"/>
      <c r="K315" s="813"/>
      <c r="L315" s="813"/>
      <c r="M315" s="813"/>
      <c r="N315" s="813"/>
      <c r="O315" s="813"/>
      <c r="P315" s="813"/>
      <c r="Q315" s="813"/>
      <c r="R315" s="819"/>
      <c r="AD315" s="820"/>
    </row>
    <row r="316" spans="1:30" s="255" customFormat="1" x14ac:dyDescent="0.25">
      <c r="A316" s="813"/>
      <c r="B316" s="813"/>
      <c r="C316" s="813"/>
      <c r="D316" s="813"/>
      <c r="E316" s="814"/>
      <c r="F316" s="814"/>
      <c r="G316" s="815"/>
      <c r="H316" s="816"/>
      <c r="I316" s="817"/>
      <c r="J316" s="813"/>
      <c r="K316" s="813"/>
      <c r="L316" s="813"/>
      <c r="M316" s="813"/>
      <c r="N316" s="813"/>
      <c r="O316" s="813"/>
      <c r="P316" s="813"/>
      <c r="Q316" s="813"/>
      <c r="R316" s="819"/>
      <c r="AD316" s="820"/>
    </row>
    <row r="317" spans="1:30" s="255" customFormat="1" x14ac:dyDescent="0.25">
      <c r="A317" s="813"/>
      <c r="B317" s="813"/>
      <c r="C317" s="813"/>
      <c r="D317" s="813"/>
      <c r="E317" s="814"/>
      <c r="F317" s="814"/>
      <c r="G317" s="815"/>
      <c r="H317" s="816"/>
      <c r="I317" s="817"/>
      <c r="J317" s="813"/>
      <c r="K317" s="813"/>
      <c r="L317" s="813"/>
      <c r="M317" s="813"/>
      <c r="N317" s="813"/>
      <c r="O317" s="813"/>
      <c r="P317" s="813"/>
      <c r="Q317" s="813"/>
      <c r="R317" s="819"/>
      <c r="AD317" s="820"/>
    </row>
    <row r="318" spans="1:30" s="255" customFormat="1" x14ac:dyDescent="0.25">
      <c r="A318" s="813"/>
      <c r="B318" s="813"/>
      <c r="C318" s="813"/>
      <c r="D318" s="813"/>
      <c r="E318" s="814"/>
      <c r="F318" s="814"/>
      <c r="G318" s="815"/>
      <c r="H318" s="816"/>
      <c r="I318" s="817"/>
      <c r="J318" s="813"/>
      <c r="K318" s="813"/>
      <c r="L318" s="813"/>
      <c r="M318" s="813"/>
      <c r="N318" s="813"/>
      <c r="O318" s="813"/>
      <c r="P318" s="813"/>
      <c r="Q318" s="813"/>
      <c r="R318" s="819"/>
      <c r="AD318" s="820"/>
    </row>
    <row r="319" spans="1:30" s="255" customFormat="1" x14ac:dyDescent="0.25">
      <c r="A319" s="813"/>
      <c r="B319" s="813"/>
      <c r="C319" s="813"/>
      <c r="D319" s="813"/>
      <c r="E319" s="814"/>
      <c r="F319" s="814"/>
      <c r="G319" s="815"/>
      <c r="H319" s="816"/>
      <c r="I319" s="817"/>
      <c r="J319" s="813"/>
      <c r="K319" s="813"/>
      <c r="L319" s="813"/>
      <c r="M319" s="813"/>
      <c r="N319" s="813"/>
      <c r="O319" s="813"/>
      <c r="P319" s="813"/>
      <c r="Q319" s="813"/>
      <c r="R319" s="819"/>
      <c r="AD319" s="820"/>
    </row>
    <row r="320" spans="1:30" s="255" customFormat="1" x14ac:dyDescent="0.25">
      <c r="A320" s="813"/>
      <c r="B320" s="813"/>
      <c r="C320" s="813"/>
      <c r="D320" s="813"/>
      <c r="E320" s="814"/>
      <c r="F320" s="814"/>
      <c r="G320" s="815"/>
      <c r="H320" s="816"/>
      <c r="I320" s="817"/>
      <c r="J320" s="813"/>
      <c r="K320" s="813"/>
      <c r="L320" s="813"/>
      <c r="M320" s="813"/>
      <c r="N320" s="813"/>
      <c r="O320" s="813"/>
      <c r="P320" s="813"/>
      <c r="Q320" s="813"/>
      <c r="R320" s="819"/>
      <c r="AD320" s="820"/>
    </row>
    <row r="321" spans="1:30" s="255" customFormat="1" x14ac:dyDescent="0.25">
      <c r="A321" s="813"/>
      <c r="B321" s="813"/>
      <c r="C321" s="813"/>
      <c r="D321" s="813"/>
      <c r="E321" s="814"/>
      <c r="F321" s="814"/>
      <c r="G321" s="815"/>
      <c r="H321" s="816"/>
      <c r="I321" s="817"/>
      <c r="J321" s="813"/>
      <c r="K321" s="813"/>
      <c r="L321" s="813"/>
      <c r="M321" s="813"/>
      <c r="N321" s="813"/>
      <c r="O321" s="813"/>
      <c r="P321" s="813"/>
      <c r="Q321" s="813"/>
      <c r="R321" s="819"/>
      <c r="AD321" s="820"/>
    </row>
    <row r="322" spans="1:30" s="255" customFormat="1" x14ac:dyDescent="0.25">
      <c r="A322" s="813"/>
      <c r="B322" s="813"/>
      <c r="C322" s="813"/>
      <c r="D322" s="813"/>
      <c r="E322" s="814"/>
      <c r="F322" s="814"/>
      <c r="G322" s="815"/>
      <c r="H322" s="816"/>
      <c r="I322" s="817"/>
      <c r="J322" s="813"/>
      <c r="K322" s="813"/>
      <c r="L322" s="813"/>
      <c r="M322" s="813"/>
      <c r="N322" s="813"/>
      <c r="O322" s="813"/>
      <c r="P322" s="813"/>
      <c r="Q322" s="813"/>
      <c r="R322" s="819"/>
      <c r="AD322" s="820"/>
    </row>
    <row r="323" spans="1:30" s="255" customFormat="1" x14ac:dyDescent="0.25">
      <c r="A323" s="813"/>
      <c r="B323" s="813"/>
      <c r="C323" s="813"/>
      <c r="D323" s="813"/>
      <c r="E323" s="814"/>
      <c r="F323" s="814"/>
      <c r="G323" s="815"/>
      <c r="H323" s="816"/>
      <c r="I323" s="817"/>
      <c r="J323" s="813"/>
      <c r="K323" s="813"/>
      <c r="L323" s="813"/>
      <c r="M323" s="813"/>
      <c r="N323" s="813"/>
      <c r="O323" s="813"/>
      <c r="P323" s="813"/>
      <c r="Q323" s="813"/>
      <c r="R323" s="819"/>
      <c r="AD323" s="820"/>
    </row>
    <row r="324" spans="1:30" s="255" customFormat="1" x14ac:dyDescent="0.25">
      <c r="A324" s="813"/>
      <c r="B324" s="813"/>
      <c r="C324" s="813"/>
      <c r="D324" s="813"/>
      <c r="E324" s="814"/>
      <c r="F324" s="814"/>
      <c r="G324" s="815"/>
      <c r="H324" s="816"/>
      <c r="I324" s="817"/>
      <c r="J324" s="813"/>
      <c r="K324" s="813"/>
      <c r="L324" s="813"/>
      <c r="M324" s="813"/>
      <c r="N324" s="813"/>
      <c r="O324" s="813"/>
      <c r="P324" s="813"/>
      <c r="Q324" s="813"/>
      <c r="R324" s="819"/>
      <c r="AD324" s="820"/>
    </row>
    <row r="325" spans="1:30" s="255" customFormat="1" x14ac:dyDescent="0.25">
      <c r="A325" s="813"/>
      <c r="B325" s="813"/>
      <c r="C325" s="813"/>
      <c r="D325" s="813"/>
      <c r="E325" s="814"/>
      <c r="F325" s="814"/>
      <c r="G325" s="815"/>
      <c r="H325" s="816"/>
      <c r="I325" s="817"/>
      <c r="J325" s="813"/>
      <c r="K325" s="813"/>
      <c r="L325" s="813"/>
      <c r="M325" s="813"/>
      <c r="N325" s="813"/>
      <c r="O325" s="813"/>
      <c r="P325" s="813"/>
      <c r="Q325" s="813"/>
      <c r="R325" s="819"/>
      <c r="AD325" s="820"/>
    </row>
    <row r="326" spans="1:30" s="255" customFormat="1" x14ac:dyDescent="0.25">
      <c r="A326" s="813"/>
      <c r="B326" s="813"/>
      <c r="C326" s="813"/>
      <c r="D326" s="813"/>
      <c r="E326" s="814"/>
      <c r="F326" s="814"/>
      <c r="G326" s="815"/>
      <c r="H326" s="816"/>
      <c r="I326" s="817"/>
      <c r="J326" s="813"/>
      <c r="K326" s="813"/>
      <c r="L326" s="813"/>
      <c r="M326" s="813"/>
      <c r="N326" s="813"/>
      <c r="O326" s="813"/>
      <c r="P326" s="813"/>
      <c r="Q326" s="813"/>
      <c r="R326" s="819"/>
      <c r="AD326" s="820"/>
    </row>
    <row r="327" spans="1:30" s="255" customFormat="1" x14ac:dyDescent="0.25">
      <c r="A327" s="813"/>
      <c r="B327" s="813"/>
      <c r="C327" s="813"/>
      <c r="D327" s="813"/>
      <c r="E327" s="814"/>
      <c r="F327" s="814"/>
      <c r="G327" s="815"/>
      <c r="H327" s="816"/>
      <c r="I327" s="817"/>
      <c r="J327" s="813"/>
      <c r="K327" s="813"/>
      <c r="L327" s="813"/>
      <c r="M327" s="813"/>
      <c r="N327" s="813"/>
      <c r="O327" s="813"/>
      <c r="P327" s="813"/>
      <c r="Q327" s="813"/>
      <c r="R327" s="819"/>
      <c r="AD327" s="820"/>
    </row>
    <row r="328" spans="1:30" s="255" customFormat="1" x14ac:dyDescent="0.25">
      <c r="A328" s="813"/>
      <c r="B328" s="813"/>
      <c r="C328" s="813"/>
      <c r="D328" s="813"/>
      <c r="E328" s="814"/>
      <c r="F328" s="814"/>
      <c r="G328" s="815"/>
      <c r="H328" s="816"/>
      <c r="I328" s="817"/>
      <c r="J328" s="813"/>
      <c r="K328" s="813"/>
      <c r="L328" s="813"/>
      <c r="M328" s="813"/>
      <c r="N328" s="813"/>
      <c r="O328" s="813"/>
      <c r="P328" s="813"/>
      <c r="Q328" s="813"/>
      <c r="R328" s="819"/>
      <c r="AD328" s="820"/>
    </row>
    <row r="329" spans="1:30" s="255" customFormat="1" x14ac:dyDescent="0.25">
      <c r="A329" s="813"/>
      <c r="B329" s="813"/>
      <c r="C329" s="813"/>
      <c r="D329" s="813"/>
      <c r="E329" s="814"/>
      <c r="F329" s="814"/>
      <c r="G329" s="815"/>
      <c r="H329" s="816"/>
      <c r="I329" s="817"/>
      <c r="J329" s="813"/>
      <c r="K329" s="813"/>
      <c r="L329" s="813"/>
      <c r="M329" s="813"/>
      <c r="N329" s="813"/>
      <c r="O329" s="813"/>
      <c r="P329" s="813"/>
      <c r="Q329" s="813"/>
      <c r="R329" s="819"/>
      <c r="AD329" s="820"/>
    </row>
    <row r="330" spans="1:30" s="255" customFormat="1" x14ac:dyDescent="0.25">
      <c r="A330" s="813"/>
      <c r="B330" s="813"/>
      <c r="C330" s="813"/>
      <c r="D330" s="813"/>
      <c r="E330" s="814"/>
      <c r="F330" s="814"/>
      <c r="G330" s="815"/>
      <c r="H330" s="816"/>
      <c r="I330" s="817"/>
      <c r="J330" s="813"/>
      <c r="K330" s="813"/>
      <c r="L330" s="813"/>
      <c r="M330" s="813"/>
      <c r="N330" s="813"/>
      <c r="O330" s="813"/>
      <c r="P330" s="813"/>
      <c r="Q330" s="813"/>
      <c r="R330" s="819"/>
      <c r="AD330" s="820"/>
    </row>
    <row r="331" spans="1:30" s="255" customFormat="1" x14ac:dyDescent="0.25">
      <c r="A331" s="813"/>
      <c r="B331" s="813"/>
      <c r="C331" s="813"/>
      <c r="D331" s="813"/>
      <c r="E331" s="814"/>
      <c r="F331" s="814"/>
      <c r="G331" s="815"/>
      <c r="H331" s="816"/>
      <c r="I331" s="817"/>
      <c r="J331" s="813"/>
      <c r="K331" s="813"/>
      <c r="L331" s="813"/>
      <c r="M331" s="813"/>
      <c r="N331" s="813"/>
      <c r="O331" s="813"/>
      <c r="P331" s="813"/>
      <c r="Q331" s="813"/>
      <c r="R331" s="819"/>
      <c r="AD331" s="820"/>
    </row>
    <row r="332" spans="1:30" s="255" customFormat="1" x14ac:dyDescent="0.25">
      <c r="A332" s="813"/>
      <c r="B332" s="813"/>
      <c r="C332" s="813"/>
      <c r="D332" s="813"/>
      <c r="E332" s="814"/>
      <c r="F332" s="814"/>
      <c r="G332" s="815"/>
      <c r="H332" s="816"/>
      <c r="I332" s="817"/>
      <c r="J332" s="813"/>
      <c r="K332" s="813"/>
      <c r="L332" s="813"/>
      <c r="M332" s="813"/>
      <c r="N332" s="813"/>
      <c r="O332" s="813"/>
      <c r="P332" s="813"/>
      <c r="Q332" s="813"/>
      <c r="R332" s="819"/>
      <c r="AD332" s="820"/>
    </row>
    <row r="333" spans="1:30" s="255" customFormat="1" x14ac:dyDescent="0.25">
      <c r="A333" s="813"/>
      <c r="B333" s="813"/>
      <c r="C333" s="813"/>
      <c r="D333" s="813"/>
      <c r="E333" s="814"/>
      <c r="F333" s="814"/>
      <c r="G333" s="815"/>
      <c r="H333" s="816"/>
      <c r="I333" s="817"/>
      <c r="J333" s="813"/>
      <c r="K333" s="813"/>
      <c r="L333" s="813"/>
      <c r="M333" s="813"/>
      <c r="N333" s="813"/>
      <c r="O333" s="813"/>
      <c r="P333" s="813"/>
      <c r="Q333" s="813"/>
      <c r="R333" s="819"/>
      <c r="AD333" s="820"/>
    </row>
    <row r="334" spans="1:30" s="255" customFormat="1" x14ac:dyDescent="0.25">
      <c r="A334" s="813"/>
      <c r="B334" s="813"/>
      <c r="C334" s="813"/>
      <c r="D334" s="813"/>
      <c r="E334" s="814"/>
      <c r="F334" s="814"/>
      <c r="G334" s="815"/>
      <c r="H334" s="816"/>
      <c r="I334" s="817"/>
      <c r="J334" s="813"/>
      <c r="K334" s="813"/>
      <c r="L334" s="813"/>
      <c r="M334" s="813"/>
      <c r="N334" s="813"/>
      <c r="O334" s="813"/>
      <c r="P334" s="813"/>
      <c r="Q334" s="813"/>
      <c r="R334" s="819"/>
      <c r="AD334" s="820"/>
    </row>
    <row r="335" spans="1:30" s="255" customFormat="1" x14ac:dyDescent="0.25">
      <c r="A335" s="813"/>
      <c r="B335" s="813"/>
      <c r="C335" s="813"/>
      <c r="D335" s="813"/>
      <c r="E335" s="814"/>
      <c r="F335" s="814"/>
      <c r="G335" s="815"/>
      <c r="H335" s="816"/>
      <c r="I335" s="817"/>
      <c r="J335" s="813"/>
      <c r="K335" s="813"/>
      <c r="L335" s="813"/>
      <c r="M335" s="813"/>
      <c r="N335" s="813"/>
      <c r="O335" s="813"/>
      <c r="P335" s="813"/>
      <c r="Q335" s="813"/>
      <c r="R335" s="819"/>
      <c r="AD335" s="820"/>
    </row>
    <row r="336" spans="1:30" s="255" customFormat="1" x14ac:dyDescent="0.25">
      <c r="A336" s="813"/>
      <c r="B336" s="813"/>
      <c r="C336" s="813"/>
      <c r="D336" s="813"/>
      <c r="E336" s="814"/>
      <c r="F336" s="814"/>
      <c r="G336" s="815"/>
      <c r="H336" s="816"/>
      <c r="I336" s="817"/>
      <c r="J336" s="813"/>
      <c r="K336" s="813"/>
      <c r="L336" s="813"/>
      <c r="M336" s="813"/>
      <c r="N336" s="813"/>
      <c r="O336" s="813"/>
      <c r="P336" s="813"/>
      <c r="Q336" s="813"/>
      <c r="R336" s="819"/>
      <c r="AD336" s="820"/>
    </row>
    <row r="337" spans="1:30" s="255" customFormat="1" x14ac:dyDescent="0.25">
      <c r="A337" s="813"/>
      <c r="B337" s="813"/>
      <c r="C337" s="813"/>
      <c r="D337" s="813"/>
      <c r="E337" s="814"/>
      <c r="F337" s="814"/>
      <c r="G337" s="815"/>
      <c r="H337" s="816"/>
      <c r="I337" s="817"/>
      <c r="J337" s="813"/>
      <c r="K337" s="813"/>
      <c r="L337" s="813"/>
      <c r="M337" s="813"/>
      <c r="N337" s="813"/>
      <c r="O337" s="813"/>
      <c r="P337" s="813"/>
      <c r="Q337" s="813"/>
      <c r="R337" s="819"/>
      <c r="AD337" s="820"/>
    </row>
    <row r="338" spans="1:30" s="255" customFormat="1" x14ac:dyDescent="0.25">
      <c r="A338" s="813"/>
      <c r="B338" s="813"/>
      <c r="C338" s="813"/>
      <c r="D338" s="813"/>
      <c r="E338" s="814"/>
      <c r="F338" s="814"/>
      <c r="G338" s="815"/>
      <c r="H338" s="816"/>
      <c r="I338" s="817"/>
      <c r="J338" s="813"/>
      <c r="K338" s="813"/>
      <c r="L338" s="813"/>
      <c r="M338" s="813"/>
      <c r="N338" s="813"/>
      <c r="O338" s="813"/>
      <c r="P338" s="813"/>
      <c r="Q338" s="813"/>
      <c r="R338" s="819"/>
      <c r="AD338" s="820"/>
    </row>
    <row r="339" spans="1:30" s="255" customFormat="1" x14ac:dyDescent="0.25">
      <c r="A339" s="813"/>
      <c r="B339" s="813"/>
      <c r="C339" s="813"/>
      <c r="D339" s="813"/>
      <c r="E339" s="814"/>
      <c r="F339" s="814"/>
      <c r="G339" s="815"/>
      <c r="H339" s="816"/>
      <c r="I339" s="817"/>
      <c r="J339" s="813"/>
      <c r="K339" s="813"/>
      <c r="L339" s="813"/>
      <c r="M339" s="813"/>
      <c r="N339" s="813"/>
      <c r="O339" s="813"/>
      <c r="P339" s="813"/>
      <c r="Q339" s="813"/>
      <c r="R339" s="819"/>
      <c r="AD339" s="820"/>
    </row>
    <row r="340" spans="1:30" s="255" customFormat="1" x14ac:dyDescent="0.25">
      <c r="A340" s="813"/>
      <c r="B340" s="813"/>
      <c r="C340" s="813"/>
      <c r="D340" s="813"/>
      <c r="E340" s="814"/>
      <c r="F340" s="814"/>
      <c r="G340" s="815"/>
      <c r="H340" s="816"/>
      <c r="I340" s="817"/>
      <c r="J340" s="813"/>
      <c r="K340" s="813"/>
      <c r="L340" s="813"/>
      <c r="M340" s="813"/>
      <c r="N340" s="813"/>
      <c r="O340" s="813"/>
      <c r="P340" s="813"/>
      <c r="Q340" s="813"/>
      <c r="R340" s="819"/>
      <c r="AD340" s="820"/>
    </row>
    <row r="341" spans="1:30" s="255" customFormat="1" x14ac:dyDescent="0.25">
      <c r="A341" s="813"/>
      <c r="B341" s="813"/>
      <c r="C341" s="813"/>
      <c r="D341" s="813"/>
      <c r="E341" s="814"/>
      <c r="F341" s="814"/>
      <c r="G341" s="815"/>
      <c r="H341" s="816"/>
      <c r="I341" s="817"/>
      <c r="J341" s="813"/>
      <c r="K341" s="813"/>
      <c r="L341" s="813"/>
      <c r="M341" s="813"/>
      <c r="N341" s="813"/>
      <c r="O341" s="813"/>
      <c r="P341" s="813"/>
      <c r="Q341" s="813"/>
      <c r="R341" s="819"/>
      <c r="AD341" s="820"/>
    </row>
    <row r="342" spans="1:30" s="255" customFormat="1" x14ac:dyDescent="0.25">
      <c r="A342" s="813"/>
      <c r="B342" s="813"/>
      <c r="C342" s="813"/>
      <c r="D342" s="813"/>
      <c r="E342" s="814"/>
      <c r="F342" s="814"/>
      <c r="G342" s="815"/>
      <c r="H342" s="816"/>
      <c r="I342" s="817"/>
      <c r="J342" s="813"/>
      <c r="K342" s="813"/>
      <c r="L342" s="813"/>
      <c r="M342" s="813"/>
      <c r="N342" s="813"/>
      <c r="O342" s="813"/>
      <c r="P342" s="813"/>
      <c r="Q342" s="813"/>
      <c r="R342" s="819"/>
      <c r="AD342" s="820"/>
    </row>
    <row r="343" spans="1:30" s="255" customFormat="1" x14ac:dyDescent="0.25">
      <c r="A343" s="813"/>
      <c r="B343" s="813"/>
      <c r="C343" s="813"/>
      <c r="D343" s="813"/>
      <c r="E343" s="814"/>
      <c r="F343" s="814"/>
      <c r="G343" s="815"/>
      <c r="H343" s="816"/>
      <c r="I343" s="817"/>
      <c r="J343" s="813"/>
      <c r="K343" s="813"/>
      <c r="L343" s="813"/>
      <c r="M343" s="813"/>
      <c r="N343" s="813"/>
      <c r="O343" s="813"/>
      <c r="P343" s="813"/>
      <c r="Q343" s="813"/>
      <c r="R343" s="819"/>
      <c r="AD343" s="820"/>
    </row>
    <row r="344" spans="1:30" s="255" customFormat="1" x14ac:dyDescent="0.25">
      <c r="A344" s="813"/>
      <c r="B344" s="813"/>
      <c r="C344" s="813"/>
      <c r="D344" s="813"/>
      <c r="E344" s="814"/>
      <c r="F344" s="814"/>
      <c r="G344" s="815"/>
      <c r="H344" s="816"/>
      <c r="I344" s="817"/>
      <c r="J344" s="813"/>
      <c r="K344" s="813"/>
      <c r="L344" s="813"/>
      <c r="M344" s="813"/>
      <c r="N344" s="813"/>
      <c r="O344" s="813"/>
      <c r="P344" s="813"/>
      <c r="Q344" s="813"/>
      <c r="R344" s="819"/>
      <c r="AD344" s="820"/>
    </row>
    <row r="345" spans="1:30" s="255" customFormat="1" x14ac:dyDescent="0.25">
      <c r="A345" s="813"/>
      <c r="B345" s="813"/>
      <c r="C345" s="813"/>
      <c r="D345" s="813"/>
      <c r="E345" s="814"/>
      <c r="F345" s="814"/>
      <c r="G345" s="815"/>
      <c r="H345" s="816"/>
      <c r="I345" s="817"/>
      <c r="J345" s="813"/>
      <c r="K345" s="813"/>
      <c r="L345" s="813"/>
      <c r="M345" s="813"/>
      <c r="N345" s="813"/>
      <c r="O345" s="813"/>
      <c r="P345" s="813"/>
      <c r="Q345" s="813"/>
      <c r="R345" s="819"/>
      <c r="AD345" s="820"/>
    </row>
    <row r="346" spans="1:30" s="255" customFormat="1" x14ac:dyDescent="0.25">
      <c r="A346" s="813"/>
      <c r="B346" s="813"/>
      <c r="C346" s="813"/>
      <c r="D346" s="813"/>
      <c r="E346" s="814"/>
      <c r="F346" s="814"/>
      <c r="G346" s="815"/>
      <c r="H346" s="816"/>
      <c r="I346" s="817"/>
      <c r="J346" s="813"/>
      <c r="K346" s="813"/>
      <c r="L346" s="813"/>
      <c r="M346" s="813"/>
      <c r="N346" s="813"/>
      <c r="O346" s="813"/>
      <c r="P346" s="813"/>
      <c r="Q346" s="813"/>
      <c r="R346" s="819"/>
      <c r="AD346" s="820"/>
    </row>
    <row r="347" spans="1:30" s="255" customFormat="1" x14ac:dyDescent="0.25">
      <c r="A347" s="813"/>
      <c r="B347" s="813"/>
      <c r="C347" s="813"/>
      <c r="D347" s="813"/>
      <c r="E347" s="814"/>
      <c r="F347" s="814"/>
      <c r="G347" s="815"/>
      <c r="H347" s="816"/>
      <c r="I347" s="817"/>
      <c r="J347" s="813"/>
      <c r="K347" s="813"/>
      <c r="L347" s="813"/>
      <c r="M347" s="813"/>
      <c r="N347" s="813"/>
      <c r="O347" s="813"/>
      <c r="P347" s="813"/>
      <c r="Q347" s="813"/>
      <c r="R347" s="819"/>
      <c r="AD347" s="820"/>
    </row>
    <row r="348" spans="1:30" s="255" customFormat="1" x14ac:dyDescent="0.25">
      <c r="A348" s="813"/>
      <c r="B348" s="813"/>
      <c r="C348" s="813"/>
      <c r="D348" s="813"/>
      <c r="E348" s="814"/>
      <c r="F348" s="814"/>
      <c r="G348" s="815"/>
      <c r="H348" s="816"/>
      <c r="I348" s="817"/>
      <c r="J348" s="813"/>
      <c r="K348" s="813"/>
      <c r="L348" s="813"/>
      <c r="M348" s="813"/>
      <c r="N348" s="813"/>
      <c r="O348" s="813"/>
      <c r="P348" s="813"/>
      <c r="Q348" s="813"/>
      <c r="R348" s="819"/>
      <c r="AD348" s="820"/>
    </row>
    <row r="349" spans="1:30" s="255" customFormat="1" x14ac:dyDescent="0.25">
      <c r="A349" s="813"/>
      <c r="B349" s="813"/>
      <c r="C349" s="813"/>
      <c r="D349" s="813"/>
      <c r="E349" s="814"/>
      <c r="F349" s="814"/>
      <c r="G349" s="815"/>
      <c r="H349" s="816"/>
      <c r="I349" s="817"/>
      <c r="J349" s="813"/>
      <c r="K349" s="813"/>
      <c r="L349" s="813"/>
      <c r="M349" s="813"/>
      <c r="N349" s="813"/>
      <c r="O349" s="813"/>
      <c r="P349" s="813"/>
      <c r="Q349" s="813"/>
      <c r="R349" s="819"/>
      <c r="AD349" s="820"/>
    </row>
    <row r="350" spans="1:30" s="255" customFormat="1" x14ac:dyDescent="0.25">
      <c r="A350" s="813"/>
      <c r="B350" s="813"/>
      <c r="C350" s="813"/>
      <c r="D350" s="813"/>
      <c r="E350" s="814"/>
      <c r="F350" s="814"/>
      <c r="G350" s="815"/>
      <c r="H350" s="816"/>
      <c r="I350" s="817"/>
      <c r="J350" s="813"/>
      <c r="K350" s="813"/>
      <c r="L350" s="813"/>
      <c r="M350" s="813"/>
      <c r="N350" s="813"/>
      <c r="O350" s="813"/>
      <c r="P350" s="813"/>
      <c r="Q350" s="813"/>
      <c r="R350" s="819"/>
      <c r="AD350" s="820"/>
    </row>
    <row r="351" spans="1:30" s="255" customFormat="1" x14ac:dyDescent="0.25">
      <c r="A351" s="813"/>
      <c r="B351" s="813"/>
      <c r="C351" s="813"/>
      <c r="D351" s="813"/>
      <c r="E351" s="814"/>
      <c r="F351" s="814"/>
      <c r="G351" s="815"/>
      <c r="H351" s="816"/>
      <c r="I351" s="817"/>
      <c r="J351" s="813"/>
      <c r="K351" s="813"/>
      <c r="L351" s="813"/>
      <c r="M351" s="813"/>
      <c r="N351" s="813"/>
      <c r="O351" s="813"/>
      <c r="P351" s="813"/>
      <c r="Q351" s="813"/>
      <c r="R351" s="819"/>
      <c r="AD351" s="820"/>
    </row>
    <row r="352" spans="1:30" s="255" customFormat="1" x14ac:dyDescent="0.25">
      <c r="A352" s="813"/>
      <c r="B352" s="813"/>
      <c r="C352" s="813"/>
      <c r="D352" s="813"/>
      <c r="E352" s="814"/>
      <c r="F352" s="814"/>
      <c r="G352" s="815"/>
      <c r="H352" s="816"/>
      <c r="I352" s="817"/>
      <c r="J352" s="813"/>
      <c r="K352" s="813"/>
      <c r="L352" s="813"/>
      <c r="M352" s="813"/>
      <c r="N352" s="813"/>
      <c r="O352" s="813"/>
      <c r="P352" s="813"/>
      <c r="Q352" s="813"/>
      <c r="R352" s="819"/>
      <c r="AD352" s="820"/>
    </row>
    <row r="353" spans="1:30" s="255" customFormat="1" x14ac:dyDescent="0.25">
      <c r="A353" s="813"/>
      <c r="B353" s="813"/>
      <c r="C353" s="813"/>
      <c r="D353" s="813"/>
      <c r="E353" s="814"/>
      <c r="F353" s="814"/>
      <c r="G353" s="815"/>
      <c r="H353" s="816"/>
      <c r="I353" s="817"/>
      <c r="J353" s="813"/>
      <c r="K353" s="813"/>
      <c r="L353" s="813"/>
      <c r="M353" s="813"/>
      <c r="N353" s="813"/>
      <c r="O353" s="813"/>
      <c r="P353" s="813"/>
      <c r="Q353" s="813"/>
      <c r="R353" s="819"/>
      <c r="AD353" s="820"/>
    </row>
    <row r="354" spans="1:30" s="255" customFormat="1" x14ac:dyDescent="0.25">
      <c r="A354" s="813"/>
      <c r="B354" s="813"/>
      <c r="C354" s="813"/>
      <c r="D354" s="813"/>
      <c r="E354" s="814"/>
      <c r="F354" s="814"/>
      <c r="G354" s="815"/>
      <c r="H354" s="816"/>
      <c r="I354" s="817"/>
      <c r="J354" s="813"/>
      <c r="K354" s="813"/>
      <c r="L354" s="813"/>
      <c r="M354" s="813"/>
      <c r="N354" s="813"/>
      <c r="O354" s="813"/>
      <c r="P354" s="813"/>
      <c r="Q354" s="813"/>
      <c r="R354" s="819"/>
      <c r="AD354" s="820"/>
    </row>
    <row r="355" spans="1:30" s="255" customFormat="1" x14ac:dyDescent="0.25">
      <c r="A355" s="813"/>
      <c r="B355" s="813"/>
      <c r="C355" s="813"/>
      <c r="D355" s="813"/>
      <c r="E355" s="814"/>
      <c r="F355" s="814"/>
      <c r="G355" s="815"/>
      <c r="H355" s="816"/>
      <c r="I355" s="817"/>
      <c r="J355" s="813"/>
      <c r="K355" s="813"/>
      <c r="L355" s="813"/>
      <c r="M355" s="813"/>
      <c r="N355" s="813"/>
      <c r="O355" s="813"/>
      <c r="P355" s="813"/>
      <c r="Q355" s="813"/>
      <c r="R355" s="819"/>
      <c r="AD355" s="820"/>
    </row>
    <row r="356" spans="1:30" s="255" customFormat="1" x14ac:dyDescent="0.25">
      <c r="A356" s="813"/>
      <c r="B356" s="813"/>
      <c r="C356" s="813"/>
      <c r="D356" s="813"/>
      <c r="E356" s="814"/>
      <c r="F356" s="814"/>
      <c r="G356" s="815"/>
      <c r="H356" s="816"/>
      <c r="I356" s="817"/>
      <c r="J356" s="813"/>
      <c r="K356" s="813"/>
      <c r="L356" s="813"/>
      <c r="M356" s="813"/>
      <c r="N356" s="813"/>
      <c r="O356" s="813"/>
      <c r="P356" s="813"/>
      <c r="Q356" s="813"/>
      <c r="R356" s="819"/>
      <c r="AD356" s="820"/>
    </row>
    <row r="357" spans="1:30" s="255" customFormat="1" x14ac:dyDescent="0.25">
      <c r="A357" s="813"/>
      <c r="B357" s="813"/>
      <c r="C357" s="813"/>
      <c r="D357" s="813"/>
      <c r="E357" s="814"/>
      <c r="F357" s="814"/>
      <c r="G357" s="815"/>
      <c r="H357" s="816"/>
      <c r="I357" s="817"/>
      <c r="J357" s="813"/>
      <c r="K357" s="813"/>
      <c r="L357" s="813"/>
      <c r="M357" s="813"/>
      <c r="N357" s="813"/>
      <c r="O357" s="813"/>
      <c r="P357" s="813"/>
      <c r="Q357" s="813"/>
      <c r="R357" s="819"/>
      <c r="AD357" s="820"/>
    </row>
    <row r="358" spans="1:30" s="255" customFormat="1" x14ac:dyDescent="0.25">
      <c r="A358" s="813"/>
      <c r="B358" s="813"/>
      <c r="C358" s="813"/>
      <c r="D358" s="813"/>
      <c r="E358" s="814"/>
      <c r="F358" s="814"/>
      <c r="G358" s="815"/>
      <c r="H358" s="816"/>
      <c r="I358" s="817"/>
      <c r="J358" s="813"/>
      <c r="K358" s="813"/>
      <c r="L358" s="813"/>
      <c r="M358" s="813"/>
      <c r="N358" s="813"/>
      <c r="O358" s="813"/>
      <c r="P358" s="813"/>
      <c r="Q358" s="813"/>
      <c r="R358" s="819"/>
      <c r="AD358" s="820"/>
    </row>
    <row r="359" spans="1:30" s="255" customFormat="1" x14ac:dyDescent="0.25">
      <c r="A359" s="813"/>
      <c r="B359" s="813"/>
      <c r="C359" s="813"/>
      <c r="D359" s="813"/>
      <c r="E359" s="814"/>
      <c r="F359" s="814"/>
      <c r="G359" s="815"/>
      <c r="H359" s="816"/>
      <c r="I359" s="817"/>
      <c r="J359" s="813"/>
      <c r="K359" s="813"/>
      <c r="L359" s="813"/>
      <c r="M359" s="813"/>
      <c r="N359" s="813"/>
      <c r="O359" s="813"/>
      <c r="P359" s="813"/>
      <c r="Q359" s="813"/>
      <c r="R359" s="819"/>
      <c r="AD359" s="820"/>
    </row>
    <row r="360" spans="1:30" s="255" customFormat="1" x14ac:dyDescent="0.25">
      <c r="A360" s="813"/>
      <c r="B360" s="813"/>
      <c r="C360" s="813"/>
      <c r="D360" s="813"/>
      <c r="E360" s="814"/>
      <c r="F360" s="814"/>
      <c r="G360" s="815"/>
      <c r="H360" s="816"/>
      <c r="I360" s="817"/>
      <c r="J360" s="813"/>
      <c r="K360" s="813"/>
      <c r="L360" s="813"/>
      <c r="M360" s="813"/>
      <c r="N360" s="813"/>
      <c r="O360" s="813"/>
      <c r="P360" s="813"/>
      <c r="Q360" s="813"/>
      <c r="R360" s="819"/>
      <c r="AD360" s="820"/>
    </row>
    <row r="361" spans="1:30" s="255" customFormat="1" x14ac:dyDescent="0.25">
      <c r="A361" s="813"/>
      <c r="B361" s="813"/>
      <c r="C361" s="813"/>
      <c r="D361" s="813"/>
      <c r="E361" s="814"/>
      <c r="F361" s="814"/>
      <c r="G361" s="815"/>
      <c r="H361" s="816"/>
      <c r="I361" s="817"/>
      <c r="J361" s="813"/>
      <c r="K361" s="813"/>
      <c r="L361" s="813"/>
      <c r="M361" s="813"/>
      <c r="N361" s="813"/>
      <c r="O361" s="813"/>
      <c r="P361" s="813"/>
      <c r="Q361" s="813"/>
      <c r="R361" s="819"/>
      <c r="AD361" s="820"/>
    </row>
    <row r="362" spans="1:30" s="255" customFormat="1" x14ac:dyDescent="0.25">
      <c r="A362" s="813"/>
      <c r="B362" s="813"/>
      <c r="C362" s="813"/>
      <c r="D362" s="813"/>
      <c r="E362" s="814"/>
      <c r="F362" s="814"/>
      <c r="G362" s="815"/>
      <c r="H362" s="816"/>
      <c r="I362" s="817"/>
      <c r="J362" s="813"/>
      <c r="K362" s="813"/>
      <c r="L362" s="813"/>
      <c r="M362" s="813"/>
      <c r="N362" s="813"/>
      <c r="O362" s="813"/>
      <c r="P362" s="813"/>
      <c r="Q362" s="813"/>
      <c r="R362" s="819"/>
      <c r="AD362" s="820"/>
    </row>
    <row r="363" spans="1:30" s="255" customFormat="1" x14ac:dyDescent="0.25">
      <c r="A363" s="813"/>
      <c r="B363" s="813"/>
      <c r="C363" s="813"/>
      <c r="D363" s="813"/>
      <c r="E363" s="814"/>
      <c r="F363" s="814"/>
      <c r="G363" s="815"/>
      <c r="H363" s="816"/>
      <c r="I363" s="817"/>
      <c r="J363" s="813"/>
      <c r="K363" s="813"/>
      <c r="L363" s="813"/>
      <c r="M363" s="813"/>
      <c r="N363" s="813"/>
      <c r="O363" s="813"/>
      <c r="P363" s="813"/>
      <c r="Q363" s="813"/>
      <c r="R363" s="819"/>
      <c r="AD363" s="820"/>
    </row>
    <row r="364" spans="1:30" s="255" customFormat="1" x14ac:dyDescent="0.25">
      <c r="A364" s="813"/>
      <c r="B364" s="813"/>
      <c r="C364" s="813"/>
      <c r="D364" s="813"/>
      <c r="E364" s="814"/>
      <c r="F364" s="814"/>
      <c r="G364" s="815"/>
      <c r="H364" s="816"/>
      <c r="I364" s="817"/>
      <c r="J364" s="813"/>
      <c r="K364" s="813"/>
      <c r="L364" s="813"/>
      <c r="M364" s="813"/>
      <c r="N364" s="813"/>
      <c r="O364" s="813"/>
      <c r="P364" s="813"/>
      <c r="Q364" s="813"/>
      <c r="R364" s="819"/>
      <c r="AD364" s="820"/>
    </row>
    <row r="365" spans="1:30" s="255" customFormat="1" x14ac:dyDescent="0.25">
      <c r="A365" s="813"/>
      <c r="B365" s="813"/>
      <c r="C365" s="813"/>
      <c r="D365" s="813"/>
      <c r="E365" s="814"/>
      <c r="F365" s="814"/>
      <c r="G365" s="815"/>
      <c r="H365" s="816"/>
      <c r="I365" s="817"/>
      <c r="J365" s="813"/>
      <c r="K365" s="813"/>
      <c r="L365" s="813"/>
      <c r="M365" s="813"/>
      <c r="N365" s="813"/>
      <c r="O365" s="813"/>
      <c r="P365" s="813"/>
      <c r="Q365" s="813"/>
      <c r="R365" s="819"/>
      <c r="AD365" s="820"/>
    </row>
    <row r="366" spans="1:30" s="255" customFormat="1" x14ac:dyDescent="0.25">
      <c r="A366" s="813"/>
      <c r="B366" s="813"/>
      <c r="C366" s="813"/>
      <c r="D366" s="813"/>
      <c r="E366" s="814"/>
      <c r="F366" s="814"/>
      <c r="G366" s="815"/>
      <c r="H366" s="816"/>
      <c r="I366" s="817"/>
      <c r="J366" s="813"/>
      <c r="K366" s="813"/>
      <c r="L366" s="813"/>
      <c r="M366" s="813"/>
      <c r="N366" s="813"/>
      <c r="O366" s="813"/>
      <c r="P366" s="813"/>
      <c r="Q366" s="813"/>
      <c r="R366" s="819"/>
      <c r="AD366" s="820"/>
    </row>
    <row r="367" spans="1:30" s="255" customFormat="1" x14ac:dyDescent="0.25">
      <c r="A367" s="813"/>
      <c r="B367" s="813"/>
      <c r="C367" s="813"/>
      <c r="D367" s="813"/>
      <c r="E367" s="814"/>
      <c r="F367" s="814"/>
      <c r="G367" s="815"/>
      <c r="H367" s="816"/>
      <c r="I367" s="817"/>
      <c r="J367" s="813"/>
      <c r="K367" s="813"/>
      <c r="L367" s="813"/>
      <c r="M367" s="813"/>
      <c r="N367" s="813"/>
      <c r="O367" s="813"/>
      <c r="P367" s="813"/>
      <c r="Q367" s="813"/>
      <c r="R367" s="819"/>
      <c r="AD367" s="820"/>
    </row>
    <row r="368" spans="1:30" s="255" customFormat="1" x14ac:dyDescent="0.25">
      <c r="A368" s="813"/>
      <c r="B368" s="813"/>
      <c r="C368" s="813"/>
      <c r="D368" s="813"/>
      <c r="E368" s="814"/>
      <c r="F368" s="814"/>
      <c r="G368" s="815"/>
      <c r="H368" s="816"/>
      <c r="I368" s="817"/>
      <c r="J368" s="813"/>
      <c r="K368" s="813"/>
      <c r="L368" s="813"/>
      <c r="M368" s="813"/>
      <c r="N368" s="813"/>
      <c r="O368" s="813"/>
      <c r="P368" s="813"/>
      <c r="Q368" s="813"/>
      <c r="R368" s="819"/>
      <c r="AD368" s="820"/>
    </row>
    <row r="369" spans="1:30" s="255" customFormat="1" x14ac:dyDescent="0.25">
      <c r="A369" s="813"/>
      <c r="B369" s="813"/>
      <c r="C369" s="813"/>
      <c r="D369" s="813"/>
      <c r="E369" s="814"/>
      <c r="F369" s="814"/>
      <c r="G369" s="815"/>
      <c r="H369" s="816"/>
      <c r="I369" s="817"/>
      <c r="J369" s="813"/>
      <c r="K369" s="813"/>
      <c r="L369" s="813"/>
      <c r="M369" s="813"/>
      <c r="N369" s="813"/>
      <c r="O369" s="813"/>
      <c r="P369" s="813"/>
      <c r="Q369" s="813"/>
      <c r="R369" s="819"/>
      <c r="AD369" s="820"/>
    </row>
    <row r="370" spans="1:30" s="255" customFormat="1" x14ac:dyDescent="0.25">
      <c r="A370" s="813"/>
      <c r="B370" s="813"/>
      <c r="C370" s="813"/>
      <c r="D370" s="813"/>
      <c r="E370" s="814"/>
      <c r="F370" s="814"/>
      <c r="G370" s="815"/>
      <c r="H370" s="816"/>
      <c r="I370" s="817"/>
      <c r="J370" s="813"/>
      <c r="K370" s="813"/>
      <c r="L370" s="813"/>
      <c r="M370" s="813"/>
      <c r="N370" s="813"/>
      <c r="O370" s="813"/>
      <c r="P370" s="813"/>
      <c r="Q370" s="813"/>
      <c r="R370" s="819"/>
      <c r="AD370" s="820"/>
    </row>
    <row r="371" spans="1:30" s="255" customFormat="1" x14ac:dyDescent="0.25">
      <c r="A371" s="813"/>
      <c r="B371" s="813"/>
      <c r="C371" s="813"/>
      <c r="D371" s="813"/>
      <c r="E371" s="814"/>
      <c r="F371" s="814"/>
      <c r="G371" s="815"/>
      <c r="H371" s="816"/>
      <c r="I371" s="817"/>
      <c r="J371" s="813"/>
      <c r="K371" s="813"/>
      <c r="L371" s="813"/>
      <c r="M371" s="813"/>
      <c r="N371" s="813"/>
      <c r="O371" s="813"/>
      <c r="P371" s="813"/>
      <c r="Q371" s="813"/>
      <c r="R371" s="819"/>
      <c r="AD371" s="820"/>
    </row>
    <row r="372" spans="1:30" s="255" customFormat="1" x14ac:dyDescent="0.25">
      <c r="A372" s="813"/>
      <c r="B372" s="813"/>
      <c r="C372" s="813"/>
      <c r="D372" s="813"/>
      <c r="E372" s="814"/>
      <c r="F372" s="814"/>
      <c r="G372" s="815"/>
      <c r="H372" s="816"/>
      <c r="I372" s="817"/>
      <c r="J372" s="813"/>
      <c r="K372" s="813"/>
      <c r="L372" s="813"/>
      <c r="M372" s="813"/>
      <c r="N372" s="813"/>
      <c r="O372" s="813"/>
      <c r="P372" s="813"/>
      <c r="Q372" s="813"/>
      <c r="R372" s="819"/>
      <c r="AD372" s="820"/>
    </row>
    <row r="373" spans="1:30" s="255" customFormat="1" x14ac:dyDescent="0.25">
      <c r="A373" s="813"/>
      <c r="B373" s="813"/>
      <c r="C373" s="813"/>
      <c r="D373" s="813"/>
      <c r="E373" s="814"/>
      <c r="F373" s="814"/>
      <c r="G373" s="815"/>
      <c r="H373" s="816"/>
      <c r="I373" s="817"/>
      <c r="J373" s="813"/>
      <c r="K373" s="813"/>
      <c r="L373" s="813"/>
      <c r="M373" s="813"/>
      <c r="N373" s="813"/>
      <c r="O373" s="813"/>
      <c r="P373" s="813"/>
      <c r="Q373" s="813"/>
      <c r="R373" s="819"/>
      <c r="AD373" s="820"/>
    </row>
    <row r="374" spans="1:30" s="255" customFormat="1" x14ac:dyDescent="0.25">
      <c r="A374" s="813"/>
      <c r="B374" s="813"/>
      <c r="C374" s="813"/>
      <c r="D374" s="813"/>
      <c r="E374" s="814"/>
      <c r="F374" s="814"/>
      <c r="G374" s="815"/>
      <c r="H374" s="816"/>
      <c r="I374" s="817"/>
      <c r="J374" s="813"/>
      <c r="K374" s="813"/>
      <c r="L374" s="813"/>
      <c r="M374" s="813"/>
      <c r="N374" s="813"/>
      <c r="O374" s="813"/>
      <c r="P374" s="813"/>
      <c r="Q374" s="813"/>
      <c r="R374" s="819"/>
      <c r="AD374" s="820"/>
    </row>
    <row r="375" spans="1:30" s="255" customFormat="1" x14ac:dyDescent="0.25">
      <c r="A375" s="813"/>
      <c r="B375" s="813"/>
      <c r="C375" s="813"/>
      <c r="D375" s="813"/>
      <c r="E375" s="814"/>
      <c r="F375" s="814"/>
      <c r="G375" s="815"/>
      <c r="H375" s="816"/>
      <c r="I375" s="817"/>
      <c r="J375" s="813"/>
      <c r="K375" s="813"/>
      <c r="L375" s="813"/>
      <c r="M375" s="813"/>
      <c r="N375" s="813"/>
      <c r="O375" s="813"/>
      <c r="P375" s="813"/>
      <c r="Q375" s="813"/>
      <c r="R375" s="819"/>
      <c r="AD375" s="820"/>
    </row>
    <row r="376" spans="1:30" s="255" customFormat="1" x14ac:dyDescent="0.25">
      <c r="A376" s="813"/>
      <c r="B376" s="813"/>
      <c r="C376" s="813"/>
      <c r="D376" s="813"/>
      <c r="E376" s="814"/>
      <c r="F376" s="814"/>
      <c r="G376" s="815"/>
      <c r="H376" s="816"/>
      <c r="I376" s="817"/>
      <c r="J376" s="813"/>
      <c r="K376" s="813"/>
      <c r="L376" s="813"/>
      <c r="M376" s="813"/>
      <c r="N376" s="813"/>
      <c r="O376" s="813"/>
      <c r="P376" s="813"/>
      <c r="Q376" s="813"/>
      <c r="R376" s="819"/>
      <c r="AD376" s="820"/>
    </row>
    <row r="377" spans="1:30" s="255" customFormat="1" x14ac:dyDescent="0.25">
      <c r="A377" s="813"/>
      <c r="B377" s="813"/>
      <c r="C377" s="813"/>
      <c r="D377" s="813"/>
      <c r="E377" s="814"/>
      <c r="F377" s="814"/>
      <c r="G377" s="815"/>
      <c r="H377" s="816"/>
      <c r="I377" s="817"/>
      <c r="J377" s="813"/>
      <c r="K377" s="813"/>
      <c r="L377" s="813"/>
      <c r="M377" s="813"/>
      <c r="N377" s="813"/>
      <c r="O377" s="813"/>
      <c r="P377" s="813"/>
      <c r="Q377" s="813"/>
      <c r="R377" s="819"/>
      <c r="AD377" s="820"/>
    </row>
    <row r="378" spans="1:30" s="255" customFormat="1" x14ac:dyDescent="0.25">
      <c r="A378" s="813"/>
      <c r="B378" s="813"/>
      <c r="C378" s="813"/>
      <c r="D378" s="813"/>
      <c r="E378" s="814"/>
      <c r="F378" s="814"/>
      <c r="G378" s="815"/>
      <c r="H378" s="816"/>
      <c r="I378" s="817"/>
      <c r="J378" s="813"/>
      <c r="K378" s="813"/>
      <c r="L378" s="813"/>
      <c r="M378" s="813"/>
      <c r="N378" s="813"/>
      <c r="O378" s="813"/>
      <c r="P378" s="813"/>
      <c r="Q378" s="813"/>
      <c r="R378" s="819"/>
      <c r="AD378" s="820"/>
    </row>
    <row r="379" spans="1:30" s="255" customFormat="1" x14ac:dyDescent="0.25">
      <c r="A379" s="813"/>
      <c r="B379" s="813"/>
      <c r="C379" s="813"/>
      <c r="D379" s="813"/>
      <c r="E379" s="814"/>
      <c r="F379" s="814"/>
      <c r="G379" s="815"/>
      <c r="H379" s="816"/>
      <c r="I379" s="817"/>
      <c r="J379" s="813"/>
      <c r="K379" s="813"/>
      <c r="L379" s="813"/>
      <c r="M379" s="813"/>
      <c r="N379" s="813"/>
      <c r="O379" s="813"/>
      <c r="P379" s="813"/>
      <c r="Q379" s="813"/>
      <c r="R379" s="819"/>
      <c r="AD379" s="820"/>
    </row>
    <row r="380" spans="1:30" s="255" customFormat="1" x14ac:dyDescent="0.25">
      <c r="A380" s="813"/>
      <c r="B380" s="813"/>
      <c r="C380" s="813"/>
      <c r="D380" s="813"/>
      <c r="E380" s="814"/>
      <c r="F380" s="814"/>
      <c r="G380" s="815"/>
      <c r="H380" s="816"/>
      <c r="I380" s="817"/>
      <c r="J380" s="813"/>
      <c r="K380" s="813"/>
      <c r="L380" s="813"/>
      <c r="M380" s="813"/>
      <c r="N380" s="813"/>
      <c r="O380" s="813"/>
      <c r="P380" s="813"/>
      <c r="Q380" s="813"/>
      <c r="R380" s="819"/>
      <c r="AD380" s="820"/>
    </row>
    <row r="381" spans="1:30" s="255" customFormat="1" x14ac:dyDescent="0.25">
      <c r="A381" s="813"/>
      <c r="B381" s="813"/>
      <c r="C381" s="813"/>
      <c r="D381" s="813"/>
      <c r="E381" s="814"/>
      <c r="F381" s="814"/>
      <c r="G381" s="815"/>
      <c r="H381" s="816"/>
      <c r="I381" s="817"/>
      <c r="J381" s="813"/>
      <c r="K381" s="813"/>
      <c r="L381" s="813"/>
      <c r="M381" s="813"/>
      <c r="N381" s="813"/>
      <c r="O381" s="813"/>
      <c r="P381" s="813"/>
      <c r="Q381" s="813"/>
      <c r="R381" s="819"/>
      <c r="AD381" s="820"/>
    </row>
    <row r="382" spans="1:30" s="255" customFormat="1" x14ac:dyDescent="0.25">
      <c r="A382" s="813"/>
      <c r="B382" s="813"/>
      <c r="C382" s="813"/>
      <c r="D382" s="813"/>
      <c r="E382" s="814"/>
      <c r="F382" s="814"/>
      <c r="G382" s="815"/>
      <c r="H382" s="816"/>
      <c r="I382" s="817"/>
      <c r="J382" s="813"/>
      <c r="K382" s="813"/>
      <c r="L382" s="813"/>
      <c r="M382" s="813"/>
      <c r="N382" s="813"/>
      <c r="O382" s="813"/>
      <c r="P382" s="813"/>
      <c r="Q382" s="813"/>
      <c r="R382" s="819"/>
      <c r="AD382" s="820"/>
    </row>
    <row r="383" spans="1:30" s="255" customFormat="1" x14ac:dyDescent="0.25">
      <c r="A383" s="813"/>
      <c r="B383" s="813"/>
      <c r="C383" s="813"/>
      <c r="D383" s="813"/>
      <c r="E383" s="814"/>
      <c r="F383" s="814"/>
      <c r="G383" s="815"/>
      <c r="H383" s="816"/>
      <c r="I383" s="817"/>
      <c r="J383" s="813"/>
      <c r="K383" s="813"/>
      <c r="L383" s="813"/>
      <c r="M383" s="813"/>
      <c r="N383" s="813"/>
      <c r="O383" s="813"/>
      <c r="P383" s="813"/>
      <c r="Q383" s="813"/>
      <c r="R383" s="819"/>
      <c r="AD383" s="820"/>
    </row>
    <row r="384" spans="1:30" s="255" customFormat="1" x14ac:dyDescent="0.25">
      <c r="A384" s="813"/>
      <c r="B384" s="813"/>
      <c r="C384" s="813"/>
      <c r="D384" s="813"/>
      <c r="E384" s="814"/>
      <c r="F384" s="814"/>
      <c r="G384" s="815"/>
      <c r="H384" s="816"/>
      <c r="I384" s="817"/>
      <c r="J384" s="813"/>
      <c r="K384" s="813"/>
      <c r="L384" s="813"/>
      <c r="M384" s="813"/>
      <c r="N384" s="813"/>
      <c r="O384" s="813"/>
      <c r="P384" s="813"/>
      <c r="Q384" s="813"/>
      <c r="R384" s="819"/>
      <c r="AD384" s="820"/>
    </row>
    <row r="385" spans="1:30" s="255" customFormat="1" x14ac:dyDescent="0.25">
      <c r="A385" s="813"/>
      <c r="B385" s="813"/>
      <c r="C385" s="813"/>
      <c r="D385" s="813"/>
      <c r="E385" s="814"/>
      <c r="F385" s="814"/>
      <c r="G385" s="815"/>
      <c r="H385" s="816"/>
      <c r="I385" s="817"/>
      <c r="J385" s="813"/>
      <c r="K385" s="813"/>
      <c r="L385" s="813"/>
      <c r="M385" s="813"/>
      <c r="N385" s="813"/>
      <c r="O385" s="813"/>
      <c r="P385" s="813"/>
      <c r="Q385" s="813"/>
      <c r="R385" s="819"/>
      <c r="AD385" s="820"/>
    </row>
    <row r="386" spans="1:30" s="255" customFormat="1" x14ac:dyDescent="0.25">
      <c r="A386" s="813"/>
      <c r="B386" s="813"/>
      <c r="C386" s="813"/>
      <c r="D386" s="813"/>
      <c r="E386" s="814"/>
      <c r="F386" s="814"/>
      <c r="G386" s="815"/>
      <c r="H386" s="816"/>
      <c r="I386" s="817"/>
      <c r="J386" s="813"/>
      <c r="K386" s="813"/>
      <c r="L386" s="813"/>
      <c r="M386" s="813"/>
      <c r="N386" s="813"/>
      <c r="O386" s="813"/>
      <c r="P386" s="813"/>
      <c r="Q386" s="813"/>
      <c r="R386" s="819"/>
      <c r="AD386" s="820"/>
    </row>
    <row r="387" spans="1:30" s="255" customFormat="1" x14ac:dyDescent="0.25">
      <c r="A387" s="813"/>
      <c r="B387" s="813"/>
      <c r="C387" s="813"/>
      <c r="D387" s="813"/>
      <c r="E387" s="814"/>
      <c r="F387" s="814"/>
      <c r="G387" s="815"/>
      <c r="H387" s="816"/>
      <c r="I387" s="817"/>
      <c r="J387" s="813"/>
      <c r="K387" s="813"/>
      <c r="L387" s="813"/>
      <c r="M387" s="813"/>
      <c r="N387" s="813"/>
      <c r="O387" s="813"/>
      <c r="P387" s="813"/>
      <c r="Q387" s="813"/>
      <c r="R387" s="819"/>
      <c r="AD387" s="820"/>
    </row>
    <row r="388" spans="1:30" s="255" customFormat="1" x14ac:dyDescent="0.25">
      <c r="A388" s="813"/>
      <c r="B388" s="813"/>
      <c r="C388" s="813"/>
      <c r="D388" s="813"/>
      <c r="E388" s="814"/>
      <c r="F388" s="814"/>
      <c r="G388" s="815"/>
      <c r="H388" s="816"/>
      <c r="I388" s="817"/>
      <c r="J388" s="813"/>
      <c r="K388" s="813"/>
      <c r="L388" s="813"/>
      <c r="M388" s="813"/>
      <c r="N388" s="813"/>
      <c r="O388" s="813"/>
      <c r="P388" s="813"/>
      <c r="Q388" s="813"/>
      <c r="R388" s="819"/>
      <c r="AD388" s="820"/>
    </row>
    <row r="389" spans="1:30" s="255" customFormat="1" x14ac:dyDescent="0.25">
      <c r="A389" s="813"/>
      <c r="B389" s="813"/>
      <c r="C389" s="813"/>
      <c r="D389" s="813"/>
      <c r="E389" s="814"/>
      <c r="F389" s="814"/>
      <c r="G389" s="815"/>
      <c r="H389" s="816"/>
      <c r="I389" s="817"/>
      <c r="J389" s="813"/>
      <c r="K389" s="813"/>
      <c r="L389" s="813"/>
      <c r="M389" s="813"/>
      <c r="N389" s="813"/>
      <c r="O389" s="813"/>
      <c r="P389" s="813"/>
      <c r="Q389" s="813"/>
      <c r="R389" s="819"/>
      <c r="AD389" s="820"/>
    </row>
    <row r="390" spans="1:30" s="255" customFormat="1" x14ac:dyDescent="0.25">
      <c r="A390" s="813"/>
      <c r="B390" s="813"/>
      <c r="C390" s="813"/>
      <c r="D390" s="813"/>
      <c r="E390" s="814"/>
      <c r="F390" s="814"/>
      <c r="G390" s="815"/>
      <c r="H390" s="816"/>
      <c r="I390" s="817"/>
      <c r="J390" s="813"/>
      <c r="K390" s="813"/>
      <c r="L390" s="813"/>
      <c r="M390" s="813"/>
      <c r="N390" s="813"/>
      <c r="O390" s="813"/>
      <c r="P390" s="813"/>
      <c r="Q390" s="813"/>
      <c r="R390" s="819"/>
      <c r="AD390" s="820"/>
    </row>
    <row r="391" spans="1:30" s="255" customFormat="1" x14ac:dyDescent="0.25">
      <c r="A391" s="813"/>
      <c r="B391" s="813"/>
      <c r="C391" s="813"/>
      <c r="D391" s="813"/>
      <c r="E391" s="814"/>
      <c r="F391" s="814"/>
      <c r="G391" s="815"/>
      <c r="H391" s="816"/>
      <c r="I391" s="817"/>
      <c r="J391" s="813"/>
      <c r="K391" s="813"/>
      <c r="L391" s="813"/>
      <c r="M391" s="813"/>
      <c r="N391" s="813"/>
      <c r="O391" s="813"/>
      <c r="P391" s="813"/>
      <c r="Q391" s="813"/>
      <c r="R391" s="819"/>
      <c r="AD391" s="820"/>
    </row>
    <row r="392" spans="1:30" s="255" customFormat="1" x14ac:dyDescent="0.25">
      <c r="A392" s="813"/>
      <c r="B392" s="813"/>
      <c r="C392" s="813"/>
      <c r="D392" s="813"/>
      <c r="E392" s="814"/>
      <c r="F392" s="814"/>
      <c r="G392" s="815"/>
      <c r="H392" s="816"/>
      <c r="I392" s="817"/>
      <c r="J392" s="813"/>
      <c r="K392" s="813"/>
      <c r="L392" s="813"/>
      <c r="M392" s="813"/>
      <c r="N392" s="813"/>
      <c r="O392" s="813"/>
      <c r="P392" s="813"/>
      <c r="Q392" s="813"/>
      <c r="R392" s="819"/>
      <c r="AD392" s="820"/>
    </row>
    <row r="393" spans="1:30" s="255" customFormat="1" x14ac:dyDescent="0.25">
      <c r="A393" s="813"/>
      <c r="B393" s="813"/>
      <c r="C393" s="813"/>
      <c r="D393" s="813"/>
      <c r="E393" s="814"/>
      <c r="F393" s="814"/>
      <c r="G393" s="815"/>
      <c r="H393" s="816"/>
      <c r="I393" s="817"/>
      <c r="J393" s="813"/>
      <c r="K393" s="813"/>
      <c r="L393" s="813"/>
      <c r="M393" s="813"/>
      <c r="N393" s="813"/>
      <c r="O393" s="813"/>
      <c r="P393" s="813"/>
      <c r="Q393" s="813"/>
      <c r="R393" s="819"/>
      <c r="AD393" s="820"/>
    </row>
    <row r="394" spans="1:30" s="255" customFormat="1" x14ac:dyDescent="0.25">
      <c r="A394" s="813"/>
      <c r="B394" s="813"/>
      <c r="C394" s="813"/>
      <c r="D394" s="813"/>
      <c r="E394" s="814"/>
      <c r="F394" s="814"/>
      <c r="G394" s="815"/>
      <c r="H394" s="816"/>
      <c r="I394" s="817"/>
      <c r="J394" s="813"/>
      <c r="K394" s="813"/>
      <c r="L394" s="813"/>
      <c r="M394" s="813"/>
      <c r="N394" s="813"/>
      <c r="O394" s="813"/>
      <c r="P394" s="813"/>
      <c r="Q394" s="813"/>
      <c r="R394" s="819"/>
      <c r="AD394" s="820"/>
    </row>
    <row r="395" spans="1:30" s="255" customFormat="1" x14ac:dyDescent="0.25">
      <c r="A395" s="813"/>
      <c r="B395" s="813"/>
      <c r="C395" s="813"/>
      <c r="D395" s="813"/>
      <c r="E395" s="814"/>
      <c r="F395" s="814"/>
      <c r="G395" s="815"/>
      <c r="H395" s="816"/>
      <c r="I395" s="817"/>
      <c r="J395" s="813"/>
      <c r="K395" s="813"/>
      <c r="L395" s="813"/>
      <c r="M395" s="813"/>
      <c r="N395" s="813"/>
      <c r="O395" s="813"/>
      <c r="P395" s="813"/>
      <c r="Q395" s="813"/>
      <c r="R395" s="819"/>
      <c r="AD395" s="820"/>
    </row>
    <row r="396" spans="1:30" s="255" customFormat="1" x14ac:dyDescent="0.25">
      <c r="A396" s="813"/>
      <c r="B396" s="813"/>
      <c r="C396" s="813"/>
      <c r="D396" s="813"/>
      <c r="E396" s="814"/>
      <c r="F396" s="814"/>
      <c r="G396" s="815"/>
      <c r="H396" s="816"/>
      <c r="I396" s="817"/>
      <c r="J396" s="813"/>
      <c r="K396" s="813"/>
      <c r="L396" s="813"/>
      <c r="M396" s="813"/>
      <c r="N396" s="813"/>
      <c r="O396" s="813"/>
      <c r="P396" s="813"/>
      <c r="Q396" s="813"/>
      <c r="R396" s="819"/>
      <c r="AD396" s="820"/>
    </row>
    <row r="397" spans="1:30" s="255" customFormat="1" x14ac:dyDescent="0.25">
      <c r="A397" s="813"/>
      <c r="B397" s="813"/>
      <c r="C397" s="813"/>
      <c r="D397" s="813"/>
      <c r="E397" s="814"/>
      <c r="F397" s="814"/>
      <c r="G397" s="815"/>
      <c r="H397" s="816"/>
      <c r="I397" s="817"/>
      <c r="J397" s="813"/>
      <c r="K397" s="813"/>
      <c r="L397" s="813"/>
      <c r="M397" s="813"/>
      <c r="N397" s="813"/>
      <c r="O397" s="813"/>
      <c r="P397" s="813"/>
      <c r="Q397" s="813"/>
      <c r="R397" s="819"/>
      <c r="AD397" s="820"/>
    </row>
    <row r="398" spans="1:30" s="255" customFormat="1" x14ac:dyDescent="0.25">
      <c r="A398" s="813"/>
      <c r="B398" s="813"/>
      <c r="C398" s="813"/>
      <c r="D398" s="813"/>
      <c r="E398" s="814"/>
      <c r="F398" s="814"/>
      <c r="G398" s="815"/>
      <c r="H398" s="816"/>
      <c r="I398" s="817"/>
      <c r="J398" s="813"/>
      <c r="K398" s="813"/>
      <c r="L398" s="813"/>
      <c r="M398" s="813"/>
      <c r="N398" s="813"/>
      <c r="O398" s="813"/>
      <c r="P398" s="813"/>
      <c r="Q398" s="813"/>
      <c r="R398" s="819"/>
      <c r="AD398" s="820"/>
    </row>
    <row r="399" spans="1:30" s="255" customFormat="1" x14ac:dyDescent="0.25">
      <c r="A399" s="813"/>
      <c r="B399" s="813"/>
      <c r="C399" s="813"/>
      <c r="D399" s="813"/>
      <c r="E399" s="814"/>
      <c r="F399" s="814"/>
      <c r="G399" s="815"/>
      <c r="H399" s="816"/>
      <c r="I399" s="817"/>
      <c r="J399" s="813"/>
      <c r="K399" s="813"/>
      <c r="L399" s="813"/>
      <c r="M399" s="813"/>
      <c r="N399" s="813"/>
      <c r="O399" s="813"/>
      <c r="P399" s="813"/>
      <c r="Q399" s="813"/>
      <c r="R399" s="819"/>
      <c r="AD399" s="820"/>
    </row>
    <row r="400" spans="1:30" s="255" customFormat="1" x14ac:dyDescent="0.25">
      <c r="A400" s="813"/>
      <c r="B400" s="813"/>
      <c r="C400" s="813"/>
      <c r="D400" s="813"/>
      <c r="E400" s="814"/>
      <c r="F400" s="814"/>
      <c r="G400" s="815"/>
      <c r="H400" s="816"/>
      <c r="I400" s="817"/>
      <c r="J400" s="813"/>
      <c r="K400" s="813"/>
      <c r="L400" s="813"/>
      <c r="M400" s="813"/>
      <c r="N400" s="813"/>
      <c r="O400" s="813"/>
      <c r="P400" s="813"/>
      <c r="Q400" s="813"/>
      <c r="R400" s="819"/>
      <c r="AD400" s="820"/>
    </row>
    <row r="401" spans="1:30" s="255" customFormat="1" x14ac:dyDescent="0.25">
      <c r="A401" s="813"/>
      <c r="B401" s="813"/>
      <c r="C401" s="813"/>
      <c r="D401" s="813"/>
      <c r="E401" s="814"/>
      <c r="F401" s="814"/>
      <c r="G401" s="815"/>
      <c r="H401" s="816"/>
      <c r="I401" s="817"/>
      <c r="J401" s="813"/>
      <c r="K401" s="813"/>
      <c r="L401" s="813"/>
      <c r="M401" s="813"/>
      <c r="N401" s="813"/>
      <c r="O401" s="813"/>
      <c r="P401" s="813"/>
      <c r="Q401" s="813"/>
      <c r="R401" s="819"/>
      <c r="AD401" s="820"/>
    </row>
    <row r="402" spans="1:30" s="255" customFormat="1" x14ac:dyDescent="0.25">
      <c r="A402" s="813"/>
      <c r="B402" s="813"/>
      <c r="C402" s="813"/>
      <c r="D402" s="813"/>
      <c r="E402" s="814"/>
      <c r="F402" s="814"/>
      <c r="G402" s="815"/>
      <c r="H402" s="816"/>
      <c r="I402" s="817"/>
      <c r="J402" s="813"/>
      <c r="K402" s="813"/>
      <c r="L402" s="813"/>
      <c r="M402" s="813"/>
      <c r="N402" s="813"/>
      <c r="O402" s="813"/>
      <c r="P402" s="813"/>
      <c r="Q402" s="813"/>
      <c r="R402" s="819"/>
      <c r="AD402" s="820"/>
    </row>
    <row r="403" spans="1:30" s="255" customFormat="1" x14ac:dyDescent="0.25">
      <c r="A403" s="813"/>
      <c r="B403" s="813"/>
      <c r="C403" s="813"/>
      <c r="D403" s="813"/>
      <c r="E403" s="814"/>
      <c r="F403" s="814"/>
      <c r="G403" s="815"/>
      <c r="H403" s="816"/>
      <c r="I403" s="817"/>
      <c r="J403" s="813"/>
      <c r="K403" s="813"/>
      <c r="L403" s="813"/>
      <c r="M403" s="813"/>
      <c r="N403" s="813"/>
      <c r="O403" s="813"/>
      <c r="P403" s="813"/>
      <c r="Q403" s="813"/>
      <c r="R403" s="819"/>
      <c r="AD403" s="820"/>
    </row>
    <row r="404" spans="1:30" s="255" customFormat="1" x14ac:dyDescent="0.25">
      <c r="A404" s="813"/>
      <c r="B404" s="813"/>
      <c r="C404" s="813"/>
      <c r="D404" s="813"/>
      <c r="E404" s="814"/>
      <c r="F404" s="814"/>
      <c r="G404" s="815"/>
      <c r="H404" s="816"/>
      <c r="I404" s="817"/>
      <c r="J404" s="813"/>
      <c r="K404" s="813"/>
      <c r="L404" s="813"/>
      <c r="M404" s="813"/>
      <c r="N404" s="813"/>
      <c r="O404" s="813"/>
      <c r="P404" s="813"/>
      <c r="Q404" s="813"/>
      <c r="R404" s="819"/>
      <c r="AD404" s="820"/>
    </row>
    <row r="405" spans="1:30" s="255" customFormat="1" x14ac:dyDescent="0.25">
      <c r="A405" s="813"/>
      <c r="B405" s="813"/>
      <c r="C405" s="813"/>
      <c r="D405" s="813"/>
      <c r="E405" s="814"/>
      <c r="F405" s="814"/>
      <c r="G405" s="815"/>
      <c r="H405" s="816"/>
      <c r="I405" s="817"/>
      <c r="J405" s="813"/>
      <c r="K405" s="813"/>
      <c r="L405" s="813"/>
      <c r="M405" s="813"/>
      <c r="N405" s="813"/>
      <c r="O405" s="813"/>
      <c r="P405" s="813"/>
      <c r="Q405" s="813"/>
      <c r="R405" s="819"/>
      <c r="AD405" s="820"/>
    </row>
    <row r="406" spans="1:30" s="255" customFormat="1" x14ac:dyDescent="0.25">
      <c r="A406" s="813"/>
      <c r="B406" s="813"/>
      <c r="C406" s="813"/>
      <c r="D406" s="813"/>
      <c r="E406" s="814"/>
      <c r="F406" s="814"/>
      <c r="G406" s="815"/>
      <c r="H406" s="816"/>
      <c r="I406" s="817"/>
      <c r="J406" s="813"/>
      <c r="K406" s="813"/>
      <c r="L406" s="813"/>
      <c r="M406" s="813"/>
      <c r="N406" s="813"/>
      <c r="O406" s="813"/>
      <c r="P406" s="813"/>
      <c r="Q406" s="813"/>
      <c r="R406" s="819"/>
      <c r="AD406" s="820"/>
    </row>
    <row r="407" spans="1:30" s="255" customFormat="1" x14ac:dyDescent="0.25">
      <c r="A407" s="813"/>
      <c r="B407" s="813"/>
      <c r="C407" s="813"/>
      <c r="D407" s="813"/>
      <c r="E407" s="814"/>
      <c r="F407" s="814"/>
      <c r="G407" s="815"/>
      <c r="H407" s="816"/>
      <c r="I407" s="817"/>
      <c r="J407" s="813"/>
      <c r="K407" s="813"/>
      <c r="L407" s="813"/>
      <c r="M407" s="813"/>
      <c r="N407" s="813"/>
      <c r="O407" s="813"/>
      <c r="P407" s="813"/>
      <c r="Q407" s="813"/>
      <c r="R407" s="819"/>
      <c r="AD407" s="820"/>
    </row>
    <row r="408" spans="1:30" s="255" customFormat="1" x14ac:dyDescent="0.25">
      <c r="A408" s="813"/>
      <c r="B408" s="813"/>
      <c r="C408" s="813"/>
      <c r="D408" s="813"/>
      <c r="E408" s="814"/>
      <c r="F408" s="814"/>
      <c r="G408" s="815"/>
      <c r="H408" s="816"/>
      <c r="I408" s="817"/>
      <c r="J408" s="813"/>
      <c r="K408" s="813"/>
      <c r="L408" s="813"/>
      <c r="M408" s="813"/>
      <c r="N408" s="813"/>
      <c r="O408" s="813"/>
      <c r="P408" s="813"/>
      <c r="Q408" s="813"/>
      <c r="R408" s="819"/>
      <c r="AD408" s="820"/>
    </row>
    <row r="409" spans="1:30" s="255" customFormat="1" x14ac:dyDescent="0.25">
      <c r="A409" s="813"/>
      <c r="B409" s="813"/>
      <c r="C409" s="813"/>
      <c r="D409" s="813"/>
      <c r="E409" s="814"/>
      <c r="F409" s="814"/>
      <c r="G409" s="815"/>
      <c r="H409" s="816"/>
      <c r="I409" s="817"/>
      <c r="J409" s="813"/>
      <c r="K409" s="813"/>
      <c r="L409" s="813"/>
      <c r="M409" s="813"/>
      <c r="N409" s="813"/>
      <c r="O409" s="813"/>
      <c r="P409" s="813"/>
      <c r="Q409" s="813"/>
      <c r="R409" s="819"/>
      <c r="AD409" s="820"/>
    </row>
    <row r="410" spans="1:30" s="255" customFormat="1" x14ac:dyDescent="0.25">
      <c r="A410" s="813"/>
      <c r="B410" s="813"/>
      <c r="C410" s="813"/>
      <c r="D410" s="813"/>
      <c r="E410" s="814"/>
      <c r="F410" s="814"/>
      <c r="G410" s="815"/>
      <c r="H410" s="816"/>
      <c r="I410" s="817"/>
      <c r="J410" s="813"/>
      <c r="K410" s="813"/>
      <c r="L410" s="813"/>
      <c r="M410" s="813"/>
      <c r="N410" s="813"/>
      <c r="O410" s="813"/>
      <c r="P410" s="813"/>
      <c r="Q410" s="813"/>
      <c r="R410" s="819"/>
      <c r="AD410" s="820"/>
    </row>
    <row r="411" spans="1:30" s="255" customFormat="1" x14ac:dyDescent="0.25">
      <c r="A411" s="813"/>
      <c r="B411" s="813"/>
      <c r="C411" s="813"/>
      <c r="D411" s="813"/>
      <c r="E411" s="814"/>
      <c r="F411" s="814"/>
      <c r="G411" s="815"/>
      <c r="H411" s="816"/>
      <c r="I411" s="817"/>
      <c r="J411" s="813"/>
      <c r="K411" s="813"/>
      <c r="L411" s="813"/>
      <c r="M411" s="813"/>
      <c r="N411" s="813"/>
      <c r="O411" s="813"/>
      <c r="P411" s="813"/>
      <c r="Q411" s="813"/>
      <c r="R411" s="819"/>
      <c r="AD411" s="820"/>
    </row>
    <row r="412" spans="1:30" s="255" customFormat="1" x14ac:dyDescent="0.25">
      <c r="A412" s="813"/>
      <c r="B412" s="813"/>
      <c r="C412" s="813"/>
      <c r="D412" s="813"/>
      <c r="E412" s="814"/>
      <c r="F412" s="814"/>
      <c r="G412" s="815"/>
      <c r="H412" s="816"/>
      <c r="I412" s="817"/>
      <c r="J412" s="813"/>
      <c r="K412" s="813"/>
      <c r="L412" s="813"/>
      <c r="M412" s="813"/>
      <c r="N412" s="813"/>
      <c r="O412" s="813"/>
      <c r="P412" s="813"/>
      <c r="Q412" s="813"/>
      <c r="R412" s="819"/>
      <c r="AD412" s="820"/>
    </row>
    <row r="413" spans="1:30" s="255" customFormat="1" x14ac:dyDescent="0.25">
      <c r="A413" s="813"/>
      <c r="B413" s="813"/>
      <c r="C413" s="813"/>
      <c r="D413" s="813"/>
      <c r="E413" s="814"/>
      <c r="F413" s="814"/>
      <c r="G413" s="815"/>
      <c r="H413" s="816"/>
      <c r="I413" s="817"/>
      <c r="J413" s="813"/>
      <c r="K413" s="813"/>
      <c r="L413" s="813"/>
      <c r="M413" s="813"/>
      <c r="N413" s="813"/>
      <c r="O413" s="813"/>
      <c r="P413" s="813"/>
      <c r="Q413" s="813"/>
      <c r="R413" s="819"/>
      <c r="AD413" s="820"/>
    </row>
    <row r="414" spans="1:30" s="255" customFormat="1" x14ac:dyDescent="0.25">
      <c r="A414" s="813"/>
      <c r="B414" s="813"/>
      <c r="C414" s="813"/>
      <c r="D414" s="813"/>
      <c r="E414" s="814"/>
      <c r="F414" s="814"/>
      <c r="G414" s="815"/>
      <c r="H414" s="816"/>
      <c r="I414" s="817"/>
      <c r="J414" s="813"/>
      <c r="K414" s="813"/>
      <c r="L414" s="813"/>
      <c r="M414" s="813"/>
      <c r="N414" s="813"/>
      <c r="O414" s="813"/>
      <c r="P414" s="813"/>
      <c r="Q414" s="813"/>
      <c r="R414" s="819"/>
      <c r="AD414" s="820"/>
    </row>
    <row r="415" spans="1:30" s="255" customFormat="1" x14ac:dyDescent="0.25">
      <c r="A415" s="813"/>
      <c r="B415" s="813"/>
      <c r="C415" s="813"/>
      <c r="D415" s="813"/>
      <c r="E415" s="814"/>
      <c r="F415" s="814"/>
      <c r="G415" s="815"/>
      <c r="H415" s="816"/>
      <c r="I415" s="817"/>
      <c r="J415" s="813"/>
      <c r="K415" s="813"/>
      <c r="L415" s="813"/>
      <c r="M415" s="813"/>
      <c r="N415" s="813"/>
      <c r="O415" s="813"/>
      <c r="P415" s="813"/>
      <c r="Q415" s="813"/>
      <c r="R415" s="819"/>
      <c r="AD415" s="820"/>
    </row>
    <row r="416" spans="1:30" s="255" customFormat="1" x14ac:dyDescent="0.25">
      <c r="A416" s="813"/>
      <c r="B416" s="813"/>
      <c r="C416" s="813"/>
      <c r="D416" s="813"/>
      <c r="E416" s="814"/>
      <c r="F416" s="814"/>
      <c r="G416" s="815"/>
      <c r="H416" s="816"/>
      <c r="I416" s="817"/>
      <c r="J416" s="813"/>
      <c r="K416" s="813"/>
      <c r="L416" s="813"/>
      <c r="M416" s="813"/>
      <c r="N416" s="813"/>
      <c r="O416" s="813"/>
      <c r="P416" s="813"/>
      <c r="Q416" s="813"/>
      <c r="R416" s="819"/>
      <c r="AD416" s="820"/>
    </row>
    <row r="417" spans="1:30" s="255" customFormat="1" x14ac:dyDescent="0.25">
      <c r="A417" s="813"/>
      <c r="B417" s="813"/>
      <c r="C417" s="813"/>
      <c r="D417" s="813"/>
      <c r="E417" s="814"/>
      <c r="F417" s="814"/>
      <c r="G417" s="815"/>
      <c r="H417" s="816"/>
      <c r="I417" s="817"/>
      <c r="J417" s="813"/>
      <c r="K417" s="813"/>
      <c r="L417" s="813"/>
      <c r="M417" s="813"/>
      <c r="N417" s="813"/>
      <c r="O417" s="813"/>
      <c r="P417" s="813"/>
      <c r="Q417" s="813"/>
      <c r="R417" s="819"/>
      <c r="AD417" s="820"/>
    </row>
    <row r="418" spans="1:30" s="255" customFormat="1" x14ac:dyDescent="0.25">
      <c r="A418" s="813"/>
      <c r="B418" s="813"/>
      <c r="C418" s="813"/>
      <c r="D418" s="813"/>
      <c r="E418" s="814"/>
      <c r="F418" s="814"/>
      <c r="G418" s="815"/>
      <c r="H418" s="816"/>
      <c r="I418" s="817"/>
      <c r="J418" s="813"/>
      <c r="K418" s="813"/>
      <c r="L418" s="813"/>
      <c r="M418" s="813"/>
      <c r="N418" s="813"/>
      <c r="O418" s="813"/>
      <c r="P418" s="813"/>
      <c r="Q418" s="813"/>
      <c r="R418" s="819"/>
      <c r="AD418" s="820"/>
    </row>
    <row r="419" spans="1:30" s="255" customFormat="1" x14ac:dyDescent="0.25">
      <c r="A419" s="813"/>
      <c r="B419" s="813"/>
      <c r="C419" s="813"/>
      <c r="D419" s="813"/>
      <c r="E419" s="814"/>
      <c r="F419" s="814"/>
      <c r="G419" s="815"/>
      <c r="H419" s="816"/>
      <c r="I419" s="817"/>
      <c r="J419" s="813"/>
      <c r="K419" s="813"/>
      <c r="L419" s="813"/>
      <c r="M419" s="813"/>
      <c r="N419" s="813"/>
      <c r="O419" s="813"/>
      <c r="P419" s="813"/>
      <c r="Q419" s="813"/>
      <c r="R419" s="819"/>
      <c r="AD419" s="820"/>
    </row>
    <row r="420" spans="1:30" s="255" customFormat="1" x14ac:dyDescent="0.25">
      <c r="A420" s="813"/>
      <c r="B420" s="813"/>
      <c r="C420" s="813"/>
      <c r="D420" s="813"/>
      <c r="E420" s="814"/>
      <c r="F420" s="814"/>
      <c r="G420" s="815"/>
      <c r="H420" s="816"/>
      <c r="I420" s="817"/>
      <c r="J420" s="813"/>
      <c r="K420" s="813"/>
      <c r="L420" s="813"/>
      <c r="M420" s="813"/>
      <c r="N420" s="813"/>
      <c r="O420" s="813"/>
      <c r="P420" s="813"/>
      <c r="Q420" s="813"/>
      <c r="R420" s="819"/>
      <c r="AD420" s="820"/>
    </row>
    <row r="421" spans="1:30" s="255" customFormat="1" x14ac:dyDescent="0.25">
      <c r="A421" s="813"/>
      <c r="B421" s="813"/>
      <c r="C421" s="813"/>
      <c r="D421" s="813"/>
      <c r="E421" s="814"/>
      <c r="F421" s="814"/>
      <c r="G421" s="815"/>
      <c r="H421" s="816"/>
      <c r="I421" s="817"/>
      <c r="J421" s="813"/>
      <c r="K421" s="813"/>
      <c r="L421" s="813"/>
      <c r="M421" s="813"/>
      <c r="N421" s="813"/>
      <c r="O421" s="813"/>
      <c r="P421" s="813"/>
      <c r="Q421" s="813"/>
      <c r="R421" s="819"/>
      <c r="AD421" s="820"/>
    </row>
    <row r="422" spans="1:30" s="255" customFormat="1" x14ac:dyDescent="0.25">
      <c r="A422" s="813"/>
      <c r="B422" s="813"/>
      <c r="C422" s="813"/>
      <c r="D422" s="813"/>
      <c r="E422" s="814"/>
      <c r="F422" s="814"/>
      <c r="G422" s="815"/>
      <c r="H422" s="816"/>
      <c r="I422" s="817"/>
      <c r="J422" s="813"/>
      <c r="K422" s="813"/>
      <c r="L422" s="813"/>
      <c r="M422" s="813"/>
      <c r="N422" s="813"/>
      <c r="O422" s="813"/>
      <c r="P422" s="813"/>
      <c r="Q422" s="813"/>
      <c r="R422" s="819"/>
      <c r="AD422" s="820"/>
    </row>
    <row r="423" spans="1:30" s="255" customFormat="1" x14ac:dyDescent="0.25">
      <c r="A423" s="813"/>
      <c r="B423" s="813"/>
      <c r="C423" s="813"/>
      <c r="D423" s="813"/>
      <c r="E423" s="814"/>
      <c r="F423" s="814"/>
      <c r="G423" s="815"/>
      <c r="H423" s="816"/>
      <c r="I423" s="817"/>
      <c r="J423" s="813"/>
      <c r="K423" s="813"/>
      <c r="L423" s="813"/>
      <c r="M423" s="813"/>
      <c r="N423" s="813"/>
      <c r="O423" s="813"/>
      <c r="P423" s="813"/>
      <c r="Q423" s="813"/>
      <c r="R423" s="819"/>
      <c r="AD423" s="820"/>
    </row>
    <row r="424" spans="1:30" s="255" customFormat="1" x14ac:dyDescent="0.25">
      <c r="A424" s="813"/>
      <c r="B424" s="813"/>
      <c r="C424" s="813"/>
      <c r="D424" s="813"/>
      <c r="E424" s="814"/>
      <c r="F424" s="814"/>
      <c r="G424" s="815"/>
      <c r="H424" s="816"/>
      <c r="I424" s="817"/>
      <c r="J424" s="813"/>
      <c r="K424" s="813"/>
      <c r="L424" s="813"/>
      <c r="M424" s="813"/>
      <c r="N424" s="813"/>
      <c r="O424" s="813"/>
      <c r="P424" s="813"/>
      <c r="Q424" s="813"/>
      <c r="R424" s="819"/>
      <c r="AD424" s="820"/>
    </row>
    <row r="425" spans="1:30" s="255" customFormat="1" x14ac:dyDescent="0.25">
      <c r="A425" s="813"/>
      <c r="B425" s="813"/>
      <c r="C425" s="813"/>
      <c r="D425" s="813"/>
      <c r="E425" s="814"/>
      <c r="F425" s="814"/>
      <c r="G425" s="815"/>
      <c r="H425" s="816"/>
      <c r="I425" s="817"/>
      <c r="J425" s="813"/>
      <c r="K425" s="813"/>
      <c r="L425" s="813"/>
      <c r="M425" s="813"/>
      <c r="N425" s="813"/>
      <c r="O425" s="813"/>
      <c r="P425" s="813"/>
      <c r="Q425" s="813"/>
      <c r="R425" s="819"/>
      <c r="AD425" s="820"/>
    </row>
    <row r="426" spans="1:30" s="255" customFormat="1" x14ac:dyDescent="0.25">
      <c r="A426" s="813"/>
      <c r="B426" s="813"/>
      <c r="C426" s="813"/>
      <c r="D426" s="813"/>
      <c r="E426" s="814"/>
      <c r="F426" s="814"/>
      <c r="G426" s="815"/>
      <c r="H426" s="816"/>
      <c r="I426" s="817"/>
      <c r="J426" s="813"/>
      <c r="K426" s="813"/>
      <c r="L426" s="813"/>
      <c r="M426" s="813"/>
      <c r="N426" s="813"/>
      <c r="O426" s="813"/>
      <c r="P426" s="813"/>
      <c r="Q426" s="813"/>
      <c r="R426" s="819"/>
      <c r="AD426" s="820"/>
    </row>
    <row r="427" spans="1:30" s="255" customFormat="1" x14ac:dyDescent="0.25">
      <c r="A427" s="813"/>
      <c r="B427" s="813"/>
      <c r="C427" s="813"/>
      <c r="D427" s="813"/>
      <c r="E427" s="814"/>
      <c r="F427" s="814"/>
      <c r="G427" s="815"/>
      <c r="H427" s="816"/>
      <c r="I427" s="817"/>
      <c r="J427" s="813"/>
      <c r="K427" s="813"/>
      <c r="L427" s="813"/>
      <c r="M427" s="813"/>
      <c r="N427" s="813"/>
      <c r="O427" s="813"/>
      <c r="P427" s="813"/>
      <c r="Q427" s="813"/>
      <c r="R427" s="819"/>
      <c r="AD427" s="820"/>
    </row>
    <row r="428" spans="1:30" s="255" customFormat="1" x14ac:dyDescent="0.25">
      <c r="A428" s="813"/>
      <c r="B428" s="813"/>
      <c r="C428" s="813"/>
      <c r="D428" s="813"/>
      <c r="E428" s="814"/>
      <c r="F428" s="814"/>
      <c r="G428" s="815"/>
      <c r="H428" s="816"/>
      <c r="I428" s="817"/>
      <c r="J428" s="813"/>
      <c r="K428" s="813"/>
      <c r="L428" s="813"/>
      <c r="M428" s="813"/>
      <c r="N428" s="813"/>
      <c r="O428" s="813"/>
      <c r="P428" s="813"/>
      <c r="Q428" s="813"/>
      <c r="R428" s="819"/>
      <c r="AD428" s="820"/>
    </row>
    <row r="429" spans="1:30" s="255" customFormat="1" x14ac:dyDescent="0.25">
      <c r="A429" s="813"/>
      <c r="B429" s="813"/>
      <c r="C429" s="813"/>
      <c r="D429" s="813"/>
      <c r="E429" s="814"/>
      <c r="F429" s="814"/>
      <c r="G429" s="815"/>
      <c r="H429" s="816"/>
      <c r="I429" s="817"/>
      <c r="J429" s="813"/>
      <c r="K429" s="813"/>
      <c r="L429" s="813"/>
      <c r="M429" s="813"/>
      <c r="N429" s="813"/>
      <c r="O429" s="813"/>
      <c r="P429" s="813"/>
      <c r="Q429" s="813"/>
      <c r="R429" s="819"/>
      <c r="AD429" s="820"/>
    </row>
    <row r="430" spans="1:30" s="255" customFormat="1" x14ac:dyDescent="0.25">
      <c r="A430" s="813"/>
      <c r="B430" s="813"/>
      <c r="C430" s="813"/>
      <c r="D430" s="813"/>
      <c r="E430" s="814"/>
      <c r="F430" s="814"/>
      <c r="G430" s="815"/>
      <c r="H430" s="816"/>
      <c r="I430" s="817"/>
      <c r="J430" s="813"/>
      <c r="K430" s="813"/>
      <c r="L430" s="813"/>
      <c r="M430" s="813"/>
      <c r="N430" s="813"/>
      <c r="O430" s="813"/>
      <c r="P430" s="813"/>
      <c r="Q430" s="813"/>
      <c r="R430" s="819"/>
      <c r="AD430" s="820"/>
    </row>
    <row r="431" spans="1:30" s="255" customFormat="1" x14ac:dyDescent="0.25">
      <c r="A431" s="813"/>
      <c r="B431" s="813"/>
      <c r="C431" s="813"/>
      <c r="D431" s="813"/>
      <c r="E431" s="814"/>
      <c r="F431" s="814"/>
      <c r="G431" s="815"/>
      <c r="H431" s="816"/>
      <c r="I431" s="817"/>
      <c r="J431" s="813"/>
      <c r="K431" s="813"/>
      <c r="L431" s="813"/>
      <c r="M431" s="813"/>
      <c r="N431" s="813"/>
      <c r="O431" s="813"/>
      <c r="P431" s="813"/>
      <c r="Q431" s="813"/>
      <c r="R431" s="819"/>
      <c r="AD431" s="820"/>
    </row>
    <row r="432" spans="1:30" s="255" customFormat="1" x14ac:dyDescent="0.25">
      <c r="A432" s="813"/>
      <c r="B432" s="813"/>
      <c r="C432" s="813"/>
      <c r="D432" s="813"/>
      <c r="E432" s="814"/>
      <c r="F432" s="814"/>
      <c r="G432" s="815"/>
      <c r="H432" s="816"/>
      <c r="I432" s="817"/>
      <c r="J432" s="813"/>
      <c r="K432" s="813"/>
      <c r="L432" s="813"/>
      <c r="M432" s="813"/>
      <c r="N432" s="813"/>
      <c r="O432" s="813"/>
      <c r="P432" s="813"/>
      <c r="Q432" s="813"/>
      <c r="R432" s="819"/>
      <c r="AD432" s="820"/>
    </row>
    <row r="433" spans="1:30" s="255" customFormat="1" x14ac:dyDescent="0.25">
      <c r="A433" s="813"/>
      <c r="B433" s="813"/>
      <c r="C433" s="813"/>
      <c r="D433" s="813"/>
      <c r="E433" s="814"/>
      <c r="F433" s="814"/>
      <c r="G433" s="815"/>
      <c r="H433" s="816"/>
      <c r="I433" s="817"/>
      <c r="J433" s="813"/>
      <c r="K433" s="813"/>
      <c r="L433" s="813"/>
      <c r="M433" s="813"/>
      <c r="N433" s="813"/>
      <c r="O433" s="813"/>
      <c r="P433" s="813"/>
      <c r="Q433" s="813"/>
      <c r="R433" s="819"/>
      <c r="AD433" s="820"/>
    </row>
    <row r="434" spans="1:30" s="255" customFormat="1" x14ac:dyDescent="0.25">
      <c r="A434" s="813"/>
      <c r="B434" s="813"/>
      <c r="C434" s="813"/>
      <c r="D434" s="813"/>
      <c r="E434" s="814"/>
      <c r="F434" s="814"/>
      <c r="G434" s="815"/>
      <c r="H434" s="816"/>
      <c r="I434" s="817"/>
      <c r="J434" s="813"/>
      <c r="K434" s="813"/>
      <c r="L434" s="813"/>
      <c r="M434" s="813"/>
      <c r="N434" s="813"/>
      <c r="O434" s="813"/>
      <c r="P434" s="813"/>
      <c r="Q434" s="813"/>
      <c r="R434" s="819"/>
      <c r="AD434" s="820"/>
    </row>
    <row r="435" spans="1:30" s="255" customFormat="1" x14ac:dyDescent="0.25">
      <c r="A435" s="813"/>
      <c r="B435" s="813"/>
      <c r="C435" s="813"/>
      <c r="D435" s="813"/>
      <c r="E435" s="814"/>
      <c r="F435" s="814"/>
      <c r="G435" s="815"/>
      <c r="H435" s="816"/>
      <c r="I435" s="817"/>
      <c r="J435" s="813"/>
      <c r="K435" s="813"/>
      <c r="L435" s="813"/>
      <c r="M435" s="813"/>
      <c r="N435" s="813"/>
      <c r="O435" s="813"/>
      <c r="P435" s="813"/>
      <c r="Q435" s="813"/>
      <c r="R435" s="819"/>
      <c r="AD435" s="820"/>
    </row>
    <row r="436" spans="1:30" s="255" customFormat="1" x14ac:dyDescent="0.25">
      <c r="A436" s="813"/>
      <c r="B436" s="813"/>
      <c r="C436" s="813"/>
      <c r="D436" s="813"/>
      <c r="E436" s="814"/>
      <c r="F436" s="814"/>
      <c r="G436" s="815"/>
      <c r="H436" s="816"/>
      <c r="I436" s="817"/>
      <c r="J436" s="813"/>
      <c r="K436" s="813"/>
      <c r="L436" s="813"/>
      <c r="M436" s="813"/>
      <c r="N436" s="813"/>
      <c r="O436" s="813"/>
      <c r="P436" s="813"/>
      <c r="Q436" s="813"/>
      <c r="R436" s="819"/>
      <c r="AD436" s="820"/>
    </row>
    <row r="437" spans="1:30" s="255" customFormat="1" x14ac:dyDescent="0.25">
      <c r="A437" s="813"/>
      <c r="B437" s="813"/>
      <c r="C437" s="813"/>
      <c r="D437" s="813"/>
      <c r="E437" s="814"/>
      <c r="F437" s="814"/>
      <c r="G437" s="815"/>
      <c r="H437" s="816"/>
      <c r="I437" s="817"/>
      <c r="J437" s="813"/>
      <c r="K437" s="813"/>
      <c r="L437" s="813"/>
      <c r="M437" s="813"/>
      <c r="N437" s="813"/>
      <c r="O437" s="813"/>
      <c r="P437" s="813"/>
      <c r="Q437" s="813"/>
      <c r="R437" s="819"/>
      <c r="AD437" s="820"/>
    </row>
    <row r="438" spans="1:30" s="255" customFormat="1" x14ac:dyDescent="0.25">
      <c r="A438" s="813"/>
      <c r="B438" s="813"/>
      <c r="C438" s="813"/>
      <c r="D438" s="813"/>
      <c r="E438" s="814"/>
      <c r="F438" s="814"/>
      <c r="G438" s="815"/>
      <c r="H438" s="816"/>
      <c r="I438" s="817"/>
      <c r="J438" s="813"/>
      <c r="K438" s="813"/>
      <c r="L438" s="813"/>
      <c r="M438" s="813"/>
      <c r="N438" s="813"/>
      <c r="O438" s="813"/>
      <c r="P438" s="813"/>
      <c r="Q438" s="813"/>
      <c r="R438" s="819"/>
      <c r="AD438" s="820"/>
    </row>
    <row r="439" spans="1:30" s="255" customFormat="1" x14ac:dyDescent="0.25">
      <c r="A439" s="813"/>
      <c r="B439" s="813"/>
      <c r="C439" s="813"/>
      <c r="D439" s="813"/>
      <c r="E439" s="814"/>
      <c r="F439" s="814"/>
      <c r="G439" s="815"/>
      <c r="H439" s="816"/>
      <c r="I439" s="817"/>
      <c r="J439" s="813"/>
      <c r="K439" s="813"/>
      <c r="L439" s="813"/>
      <c r="M439" s="813"/>
      <c r="N439" s="813"/>
      <c r="O439" s="813"/>
      <c r="P439" s="813"/>
      <c r="Q439" s="813"/>
      <c r="R439" s="819"/>
      <c r="AD439" s="820"/>
    </row>
    <row r="440" spans="1:30" s="255" customFormat="1" x14ac:dyDescent="0.25">
      <c r="A440" s="813"/>
      <c r="B440" s="813"/>
      <c r="C440" s="813"/>
      <c r="D440" s="813"/>
      <c r="E440" s="814"/>
      <c r="F440" s="814"/>
      <c r="G440" s="815"/>
      <c r="H440" s="816"/>
      <c r="I440" s="817"/>
      <c r="J440" s="813"/>
      <c r="K440" s="813"/>
      <c r="L440" s="813"/>
      <c r="M440" s="813"/>
      <c r="N440" s="813"/>
      <c r="O440" s="813"/>
      <c r="P440" s="813"/>
      <c r="Q440" s="813"/>
      <c r="R440" s="819"/>
      <c r="AD440" s="820"/>
    </row>
    <row r="441" spans="1:30" s="255" customFormat="1" x14ac:dyDescent="0.25">
      <c r="A441" s="813"/>
      <c r="B441" s="813"/>
      <c r="C441" s="813"/>
      <c r="D441" s="813"/>
      <c r="E441" s="814"/>
      <c r="F441" s="814"/>
      <c r="G441" s="815"/>
      <c r="H441" s="816"/>
      <c r="I441" s="817"/>
      <c r="J441" s="813"/>
      <c r="K441" s="813"/>
      <c r="L441" s="813"/>
      <c r="M441" s="813"/>
      <c r="N441" s="813"/>
      <c r="O441" s="813"/>
      <c r="P441" s="813"/>
      <c r="Q441" s="813"/>
      <c r="R441" s="819"/>
      <c r="AD441" s="820"/>
    </row>
    <row r="442" spans="1:30" s="255" customFormat="1" x14ac:dyDescent="0.25">
      <c r="A442" s="813"/>
      <c r="B442" s="813"/>
      <c r="C442" s="813"/>
      <c r="D442" s="813"/>
      <c r="E442" s="814"/>
      <c r="F442" s="814"/>
      <c r="G442" s="815"/>
      <c r="H442" s="816"/>
      <c r="I442" s="817"/>
      <c r="J442" s="813"/>
      <c r="K442" s="813"/>
      <c r="L442" s="813"/>
      <c r="M442" s="813"/>
      <c r="N442" s="813"/>
      <c r="O442" s="813"/>
      <c r="P442" s="813"/>
      <c r="Q442" s="813"/>
      <c r="R442" s="819"/>
      <c r="AD442" s="820"/>
    </row>
    <row r="443" spans="1:30" s="255" customFormat="1" x14ac:dyDescent="0.25">
      <c r="A443" s="813"/>
      <c r="B443" s="813"/>
      <c r="C443" s="813"/>
      <c r="D443" s="813"/>
      <c r="E443" s="814"/>
      <c r="F443" s="814"/>
      <c r="G443" s="815"/>
      <c r="H443" s="816"/>
      <c r="I443" s="817"/>
      <c r="J443" s="813"/>
      <c r="K443" s="813"/>
      <c r="L443" s="813"/>
      <c r="M443" s="813"/>
      <c r="N443" s="813"/>
      <c r="O443" s="813"/>
      <c r="P443" s="813"/>
      <c r="Q443" s="813"/>
      <c r="R443" s="819"/>
      <c r="AD443" s="820"/>
    </row>
    <row r="444" spans="1:30" s="255" customFormat="1" x14ac:dyDescent="0.25">
      <c r="A444" s="813"/>
      <c r="B444" s="813"/>
      <c r="C444" s="813"/>
      <c r="D444" s="813"/>
      <c r="E444" s="814"/>
      <c r="F444" s="814"/>
      <c r="G444" s="815"/>
      <c r="H444" s="816"/>
      <c r="I444" s="817"/>
      <c r="J444" s="813"/>
      <c r="K444" s="813"/>
      <c r="L444" s="813"/>
      <c r="M444" s="813"/>
      <c r="N444" s="813"/>
      <c r="O444" s="813"/>
      <c r="P444" s="813"/>
      <c r="Q444" s="813"/>
      <c r="R444" s="819"/>
      <c r="AD444" s="820"/>
    </row>
    <row r="445" spans="1:30" s="255" customFormat="1" x14ac:dyDescent="0.25">
      <c r="A445" s="813"/>
      <c r="B445" s="813"/>
      <c r="C445" s="813"/>
      <c r="D445" s="813"/>
      <c r="E445" s="814"/>
      <c r="F445" s="814"/>
      <c r="G445" s="815"/>
      <c r="H445" s="816"/>
      <c r="I445" s="817"/>
      <c r="J445" s="813"/>
      <c r="K445" s="813"/>
      <c r="L445" s="813"/>
      <c r="M445" s="813"/>
      <c r="N445" s="813"/>
      <c r="O445" s="813"/>
      <c r="P445" s="813"/>
      <c r="Q445" s="813"/>
      <c r="R445" s="819"/>
      <c r="AD445" s="820"/>
    </row>
    <row r="446" spans="1:30" s="255" customFormat="1" x14ac:dyDescent="0.25">
      <c r="A446" s="813"/>
      <c r="B446" s="813"/>
      <c r="C446" s="813"/>
      <c r="D446" s="813"/>
      <c r="E446" s="814"/>
      <c r="F446" s="814"/>
      <c r="G446" s="815"/>
      <c r="H446" s="816"/>
      <c r="I446" s="817"/>
      <c r="J446" s="813"/>
      <c r="K446" s="813"/>
      <c r="L446" s="813"/>
      <c r="M446" s="813"/>
      <c r="N446" s="813"/>
      <c r="O446" s="813"/>
      <c r="P446" s="813"/>
      <c r="Q446" s="813"/>
      <c r="R446" s="819"/>
      <c r="AD446" s="820"/>
    </row>
    <row r="447" spans="1:30" s="255" customFormat="1" x14ac:dyDescent="0.25">
      <c r="A447" s="813"/>
      <c r="B447" s="813"/>
      <c r="C447" s="813"/>
      <c r="D447" s="813"/>
      <c r="E447" s="814"/>
      <c r="F447" s="814"/>
      <c r="G447" s="815"/>
      <c r="H447" s="816"/>
      <c r="I447" s="817"/>
      <c r="J447" s="813"/>
      <c r="K447" s="813"/>
      <c r="L447" s="813"/>
      <c r="M447" s="813"/>
      <c r="N447" s="813"/>
      <c r="O447" s="813"/>
      <c r="P447" s="813"/>
      <c r="Q447" s="813"/>
      <c r="R447" s="819"/>
      <c r="AD447" s="820"/>
    </row>
    <row r="448" spans="1:30" s="255" customFormat="1" x14ac:dyDescent="0.25">
      <c r="A448" s="813"/>
      <c r="B448" s="813"/>
      <c r="C448" s="813"/>
      <c r="D448" s="813"/>
      <c r="E448" s="814"/>
      <c r="F448" s="814"/>
      <c r="G448" s="815"/>
      <c r="H448" s="816"/>
      <c r="I448" s="817"/>
      <c r="J448" s="813"/>
      <c r="K448" s="813"/>
      <c r="L448" s="813"/>
      <c r="M448" s="813"/>
      <c r="N448" s="813"/>
      <c r="O448" s="813"/>
      <c r="P448" s="813"/>
      <c r="Q448" s="813"/>
      <c r="R448" s="819"/>
      <c r="AD448" s="820"/>
    </row>
    <row r="449" spans="1:30" s="255" customFormat="1" x14ac:dyDescent="0.25">
      <c r="A449" s="813"/>
      <c r="B449" s="813"/>
      <c r="C449" s="813"/>
      <c r="D449" s="813"/>
      <c r="E449" s="814"/>
      <c r="F449" s="814"/>
      <c r="G449" s="815"/>
      <c r="H449" s="816"/>
      <c r="I449" s="817"/>
      <c r="J449" s="813"/>
      <c r="K449" s="813"/>
      <c r="L449" s="813"/>
      <c r="M449" s="813"/>
      <c r="N449" s="813"/>
      <c r="O449" s="813"/>
      <c r="P449" s="813"/>
      <c r="Q449" s="813"/>
      <c r="R449" s="819"/>
      <c r="AD449" s="820"/>
    </row>
    <row r="450" spans="1:30" s="255" customFormat="1" x14ac:dyDescent="0.25">
      <c r="A450" s="813"/>
      <c r="B450" s="813"/>
      <c r="C450" s="813"/>
      <c r="D450" s="813"/>
      <c r="E450" s="814"/>
      <c r="F450" s="814"/>
      <c r="G450" s="815"/>
      <c r="H450" s="816"/>
      <c r="I450" s="817"/>
      <c r="J450" s="813"/>
      <c r="K450" s="813"/>
      <c r="L450" s="813"/>
      <c r="M450" s="813"/>
      <c r="N450" s="813"/>
      <c r="O450" s="813"/>
      <c r="P450" s="813"/>
      <c r="Q450" s="813"/>
      <c r="R450" s="819"/>
      <c r="AD450" s="820"/>
    </row>
    <row r="451" spans="1:30" s="255" customFormat="1" x14ac:dyDescent="0.25">
      <c r="A451" s="813"/>
      <c r="B451" s="813"/>
      <c r="C451" s="813"/>
      <c r="D451" s="813"/>
      <c r="E451" s="814"/>
      <c r="F451" s="814"/>
      <c r="G451" s="815"/>
      <c r="H451" s="816"/>
      <c r="I451" s="817"/>
      <c r="J451" s="813"/>
      <c r="K451" s="813"/>
      <c r="L451" s="813"/>
      <c r="M451" s="813"/>
      <c r="N451" s="813"/>
      <c r="O451" s="813"/>
      <c r="P451" s="813"/>
      <c r="Q451" s="813"/>
      <c r="R451" s="819"/>
      <c r="AD451" s="820"/>
    </row>
    <row r="452" spans="1:30" s="255" customFormat="1" x14ac:dyDescent="0.25">
      <c r="A452" s="813"/>
      <c r="B452" s="813"/>
      <c r="C452" s="813"/>
      <c r="D452" s="813"/>
      <c r="E452" s="814"/>
      <c r="F452" s="814"/>
      <c r="G452" s="815"/>
      <c r="H452" s="816"/>
      <c r="I452" s="817"/>
      <c r="J452" s="813"/>
      <c r="K452" s="813"/>
      <c r="L452" s="813"/>
      <c r="M452" s="813"/>
      <c r="N452" s="813"/>
      <c r="O452" s="813"/>
      <c r="P452" s="813"/>
      <c r="Q452" s="813"/>
      <c r="R452" s="819"/>
      <c r="AD452" s="820"/>
    </row>
    <row r="453" spans="1:30" s="255" customFormat="1" x14ac:dyDescent="0.25">
      <c r="A453" s="813"/>
      <c r="B453" s="813"/>
      <c r="C453" s="813"/>
      <c r="D453" s="813"/>
      <c r="E453" s="814"/>
      <c r="F453" s="814"/>
      <c r="G453" s="815"/>
      <c r="H453" s="816"/>
      <c r="I453" s="817"/>
      <c r="J453" s="813"/>
      <c r="K453" s="813"/>
      <c r="L453" s="813"/>
      <c r="M453" s="813"/>
      <c r="N453" s="813"/>
      <c r="O453" s="813"/>
      <c r="P453" s="813"/>
      <c r="Q453" s="813"/>
      <c r="R453" s="819"/>
      <c r="AD453" s="820"/>
    </row>
    <row r="454" spans="1:30" s="255" customFormat="1" x14ac:dyDescent="0.25">
      <c r="A454" s="813"/>
      <c r="B454" s="813"/>
      <c r="C454" s="813"/>
      <c r="D454" s="813"/>
      <c r="E454" s="814"/>
      <c r="F454" s="814"/>
      <c r="G454" s="815"/>
      <c r="H454" s="816"/>
      <c r="I454" s="817"/>
      <c r="J454" s="813"/>
      <c r="K454" s="813"/>
      <c r="L454" s="813"/>
      <c r="M454" s="813"/>
      <c r="N454" s="813"/>
      <c r="O454" s="813"/>
      <c r="P454" s="813"/>
      <c r="Q454" s="813"/>
      <c r="R454" s="819"/>
      <c r="AD454" s="820"/>
    </row>
    <row r="455" spans="1:30" s="255" customFormat="1" x14ac:dyDescent="0.25">
      <c r="A455" s="813"/>
      <c r="B455" s="813"/>
      <c r="C455" s="813"/>
      <c r="D455" s="813"/>
      <c r="E455" s="814"/>
      <c r="F455" s="814"/>
      <c r="G455" s="815"/>
      <c r="H455" s="816"/>
      <c r="I455" s="817"/>
      <c r="J455" s="813"/>
      <c r="K455" s="813"/>
      <c r="L455" s="813"/>
      <c r="M455" s="813"/>
      <c r="N455" s="813"/>
      <c r="O455" s="813"/>
      <c r="P455" s="813"/>
      <c r="Q455" s="813"/>
      <c r="R455" s="819"/>
      <c r="AD455" s="820"/>
    </row>
    <row r="456" spans="1:30" s="255" customFormat="1" x14ac:dyDescent="0.25">
      <c r="A456" s="813"/>
      <c r="B456" s="813"/>
      <c r="C456" s="813"/>
      <c r="D456" s="813"/>
      <c r="E456" s="814"/>
      <c r="F456" s="814"/>
      <c r="G456" s="815"/>
      <c r="H456" s="816"/>
      <c r="I456" s="817"/>
      <c r="J456" s="813"/>
      <c r="K456" s="813"/>
      <c r="L456" s="813"/>
      <c r="M456" s="813"/>
      <c r="N456" s="813"/>
      <c r="O456" s="813"/>
      <c r="P456" s="813"/>
      <c r="Q456" s="813"/>
      <c r="R456" s="819"/>
      <c r="AD456" s="820"/>
    </row>
    <row r="457" spans="1:30" s="255" customFormat="1" x14ac:dyDescent="0.25">
      <c r="A457" s="813"/>
      <c r="B457" s="813"/>
      <c r="C457" s="813"/>
      <c r="D457" s="813"/>
      <c r="E457" s="814"/>
      <c r="F457" s="814"/>
      <c r="G457" s="815"/>
      <c r="H457" s="816"/>
      <c r="I457" s="817"/>
      <c r="J457" s="813"/>
      <c r="K457" s="813"/>
      <c r="L457" s="813"/>
      <c r="M457" s="813"/>
      <c r="N457" s="813"/>
      <c r="O457" s="813"/>
      <c r="P457" s="813"/>
      <c r="Q457" s="813"/>
      <c r="R457" s="819"/>
      <c r="AD457" s="820"/>
    </row>
    <row r="458" spans="1:30" s="255" customFormat="1" x14ac:dyDescent="0.25">
      <c r="A458" s="813"/>
      <c r="B458" s="813"/>
      <c r="C458" s="813"/>
      <c r="D458" s="813"/>
      <c r="E458" s="814"/>
      <c r="F458" s="814"/>
      <c r="G458" s="815"/>
      <c r="H458" s="816"/>
      <c r="I458" s="817"/>
      <c r="J458" s="813"/>
      <c r="K458" s="813"/>
      <c r="L458" s="813"/>
      <c r="M458" s="813"/>
      <c r="N458" s="813"/>
      <c r="O458" s="813"/>
      <c r="P458" s="813"/>
      <c r="Q458" s="813"/>
      <c r="R458" s="819"/>
      <c r="AD458" s="820"/>
    </row>
    <row r="459" spans="1:30" s="255" customFormat="1" x14ac:dyDescent="0.25">
      <c r="A459" s="813"/>
      <c r="B459" s="813"/>
      <c r="C459" s="813"/>
      <c r="D459" s="813"/>
      <c r="E459" s="814"/>
      <c r="F459" s="814"/>
      <c r="G459" s="815"/>
      <c r="H459" s="816"/>
      <c r="I459" s="817"/>
      <c r="J459" s="813"/>
      <c r="K459" s="813"/>
      <c r="L459" s="813"/>
      <c r="M459" s="813"/>
      <c r="N459" s="813"/>
      <c r="O459" s="813"/>
      <c r="P459" s="813"/>
      <c r="Q459" s="813"/>
      <c r="R459" s="819"/>
      <c r="AD459" s="820"/>
    </row>
    <row r="460" spans="1:30" s="255" customFormat="1" x14ac:dyDescent="0.25">
      <c r="A460" s="813"/>
      <c r="B460" s="813"/>
      <c r="C460" s="813"/>
      <c r="D460" s="813"/>
      <c r="E460" s="814"/>
      <c r="F460" s="814"/>
      <c r="G460" s="815"/>
      <c r="H460" s="816"/>
      <c r="I460" s="817"/>
      <c r="J460" s="813"/>
      <c r="K460" s="813"/>
      <c r="L460" s="813"/>
      <c r="M460" s="813"/>
      <c r="N460" s="813"/>
      <c r="O460" s="813"/>
      <c r="P460" s="813"/>
      <c r="Q460" s="813"/>
      <c r="R460" s="819"/>
      <c r="AD460" s="820"/>
    </row>
    <row r="461" spans="1:30" s="255" customFormat="1" x14ac:dyDescent="0.25">
      <c r="A461" s="813"/>
      <c r="B461" s="813"/>
      <c r="C461" s="813"/>
      <c r="D461" s="813"/>
      <c r="E461" s="814"/>
      <c r="F461" s="814"/>
      <c r="G461" s="815"/>
      <c r="H461" s="816"/>
      <c r="I461" s="817"/>
      <c r="J461" s="813"/>
      <c r="K461" s="813"/>
      <c r="L461" s="813"/>
      <c r="M461" s="813"/>
      <c r="N461" s="813"/>
      <c r="O461" s="813"/>
      <c r="P461" s="813"/>
      <c r="Q461" s="813"/>
      <c r="R461" s="819"/>
      <c r="AD461" s="820"/>
    </row>
    <row r="462" spans="1:30" s="255" customFormat="1" x14ac:dyDescent="0.25">
      <c r="A462" s="813"/>
      <c r="B462" s="813"/>
      <c r="C462" s="813"/>
      <c r="D462" s="813"/>
      <c r="E462" s="814"/>
      <c r="F462" s="814"/>
      <c r="G462" s="815"/>
      <c r="H462" s="816"/>
      <c r="I462" s="817"/>
      <c r="J462" s="813"/>
      <c r="K462" s="813"/>
      <c r="L462" s="813"/>
      <c r="M462" s="813"/>
      <c r="N462" s="813"/>
      <c r="O462" s="813"/>
      <c r="P462" s="813"/>
      <c r="Q462" s="813"/>
      <c r="R462" s="819"/>
      <c r="AD462" s="820"/>
    </row>
    <row r="463" spans="1:30" s="255" customFormat="1" x14ac:dyDescent="0.25">
      <c r="A463" s="813"/>
      <c r="B463" s="813"/>
      <c r="C463" s="813"/>
      <c r="D463" s="813"/>
      <c r="E463" s="814"/>
      <c r="F463" s="814"/>
      <c r="G463" s="815"/>
      <c r="H463" s="816"/>
      <c r="I463" s="817"/>
      <c r="J463" s="813"/>
      <c r="K463" s="813"/>
      <c r="L463" s="813"/>
      <c r="M463" s="813"/>
      <c r="N463" s="813"/>
      <c r="O463" s="813"/>
      <c r="P463" s="813"/>
      <c r="Q463" s="813"/>
      <c r="R463" s="819"/>
      <c r="AD463" s="820"/>
    </row>
    <row r="464" spans="1:30" s="255" customFormat="1" x14ac:dyDescent="0.25">
      <c r="A464" s="813"/>
      <c r="B464" s="813"/>
      <c r="C464" s="813"/>
      <c r="D464" s="813"/>
      <c r="E464" s="814"/>
      <c r="F464" s="814"/>
      <c r="G464" s="815"/>
      <c r="H464" s="816"/>
      <c r="I464" s="817"/>
      <c r="J464" s="813"/>
      <c r="K464" s="813"/>
      <c r="L464" s="813"/>
      <c r="M464" s="813"/>
      <c r="N464" s="813"/>
      <c r="O464" s="813"/>
      <c r="P464" s="813"/>
      <c r="Q464" s="813"/>
      <c r="R464" s="819"/>
      <c r="AD464" s="820"/>
    </row>
    <row r="465" spans="1:30" s="255" customFormat="1" x14ac:dyDescent="0.25">
      <c r="A465" s="813"/>
      <c r="B465" s="813"/>
      <c r="C465" s="813"/>
      <c r="D465" s="813"/>
      <c r="E465" s="814"/>
      <c r="F465" s="814"/>
      <c r="G465" s="815"/>
      <c r="H465" s="816"/>
      <c r="I465" s="817"/>
      <c r="J465" s="813"/>
      <c r="K465" s="813"/>
      <c r="L465" s="813"/>
      <c r="M465" s="813"/>
      <c r="N465" s="813"/>
      <c r="O465" s="813"/>
      <c r="P465" s="813"/>
      <c r="Q465" s="813"/>
      <c r="R465" s="819"/>
      <c r="AD465" s="820"/>
    </row>
    <row r="466" spans="1:30" s="255" customFormat="1" x14ac:dyDescent="0.25">
      <c r="A466" s="813"/>
      <c r="B466" s="813"/>
      <c r="C466" s="813"/>
      <c r="D466" s="813"/>
      <c r="E466" s="814"/>
      <c r="F466" s="814"/>
      <c r="G466" s="815"/>
      <c r="H466" s="816"/>
      <c r="I466" s="817"/>
      <c r="J466" s="813"/>
      <c r="K466" s="813"/>
      <c r="L466" s="813"/>
      <c r="M466" s="813"/>
      <c r="N466" s="813"/>
      <c r="O466" s="813"/>
      <c r="P466" s="813"/>
      <c r="Q466" s="813"/>
      <c r="R466" s="819"/>
      <c r="AD466" s="820"/>
    </row>
    <row r="467" spans="1:30" s="255" customFormat="1" x14ac:dyDescent="0.25">
      <c r="A467" s="813"/>
      <c r="B467" s="813"/>
      <c r="C467" s="813"/>
      <c r="D467" s="813"/>
      <c r="E467" s="814"/>
      <c r="F467" s="814"/>
      <c r="G467" s="815"/>
      <c r="H467" s="816"/>
      <c r="I467" s="817"/>
      <c r="J467" s="813"/>
      <c r="K467" s="813"/>
      <c r="L467" s="813"/>
      <c r="M467" s="813"/>
      <c r="N467" s="813"/>
      <c r="O467" s="813"/>
      <c r="P467" s="813"/>
      <c r="Q467" s="813"/>
      <c r="R467" s="819"/>
      <c r="AD467" s="820"/>
    </row>
    <row r="468" spans="1:30" s="255" customFormat="1" x14ac:dyDescent="0.25">
      <c r="A468" s="813"/>
      <c r="B468" s="813"/>
      <c r="C468" s="813"/>
      <c r="D468" s="813"/>
      <c r="E468" s="814"/>
      <c r="F468" s="814"/>
      <c r="G468" s="815"/>
      <c r="H468" s="816"/>
      <c r="I468" s="817"/>
      <c r="J468" s="813"/>
      <c r="K468" s="813"/>
      <c r="L468" s="813"/>
      <c r="M468" s="813"/>
      <c r="N468" s="813"/>
      <c r="O468" s="813"/>
      <c r="P468" s="813"/>
      <c r="Q468" s="813"/>
      <c r="R468" s="819"/>
      <c r="AD468" s="820"/>
    </row>
    <row r="469" spans="1:30" s="255" customFormat="1" x14ac:dyDescent="0.25">
      <c r="A469" s="813"/>
      <c r="B469" s="813"/>
      <c r="C469" s="813"/>
      <c r="D469" s="813"/>
      <c r="E469" s="814"/>
      <c r="F469" s="814"/>
      <c r="G469" s="815"/>
      <c r="H469" s="816"/>
      <c r="I469" s="817"/>
      <c r="J469" s="813"/>
      <c r="K469" s="813"/>
      <c r="L469" s="813"/>
      <c r="M469" s="813"/>
      <c r="N469" s="813"/>
      <c r="O469" s="813"/>
      <c r="P469" s="813"/>
      <c r="Q469" s="813"/>
      <c r="R469" s="819"/>
      <c r="AD469" s="820"/>
    </row>
    <row r="470" spans="1:30" s="255" customFormat="1" x14ac:dyDescent="0.25">
      <c r="A470" s="813"/>
      <c r="B470" s="813"/>
      <c r="C470" s="813"/>
      <c r="D470" s="813"/>
      <c r="E470" s="814"/>
      <c r="F470" s="814"/>
      <c r="G470" s="815"/>
      <c r="H470" s="816"/>
      <c r="I470" s="817"/>
      <c r="J470" s="813"/>
      <c r="K470" s="813"/>
      <c r="L470" s="813"/>
      <c r="M470" s="813"/>
      <c r="N470" s="813"/>
      <c r="O470" s="813"/>
      <c r="P470" s="813"/>
      <c r="Q470" s="813"/>
      <c r="R470" s="819"/>
      <c r="AD470" s="820"/>
    </row>
    <row r="471" spans="1:30" s="255" customFormat="1" x14ac:dyDescent="0.25">
      <c r="A471" s="813"/>
      <c r="B471" s="813"/>
      <c r="C471" s="813"/>
      <c r="D471" s="813"/>
      <c r="E471" s="814"/>
      <c r="F471" s="814"/>
      <c r="G471" s="815"/>
      <c r="H471" s="816"/>
      <c r="I471" s="817"/>
      <c r="J471" s="813"/>
      <c r="K471" s="813"/>
      <c r="L471" s="813"/>
      <c r="M471" s="813"/>
      <c r="N471" s="813"/>
      <c r="O471" s="813"/>
      <c r="P471" s="813"/>
      <c r="Q471" s="813"/>
      <c r="R471" s="819"/>
      <c r="AD471" s="820"/>
    </row>
    <row r="472" spans="1:30" s="255" customFormat="1" x14ac:dyDescent="0.25">
      <c r="A472" s="813"/>
      <c r="B472" s="813"/>
      <c r="C472" s="813"/>
      <c r="D472" s="813"/>
      <c r="E472" s="814"/>
      <c r="F472" s="814"/>
      <c r="G472" s="815"/>
      <c r="H472" s="816"/>
      <c r="I472" s="817"/>
      <c r="J472" s="813"/>
      <c r="K472" s="813"/>
      <c r="L472" s="813"/>
      <c r="M472" s="813"/>
      <c r="N472" s="813"/>
      <c r="O472" s="813"/>
      <c r="P472" s="813"/>
      <c r="Q472" s="813"/>
      <c r="R472" s="819"/>
      <c r="AD472" s="820"/>
    </row>
    <row r="473" spans="1:30" s="255" customFormat="1" x14ac:dyDescent="0.25">
      <c r="A473" s="813"/>
      <c r="B473" s="813"/>
      <c r="C473" s="813"/>
      <c r="D473" s="813"/>
      <c r="E473" s="814"/>
      <c r="F473" s="814"/>
      <c r="G473" s="815"/>
      <c r="H473" s="816"/>
      <c r="I473" s="817"/>
      <c r="J473" s="813"/>
      <c r="K473" s="813"/>
      <c r="L473" s="813"/>
      <c r="M473" s="813"/>
      <c r="N473" s="813"/>
      <c r="O473" s="813"/>
      <c r="P473" s="813"/>
      <c r="Q473" s="813"/>
      <c r="R473" s="819"/>
      <c r="AD473" s="820"/>
    </row>
    <row r="474" spans="1:30" s="255" customFormat="1" x14ac:dyDescent="0.25">
      <c r="A474" s="813"/>
      <c r="B474" s="813"/>
      <c r="C474" s="813"/>
      <c r="D474" s="813"/>
      <c r="E474" s="814"/>
      <c r="F474" s="814"/>
      <c r="G474" s="815"/>
      <c r="H474" s="816"/>
      <c r="I474" s="817"/>
      <c r="J474" s="813"/>
      <c r="K474" s="813"/>
      <c r="L474" s="813"/>
      <c r="M474" s="813"/>
      <c r="N474" s="813"/>
      <c r="O474" s="813"/>
      <c r="P474" s="813"/>
      <c r="Q474" s="813"/>
      <c r="R474" s="819"/>
      <c r="AD474" s="820"/>
    </row>
    <row r="475" spans="1:30" s="255" customFormat="1" x14ac:dyDescent="0.25">
      <c r="A475" s="813"/>
      <c r="B475" s="813"/>
      <c r="C475" s="813"/>
      <c r="D475" s="813"/>
      <c r="E475" s="814"/>
      <c r="F475" s="814"/>
      <c r="G475" s="815"/>
      <c r="H475" s="816"/>
      <c r="I475" s="817"/>
      <c r="J475" s="813"/>
      <c r="K475" s="813"/>
      <c r="L475" s="813"/>
      <c r="M475" s="813"/>
      <c r="N475" s="813"/>
      <c r="O475" s="813"/>
      <c r="P475" s="813"/>
      <c r="Q475" s="813"/>
      <c r="R475" s="819"/>
      <c r="AD475" s="820"/>
    </row>
    <row r="476" spans="1:30" s="255" customFormat="1" x14ac:dyDescent="0.25">
      <c r="A476" s="813"/>
      <c r="B476" s="813"/>
      <c r="C476" s="813"/>
      <c r="D476" s="813"/>
      <c r="E476" s="814"/>
      <c r="F476" s="814"/>
      <c r="G476" s="815"/>
      <c r="H476" s="816"/>
      <c r="I476" s="817"/>
      <c r="J476" s="813"/>
      <c r="K476" s="813"/>
      <c r="L476" s="813"/>
      <c r="M476" s="813"/>
      <c r="N476" s="813"/>
      <c r="O476" s="813"/>
      <c r="P476" s="813"/>
      <c r="Q476" s="813"/>
      <c r="R476" s="819"/>
      <c r="AD476" s="820"/>
    </row>
    <row r="477" spans="1:30" s="255" customFormat="1" x14ac:dyDescent="0.25">
      <c r="A477" s="813"/>
      <c r="B477" s="813"/>
      <c r="C477" s="813"/>
      <c r="D477" s="813"/>
      <c r="E477" s="814"/>
      <c r="F477" s="814"/>
      <c r="G477" s="815"/>
      <c r="H477" s="816"/>
      <c r="I477" s="817"/>
      <c r="J477" s="813"/>
      <c r="K477" s="813"/>
      <c r="L477" s="813"/>
      <c r="M477" s="813"/>
      <c r="N477" s="813"/>
      <c r="O477" s="813"/>
      <c r="P477" s="813"/>
      <c r="Q477" s="813"/>
      <c r="R477" s="819"/>
      <c r="AD477" s="820"/>
    </row>
    <row r="478" spans="1:30" s="255" customFormat="1" x14ac:dyDescent="0.25">
      <c r="A478" s="813"/>
      <c r="B478" s="813"/>
      <c r="C478" s="813"/>
      <c r="D478" s="813"/>
      <c r="E478" s="814"/>
      <c r="F478" s="814"/>
      <c r="G478" s="815"/>
      <c r="H478" s="816"/>
      <c r="I478" s="817"/>
      <c r="J478" s="813"/>
      <c r="K478" s="813"/>
      <c r="L478" s="813"/>
      <c r="M478" s="813"/>
      <c r="N478" s="813"/>
      <c r="O478" s="813"/>
      <c r="P478" s="813"/>
      <c r="Q478" s="813"/>
      <c r="R478" s="819"/>
      <c r="AD478" s="820"/>
    </row>
    <row r="479" spans="1:30" s="255" customFormat="1" x14ac:dyDescent="0.25">
      <c r="A479" s="813"/>
      <c r="B479" s="813"/>
      <c r="C479" s="813"/>
      <c r="D479" s="813"/>
      <c r="E479" s="814"/>
      <c r="F479" s="814"/>
      <c r="G479" s="815"/>
      <c r="H479" s="816"/>
      <c r="I479" s="817"/>
      <c r="J479" s="813"/>
      <c r="K479" s="813"/>
      <c r="L479" s="813"/>
      <c r="M479" s="813"/>
      <c r="N479" s="813"/>
      <c r="O479" s="813"/>
      <c r="P479" s="813"/>
      <c r="Q479" s="813"/>
      <c r="R479" s="819"/>
      <c r="AD479" s="820"/>
    </row>
    <row r="480" spans="1:30" s="255" customFormat="1" x14ac:dyDescent="0.25">
      <c r="A480" s="813"/>
      <c r="B480" s="813"/>
      <c r="C480" s="813"/>
      <c r="D480" s="813"/>
      <c r="E480" s="814"/>
      <c r="F480" s="814"/>
      <c r="G480" s="815"/>
      <c r="H480" s="816"/>
      <c r="I480" s="817"/>
      <c r="J480" s="813"/>
      <c r="K480" s="813"/>
      <c r="L480" s="813"/>
      <c r="M480" s="813"/>
      <c r="N480" s="813"/>
      <c r="O480" s="813"/>
      <c r="P480" s="813"/>
      <c r="Q480" s="813"/>
      <c r="R480" s="819"/>
      <c r="AD480" s="820"/>
    </row>
    <row r="481" spans="1:30" s="255" customFormat="1" x14ac:dyDescent="0.25">
      <c r="A481" s="813"/>
      <c r="B481" s="813"/>
      <c r="C481" s="813"/>
      <c r="D481" s="813"/>
      <c r="E481" s="814"/>
      <c r="F481" s="814"/>
      <c r="G481" s="815"/>
      <c r="H481" s="816"/>
      <c r="I481" s="817"/>
      <c r="J481" s="813"/>
      <c r="K481" s="813"/>
      <c r="L481" s="813"/>
      <c r="M481" s="813"/>
      <c r="N481" s="813"/>
      <c r="O481" s="813"/>
      <c r="P481" s="813"/>
      <c r="Q481" s="813"/>
      <c r="R481" s="819"/>
      <c r="AD481" s="820"/>
    </row>
    <row r="482" spans="1:30" s="255" customFormat="1" x14ac:dyDescent="0.25">
      <c r="A482" s="813"/>
      <c r="B482" s="813"/>
      <c r="C482" s="813"/>
      <c r="D482" s="813"/>
      <c r="E482" s="814"/>
      <c r="F482" s="814"/>
      <c r="G482" s="815"/>
      <c r="H482" s="816"/>
      <c r="I482" s="817"/>
      <c r="J482" s="813"/>
      <c r="K482" s="813"/>
      <c r="L482" s="813"/>
      <c r="M482" s="813"/>
      <c r="N482" s="813"/>
      <c r="O482" s="813"/>
      <c r="P482" s="813"/>
      <c r="Q482" s="813"/>
      <c r="R482" s="819"/>
      <c r="AD482" s="820"/>
    </row>
    <row r="483" spans="1:30" s="255" customFormat="1" x14ac:dyDescent="0.25">
      <c r="A483" s="813"/>
      <c r="B483" s="813"/>
      <c r="C483" s="813"/>
      <c r="D483" s="813"/>
      <c r="E483" s="814"/>
      <c r="F483" s="814"/>
      <c r="G483" s="815"/>
      <c r="H483" s="816"/>
      <c r="I483" s="817"/>
      <c r="J483" s="813"/>
      <c r="K483" s="813"/>
      <c r="L483" s="813"/>
      <c r="M483" s="813"/>
      <c r="N483" s="813"/>
      <c r="O483" s="813"/>
      <c r="P483" s="813"/>
      <c r="Q483" s="813"/>
      <c r="R483" s="819"/>
      <c r="AD483" s="820"/>
    </row>
    <row r="484" spans="1:30" s="255" customFormat="1" x14ac:dyDescent="0.25">
      <c r="A484" s="813"/>
      <c r="B484" s="813"/>
      <c r="C484" s="813"/>
      <c r="D484" s="813"/>
      <c r="E484" s="814"/>
      <c r="F484" s="814"/>
      <c r="G484" s="815"/>
      <c r="H484" s="816"/>
      <c r="I484" s="817"/>
      <c r="J484" s="813"/>
      <c r="K484" s="813"/>
      <c r="L484" s="813"/>
      <c r="M484" s="813"/>
      <c r="N484" s="813"/>
      <c r="O484" s="813"/>
      <c r="P484" s="813"/>
      <c r="Q484" s="813"/>
      <c r="R484" s="819"/>
      <c r="AD484" s="820"/>
    </row>
    <row r="485" spans="1:30" s="255" customFormat="1" x14ac:dyDescent="0.25">
      <c r="A485" s="813"/>
      <c r="B485" s="813"/>
      <c r="C485" s="813"/>
      <c r="D485" s="813"/>
      <c r="E485" s="814"/>
      <c r="F485" s="814"/>
      <c r="G485" s="815"/>
      <c r="H485" s="816"/>
      <c r="I485" s="817"/>
      <c r="J485" s="813"/>
      <c r="K485" s="813"/>
      <c r="L485" s="813"/>
      <c r="M485" s="813"/>
      <c r="N485" s="813"/>
      <c r="O485" s="813"/>
      <c r="P485" s="813"/>
      <c r="Q485" s="813"/>
      <c r="R485" s="819"/>
      <c r="AD485" s="820"/>
    </row>
    <row r="486" spans="1:30" s="255" customFormat="1" x14ac:dyDescent="0.25">
      <c r="A486" s="813"/>
      <c r="B486" s="813"/>
      <c r="C486" s="813"/>
      <c r="D486" s="813"/>
      <c r="E486" s="814"/>
      <c r="F486" s="814"/>
      <c r="G486" s="815"/>
      <c r="H486" s="816"/>
      <c r="I486" s="817"/>
      <c r="J486" s="813"/>
      <c r="K486" s="813"/>
      <c r="L486" s="813"/>
      <c r="M486" s="813"/>
      <c r="N486" s="813"/>
      <c r="O486" s="813"/>
      <c r="P486" s="813"/>
      <c r="Q486" s="813"/>
      <c r="R486" s="819"/>
      <c r="AD486" s="820"/>
    </row>
    <row r="487" spans="1:30" s="255" customFormat="1" x14ac:dyDescent="0.25">
      <c r="A487" s="813"/>
      <c r="B487" s="813"/>
      <c r="C487" s="813"/>
      <c r="D487" s="813"/>
      <c r="E487" s="814"/>
      <c r="F487" s="814"/>
      <c r="G487" s="815"/>
      <c r="H487" s="816"/>
      <c r="I487" s="817"/>
      <c r="J487" s="813"/>
      <c r="K487" s="813"/>
      <c r="L487" s="813"/>
      <c r="M487" s="813"/>
      <c r="N487" s="813"/>
      <c r="O487" s="813"/>
      <c r="P487" s="813"/>
      <c r="Q487" s="813"/>
      <c r="R487" s="819"/>
      <c r="AD487" s="820"/>
    </row>
    <row r="488" spans="1:30" s="255" customFormat="1" x14ac:dyDescent="0.25">
      <c r="A488" s="813"/>
      <c r="B488" s="813"/>
      <c r="C488" s="813"/>
      <c r="D488" s="813"/>
      <c r="E488" s="814"/>
      <c r="F488" s="814"/>
      <c r="G488" s="815"/>
      <c r="H488" s="816"/>
      <c r="I488" s="817"/>
      <c r="J488" s="813"/>
      <c r="K488" s="813"/>
      <c r="L488" s="813"/>
      <c r="M488" s="813"/>
      <c r="N488" s="813"/>
      <c r="O488" s="813"/>
      <c r="P488" s="813"/>
      <c r="Q488" s="813"/>
      <c r="R488" s="819"/>
      <c r="AD488" s="820"/>
    </row>
    <row r="489" spans="1:30" s="255" customFormat="1" x14ac:dyDescent="0.25">
      <c r="A489" s="813"/>
      <c r="B489" s="813"/>
      <c r="C489" s="813"/>
      <c r="D489" s="813"/>
      <c r="E489" s="814"/>
      <c r="F489" s="814"/>
      <c r="G489" s="815"/>
      <c r="H489" s="816"/>
      <c r="I489" s="817"/>
      <c r="J489" s="813"/>
      <c r="K489" s="813"/>
      <c r="L489" s="813"/>
      <c r="M489" s="813"/>
      <c r="N489" s="813"/>
      <c r="O489" s="813"/>
      <c r="P489" s="813"/>
      <c r="Q489" s="813"/>
      <c r="R489" s="819"/>
      <c r="AD489" s="820"/>
    </row>
    <row r="490" spans="1:30" s="255" customFormat="1" x14ac:dyDescent="0.25">
      <c r="A490" s="813"/>
      <c r="B490" s="813"/>
      <c r="C490" s="813"/>
      <c r="D490" s="813"/>
      <c r="E490" s="814"/>
      <c r="F490" s="814"/>
      <c r="G490" s="815"/>
      <c r="H490" s="816"/>
      <c r="I490" s="817"/>
      <c r="J490" s="813"/>
      <c r="K490" s="813"/>
      <c r="L490" s="813"/>
      <c r="M490" s="813"/>
      <c r="N490" s="813"/>
      <c r="O490" s="813"/>
      <c r="P490" s="813"/>
      <c r="Q490" s="813"/>
      <c r="R490" s="819"/>
      <c r="AD490" s="820"/>
    </row>
    <row r="491" spans="1:30" s="255" customFormat="1" x14ac:dyDescent="0.25">
      <c r="A491" s="813"/>
      <c r="B491" s="813"/>
      <c r="C491" s="813"/>
      <c r="D491" s="813"/>
      <c r="E491" s="814"/>
      <c r="F491" s="814"/>
      <c r="G491" s="815"/>
      <c r="H491" s="816"/>
      <c r="I491" s="817"/>
      <c r="J491" s="813"/>
      <c r="K491" s="813"/>
      <c r="L491" s="813"/>
      <c r="M491" s="813"/>
      <c r="N491" s="813"/>
      <c r="O491" s="813"/>
      <c r="P491" s="813"/>
      <c r="Q491" s="813"/>
      <c r="R491" s="819"/>
      <c r="AD491" s="820"/>
    </row>
    <row r="492" spans="1:30" s="255" customFormat="1" x14ac:dyDescent="0.25">
      <c r="A492" s="813"/>
      <c r="B492" s="813"/>
      <c r="C492" s="813"/>
      <c r="D492" s="813"/>
      <c r="E492" s="814"/>
      <c r="F492" s="814"/>
      <c r="G492" s="815"/>
      <c r="H492" s="816"/>
      <c r="I492" s="817"/>
      <c r="J492" s="813"/>
      <c r="K492" s="813"/>
      <c r="L492" s="813"/>
      <c r="M492" s="813"/>
      <c r="N492" s="813"/>
      <c r="O492" s="813"/>
      <c r="P492" s="813"/>
      <c r="Q492" s="813"/>
      <c r="R492" s="819"/>
      <c r="AD492" s="820"/>
    </row>
    <row r="493" spans="1:30" s="255" customFormat="1" x14ac:dyDescent="0.25">
      <c r="A493" s="813"/>
      <c r="B493" s="813"/>
      <c r="C493" s="813"/>
      <c r="D493" s="813"/>
      <c r="E493" s="814"/>
      <c r="F493" s="814"/>
      <c r="G493" s="815"/>
      <c r="H493" s="816"/>
      <c r="I493" s="817"/>
      <c r="J493" s="813"/>
      <c r="K493" s="813"/>
      <c r="L493" s="813"/>
      <c r="M493" s="813"/>
      <c r="N493" s="813"/>
      <c r="O493" s="813"/>
      <c r="P493" s="813"/>
      <c r="Q493" s="813"/>
      <c r="R493" s="819"/>
      <c r="AD493" s="820"/>
    </row>
    <row r="494" spans="1:30" s="255" customFormat="1" x14ac:dyDescent="0.25">
      <c r="A494" s="813"/>
      <c r="B494" s="813"/>
      <c r="C494" s="813"/>
      <c r="D494" s="813"/>
      <c r="E494" s="814"/>
      <c r="F494" s="814"/>
      <c r="G494" s="815"/>
      <c r="H494" s="816"/>
      <c r="I494" s="817"/>
      <c r="J494" s="813"/>
      <c r="K494" s="813"/>
      <c r="L494" s="813"/>
      <c r="M494" s="813"/>
      <c r="N494" s="813"/>
      <c r="O494" s="813"/>
      <c r="P494" s="813"/>
      <c r="Q494" s="813"/>
      <c r="R494" s="819"/>
      <c r="AD494" s="820"/>
    </row>
    <row r="495" spans="1:30" s="255" customFormat="1" x14ac:dyDescent="0.25">
      <c r="A495" s="813"/>
      <c r="B495" s="813"/>
      <c r="C495" s="813"/>
      <c r="D495" s="813"/>
      <c r="E495" s="814"/>
      <c r="F495" s="814"/>
      <c r="G495" s="815"/>
      <c r="H495" s="816"/>
      <c r="I495" s="817"/>
      <c r="J495" s="813"/>
      <c r="K495" s="813"/>
      <c r="L495" s="813"/>
      <c r="M495" s="813"/>
      <c r="N495" s="813"/>
      <c r="O495" s="813"/>
      <c r="P495" s="813"/>
      <c r="Q495" s="813"/>
      <c r="R495" s="819"/>
      <c r="AD495" s="820"/>
    </row>
    <row r="496" spans="1:30" s="255" customFormat="1" x14ac:dyDescent="0.25">
      <c r="A496" s="813"/>
      <c r="B496" s="813"/>
      <c r="C496" s="813"/>
      <c r="D496" s="813"/>
      <c r="E496" s="814"/>
      <c r="F496" s="814"/>
      <c r="G496" s="815"/>
      <c r="H496" s="816"/>
      <c r="I496" s="817"/>
      <c r="J496" s="813"/>
      <c r="K496" s="813"/>
      <c r="L496" s="813"/>
      <c r="M496" s="813"/>
      <c r="N496" s="813"/>
      <c r="O496" s="813"/>
      <c r="P496" s="813"/>
      <c r="Q496" s="813"/>
      <c r="R496" s="819"/>
      <c r="AD496" s="820"/>
    </row>
    <row r="497" spans="1:30" s="255" customFormat="1" x14ac:dyDescent="0.25">
      <c r="A497" s="813"/>
      <c r="B497" s="813"/>
      <c r="C497" s="813"/>
      <c r="D497" s="813"/>
      <c r="E497" s="814"/>
      <c r="F497" s="814"/>
      <c r="G497" s="815"/>
      <c r="H497" s="816"/>
      <c r="I497" s="817"/>
      <c r="J497" s="813"/>
      <c r="K497" s="813"/>
      <c r="L497" s="813"/>
      <c r="M497" s="813"/>
      <c r="N497" s="813"/>
      <c r="O497" s="813"/>
      <c r="P497" s="813"/>
      <c r="Q497" s="813"/>
      <c r="R497" s="819"/>
      <c r="AD497" s="820"/>
    </row>
    <row r="498" spans="1:30" s="255" customFormat="1" x14ac:dyDescent="0.25">
      <c r="A498" s="813"/>
      <c r="B498" s="813"/>
      <c r="C498" s="813"/>
      <c r="D498" s="813"/>
      <c r="E498" s="814"/>
      <c r="F498" s="814"/>
      <c r="G498" s="815"/>
      <c r="H498" s="816"/>
      <c r="I498" s="817"/>
      <c r="J498" s="813"/>
      <c r="K498" s="813"/>
      <c r="L498" s="813"/>
      <c r="M498" s="813"/>
      <c r="N498" s="813"/>
      <c r="O498" s="813"/>
      <c r="P498" s="813"/>
      <c r="Q498" s="813"/>
      <c r="R498" s="819"/>
      <c r="AD498" s="820"/>
    </row>
    <row r="499" spans="1:30" s="255" customFormat="1" x14ac:dyDescent="0.25">
      <c r="A499" s="813"/>
      <c r="B499" s="813"/>
      <c r="C499" s="813"/>
      <c r="D499" s="813"/>
      <c r="E499" s="814"/>
      <c r="F499" s="814"/>
      <c r="G499" s="815"/>
      <c r="H499" s="816"/>
      <c r="I499" s="817"/>
      <c r="J499" s="813"/>
      <c r="K499" s="813"/>
      <c r="L499" s="813"/>
      <c r="M499" s="813"/>
      <c r="N499" s="813"/>
      <c r="O499" s="813"/>
      <c r="P499" s="813"/>
      <c r="Q499" s="813"/>
      <c r="R499" s="819"/>
      <c r="AD499" s="820"/>
    </row>
    <row r="500" spans="1:30" s="255" customFormat="1" x14ac:dyDescent="0.25">
      <c r="A500" s="813"/>
      <c r="B500" s="813"/>
      <c r="C500" s="813"/>
      <c r="D500" s="813"/>
      <c r="E500" s="814"/>
      <c r="F500" s="814"/>
      <c r="G500" s="815"/>
      <c r="H500" s="816"/>
      <c r="I500" s="817"/>
      <c r="J500" s="813"/>
      <c r="K500" s="813"/>
      <c r="L500" s="813"/>
      <c r="M500" s="813"/>
      <c r="N500" s="813"/>
      <c r="O500" s="813"/>
      <c r="P500" s="813"/>
      <c r="Q500" s="813"/>
      <c r="R500" s="819"/>
      <c r="AD500" s="820"/>
    </row>
    <row r="501" spans="1:30" s="255" customFormat="1" x14ac:dyDescent="0.25">
      <c r="A501" s="813"/>
      <c r="B501" s="813"/>
      <c r="C501" s="813"/>
      <c r="D501" s="813"/>
      <c r="E501" s="814"/>
      <c r="F501" s="814"/>
      <c r="G501" s="815"/>
      <c r="H501" s="816"/>
      <c r="I501" s="817"/>
      <c r="J501" s="813"/>
      <c r="K501" s="813"/>
      <c r="L501" s="813"/>
      <c r="M501" s="813"/>
      <c r="N501" s="813"/>
      <c r="O501" s="813"/>
      <c r="P501" s="813"/>
      <c r="Q501" s="813"/>
      <c r="R501" s="819"/>
      <c r="AD501" s="820"/>
    </row>
    <row r="502" spans="1:30" s="255" customFormat="1" x14ac:dyDescent="0.25">
      <c r="A502" s="813"/>
      <c r="B502" s="813"/>
      <c r="C502" s="813"/>
      <c r="D502" s="813"/>
      <c r="E502" s="814"/>
      <c r="F502" s="814"/>
      <c r="G502" s="815"/>
      <c r="H502" s="816"/>
      <c r="I502" s="817"/>
      <c r="J502" s="813"/>
      <c r="K502" s="813"/>
      <c r="L502" s="813"/>
      <c r="M502" s="813"/>
      <c r="N502" s="813"/>
      <c r="O502" s="813"/>
      <c r="P502" s="813"/>
      <c r="Q502" s="813"/>
      <c r="R502" s="819"/>
      <c r="AD502" s="820"/>
    </row>
    <row r="503" spans="1:30" s="255" customFormat="1" x14ac:dyDescent="0.25">
      <c r="A503" s="813"/>
      <c r="B503" s="813"/>
      <c r="C503" s="813"/>
      <c r="D503" s="813"/>
      <c r="E503" s="814"/>
      <c r="F503" s="814"/>
      <c r="G503" s="815"/>
      <c r="H503" s="816"/>
      <c r="I503" s="817"/>
      <c r="J503" s="813"/>
      <c r="K503" s="813"/>
      <c r="L503" s="813"/>
      <c r="M503" s="813"/>
      <c r="N503" s="813"/>
      <c r="O503" s="813"/>
      <c r="P503" s="813"/>
      <c r="Q503" s="813"/>
      <c r="R503" s="819"/>
      <c r="AD503" s="820"/>
    </row>
    <row r="504" spans="1:30" s="255" customFormat="1" x14ac:dyDescent="0.25">
      <c r="A504" s="813"/>
      <c r="B504" s="813"/>
      <c r="C504" s="813"/>
      <c r="D504" s="813"/>
      <c r="E504" s="814"/>
      <c r="F504" s="814"/>
      <c r="G504" s="815"/>
      <c r="H504" s="816"/>
      <c r="I504" s="817"/>
      <c r="J504" s="813"/>
      <c r="K504" s="813"/>
      <c r="L504" s="813"/>
      <c r="M504" s="813"/>
      <c r="N504" s="813"/>
      <c r="O504" s="813"/>
      <c r="P504" s="813"/>
      <c r="Q504" s="813"/>
      <c r="R504" s="819"/>
      <c r="AD504" s="820"/>
    </row>
    <row r="505" spans="1:30" s="255" customFormat="1" x14ac:dyDescent="0.25">
      <c r="A505" s="813"/>
      <c r="B505" s="813"/>
      <c r="C505" s="813"/>
      <c r="D505" s="813"/>
      <c r="E505" s="814"/>
      <c r="F505" s="814"/>
      <c r="G505" s="815"/>
      <c r="H505" s="816"/>
      <c r="I505" s="817"/>
      <c r="J505" s="813"/>
      <c r="K505" s="813"/>
      <c r="L505" s="813"/>
      <c r="M505" s="813"/>
      <c r="N505" s="813"/>
      <c r="O505" s="813"/>
      <c r="P505" s="813"/>
      <c r="Q505" s="813"/>
      <c r="R505" s="819"/>
      <c r="AD505" s="820"/>
    </row>
    <row r="506" spans="1:30" s="255" customFormat="1" x14ac:dyDescent="0.25">
      <c r="A506" s="813"/>
      <c r="B506" s="813"/>
      <c r="C506" s="813"/>
      <c r="D506" s="813"/>
      <c r="E506" s="814"/>
      <c r="F506" s="814"/>
      <c r="G506" s="815"/>
      <c r="H506" s="816"/>
      <c r="I506" s="817"/>
      <c r="J506" s="813"/>
      <c r="K506" s="813"/>
      <c r="L506" s="813"/>
      <c r="M506" s="813"/>
      <c r="N506" s="813"/>
      <c r="O506" s="813"/>
      <c r="P506" s="813"/>
      <c r="Q506" s="813"/>
      <c r="R506" s="819"/>
      <c r="AD506" s="820"/>
    </row>
    <row r="507" spans="1:30" s="255" customFormat="1" x14ac:dyDescent="0.25">
      <c r="A507" s="813"/>
      <c r="B507" s="813"/>
      <c r="C507" s="813"/>
      <c r="D507" s="813"/>
      <c r="E507" s="814"/>
      <c r="F507" s="814"/>
      <c r="G507" s="815"/>
      <c r="H507" s="816"/>
      <c r="I507" s="817"/>
      <c r="J507" s="813"/>
      <c r="K507" s="813"/>
      <c r="L507" s="813"/>
      <c r="M507" s="813"/>
      <c r="N507" s="813"/>
      <c r="O507" s="813"/>
      <c r="P507" s="813"/>
      <c r="Q507" s="813"/>
      <c r="R507" s="819"/>
      <c r="AD507" s="820"/>
    </row>
    <row r="508" spans="1:30" s="255" customFormat="1" x14ac:dyDescent="0.25">
      <c r="A508" s="813"/>
      <c r="B508" s="813"/>
      <c r="C508" s="813"/>
      <c r="D508" s="813"/>
      <c r="E508" s="814"/>
      <c r="F508" s="814"/>
      <c r="G508" s="815"/>
      <c r="H508" s="816"/>
      <c r="I508" s="817"/>
      <c r="J508" s="813"/>
      <c r="K508" s="813"/>
      <c r="L508" s="813"/>
      <c r="M508" s="813"/>
      <c r="N508" s="813"/>
      <c r="O508" s="813"/>
      <c r="P508" s="813"/>
      <c r="Q508" s="813"/>
      <c r="R508" s="819"/>
      <c r="AD508" s="820"/>
    </row>
    <row r="509" spans="1:30" s="255" customFormat="1" x14ac:dyDescent="0.25">
      <c r="A509" s="813"/>
      <c r="B509" s="813"/>
      <c r="C509" s="813"/>
      <c r="D509" s="813"/>
      <c r="E509" s="814"/>
      <c r="F509" s="814"/>
      <c r="G509" s="815"/>
      <c r="H509" s="816"/>
      <c r="I509" s="817"/>
      <c r="J509" s="813"/>
      <c r="K509" s="813"/>
      <c r="L509" s="813"/>
      <c r="M509" s="813"/>
      <c r="N509" s="813"/>
      <c r="O509" s="813"/>
      <c r="P509" s="813"/>
      <c r="Q509" s="813"/>
      <c r="R509" s="819"/>
      <c r="AD509" s="820"/>
    </row>
    <row r="510" spans="1:30" s="255" customFormat="1" x14ac:dyDescent="0.25">
      <c r="A510" s="813"/>
      <c r="B510" s="813"/>
      <c r="C510" s="813"/>
      <c r="D510" s="813"/>
      <c r="E510" s="814"/>
      <c r="F510" s="814"/>
      <c r="G510" s="815"/>
      <c r="H510" s="816"/>
      <c r="I510" s="817"/>
      <c r="J510" s="813"/>
      <c r="K510" s="813"/>
      <c r="L510" s="813"/>
      <c r="M510" s="813"/>
      <c r="N510" s="813"/>
      <c r="O510" s="813"/>
      <c r="P510" s="813"/>
      <c r="Q510" s="813"/>
      <c r="R510" s="819"/>
      <c r="AD510" s="820"/>
    </row>
    <row r="511" spans="1:30" s="255" customFormat="1" x14ac:dyDescent="0.25">
      <c r="A511" s="813"/>
      <c r="B511" s="813"/>
      <c r="C511" s="813"/>
      <c r="D511" s="813"/>
      <c r="E511" s="814"/>
      <c r="F511" s="814"/>
      <c r="G511" s="815"/>
      <c r="H511" s="816"/>
      <c r="I511" s="817"/>
      <c r="J511" s="813"/>
      <c r="K511" s="813"/>
      <c r="L511" s="813"/>
      <c r="M511" s="813"/>
      <c r="N511" s="813"/>
      <c r="O511" s="813"/>
      <c r="P511" s="813"/>
      <c r="Q511" s="813"/>
      <c r="R511" s="819"/>
      <c r="AD511" s="820"/>
    </row>
    <row r="512" spans="1:30" s="255" customFormat="1" x14ac:dyDescent="0.25">
      <c r="A512" s="813"/>
      <c r="B512" s="813"/>
      <c r="C512" s="813"/>
      <c r="D512" s="813"/>
      <c r="E512" s="814"/>
      <c r="F512" s="814"/>
      <c r="G512" s="815"/>
      <c r="H512" s="816"/>
      <c r="I512" s="817"/>
      <c r="J512" s="813"/>
      <c r="K512" s="813"/>
      <c r="L512" s="813"/>
      <c r="M512" s="813"/>
      <c r="N512" s="813"/>
      <c r="O512" s="813"/>
      <c r="P512" s="813"/>
      <c r="Q512" s="813"/>
      <c r="R512" s="819"/>
      <c r="AD512" s="820"/>
    </row>
    <row r="513" spans="1:30" s="255" customFormat="1" x14ac:dyDescent="0.25">
      <c r="A513" s="813"/>
      <c r="B513" s="813"/>
      <c r="C513" s="813"/>
      <c r="D513" s="813"/>
      <c r="E513" s="814"/>
      <c r="F513" s="814"/>
      <c r="G513" s="815"/>
      <c r="H513" s="816"/>
      <c r="I513" s="817"/>
      <c r="J513" s="813"/>
      <c r="K513" s="813"/>
      <c r="L513" s="813"/>
      <c r="M513" s="813"/>
      <c r="N513" s="813"/>
      <c r="O513" s="813"/>
      <c r="P513" s="813"/>
      <c r="Q513" s="813"/>
      <c r="R513" s="819"/>
      <c r="AD513" s="820"/>
    </row>
    <row r="514" spans="1:30" s="255" customFormat="1" x14ac:dyDescent="0.25">
      <c r="A514" s="813"/>
      <c r="B514" s="813"/>
      <c r="C514" s="813"/>
      <c r="D514" s="813"/>
      <c r="E514" s="814"/>
      <c r="F514" s="814"/>
      <c r="G514" s="815"/>
      <c r="H514" s="816"/>
      <c r="I514" s="817"/>
      <c r="J514" s="813"/>
      <c r="K514" s="813"/>
      <c r="L514" s="813"/>
      <c r="M514" s="813"/>
      <c r="N514" s="813"/>
      <c r="O514" s="813"/>
      <c r="P514" s="813"/>
      <c r="Q514" s="813"/>
      <c r="R514" s="819"/>
      <c r="AD514" s="820"/>
    </row>
    <row r="515" spans="1:30" s="255" customFormat="1" x14ac:dyDescent="0.25">
      <c r="A515" s="813"/>
      <c r="B515" s="813"/>
      <c r="C515" s="813"/>
      <c r="D515" s="813"/>
      <c r="E515" s="814"/>
      <c r="F515" s="814"/>
      <c r="G515" s="815"/>
      <c r="H515" s="816"/>
      <c r="I515" s="817"/>
      <c r="J515" s="813"/>
      <c r="K515" s="813"/>
      <c r="L515" s="813"/>
      <c r="M515" s="813"/>
      <c r="N515" s="813"/>
      <c r="O515" s="813"/>
      <c r="P515" s="813"/>
      <c r="Q515" s="813"/>
      <c r="R515" s="819"/>
      <c r="AD515" s="820"/>
    </row>
    <row r="516" spans="1:30" s="255" customFormat="1" x14ac:dyDescent="0.25">
      <c r="A516" s="813"/>
      <c r="B516" s="813"/>
      <c r="C516" s="813"/>
      <c r="D516" s="813"/>
      <c r="E516" s="814"/>
      <c r="F516" s="814"/>
      <c r="G516" s="815"/>
      <c r="H516" s="816"/>
      <c r="I516" s="817"/>
      <c r="J516" s="813"/>
      <c r="K516" s="813"/>
      <c r="L516" s="813"/>
      <c r="M516" s="813"/>
      <c r="N516" s="813"/>
      <c r="O516" s="813"/>
      <c r="P516" s="813"/>
      <c r="Q516" s="813"/>
      <c r="R516" s="819"/>
      <c r="AD516" s="820"/>
    </row>
    <row r="517" spans="1:30" s="255" customFormat="1" x14ac:dyDescent="0.25">
      <c r="A517" s="813"/>
      <c r="B517" s="813"/>
      <c r="C517" s="813"/>
      <c r="D517" s="813"/>
      <c r="E517" s="814"/>
      <c r="F517" s="814"/>
      <c r="G517" s="815"/>
      <c r="H517" s="816"/>
      <c r="I517" s="817"/>
      <c r="J517" s="813"/>
      <c r="K517" s="813"/>
      <c r="L517" s="813"/>
      <c r="M517" s="813"/>
      <c r="N517" s="813"/>
      <c r="O517" s="813"/>
      <c r="P517" s="813"/>
      <c r="Q517" s="813"/>
      <c r="R517" s="819"/>
      <c r="AD517" s="820"/>
    </row>
    <row r="518" spans="1:30" s="255" customFormat="1" x14ac:dyDescent="0.25">
      <c r="A518" s="813"/>
      <c r="B518" s="813"/>
      <c r="C518" s="813"/>
      <c r="D518" s="813"/>
      <c r="E518" s="814"/>
      <c r="F518" s="814"/>
      <c r="G518" s="815"/>
      <c r="H518" s="816"/>
      <c r="I518" s="817"/>
      <c r="J518" s="813"/>
      <c r="K518" s="813"/>
      <c r="L518" s="813"/>
      <c r="M518" s="813"/>
      <c r="N518" s="813"/>
      <c r="O518" s="813"/>
      <c r="P518" s="813"/>
      <c r="Q518" s="813"/>
      <c r="R518" s="819"/>
      <c r="AD518" s="820"/>
    </row>
    <row r="519" spans="1:30" s="255" customFormat="1" x14ac:dyDescent="0.25">
      <c r="A519" s="813"/>
      <c r="B519" s="813"/>
      <c r="C519" s="813"/>
      <c r="D519" s="813"/>
      <c r="E519" s="814"/>
      <c r="F519" s="814"/>
      <c r="G519" s="815"/>
      <c r="H519" s="816"/>
      <c r="I519" s="817"/>
      <c r="J519" s="813"/>
      <c r="K519" s="813"/>
      <c r="L519" s="813"/>
      <c r="M519" s="813"/>
      <c r="N519" s="813"/>
      <c r="O519" s="813"/>
      <c r="P519" s="813"/>
      <c r="Q519" s="813"/>
      <c r="R519" s="819"/>
      <c r="AD519" s="820"/>
    </row>
    <row r="520" spans="1:30" s="255" customFormat="1" x14ac:dyDescent="0.25">
      <c r="A520" s="813"/>
      <c r="B520" s="813"/>
      <c r="C520" s="813"/>
      <c r="D520" s="813"/>
      <c r="E520" s="814"/>
      <c r="F520" s="814"/>
      <c r="G520" s="815"/>
      <c r="H520" s="816"/>
      <c r="I520" s="817"/>
      <c r="J520" s="813"/>
      <c r="K520" s="813"/>
      <c r="L520" s="813"/>
      <c r="M520" s="813"/>
      <c r="N520" s="813"/>
      <c r="O520" s="813"/>
      <c r="P520" s="813"/>
      <c r="Q520" s="813"/>
      <c r="R520" s="819"/>
      <c r="AD520" s="820"/>
    </row>
    <row r="521" spans="1:30" s="255" customFormat="1" x14ac:dyDescent="0.25">
      <c r="A521" s="813"/>
      <c r="B521" s="813"/>
      <c r="C521" s="813"/>
      <c r="D521" s="813"/>
      <c r="E521" s="814"/>
      <c r="F521" s="814"/>
      <c r="G521" s="815"/>
      <c r="H521" s="816"/>
      <c r="I521" s="817"/>
      <c r="J521" s="813"/>
      <c r="K521" s="813"/>
      <c r="L521" s="813"/>
      <c r="M521" s="813"/>
      <c r="N521" s="813"/>
      <c r="O521" s="813"/>
      <c r="P521" s="813"/>
      <c r="Q521" s="813"/>
      <c r="R521" s="819"/>
      <c r="AD521" s="820"/>
    </row>
    <row r="522" spans="1:30" s="255" customFormat="1" x14ac:dyDescent="0.25">
      <c r="A522" s="813"/>
      <c r="B522" s="813"/>
      <c r="C522" s="813"/>
      <c r="D522" s="813"/>
      <c r="E522" s="814"/>
      <c r="F522" s="814"/>
      <c r="G522" s="815"/>
      <c r="H522" s="816"/>
      <c r="I522" s="817"/>
      <c r="J522" s="813"/>
      <c r="K522" s="813"/>
      <c r="L522" s="813"/>
      <c r="M522" s="813"/>
      <c r="N522" s="813"/>
      <c r="O522" s="813"/>
      <c r="P522" s="813"/>
      <c r="Q522" s="813"/>
      <c r="R522" s="819"/>
      <c r="AD522" s="820"/>
    </row>
    <row r="523" spans="1:30" s="255" customFormat="1" x14ac:dyDescent="0.25">
      <c r="A523" s="813"/>
      <c r="B523" s="813"/>
      <c r="C523" s="813"/>
      <c r="D523" s="813"/>
      <c r="E523" s="814"/>
      <c r="F523" s="814"/>
      <c r="G523" s="815"/>
      <c r="H523" s="816"/>
      <c r="I523" s="817"/>
      <c r="J523" s="813"/>
      <c r="K523" s="813"/>
      <c r="L523" s="813"/>
      <c r="M523" s="813"/>
      <c r="N523" s="813"/>
      <c r="O523" s="813"/>
      <c r="P523" s="813"/>
      <c r="Q523" s="813"/>
      <c r="R523" s="819"/>
      <c r="AD523" s="820"/>
    </row>
    <row r="524" spans="1:30" s="255" customFormat="1" x14ac:dyDescent="0.25">
      <c r="A524" s="813"/>
      <c r="B524" s="813"/>
      <c r="C524" s="813"/>
      <c r="D524" s="813"/>
      <c r="E524" s="814"/>
      <c r="F524" s="814"/>
      <c r="G524" s="815"/>
      <c r="H524" s="816"/>
      <c r="I524" s="817"/>
      <c r="J524" s="813"/>
      <c r="K524" s="813"/>
      <c r="L524" s="813"/>
      <c r="M524" s="813"/>
      <c r="N524" s="813"/>
      <c r="O524" s="813"/>
      <c r="P524" s="813"/>
      <c r="Q524" s="813"/>
      <c r="R524" s="819"/>
      <c r="AD524" s="820"/>
    </row>
    <row r="525" spans="1:30" s="255" customFormat="1" x14ac:dyDescent="0.25">
      <c r="A525" s="813"/>
      <c r="B525" s="813"/>
      <c r="C525" s="813"/>
      <c r="D525" s="813"/>
      <c r="E525" s="814"/>
      <c r="F525" s="814"/>
      <c r="G525" s="815"/>
      <c r="H525" s="816"/>
      <c r="I525" s="817"/>
      <c r="J525" s="813"/>
      <c r="K525" s="813"/>
      <c r="L525" s="813"/>
      <c r="M525" s="813"/>
      <c r="N525" s="813"/>
      <c r="O525" s="813"/>
      <c r="P525" s="813"/>
      <c r="Q525" s="813"/>
      <c r="R525" s="819"/>
      <c r="AD525" s="820"/>
    </row>
    <row r="526" spans="1:30" s="255" customFormat="1" x14ac:dyDescent="0.25">
      <c r="A526" s="813"/>
      <c r="B526" s="813"/>
      <c r="C526" s="813"/>
      <c r="D526" s="813"/>
      <c r="E526" s="814"/>
      <c r="F526" s="814"/>
      <c r="G526" s="815"/>
      <c r="H526" s="816"/>
      <c r="I526" s="817"/>
      <c r="J526" s="813"/>
      <c r="K526" s="813"/>
      <c r="L526" s="813"/>
      <c r="M526" s="813"/>
      <c r="N526" s="813"/>
      <c r="O526" s="813"/>
      <c r="P526" s="813"/>
      <c r="Q526" s="813"/>
      <c r="R526" s="819"/>
      <c r="AD526" s="820"/>
    </row>
    <row r="527" spans="1:30" s="255" customFormat="1" x14ac:dyDescent="0.25">
      <c r="A527" s="813"/>
      <c r="B527" s="813"/>
      <c r="C527" s="813"/>
      <c r="D527" s="813"/>
      <c r="E527" s="814"/>
      <c r="F527" s="814"/>
      <c r="G527" s="815"/>
      <c r="H527" s="816"/>
      <c r="I527" s="817"/>
      <c r="J527" s="813"/>
      <c r="K527" s="813"/>
      <c r="L527" s="813"/>
      <c r="M527" s="813"/>
      <c r="N527" s="813"/>
      <c r="O527" s="813"/>
      <c r="P527" s="813"/>
      <c r="Q527" s="813"/>
      <c r="R527" s="819"/>
      <c r="AD527" s="820"/>
    </row>
    <row r="528" spans="1:30" s="255" customFormat="1" x14ac:dyDescent="0.25">
      <c r="A528" s="813"/>
      <c r="B528" s="813"/>
      <c r="C528" s="813"/>
      <c r="D528" s="813"/>
      <c r="E528" s="814"/>
      <c r="F528" s="814"/>
      <c r="G528" s="815"/>
      <c r="H528" s="816"/>
      <c r="I528" s="817"/>
      <c r="J528" s="813"/>
      <c r="K528" s="813"/>
      <c r="L528" s="813"/>
      <c r="M528" s="813"/>
      <c r="N528" s="813"/>
      <c r="O528" s="813"/>
      <c r="P528" s="813"/>
      <c r="Q528" s="813"/>
      <c r="R528" s="819"/>
      <c r="AD528" s="820"/>
    </row>
    <row r="529" spans="1:30" s="255" customFormat="1" x14ac:dyDescent="0.25">
      <c r="A529" s="813"/>
      <c r="B529" s="813"/>
      <c r="C529" s="813"/>
      <c r="D529" s="813"/>
      <c r="E529" s="814"/>
      <c r="F529" s="814"/>
      <c r="G529" s="815"/>
      <c r="H529" s="816"/>
      <c r="I529" s="817"/>
      <c r="J529" s="813"/>
      <c r="K529" s="813"/>
      <c r="L529" s="813"/>
      <c r="M529" s="813"/>
      <c r="N529" s="813"/>
      <c r="O529" s="813"/>
      <c r="P529" s="813"/>
      <c r="Q529" s="813"/>
      <c r="R529" s="819"/>
      <c r="AD529" s="820"/>
    </row>
    <row r="530" spans="1:30" s="255" customFormat="1" x14ac:dyDescent="0.25">
      <c r="A530" s="813"/>
      <c r="B530" s="813"/>
      <c r="C530" s="813"/>
      <c r="D530" s="813"/>
      <c r="E530" s="814"/>
      <c r="F530" s="814"/>
      <c r="G530" s="815"/>
      <c r="H530" s="816"/>
      <c r="I530" s="817"/>
      <c r="J530" s="813"/>
      <c r="K530" s="813"/>
      <c r="L530" s="813"/>
      <c r="M530" s="813"/>
      <c r="N530" s="813"/>
      <c r="O530" s="813"/>
      <c r="P530" s="813"/>
      <c r="Q530" s="813"/>
      <c r="R530" s="819"/>
      <c r="AD530" s="820"/>
    </row>
    <row r="531" spans="1:30" s="255" customFormat="1" x14ac:dyDescent="0.25">
      <c r="A531" s="813"/>
      <c r="B531" s="813"/>
      <c r="C531" s="813"/>
      <c r="D531" s="813"/>
      <c r="E531" s="814"/>
      <c r="F531" s="814"/>
      <c r="G531" s="815"/>
      <c r="H531" s="816"/>
      <c r="I531" s="817"/>
      <c r="J531" s="813"/>
      <c r="K531" s="813"/>
      <c r="L531" s="813"/>
      <c r="M531" s="813"/>
      <c r="N531" s="813"/>
      <c r="O531" s="813"/>
      <c r="P531" s="813"/>
      <c r="Q531" s="813"/>
      <c r="R531" s="819"/>
      <c r="AD531" s="820"/>
    </row>
    <row r="532" spans="1:30" s="255" customFormat="1" x14ac:dyDescent="0.25">
      <c r="A532" s="813"/>
      <c r="B532" s="813"/>
      <c r="C532" s="813"/>
      <c r="D532" s="813"/>
      <c r="E532" s="814"/>
      <c r="F532" s="814"/>
      <c r="G532" s="815"/>
      <c r="H532" s="816"/>
      <c r="I532" s="817"/>
      <c r="J532" s="813"/>
      <c r="K532" s="813"/>
      <c r="L532" s="813"/>
      <c r="M532" s="813"/>
      <c r="N532" s="813"/>
      <c r="O532" s="813"/>
      <c r="P532" s="813"/>
      <c r="Q532" s="813"/>
      <c r="R532" s="819"/>
      <c r="AD532" s="820"/>
    </row>
    <row r="533" spans="1:30" s="255" customFormat="1" x14ac:dyDescent="0.25">
      <c r="A533" s="813"/>
      <c r="B533" s="813"/>
      <c r="C533" s="813"/>
      <c r="D533" s="813"/>
      <c r="E533" s="814"/>
      <c r="F533" s="814"/>
      <c r="G533" s="815"/>
      <c r="H533" s="816"/>
      <c r="I533" s="817"/>
      <c r="J533" s="813"/>
      <c r="K533" s="813"/>
      <c r="L533" s="813"/>
      <c r="M533" s="813"/>
      <c r="N533" s="813"/>
      <c r="O533" s="813"/>
      <c r="P533" s="813"/>
      <c r="Q533" s="813"/>
      <c r="R533" s="819"/>
      <c r="AD533" s="820"/>
    </row>
    <row r="534" spans="1:30" s="255" customFormat="1" x14ac:dyDescent="0.25">
      <c r="A534" s="813"/>
      <c r="B534" s="813"/>
      <c r="C534" s="813"/>
      <c r="D534" s="813"/>
      <c r="E534" s="814"/>
      <c r="F534" s="814"/>
      <c r="G534" s="815"/>
      <c r="H534" s="816"/>
      <c r="I534" s="817"/>
      <c r="J534" s="813"/>
      <c r="K534" s="813"/>
      <c r="L534" s="813"/>
      <c r="M534" s="813"/>
      <c r="N534" s="813"/>
      <c r="O534" s="813"/>
      <c r="P534" s="813"/>
      <c r="Q534" s="813"/>
      <c r="R534" s="819"/>
      <c r="AD534" s="820"/>
    </row>
    <row r="535" spans="1:30" s="255" customFormat="1" x14ac:dyDescent="0.25">
      <c r="A535" s="813"/>
      <c r="B535" s="813"/>
      <c r="C535" s="813"/>
      <c r="D535" s="813"/>
      <c r="E535" s="814"/>
      <c r="F535" s="814"/>
      <c r="G535" s="815"/>
      <c r="H535" s="816"/>
      <c r="I535" s="817"/>
      <c r="J535" s="813"/>
      <c r="K535" s="813"/>
      <c r="L535" s="813"/>
      <c r="M535" s="813"/>
      <c r="N535" s="813"/>
      <c r="O535" s="813"/>
      <c r="P535" s="813"/>
      <c r="Q535" s="813"/>
      <c r="R535" s="819"/>
      <c r="AD535" s="820"/>
    </row>
    <row r="536" spans="1:30" s="255" customFormat="1" x14ac:dyDescent="0.25">
      <c r="A536" s="813"/>
      <c r="B536" s="813"/>
      <c r="C536" s="813"/>
      <c r="D536" s="813"/>
      <c r="E536" s="814"/>
      <c r="F536" s="814"/>
      <c r="G536" s="815"/>
      <c r="H536" s="816"/>
      <c r="I536" s="817"/>
      <c r="J536" s="813"/>
      <c r="K536" s="813"/>
      <c r="L536" s="813"/>
      <c r="M536" s="813"/>
      <c r="N536" s="813"/>
      <c r="O536" s="813"/>
      <c r="P536" s="813"/>
      <c r="Q536" s="813"/>
      <c r="R536" s="819"/>
      <c r="AD536" s="820"/>
    </row>
    <row r="537" spans="1:30" s="255" customFormat="1" x14ac:dyDescent="0.25">
      <c r="A537" s="813"/>
      <c r="B537" s="813"/>
      <c r="C537" s="813"/>
      <c r="D537" s="813"/>
      <c r="E537" s="814"/>
      <c r="F537" s="814"/>
      <c r="G537" s="815"/>
      <c r="H537" s="816"/>
      <c r="I537" s="817"/>
      <c r="J537" s="813"/>
      <c r="K537" s="813"/>
      <c r="L537" s="813"/>
      <c r="M537" s="813"/>
      <c r="N537" s="813"/>
      <c r="O537" s="813"/>
      <c r="P537" s="813"/>
      <c r="Q537" s="813"/>
      <c r="R537" s="819"/>
      <c r="AD537" s="820"/>
    </row>
    <row r="538" spans="1:30" s="255" customFormat="1" x14ac:dyDescent="0.25">
      <c r="A538" s="813"/>
      <c r="B538" s="813"/>
      <c r="C538" s="813"/>
      <c r="D538" s="813"/>
      <c r="E538" s="814"/>
      <c r="F538" s="814"/>
      <c r="G538" s="815"/>
      <c r="H538" s="816"/>
      <c r="I538" s="817"/>
      <c r="J538" s="813"/>
      <c r="K538" s="813"/>
      <c r="L538" s="813"/>
      <c r="M538" s="813"/>
      <c r="N538" s="813"/>
      <c r="O538" s="813"/>
      <c r="P538" s="813"/>
      <c r="Q538" s="813"/>
      <c r="R538" s="819"/>
      <c r="AD538" s="820"/>
    </row>
    <row r="539" spans="1:30" s="255" customFormat="1" x14ac:dyDescent="0.25">
      <c r="A539" s="813"/>
      <c r="B539" s="813"/>
      <c r="C539" s="813"/>
      <c r="D539" s="813"/>
      <c r="E539" s="814"/>
      <c r="F539" s="814"/>
      <c r="G539" s="815"/>
      <c r="H539" s="816"/>
      <c r="I539" s="817"/>
      <c r="J539" s="813"/>
      <c r="K539" s="813"/>
      <c r="L539" s="813"/>
      <c r="M539" s="813"/>
      <c r="N539" s="813"/>
      <c r="O539" s="813"/>
      <c r="P539" s="813"/>
      <c r="Q539" s="813"/>
      <c r="R539" s="819"/>
      <c r="AD539" s="820"/>
    </row>
    <row r="540" spans="1:30" s="255" customFormat="1" x14ac:dyDescent="0.25">
      <c r="A540" s="813"/>
      <c r="B540" s="813"/>
      <c r="C540" s="813"/>
      <c r="D540" s="813"/>
      <c r="E540" s="814"/>
      <c r="F540" s="814"/>
      <c r="G540" s="815"/>
      <c r="H540" s="816"/>
      <c r="I540" s="817"/>
      <c r="J540" s="813"/>
      <c r="K540" s="813"/>
      <c r="L540" s="813"/>
      <c r="M540" s="813"/>
      <c r="N540" s="813"/>
      <c r="O540" s="813"/>
      <c r="P540" s="813"/>
      <c r="Q540" s="813"/>
      <c r="R540" s="819"/>
      <c r="AD540" s="820"/>
    </row>
    <row r="541" spans="1:30" s="255" customFormat="1" x14ac:dyDescent="0.25">
      <c r="A541" s="813"/>
      <c r="B541" s="813"/>
      <c r="C541" s="813"/>
      <c r="D541" s="813"/>
      <c r="E541" s="814"/>
      <c r="F541" s="814"/>
      <c r="G541" s="815"/>
      <c r="H541" s="816"/>
      <c r="I541" s="817"/>
      <c r="J541" s="813"/>
      <c r="K541" s="813"/>
      <c r="L541" s="813"/>
      <c r="M541" s="813"/>
      <c r="N541" s="813"/>
      <c r="O541" s="813"/>
      <c r="P541" s="813"/>
      <c r="Q541" s="813"/>
      <c r="R541" s="819"/>
      <c r="AD541" s="820"/>
    </row>
    <row r="542" spans="1:30" s="255" customFormat="1" x14ac:dyDescent="0.25">
      <c r="A542" s="813"/>
      <c r="B542" s="813"/>
      <c r="C542" s="813"/>
      <c r="D542" s="813"/>
      <c r="E542" s="814"/>
      <c r="F542" s="814"/>
      <c r="G542" s="815"/>
      <c r="H542" s="816"/>
      <c r="I542" s="817"/>
      <c r="J542" s="813"/>
      <c r="K542" s="813"/>
      <c r="L542" s="813"/>
      <c r="M542" s="813"/>
      <c r="N542" s="813"/>
      <c r="O542" s="813"/>
      <c r="P542" s="813"/>
      <c r="Q542" s="813"/>
      <c r="R542" s="819"/>
      <c r="AD542" s="820"/>
    </row>
    <row r="543" spans="1:30" s="255" customFormat="1" x14ac:dyDescent="0.25">
      <c r="A543" s="813"/>
      <c r="B543" s="813"/>
      <c r="C543" s="813"/>
      <c r="D543" s="813"/>
      <c r="E543" s="814"/>
      <c r="F543" s="814"/>
      <c r="G543" s="815"/>
      <c r="H543" s="816"/>
      <c r="I543" s="817"/>
      <c r="J543" s="813"/>
      <c r="K543" s="813"/>
      <c r="L543" s="813"/>
      <c r="M543" s="813"/>
      <c r="N543" s="813"/>
      <c r="O543" s="813"/>
      <c r="P543" s="813"/>
      <c r="Q543" s="813"/>
      <c r="R543" s="819"/>
      <c r="AD543" s="820"/>
    </row>
    <row r="544" spans="1:30" s="255" customFormat="1" x14ac:dyDescent="0.25">
      <c r="A544" s="813"/>
      <c r="B544" s="813"/>
      <c r="C544" s="813"/>
      <c r="D544" s="813"/>
      <c r="E544" s="814"/>
      <c r="F544" s="814"/>
      <c r="G544" s="815"/>
      <c r="H544" s="816"/>
      <c r="I544" s="817"/>
      <c r="J544" s="813"/>
      <c r="K544" s="813"/>
      <c r="L544" s="813"/>
      <c r="M544" s="813"/>
      <c r="N544" s="813"/>
      <c r="O544" s="813"/>
      <c r="P544" s="813"/>
      <c r="Q544" s="813"/>
      <c r="R544" s="819"/>
      <c r="AD544" s="820"/>
    </row>
    <row r="545" spans="1:30" s="255" customFormat="1" x14ac:dyDescent="0.25">
      <c r="A545" s="813"/>
      <c r="B545" s="813"/>
      <c r="C545" s="813"/>
      <c r="D545" s="813"/>
      <c r="E545" s="814"/>
      <c r="F545" s="814"/>
      <c r="G545" s="815"/>
      <c r="H545" s="816"/>
      <c r="I545" s="817"/>
      <c r="J545" s="813"/>
      <c r="K545" s="813"/>
      <c r="L545" s="813"/>
      <c r="M545" s="813"/>
      <c r="N545" s="813"/>
      <c r="O545" s="813"/>
      <c r="P545" s="813"/>
      <c r="Q545" s="813"/>
      <c r="R545" s="819"/>
      <c r="AD545" s="820"/>
    </row>
    <row r="546" spans="1:30" s="255" customFormat="1" x14ac:dyDescent="0.25">
      <c r="A546" s="813"/>
      <c r="B546" s="813"/>
      <c r="C546" s="813"/>
      <c r="D546" s="813"/>
      <c r="E546" s="814"/>
      <c r="F546" s="814"/>
      <c r="G546" s="815"/>
      <c r="H546" s="816"/>
      <c r="I546" s="817"/>
      <c r="J546" s="813"/>
      <c r="K546" s="813"/>
      <c r="L546" s="813"/>
      <c r="M546" s="813"/>
      <c r="N546" s="813"/>
      <c r="O546" s="813"/>
      <c r="P546" s="813"/>
      <c r="Q546" s="813"/>
      <c r="R546" s="819"/>
      <c r="AD546" s="820"/>
    </row>
    <row r="547" spans="1:30" s="255" customFormat="1" x14ac:dyDescent="0.25">
      <c r="A547" s="813"/>
      <c r="B547" s="813"/>
      <c r="C547" s="813"/>
      <c r="D547" s="813"/>
      <c r="E547" s="814"/>
      <c r="F547" s="814"/>
      <c r="G547" s="815"/>
      <c r="H547" s="816"/>
      <c r="I547" s="817"/>
      <c r="J547" s="813"/>
      <c r="K547" s="813"/>
      <c r="L547" s="813"/>
      <c r="M547" s="813"/>
      <c r="N547" s="813"/>
      <c r="O547" s="813"/>
      <c r="P547" s="813"/>
      <c r="Q547" s="813"/>
      <c r="R547" s="819"/>
      <c r="AD547" s="820"/>
    </row>
    <row r="548" spans="1:30" s="255" customFormat="1" x14ac:dyDescent="0.25">
      <c r="A548" s="813"/>
      <c r="B548" s="813"/>
      <c r="C548" s="813"/>
      <c r="D548" s="813"/>
      <c r="E548" s="814"/>
      <c r="F548" s="814"/>
      <c r="G548" s="815"/>
      <c r="H548" s="816"/>
      <c r="I548" s="817"/>
      <c r="J548" s="813"/>
      <c r="K548" s="813"/>
      <c r="L548" s="813"/>
      <c r="M548" s="813"/>
      <c r="N548" s="813"/>
      <c r="O548" s="813"/>
      <c r="P548" s="813"/>
      <c r="Q548" s="813"/>
      <c r="R548" s="819"/>
      <c r="AD548" s="820"/>
    </row>
    <row r="549" spans="1:30" s="255" customFormat="1" x14ac:dyDescent="0.25">
      <c r="A549" s="813"/>
      <c r="B549" s="813"/>
      <c r="C549" s="813"/>
      <c r="D549" s="813"/>
      <c r="E549" s="814"/>
      <c r="F549" s="814"/>
      <c r="G549" s="815"/>
      <c r="H549" s="816"/>
      <c r="I549" s="817"/>
      <c r="J549" s="813"/>
      <c r="K549" s="813"/>
      <c r="L549" s="813"/>
      <c r="M549" s="813"/>
      <c r="N549" s="813"/>
      <c r="O549" s="813"/>
      <c r="P549" s="813"/>
      <c r="Q549" s="813"/>
      <c r="R549" s="819"/>
      <c r="AD549" s="820"/>
    </row>
    <row r="550" spans="1:30" s="255" customFormat="1" x14ac:dyDescent="0.25">
      <c r="A550" s="813"/>
      <c r="B550" s="813"/>
      <c r="C550" s="813"/>
      <c r="D550" s="813"/>
      <c r="E550" s="814"/>
      <c r="F550" s="814"/>
      <c r="G550" s="815"/>
      <c r="H550" s="816"/>
      <c r="I550" s="817"/>
      <c r="J550" s="813"/>
      <c r="K550" s="813"/>
      <c r="L550" s="813"/>
      <c r="M550" s="813"/>
      <c r="N550" s="813"/>
      <c r="O550" s="813"/>
      <c r="P550" s="813"/>
      <c r="Q550" s="813"/>
      <c r="R550" s="819"/>
      <c r="AD550" s="820"/>
    </row>
    <row r="551" spans="1:30" s="255" customFormat="1" x14ac:dyDescent="0.25">
      <c r="A551" s="813"/>
      <c r="B551" s="813"/>
      <c r="C551" s="813"/>
      <c r="D551" s="813"/>
      <c r="E551" s="814"/>
      <c r="F551" s="814"/>
      <c r="G551" s="815"/>
      <c r="H551" s="816"/>
      <c r="I551" s="817"/>
      <c r="J551" s="813"/>
      <c r="K551" s="813"/>
      <c r="L551" s="813"/>
      <c r="M551" s="813"/>
      <c r="N551" s="813"/>
      <c r="O551" s="813"/>
      <c r="P551" s="813"/>
      <c r="Q551" s="813"/>
      <c r="R551" s="819"/>
      <c r="AD551" s="820"/>
    </row>
    <row r="552" spans="1:30" s="255" customFormat="1" x14ac:dyDescent="0.25">
      <c r="A552" s="813"/>
      <c r="B552" s="813"/>
      <c r="C552" s="813"/>
      <c r="D552" s="813"/>
      <c r="E552" s="814"/>
      <c r="F552" s="814"/>
      <c r="G552" s="815"/>
      <c r="H552" s="816"/>
      <c r="I552" s="817"/>
      <c r="J552" s="813"/>
      <c r="K552" s="813"/>
      <c r="L552" s="813"/>
      <c r="M552" s="813"/>
      <c r="N552" s="813"/>
      <c r="O552" s="813"/>
      <c r="P552" s="813"/>
      <c r="Q552" s="813"/>
      <c r="R552" s="819"/>
      <c r="AD552" s="820"/>
    </row>
    <row r="553" spans="1:30" s="255" customFormat="1" x14ac:dyDescent="0.25">
      <c r="A553" s="813"/>
      <c r="B553" s="813"/>
      <c r="C553" s="813"/>
      <c r="D553" s="813"/>
      <c r="E553" s="814"/>
      <c r="F553" s="814"/>
      <c r="G553" s="815"/>
      <c r="H553" s="816"/>
      <c r="I553" s="817"/>
      <c r="J553" s="813"/>
      <c r="K553" s="813"/>
      <c r="L553" s="813"/>
      <c r="M553" s="813"/>
      <c r="N553" s="813"/>
      <c r="O553" s="813"/>
      <c r="P553" s="813"/>
      <c r="Q553" s="813"/>
      <c r="R553" s="819"/>
      <c r="AD553" s="820"/>
    </row>
    <row r="554" spans="1:30" s="255" customFormat="1" x14ac:dyDescent="0.25">
      <c r="A554" s="813"/>
      <c r="B554" s="813"/>
      <c r="C554" s="813"/>
      <c r="D554" s="813"/>
      <c r="E554" s="814"/>
      <c r="F554" s="814"/>
      <c r="G554" s="815"/>
      <c r="H554" s="816"/>
      <c r="I554" s="817"/>
      <c r="J554" s="813"/>
      <c r="K554" s="813"/>
      <c r="L554" s="813"/>
      <c r="M554" s="813"/>
      <c r="N554" s="813"/>
      <c r="O554" s="813"/>
      <c r="P554" s="813"/>
      <c r="Q554" s="813"/>
      <c r="R554" s="819"/>
      <c r="AD554" s="820"/>
    </row>
    <row r="555" spans="1:30" s="255" customFormat="1" x14ac:dyDescent="0.25">
      <c r="A555" s="813"/>
      <c r="B555" s="813"/>
      <c r="C555" s="813"/>
      <c r="D555" s="813"/>
      <c r="E555" s="814"/>
      <c r="F555" s="814"/>
      <c r="G555" s="815"/>
      <c r="H555" s="816"/>
      <c r="I555" s="817"/>
      <c r="J555" s="813"/>
      <c r="K555" s="813"/>
      <c r="L555" s="813"/>
      <c r="M555" s="813"/>
      <c r="N555" s="813"/>
      <c r="O555" s="813"/>
      <c r="P555" s="813"/>
      <c r="Q555" s="813"/>
      <c r="R555" s="819"/>
      <c r="AD555" s="820"/>
    </row>
    <row r="556" spans="1:30" s="255" customFormat="1" x14ac:dyDescent="0.25">
      <c r="A556" s="813"/>
      <c r="B556" s="813"/>
      <c r="C556" s="813"/>
      <c r="D556" s="813"/>
      <c r="E556" s="814"/>
      <c r="F556" s="814"/>
      <c r="G556" s="815"/>
      <c r="H556" s="816"/>
      <c r="I556" s="817"/>
      <c r="J556" s="813"/>
      <c r="K556" s="813"/>
      <c r="L556" s="813"/>
      <c r="M556" s="813"/>
      <c r="N556" s="813"/>
      <c r="O556" s="813"/>
      <c r="P556" s="813"/>
      <c r="Q556" s="813"/>
      <c r="R556" s="819"/>
      <c r="AD556" s="820"/>
    </row>
    <row r="557" spans="1:30" s="255" customFormat="1" x14ac:dyDescent="0.25">
      <c r="A557" s="813"/>
      <c r="B557" s="813"/>
      <c r="C557" s="813"/>
      <c r="D557" s="813"/>
      <c r="E557" s="814"/>
      <c r="F557" s="814"/>
      <c r="G557" s="815"/>
      <c r="H557" s="816"/>
      <c r="I557" s="817"/>
      <c r="J557" s="813"/>
      <c r="K557" s="813"/>
      <c r="L557" s="813"/>
      <c r="M557" s="813"/>
      <c r="N557" s="813"/>
      <c r="O557" s="813"/>
      <c r="P557" s="813"/>
      <c r="Q557" s="813"/>
      <c r="R557" s="819"/>
      <c r="AD557" s="820"/>
    </row>
    <row r="558" spans="1:30" s="255" customFormat="1" x14ac:dyDescent="0.25">
      <c r="A558" s="813"/>
      <c r="B558" s="813"/>
      <c r="C558" s="813"/>
      <c r="D558" s="813"/>
      <c r="E558" s="814"/>
      <c r="F558" s="814"/>
      <c r="G558" s="815"/>
      <c r="H558" s="816"/>
      <c r="I558" s="817"/>
      <c r="J558" s="813"/>
      <c r="K558" s="813"/>
      <c r="L558" s="813"/>
      <c r="M558" s="813"/>
      <c r="N558" s="813"/>
      <c r="O558" s="813"/>
      <c r="P558" s="813"/>
      <c r="Q558" s="813"/>
      <c r="R558" s="819"/>
      <c r="AD558" s="820"/>
    </row>
    <row r="559" spans="1:30" s="255" customFormat="1" x14ac:dyDescent="0.25">
      <c r="A559" s="813"/>
      <c r="B559" s="813"/>
      <c r="C559" s="813"/>
      <c r="D559" s="813"/>
      <c r="E559" s="814"/>
      <c r="F559" s="814"/>
      <c r="G559" s="815"/>
      <c r="H559" s="816"/>
      <c r="I559" s="817"/>
      <c r="J559" s="813"/>
      <c r="K559" s="813"/>
      <c r="L559" s="813"/>
      <c r="M559" s="813"/>
      <c r="N559" s="813"/>
      <c r="O559" s="813"/>
      <c r="P559" s="813"/>
      <c r="Q559" s="813"/>
      <c r="R559" s="819"/>
      <c r="AD559" s="820"/>
    </row>
    <row r="560" spans="1:30" s="255" customFormat="1" x14ac:dyDescent="0.25">
      <c r="A560" s="813"/>
      <c r="B560" s="813"/>
      <c r="C560" s="813"/>
      <c r="D560" s="813"/>
      <c r="E560" s="814"/>
      <c r="F560" s="814"/>
      <c r="G560" s="815"/>
      <c r="H560" s="816"/>
      <c r="I560" s="817"/>
      <c r="J560" s="813"/>
      <c r="K560" s="813"/>
      <c r="L560" s="813"/>
      <c r="M560" s="813"/>
      <c r="N560" s="813"/>
      <c r="O560" s="813"/>
      <c r="P560" s="813"/>
      <c r="Q560" s="813"/>
      <c r="R560" s="819"/>
      <c r="AD560" s="820"/>
    </row>
    <row r="561" spans="1:30" s="255" customFormat="1" x14ac:dyDescent="0.25">
      <c r="A561" s="813"/>
      <c r="B561" s="813"/>
      <c r="C561" s="813"/>
      <c r="D561" s="813"/>
      <c r="E561" s="814"/>
      <c r="F561" s="814"/>
      <c r="G561" s="815"/>
      <c r="H561" s="816"/>
      <c r="I561" s="817"/>
      <c r="J561" s="813"/>
      <c r="K561" s="813"/>
      <c r="L561" s="813"/>
      <c r="M561" s="813"/>
      <c r="N561" s="813"/>
      <c r="O561" s="813"/>
      <c r="P561" s="813"/>
      <c r="Q561" s="813"/>
      <c r="R561" s="819"/>
      <c r="AD561" s="820"/>
    </row>
    <row r="562" spans="1:30" s="255" customFormat="1" x14ac:dyDescent="0.25">
      <c r="A562" s="813"/>
      <c r="B562" s="813"/>
      <c r="C562" s="813"/>
      <c r="D562" s="813"/>
      <c r="E562" s="814"/>
      <c r="F562" s="814"/>
      <c r="G562" s="815"/>
      <c r="H562" s="816"/>
      <c r="I562" s="817"/>
      <c r="J562" s="813"/>
      <c r="K562" s="813"/>
      <c r="L562" s="813"/>
      <c r="M562" s="813"/>
      <c r="N562" s="813"/>
      <c r="O562" s="813"/>
      <c r="P562" s="813"/>
      <c r="Q562" s="813"/>
      <c r="R562" s="819"/>
      <c r="AD562" s="820"/>
    </row>
    <row r="563" spans="1:30" s="255" customFormat="1" x14ac:dyDescent="0.25">
      <c r="A563" s="813"/>
      <c r="B563" s="813"/>
      <c r="C563" s="813"/>
      <c r="D563" s="813"/>
      <c r="E563" s="814"/>
      <c r="F563" s="814"/>
      <c r="G563" s="815"/>
      <c r="H563" s="816"/>
      <c r="I563" s="817"/>
      <c r="J563" s="813"/>
      <c r="K563" s="813"/>
      <c r="L563" s="813"/>
      <c r="M563" s="813"/>
      <c r="N563" s="813"/>
      <c r="O563" s="813"/>
      <c r="P563" s="813"/>
      <c r="Q563" s="813"/>
      <c r="R563" s="819"/>
      <c r="AD563" s="820"/>
    </row>
    <row r="564" spans="1:30" s="255" customFormat="1" x14ac:dyDescent="0.25">
      <c r="A564" s="813"/>
      <c r="B564" s="813"/>
      <c r="C564" s="813"/>
      <c r="D564" s="813"/>
      <c r="E564" s="814"/>
      <c r="F564" s="814"/>
      <c r="G564" s="815"/>
      <c r="H564" s="816"/>
      <c r="I564" s="817"/>
      <c r="J564" s="813"/>
      <c r="K564" s="813"/>
      <c r="L564" s="813"/>
      <c r="M564" s="813"/>
      <c r="N564" s="813"/>
      <c r="O564" s="813"/>
      <c r="P564" s="813"/>
      <c r="Q564" s="813"/>
      <c r="R564" s="819"/>
      <c r="AD564" s="820"/>
    </row>
    <row r="565" spans="1:30" s="255" customFormat="1" x14ac:dyDescent="0.25">
      <c r="A565" s="813"/>
      <c r="B565" s="813"/>
      <c r="C565" s="813"/>
      <c r="D565" s="813"/>
      <c r="E565" s="814"/>
      <c r="F565" s="814"/>
      <c r="G565" s="815"/>
      <c r="H565" s="816"/>
      <c r="I565" s="817"/>
      <c r="J565" s="813"/>
      <c r="K565" s="813"/>
      <c r="L565" s="813"/>
      <c r="M565" s="813"/>
      <c r="N565" s="813"/>
      <c r="O565" s="813"/>
      <c r="P565" s="813"/>
      <c r="Q565" s="813"/>
      <c r="R565" s="819"/>
      <c r="AD565" s="820"/>
    </row>
    <row r="566" spans="1:30" s="255" customFormat="1" x14ac:dyDescent="0.25">
      <c r="A566" s="813"/>
      <c r="B566" s="813"/>
      <c r="C566" s="813"/>
      <c r="D566" s="813"/>
      <c r="E566" s="814"/>
      <c r="F566" s="814"/>
      <c r="G566" s="815"/>
      <c r="H566" s="816"/>
      <c r="I566" s="817"/>
      <c r="J566" s="813"/>
      <c r="K566" s="813"/>
      <c r="L566" s="813"/>
      <c r="M566" s="813"/>
      <c r="N566" s="813"/>
      <c r="O566" s="813"/>
      <c r="P566" s="813"/>
      <c r="Q566" s="813"/>
      <c r="R566" s="819"/>
      <c r="AD566" s="820"/>
    </row>
    <row r="567" spans="1:30" s="255" customFormat="1" x14ac:dyDescent="0.25">
      <c r="A567" s="813"/>
      <c r="B567" s="813"/>
      <c r="C567" s="813"/>
      <c r="D567" s="813"/>
      <c r="E567" s="814"/>
      <c r="F567" s="814"/>
      <c r="G567" s="815"/>
      <c r="H567" s="816"/>
      <c r="I567" s="817"/>
      <c r="J567" s="813"/>
      <c r="K567" s="813"/>
      <c r="L567" s="813"/>
      <c r="M567" s="813"/>
      <c r="N567" s="813"/>
      <c r="O567" s="813"/>
      <c r="P567" s="813"/>
      <c r="Q567" s="813"/>
      <c r="R567" s="819"/>
      <c r="AD567" s="820"/>
    </row>
    <row r="568" spans="1:30" s="255" customFormat="1" x14ac:dyDescent="0.25">
      <c r="A568" s="813"/>
      <c r="B568" s="813"/>
      <c r="C568" s="813"/>
      <c r="D568" s="813"/>
      <c r="E568" s="814"/>
      <c r="F568" s="814"/>
      <c r="G568" s="815"/>
      <c r="H568" s="816"/>
      <c r="I568" s="817"/>
      <c r="J568" s="813"/>
      <c r="K568" s="813"/>
      <c r="L568" s="813"/>
      <c r="M568" s="813"/>
      <c r="N568" s="813"/>
      <c r="O568" s="813"/>
      <c r="P568" s="813"/>
      <c r="Q568" s="813"/>
      <c r="R568" s="819"/>
      <c r="AD568" s="820"/>
    </row>
    <row r="569" spans="1:30" s="255" customFormat="1" x14ac:dyDescent="0.25">
      <c r="A569" s="813"/>
      <c r="B569" s="813"/>
      <c r="C569" s="813"/>
      <c r="D569" s="813"/>
      <c r="E569" s="814"/>
      <c r="F569" s="814"/>
      <c r="G569" s="815"/>
      <c r="H569" s="816"/>
      <c r="I569" s="817"/>
      <c r="J569" s="813"/>
      <c r="K569" s="813"/>
      <c r="L569" s="813"/>
      <c r="M569" s="813"/>
      <c r="N569" s="813"/>
      <c r="O569" s="813"/>
      <c r="P569" s="813"/>
      <c r="Q569" s="813"/>
      <c r="R569" s="819"/>
      <c r="AD569" s="820"/>
    </row>
    <row r="570" spans="1:30" s="255" customFormat="1" x14ac:dyDescent="0.25">
      <c r="A570" s="813"/>
      <c r="B570" s="813"/>
      <c r="C570" s="813"/>
      <c r="D570" s="813"/>
      <c r="E570" s="814"/>
      <c r="F570" s="814"/>
      <c r="G570" s="815"/>
      <c r="H570" s="816"/>
      <c r="I570" s="817"/>
      <c r="J570" s="813"/>
      <c r="K570" s="813"/>
      <c r="L570" s="813"/>
      <c r="M570" s="813"/>
      <c r="N570" s="813"/>
      <c r="O570" s="813"/>
      <c r="P570" s="813"/>
      <c r="Q570" s="813"/>
      <c r="R570" s="819"/>
      <c r="AD570" s="820"/>
    </row>
    <row r="571" spans="1:30" s="255" customFormat="1" x14ac:dyDescent="0.25">
      <c r="A571" s="813"/>
      <c r="B571" s="813"/>
      <c r="C571" s="813"/>
      <c r="D571" s="813"/>
      <c r="E571" s="814"/>
      <c r="F571" s="814"/>
      <c r="G571" s="815"/>
      <c r="H571" s="816"/>
      <c r="I571" s="817"/>
      <c r="J571" s="813"/>
      <c r="K571" s="813"/>
      <c r="L571" s="813"/>
      <c r="M571" s="813"/>
      <c r="N571" s="813"/>
      <c r="O571" s="813"/>
      <c r="P571" s="813"/>
      <c r="Q571" s="813"/>
      <c r="R571" s="819"/>
      <c r="AD571" s="820"/>
    </row>
    <row r="572" spans="1:30" s="255" customFormat="1" x14ac:dyDescent="0.25">
      <c r="A572" s="813"/>
      <c r="B572" s="813"/>
      <c r="C572" s="813"/>
      <c r="D572" s="813"/>
      <c r="E572" s="814"/>
      <c r="F572" s="814"/>
      <c r="G572" s="815"/>
      <c r="H572" s="816"/>
      <c r="I572" s="817"/>
      <c r="J572" s="813"/>
      <c r="K572" s="813"/>
      <c r="L572" s="813"/>
      <c r="M572" s="813"/>
      <c r="N572" s="813"/>
      <c r="O572" s="813"/>
      <c r="P572" s="813"/>
      <c r="Q572" s="813"/>
      <c r="R572" s="819"/>
      <c r="AD572" s="820"/>
    </row>
    <row r="573" spans="1:30" s="255" customFormat="1" x14ac:dyDescent="0.25">
      <c r="A573" s="813"/>
      <c r="B573" s="813"/>
      <c r="C573" s="813"/>
      <c r="D573" s="813"/>
      <c r="E573" s="814"/>
      <c r="F573" s="814"/>
      <c r="G573" s="815"/>
      <c r="H573" s="816"/>
      <c r="I573" s="817"/>
      <c r="J573" s="813"/>
      <c r="K573" s="813"/>
      <c r="L573" s="813"/>
      <c r="M573" s="813"/>
      <c r="N573" s="813"/>
      <c r="O573" s="813"/>
      <c r="P573" s="813"/>
      <c r="Q573" s="813"/>
      <c r="R573" s="819"/>
      <c r="AD573" s="820"/>
    </row>
    <row r="574" spans="1:30" s="255" customFormat="1" x14ac:dyDescent="0.25">
      <c r="A574" s="813"/>
      <c r="B574" s="813"/>
      <c r="C574" s="813"/>
      <c r="D574" s="813"/>
      <c r="E574" s="814"/>
      <c r="F574" s="814"/>
      <c r="G574" s="815"/>
      <c r="H574" s="816"/>
      <c r="I574" s="817"/>
      <c r="J574" s="813"/>
      <c r="K574" s="813"/>
      <c r="L574" s="813"/>
      <c r="M574" s="813"/>
      <c r="N574" s="813"/>
      <c r="O574" s="813"/>
      <c r="P574" s="813"/>
      <c r="Q574" s="813"/>
      <c r="R574" s="819"/>
      <c r="AD574" s="820"/>
    </row>
    <row r="575" spans="1:30" s="255" customFormat="1" x14ac:dyDescent="0.25">
      <c r="A575" s="813"/>
      <c r="B575" s="813"/>
      <c r="C575" s="813"/>
      <c r="D575" s="813"/>
      <c r="E575" s="814"/>
      <c r="F575" s="814"/>
      <c r="G575" s="815"/>
      <c r="H575" s="816"/>
      <c r="I575" s="817"/>
      <c r="J575" s="813"/>
      <c r="K575" s="813"/>
      <c r="L575" s="813"/>
      <c r="M575" s="813"/>
      <c r="N575" s="813"/>
      <c r="O575" s="813"/>
      <c r="P575" s="813"/>
      <c r="Q575" s="813"/>
      <c r="R575" s="819"/>
      <c r="AD575" s="820"/>
    </row>
    <row r="576" spans="1:30" s="255" customFormat="1" x14ac:dyDescent="0.25">
      <c r="A576" s="813"/>
      <c r="B576" s="813"/>
      <c r="C576" s="813"/>
      <c r="D576" s="813"/>
      <c r="E576" s="814"/>
      <c r="F576" s="814"/>
      <c r="G576" s="815"/>
      <c r="H576" s="816"/>
      <c r="I576" s="817"/>
      <c r="J576" s="813"/>
      <c r="K576" s="813"/>
      <c r="L576" s="813"/>
      <c r="M576" s="813"/>
      <c r="N576" s="813"/>
      <c r="O576" s="813"/>
      <c r="P576" s="813"/>
      <c r="Q576" s="813"/>
      <c r="R576" s="819"/>
      <c r="AD576" s="820"/>
    </row>
    <row r="577" spans="1:30" s="255" customFormat="1" x14ac:dyDescent="0.25">
      <c r="A577" s="813"/>
      <c r="B577" s="813"/>
      <c r="C577" s="813"/>
      <c r="D577" s="813"/>
      <c r="E577" s="814"/>
      <c r="F577" s="814"/>
      <c r="G577" s="815"/>
      <c r="H577" s="816"/>
      <c r="I577" s="817"/>
      <c r="J577" s="813"/>
      <c r="K577" s="813"/>
      <c r="L577" s="813"/>
      <c r="M577" s="813"/>
      <c r="N577" s="813"/>
      <c r="O577" s="813"/>
      <c r="P577" s="813"/>
      <c r="Q577" s="813"/>
      <c r="R577" s="819"/>
      <c r="AD577" s="820"/>
    </row>
    <row r="578" spans="1:30" s="255" customFormat="1" x14ac:dyDescent="0.25">
      <c r="A578" s="813"/>
      <c r="B578" s="813"/>
      <c r="C578" s="813"/>
      <c r="D578" s="813"/>
      <c r="E578" s="814"/>
      <c r="F578" s="814"/>
      <c r="G578" s="815"/>
      <c r="H578" s="816"/>
      <c r="I578" s="817"/>
      <c r="J578" s="813"/>
      <c r="K578" s="813"/>
      <c r="L578" s="813"/>
      <c r="M578" s="813"/>
      <c r="N578" s="813"/>
      <c r="O578" s="813"/>
      <c r="P578" s="813"/>
      <c r="Q578" s="813"/>
      <c r="R578" s="819"/>
      <c r="AD578" s="820"/>
    </row>
    <row r="579" spans="1:30" s="255" customFormat="1" x14ac:dyDescent="0.25">
      <c r="A579" s="813"/>
      <c r="B579" s="813"/>
      <c r="C579" s="813"/>
      <c r="D579" s="813"/>
      <c r="E579" s="814"/>
      <c r="F579" s="814"/>
      <c r="G579" s="815"/>
      <c r="H579" s="816"/>
      <c r="I579" s="817"/>
      <c r="J579" s="813"/>
      <c r="K579" s="813"/>
      <c r="L579" s="813"/>
      <c r="M579" s="813"/>
      <c r="N579" s="813"/>
      <c r="O579" s="813"/>
      <c r="P579" s="813"/>
      <c r="Q579" s="813"/>
      <c r="R579" s="819"/>
      <c r="AD579" s="820"/>
    </row>
    <row r="580" spans="1:30" s="255" customFormat="1" x14ac:dyDescent="0.25">
      <c r="A580" s="813"/>
      <c r="B580" s="813"/>
      <c r="C580" s="813"/>
      <c r="D580" s="813"/>
      <c r="E580" s="814"/>
      <c r="F580" s="814"/>
      <c r="G580" s="815"/>
      <c r="H580" s="816"/>
      <c r="I580" s="817"/>
      <c r="J580" s="813"/>
      <c r="K580" s="813"/>
      <c r="L580" s="813"/>
      <c r="M580" s="813"/>
      <c r="N580" s="813"/>
      <c r="O580" s="813"/>
      <c r="P580" s="813"/>
      <c r="Q580" s="813"/>
      <c r="R580" s="819"/>
      <c r="AD580" s="820"/>
    </row>
    <row r="581" spans="1:30" s="255" customFormat="1" x14ac:dyDescent="0.25">
      <c r="A581" s="813"/>
      <c r="B581" s="813"/>
      <c r="C581" s="813"/>
      <c r="D581" s="813"/>
      <c r="E581" s="814"/>
      <c r="F581" s="814"/>
      <c r="G581" s="815"/>
      <c r="H581" s="816"/>
      <c r="I581" s="817"/>
      <c r="J581" s="813"/>
      <c r="K581" s="813"/>
      <c r="L581" s="813"/>
      <c r="M581" s="813"/>
      <c r="N581" s="813"/>
      <c r="O581" s="813"/>
      <c r="P581" s="813"/>
      <c r="Q581" s="813"/>
      <c r="R581" s="819"/>
      <c r="AD581" s="820"/>
    </row>
    <row r="582" spans="1:30" s="255" customFormat="1" x14ac:dyDescent="0.25">
      <c r="A582" s="813"/>
      <c r="B582" s="813"/>
      <c r="C582" s="813"/>
      <c r="D582" s="813"/>
      <c r="E582" s="814"/>
      <c r="F582" s="814"/>
      <c r="G582" s="815"/>
      <c r="H582" s="816"/>
      <c r="I582" s="817"/>
      <c r="J582" s="813"/>
      <c r="K582" s="813"/>
      <c r="L582" s="813"/>
      <c r="M582" s="813"/>
      <c r="N582" s="813"/>
      <c r="O582" s="813"/>
      <c r="P582" s="813"/>
      <c r="Q582" s="813"/>
      <c r="R582" s="819"/>
      <c r="AD582" s="820"/>
    </row>
    <row r="583" spans="1:30" s="255" customFormat="1" x14ac:dyDescent="0.25">
      <c r="A583" s="813"/>
      <c r="B583" s="813"/>
      <c r="C583" s="813"/>
      <c r="D583" s="813"/>
      <c r="E583" s="814"/>
      <c r="F583" s="814"/>
      <c r="G583" s="815"/>
      <c r="H583" s="816"/>
      <c r="I583" s="817"/>
      <c r="J583" s="813"/>
      <c r="K583" s="813"/>
      <c r="L583" s="813"/>
      <c r="M583" s="813"/>
      <c r="N583" s="813"/>
      <c r="O583" s="813"/>
      <c r="P583" s="813"/>
      <c r="Q583" s="813"/>
      <c r="R583" s="819"/>
      <c r="AD583" s="820"/>
    </row>
    <row r="584" spans="1:30" s="255" customFormat="1" x14ac:dyDescent="0.25">
      <c r="A584" s="813"/>
      <c r="B584" s="813"/>
      <c r="C584" s="813"/>
      <c r="D584" s="813"/>
      <c r="E584" s="814"/>
      <c r="F584" s="814"/>
      <c r="G584" s="815"/>
      <c r="H584" s="816"/>
      <c r="I584" s="817"/>
      <c r="J584" s="813"/>
      <c r="K584" s="813"/>
      <c r="L584" s="813"/>
      <c r="M584" s="813"/>
      <c r="N584" s="813"/>
      <c r="O584" s="813"/>
      <c r="P584" s="813"/>
      <c r="Q584" s="813"/>
      <c r="R584" s="819"/>
      <c r="AD584" s="820"/>
    </row>
    <row r="585" spans="1:30" s="255" customFormat="1" x14ac:dyDescent="0.25">
      <c r="A585" s="813"/>
      <c r="B585" s="813"/>
      <c r="C585" s="813"/>
      <c r="D585" s="813"/>
      <c r="E585" s="814"/>
      <c r="F585" s="814"/>
      <c r="G585" s="815"/>
      <c r="H585" s="816"/>
      <c r="I585" s="817"/>
      <c r="J585" s="813"/>
      <c r="K585" s="813"/>
      <c r="L585" s="813"/>
      <c r="M585" s="813"/>
      <c r="N585" s="813"/>
      <c r="O585" s="813"/>
      <c r="P585" s="813"/>
      <c r="Q585" s="813"/>
      <c r="R585" s="819"/>
      <c r="AD585" s="820"/>
    </row>
    <row r="586" spans="1:30" s="255" customFormat="1" x14ac:dyDescent="0.25">
      <c r="A586" s="813"/>
      <c r="B586" s="813"/>
      <c r="C586" s="813"/>
      <c r="D586" s="813"/>
      <c r="E586" s="814"/>
      <c r="F586" s="814"/>
      <c r="G586" s="815"/>
      <c r="H586" s="816"/>
      <c r="I586" s="817"/>
      <c r="J586" s="813"/>
      <c r="K586" s="813"/>
      <c r="L586" s="813"/>
      <c r="M586" s="813"/>
      <c r="N586" s="813"/>
      <c r="O586" s="813"/>
      <c r="P586" s="813"/>
      <c r="Q586" s="813"/>
      <c r="R586" s="819"/>
      <c r="AD586" s="820"/>
    </row>
    <row r="587" spans="1:30" s="255" customFormat="1" x14ac:dyDescent="0.25">
      <c r="A587" s="813"/>
      <c r="B587" s="813"/>
      <c r="C587" s="813"/>
      <c r="D587" s="813"/>
      <c r="E587" s="814"/>
      <c r="F587" s="814"/>
      <c r="G587" s="815"/>
      <c r="H587" s="816"/>
      <c r="I587" s="817"/>
      <c r="J587" s="813"/>
      <c r="K587" s="813"/>
      <c r="L587" s="813"/>
      <c r="M587" s="813"/>
      <c r="N587" s="813"/>
      <c r="O587" s="813"/>
      <c r="P587" s="813"/>
      <c r="Q587" s="813"/>
      <c r="R587" s="819"/>
      <c r="AD587" s="820"/>
    </row>
    <row r="588" spans="1:30" s="255" customFormat="1" x14ac:dyDescent="0.25">
      <c r="A588" s="813"/>
      <c r="B588" s="813"/>
      <c r="C588" s="813"/>
      <c r="D588" s="813"/>
      <c r="E588" s="814"/>
      <c r="F588" s="814"/>
      <c r="G588" s="815"/>
      <c r="H588" s="816"/>
      <c r="I588" s="817"/>
      <c r="J588" s="813"/>
      <c r="K588" s="813"/>
      <c r="L588" s="813"/>
      <c r="M588" s="813"/>
      <c r="N588" s="813"/>
      <c r="O588" s="813"/>
      <c r="P588" s="813"/>
      <c r="Q588" s="813"/>
      <c r="R588" s="819"/>
      <c r="AD588" s="820"/>
    </row>
    <row r="589" spans="1:30" s="255" customFormat="1" x14ac:dyDescent="0.25">
      <c r="A589" s="813"/>
      <c r="B589" s="813"/>
      <c r="C589" s="813"/>
      <c r="D589" s="813"/>
      <c r="E589" s="814"/>
      <c r="F589" s="814"/>
      <c r="G589" s="815"/>
      <c r="H589" s="816"/>
      <c r="I589" s="817"/>
      <c r="J589" s="813"/>
      <c r="K589" s="813"/>
      <c r="L589" s="813"/>
      <c r="M589" s="813"/>
      <c r="N589" s="813"/>
      <c r="O589" s="813"/>
      <c r="P589" s="813"/>
      <c r="Q589" s="813"/>
      <c r="R589" s="819"/>
      <c r="AD589" s="820"/>
    </row>
    <row r="590" spans="1:30" s="255" customFormat="1" x14ac:dyDescent="0.25">
      <c r="A590" s="813"/>
      <c r="B590" s="813"/>
      <c r="C590" s="813"/>
      <c r="D590" s="813"/>
      <c r="E590" s="814"/>
      <c r="F590" s="814"/>
      <c r="G590" s="815"/>
      <c r="H590" s="816"/>
      <c r="I590" s="817"/>
      <c r="J590" s="813"/>
      <c r="K590" s="813"/>
      <c r="L590" s="813"/>
      <c r="M590" s="813"/>
      <c r="N590" s="813"/>
      <c r="O590" s="813"/>
      <c r="P590" s="813"/>
      <c r="Q590" s="813"/>
      <c r="R590" s="819"/>
      <c r="AD590" s="820"/>
    </row>
    <row r="591" spans="1:30" s="255" customFormat="1" x14ac:dyDescent="0.25">
      <c r="A591" s="813"/>
      <c r="B591" s="813"/>
      <c r="C591" s="813"/>
      <c r="D591" s="813"/>
      <c r="E591" s="814"/>
      <c r="F591" s="814"/>
      <c r="G591" s="815"/>
      <c r="H591" s="816"/>
      <c r="I591" s="817"/>
      <c r="J591" s="813"/>
      <c r="K591" s="813"/>
      <c r="L591" s="813"/>
      <c r="M591" s="813"/>
      <c r="N591" s="813"/>
      <c r="O591" s="813"/>
      <c r="P591" s="813"/>
      <c r="Q591" s="813"/>
      <c r="R591" s="819"/>
      <c r="AD591" s="820"/>
    </row>
    <row r="592" spans="1:30" s="255" customFormat="1" x14ac:dyDescent="0.25">
      <c r="A592" s="813"/>
      <c r="B592" s="813"/>
      <c r="C592" s="813"/>
      <c r="D592" s="813"/>
      <c r="E592" s="814"/>
      <c r="F592" s="814"/>
      <c r="G592" s="815"/>
      <c r="H592" s="816"/>
      <c r="I592" s="817"/>
      <c r="J592" s="813"/>
      <c r="K592" s="813"/>
      <c r="L592" s="813"/>
      <c r="M592" s="813"/>
      <c r="N592" s="813"/>
      <c r="O592" s="813"/>
      <c r="P592" s="813"/>
      <c r="Q592" s="813"/>
      <c r="R592" s="819"/>
      <c r="AD592" s="820"/>
    </row>
    <row r="593" spans="1:30" s="255" customFormat="1" x14ac:dyDescent="0.25">
      <c r="A593" s="813"/>
      <c r="B593" s="813"/>
      <c r="C593" s="813"/>
      <c r="D593" s="813"/>
      <c r="E593" s="814"/>
      <c r="F593" s="814"/>
      <c r="G593" s="815"/>
      <c r="H593" s="816"/>
      <c r="I593" s="817"/>
      <c r="J593" s="813"/>
      <c r="K593" s="813"/>
      <c r="L593" s="813"/>
      <c r="M593" s="813"/>
      <c r="N593" s="813"/>
      <c r="O593" s="813"/>
      <c r="P593" s="813"/>
      <c r="Q593" s="813"/>
      <c r="R593" s="819"/>
      <c r="AD593" s="820"/>
    </row>
    <row r="594" spans="1:30" s="255" customFormat="1" x14ac:dyDescent="0.25">
      <c r="A594" s="813"/>
      <c r="B594" s="813"/>
      <c r="C594" s="813"/>
      <c r="D594" s="813"/>
      <c r="E594" s="814"/>
      <c r="F594" s="814"/>
      <c r="G594" s="815"/>
      <c r="H594" s="816"/>
      <c r="I594" s="817"/>
      <c r="J594" s="813"/>
      <c r="K594" s="813"/>
      <c r="L594" s="813"/>
      <c r="M594" s="813"/>
      <c r="N594" s="813"/>
      <c r="O594" s="813"/>
      <c r="P594" s="813"/>
      <c r="Q594" s="813"/>
      <c r="R594" s="819"/>
      <c r="AD594" s="820"/>
    </row>
    <row r="595" spans="1:30" s="255" customFormat="1" x14ac:dyDescent="0.25">
      <c r="A595" s="813"/>
      <c r="B595" s="813"/>
      <c r="C595" s="813"/>
      <c r="D595" s="813"/>
      <c r="E595" s="814"/>
      <c r="F595" s="814"/>
      <c r="G595" s="815"/>
      <c r="H595" s="816"/>
      <c r="I595" s="817"/>
      <c r="J595" s="813"/>
      <c r="K595" s="813"/>
      <c r="L595" s="813"/>
      <c r="M595" s="813"/>
      <c r="N595" s="813"/>
      <c r="O595" s="813"/>
      <c r="P595" s="813"/>
      <c r="Q595" s="813"/>
      <c r="R595" s="819"/>
      <c r="AD595" s="820"/>
    </row>
    <row r="596" spans="1:30" s="255" customFormat="1" x14ac:dyDescent="0.25">
      <c r="A596" s="813"/>
      <c r="B596" s="813"/>
      <c r="C596" s="813"/>
      <c r="D596" s="813"/>
      <c r="E596" s="814"/>
      <c r="F596" s="814"/>
      <c r="G596" s="815"/>
      <c r="H596" s="816"/>
      <c r="I596" s="817"/>
      <c r="J596" s="813"/>
      <c r="K596" s="813"/>
      <c r="L596" s="813"/>
      <c r="M596" s="813"/>
      <c r="N596" s="813"/>
      <c r="O596" s="813"/>
      <c r="P596" s="813"/>
      <c r="Q596" s="813"/>
      <c r="R596" s="819"/>
      <c r="AD596" s="820"/>
    </row>
    <row r="597" spans="1:30" s="255" customFormat="1" x14ac:dyDescent="0.25">
      <c r="A597" s="813"/>
      <c r="B597" s="813"/>
      <c r="C597" s="813"/>
      <c r="D597" s="813"/>
      <c r="E597" s="814"/>
      <c r="F597" s="814"/>
      <c r="G597" s="815"/>
      <c r="H597" s="816"/>
      <c r="I597" s="817"/>
      <c r="J597" s="813"/>
      <c r="K597" s="813"/>
      <c r="L597" s="813"/>
      <c r="M597" s="813"/>
      <c r="N597" s="813"/>
      <c r="O597" s="813"/>
      <c r="P597" s="813"/>
      <c r="Q597" s="813"/>
      <c r="R597" s="819"/>
      <c r="AD597" s="820"/>
    </row>
    <row r="598" spans="1:30" s="255" customFormat="1" x14ac:dyDescent="0.25">
      <c r="A598" s="813"/>
      <c r="B598" s="813"/>
      <c r="C598" s="813"/>
      <c r="D598" s="813"/>
      <c r="E598" s="814"/>
      <c r="F598" s="814"/>
      <c r="G598" s="815"/>
      <c r="H598" s="816"/>
      <c r="I598" s="817"/>
      <c r="J598" s="813"/>
      <c r="K598" s="813"/>
      <c r="L598" s="813"/>
      <c r="M598" s="813"/>
      <c r="N598" s="813"/>
      <c r="O598" s="813"/>
      <c r="P598" s="813"/>
      <c r="Q598" s="813"/>
      <c r="R598" s="819"/>
      <c r="AD598" s="820"/>
    </row>
    <row r="599" spans="1:30" s="255" customFormat="1" x14ac:dyDescent="0.25">
      <c r="A599" s="813"/>
      <c r="B599" s="813"/>
      <c r="C599" s="813"/>
      <c r="D599" s="813"/>
      <c r="E599" s="814"/>
      <c r="F599" s="814"/>
      <c r="G599" s="815"/>
      <c r="H599" s="816"/>
      <c r="I599" s="817"/>
      <c r="J599" s="813"/>
      <c r="K599" s="813"/>
      <c r="L599" s="813"/>
      <c r="M599" s="813"/>
      <c r="N599" s="813"/>
      <c r="O599" s="813"/>
      <c r="P599" s="813"/>
      <c r="Q599" s="813"/>
      <c r="R599" s="819"/>
      <c r="AD599" s="820"/>
    </row>
    <row r="600" spans="1:30" s="255" customFormat="1" x14ac:dyDescent="0.25">
      <c r="A600" s="813"/>
      <c r="B600" s="813"/>
      <c r="C600" s="813"/>
      <c r="D600" s="813"/>
      <c r="E600" s="814"/>
      <c r="F600" s="814"/>
      <c r="G600" s="815"/>
      <c r="H600" s="816"/>
      <c r="I600" s="817"/>
      <c r="J600" s="813"/>
      <c r="K600" s="813"/>
      <c r="L600" s="813"/>
      <c r="M600" s="813"/>
      <c r="N600" s="813"/>
      <c r="O600" s="813"/>
      <c r="P600" s="813"/>
      <c r="Q600" s="813"/>
      <c r="R600" s="819"/>
      <c r="AD600" s="820"/>
    </row>
    <row r="601" spans="1:30" s="255" customFormat="1" x14ac:dyDescent="0.25">
      <c r="A601" s="813"/>
      <c r="B601" s="813"/>
      <c r="C601" s="813"/>
      <c r="D601" s="813"/>
      <c r="E601" s="814"/>
      <c r="F601" s="814"/>
      <c r="G601" s="815"/>
      <c r="H601" s="816"/>
      <c r="I601" s="817"/>
      <c r="J601" s="813"/>
      <c r="K601" s="813"/>
      <c r="L601" s="813"/>
      <c r="M601" s="813"/>
      <c r="N601" s="813"/>
      <c r="O601" s="813"/>
      <c r="P601" s="813"/>
      <c r="Q601" s="813"/>
      <c r="R601" s="819"/>
      <c r="AD601" s="820"/>
    </row>
    <row r="602" spans="1:30" s="255" customFormat="1" x14ac:dyDescent="0.25">
      <c r="A602" s="813"/>
      <c r="B602" s="813"/>
      <c r="C602" s="813"/>
      <c r="D602" s="813"/>
      <c r="E602" s="814"/>
      <c r="F602" s="814"/>
      <c r="G602" s="815"/>
      <c r="H602" s="816"/>
      <c r="I602" s="817"/>
      <c r="J602" s="813"/>
      <c r="K602" s="813"/>
      <c r="L602" s="813"/>
      <c r="M602" s="813"/>
      <c r="N602" s="813"/>
      <c r="O602" s="813"/>
      <c r="P602" s="813"/>
      <c r="Q602" s="813"/>
      <c r="R602" s="819"/>
      <c r="AD602" s="820"/>
    </row>
    <row r="603" spans="1:30" s="255" customFormat="1" x14ac:dyDescent="0.25">
      <c r="A603" s="813"/>
      <c r="B603" s="813"/>
      <c r="C603" s="813"/>
      <c r="D603" s="813"/>
      <c r="E603" s="814"/>
      <c r="F603" s="814"/>
      <c r="G603" s="815"/>
      <c r="H603" s="816"/>
      <c r="I603" s="817"/>
      <c r="J603" s="813"/>
      <c r="K603" s="813"/>
      <c r="L603" s="813"/>
      <c r="M603" s="813"/>
      <c r="N603" s="813"/>
      <c r="O603" s="813"/>
      <c r="P603" s="813"/>
      <c r="Q603" s="813"/>
      <c r="R603" s="819"/>
      <c r="AD603" s="820"/>
    </row>
    <row r="604" spans="1:30" s="255" customFormat="1" x14ac:dyDescent="0.25">
      <c r="A604" s="813"/>
      <c r="B604" s="813"/>
      <c r="C604" s="813"/>
      <c r="D604" s="813"/>
      <c r="E604" s="814"/>
      <c r="F604" s="814"/>
      <c r="G604" s="815"/>
      <c r="H604" s="816"/>
      <c r="I604" s="817"/>
      <c r="J604" s="813"/>
      <c r="K604" s="813"/>
      <c r="L604" s="813"/>
      <c r="M604" s="813"/>
      <c r="N604" s="813"/>
      <c r="O604" s="813"/>
      <c r="P604" s="813"/>
      <c r="Q604" s="813"/>
      <c r="R604" s="819"/>
      <c r="AD604" s="820"/>
    </row>
    <row r="605" spans="1:30" s="255" customFormat="1" x14ac:dyDescent="0.25">
      <c r="A605" s="813"/>
      <c r="B605" s="813"/>
      <c r="C605" s="813"/>
      <c r="D605" s="813"/>
      <c r="E605" s="814"/>
      <c r="F605" s="814"/>
      <c r="G605" s="815"/>
      <c r="H605" s="816"/>
      <c r="I605" s="817"/>
      <c r="J605" s="813"/>
      <c r="K605" s="813"/>
      <c r="L605" s="813"/>
      <c r="M605" s="813"/>
      <c r="N605" s="813"/>
      <c r="O605" s="813"/>
      <c r="P605" s="813"/>
      <c r="Q605" s="813"/>
      <c r="R605" s="819"/>
      <c r="AD605" s="820"/>
    </row>
    <row r="606" spans="1:30" s="255" customFormat="1" x14ac:dyDescent="0.25">
      <c r="A606" s="813"/>
      <c r="B606" s="813"/>
      <c r="C606" s="813"/>
      <c r="D606" s="813"/>
      <c r="E606" s="814"/>
      <c r="F606" s="814"/>
      <c r="G606" s="815"/>
      <c r="H606" s="816"/>
      <c r="I606" s="817"/>
      <c r="J606" s="813"/>
      <c r="K606" s="813"/>
      <c r="L606" s="813"/>
      <c r="M606" s="813"/>
      <c r="N606" s="813"/>
      <c r="O606" s="813"/>
      <c r="P606" s="813"/>
      <c r="Q606" s="813"/>
      <c r="R606" s="819"/>
      <c r="AD606" s="820"/>
    </row>
    <row r="607" spans="1:30" s="255" customFormat="1" x14ac:dyDescent="0.25">
      <c r="A607" s="813"/>
      <c r="B607" s="813"/>
      <c r="C607" s="813"/>
      <c r="D607" s="813"/>
      <c r="E607" s="814"/>
      <c r="F607" s="814"/>
      <c r="G607" s="815"/>
      <c r="H607" s="816"/>
      <c r="I607" s="817"/>
      <c r="J607" s="813"/>
      <c r="K607" s="813"/>
      <c r="L607" s="813"/>
      <c r="M607" s="813"/>
      <c r="N607" s="813"/>
      <c r="O607" s="813"/>
      <c r="P607" s="813"/>
      <c r="Q607" s="813"/>
      <c r="R607" s="819"/>
      <c r="AD607" s="820"/>
    </row>
    <row r="608" spans="1:30" s="255" customFormat="1" x14ac:dyDescent="0.25">
      <c r="A608" s="813"/>
      <c r="B608" s="813"/>
      <c r="C608" s="813"/>
      <c r="D608" s="813"/>
      <c r="E608" s="814"/>
      <c r="F608" s="814"/>
      <c r="G608" s="815"/>
      <c r="H608" s="816"/>
      <c r="I608" s="817"/>
      <c r="J608" s="813"/>
      <c r="K608" s="813"/>
      <c r="L608" s="813"/>
      <c r="M608" s="813"/>
      <c r="N608" s="813"/>
      <c r="O608" s="813"/>
      <c r="P608" s="813"/>
      <c r="Q608" s="813"/>
      <c r="R608" s="819"/>
      <c r="AD608" s="820"/>
    </row>
    <row r="609" spans="1:30" s="255" customFormat="1" x14ac:dyDescent="0.25">
      <c r="A609" s="813"/>
      <c r="B609" s="813"/>
      <c r="C609" s="813"/>
      <c r="D609" s="813"/>
      <c r="E609" s="814"/>
      <c r="F609" s="814"/>
      <c r="G609" s="815"/>
      <c r="H609" s="816"/>
      <c r="I609" s="817"/>
      <c r="J609" s="813"/>
      <c r="K609" s="813"/>
      <c r="L609" s="813"/>
      <c r="M609" s="813"/>
      <c r="N609" s="813"/>
      <c r="O609" s="813"/>
      <c r="P609" s="813"/>
      <c r="Q609" s="813"/>
      <c r="R609" s="819"/>
      <c r="AD609" s="820"/>
    </row>
    <row r="610" spans="1:30" s="255" customFormat="1" x14ac:dyDescent="0.25">
      <c r="A610" s="813"/>
      <c r="B610" s="813"/>
      <c r="C610" s="813"/>
      <c r="D610" s="813"/>
      <c r="E610" s="814"/>
      <c r="F610" s="814"/>
      <c r="G610" s="815"/>
      <c r="H610" s="816"/>
      <c r="I610" s="817"/>
      <c r="J610" s="813"/>
      <c r="K610" s="813"/>
      <c r="L610" s="813"/>
      <c r="M610" s="813"/>
      <c r="N610" s="813"/>
      <c r="O610" s="813"/>
      <c r="P610" s="813"/>
      <c r="Q610" s="813"/>
      <c r="R610" s="819"/>
      <c r="AD610" s="820"/>
    </row>
    <row r="611" spans="1:30" s="255" customFormat="1" x14ac:dyDescent="0.25">
      <c r="A611" s="813"/>
      <c r="B611" s="813"/>
      <c r="C611" s="813"/>
      <c r="D611" s="813"/>
      <c r="E611" s="814"/>
      <c r="F611" s="814"/>
      <c r="G611" s="815"/>
      <c r="H611" s="816"/>
      <c r="I611" s="817"/>
      <c r="J611" s="813"/>
      <c r="K611" s="813"/>
      <c r="L611" s="813"/>
      <c r="M611" s="813"/>
      <c r="N611" s="813"/>
      <c r="O611" s="813"/>
      <c r="P611" s="813"/>
      <c r="Q611" s="813"/>
      <c r="R611" s="819"/>
      <c r="AD611" s="820"/>
    </row>
    <row r="612" spans="1:30" s="255" customFormat="1" x14ac:dyDescent="0.25">
      <c r="A612" s="813"/>
      <c r="B612" s="813"/>
      <c r="C612" s="813"/>
      <c r="D612" s="813"/>
      <c r="E612" s="814"/>
      <c r="F612" s="814"/>
      <c r="G612" s="815"/>
      <c r="H612" s="816"/>
      <c r="I612" s="817"/>
      <c r="J612" s="813"/>
      <c r="K612" s="813"/>
      <c r="L612" s="813"/>
      <c r="M612" s="813"/>
      <c r="N612" s="813"/>
      <c r="O612" s="813"/>
      <c r="P612" s="813"/>
      <c r="Q612" s="813"/>
      <c r="R612" s="819"/>
      <c r="AD612" s="820"/>
    </row>
    <row r="613" spans="1:30" s="255" customFormat="1" x14ac:dyDescent="0.25">
      <c r="A613" s="813"/>
      <c r="B613" s="813"/>
      <c r="C613" s="813"/>
      <c r="D613" s="813"/>
      <c r="E613" s="814"/>
      <c r="F613" s="814"/>
      <c r="G613" s="815"/>
      <c r="H613" s="816"/>
      <c r="I613" s="817"/>
      <c r="J613" s="813"/>
      <c r="K613" s="813"/>
      <c r="L613" s="813"/>
      <c r="M613" s="813"/>
      <c r="N613" s="813"/>
      <c r="O613" s="813"/>
      <c r="P613" s="813"/>
      <c r="Q613" s="813"/>
      <c r="R613" s="819"/>
      <c r="AD613" s="820"/>
    </row>
    <row r="614" spans="1:30" s="255" customFormat="1" x14ac:dyDescent="0.25">
      <c r="A614" s="813"/>
      <c r="B614" s="813"/>
      <c r="C614" s="813"/>
      <c r="D614" s="813"/>
      <c r="E614" s="814"/>
      <c r="F614" s="814"/>
      <c r="G614" s="815"/>
      <c r="H614" s="816"/>
      <c r="I614" s="817"/>
      <c r="J614" s="813"/>
      <c r="K614" s="813"/>
      <c r="L614" s="813"/>
      <c r="M614" s="813"/>
      <c r="N614" s="813"/>
      <c r="O614" s="813"/>
      <c r="P614" s="813"/>
      <c r="Q614" s="813"/>
      <c r="R614" s="819"/>
      <c r="AD614" s="820"/>
    </row>
    <row r="615" spans="1:30" s="255" customFormat="1" x14ac:dyDescent="0.25">
      <c r="A615" s="813"/>
      <c r="B615" s="813"/>
      <c r="C615" s="813"/>
      <c r="D615" s="813"/>
      <c r="E615" s="814"/>
      <c r="F615" s="814"/>
      <c r="G615" s="815"/>
      <c r="H615" s="816"/>
      <c r="I615" s="817"/>
      <c r="J615" s="813"/>
      <c r="K615" s="813"/>
      <c r="L615" s="813"/>
      <c r="M615" s="813"/>
      <c r="N615" s="813"/>
      <c r="O615" s="813"/>
      <c r="P615" s="813"/>
      <c r="Q615" s="813"/>
      <c r="R615" s="819"/>
      <c r="AD615" s="820"/>
    </row>
    <row r="616" spans="1:30" s="255" customFormat="1" x14ac:dyDescent="0.25">
      <c r="A616" s="813"/>
      <c r="B616" s="813"/>
      <c r="C616" s="813"/>
      <c r="D616" s="813"/>
      <c r="E616" s="814"/>
      <c r="F616" s="814"/>
      <c r="G616" s="815"/>
      <c r="H616" s="816"/>
      <c r="I616" s="817"/>
      <c r="J616" s="813"/>
      <c r="K616" s="813"/>
      <c r="L616" s="813"/>
      <c r="M616" s="813"/>
      <c r="N616" s="813"/>
      <c r="O616" s="813"/>
      <c r="P616" s="813"/>
      <c r="Q616" s="813"/>
      <c r="R616" s="819"/>
      <c r="AD616" s="820"/>
    </row>
    <row r="617" spans="1:30" s="255" customFormat="1" x14ac:dyDescent="0.25">
      <c r="A617" s="813"/>
      <c r="B617" s="813"/>
      <c r="C617" s="813"/>
      <c r="D617" s="813"/>
      <c r="E617" s="814"/>
      <c r="F617" s="814"/>
      <c r="G617" s="815"/>
      <c r="H617" s="816"/>
      <c r="I617" s="817"/>
      <c r="J617" s="813"/>
      <c r="K617" s="813"/>
      <c r="L617" s="813"/>
      <c r="M617" s="813"/>
      <c r="N617" s="813"/>
      <c r="O617" s="813"/>
      <c r="P617" s="813"/>
      <c r="Q617" s="813"/>
      <c r="R617" s="819"/>
      <c r="AD617" s="820"/>
    </row>
    <row r="618" spans="1:30" s="255" customFormat="1" x14ac:dyDescent="0.25">
      <c r="A618" s="813"/>
      <c r="B618" s="813"/>
      <c r="C618" s="813"/>
      <c r="D618" s="813"/>
      <c r="E618" s="814"/>
      <c r="F618" s="814"/>
      <c r="G618" s="815"/>
      <c r="H618" s="816"/>
      <c r="I618" s="817"/>
      <c r="J618" s="813"/>
      <c r="K618" s="813"/>
      <c r="L618" s="813"/>
      <c r="M618" s="813"/>
      <c r="N618" s="813"/>
      <c r="O618" s="813"/>
      <c r="P618" s="813"/>
      <c r="Q618" s="813"/>
      <c r="R618" s="819"/>
      <c r="AD618" s="820"/>
    </row>
    <row r="619" spans="1:30" s="255" customFormat="1" x14ac:dyDescent="0.25">
      <c r="A619" s="813"/>
      <c r="B619" s="813"/>
      <c r="C619" s="813"/>
      <c r="D619" s="813"/>
      <c r="E619" s="814"/>
      <c r="F619" s="814"/>
      <c r="G619" s="815"/>
      <c r="H619" s="816"/>
      <c r="I619" s="817"/>
      <c r="J619" s="813"/>
      <c r="K619" s="813"/>
      <c r="L619" s="813"/>
      <c r="M619" s="813"/>
      <c r="N619" s="813"/>
      <c r="O619" s="813"/>
      <c r="P619" s="813"/>
      <c r="Q619" s="813"/>
      <c r="R619" s="819"/>
      <c r="AD619" s="820"/>
    </row>
    <row r="620" spans="1:30" s="255" customFormat="1" x14ac:dyDescent="0.25">
      <c r="A620" s="813"/>
      <c r="B620" s="813"/>
      <c r="C620" s="813"/>
      <c r="D620" s="813"/>
      <c r="E620" s="814"/>
      <c r="F620" s="814"/>
      <c r="G620" s="815"/>
      <c r="H620" s="816"/>
      <c r="I620" s="817"/>
      <c r="J620" s="813"/>
      <c r="K620" s="813"/>
      <c r="L620" s="813"/>
      <c r="M620" s="813"/>
      <c r="N620" s="813"/>
      <c r="O620" s="813"/>
      <c r="P620" s="813"/>
      <c r="Q620" s="813"/>
      <c r="R620" s="819"/>
      <c r="AD620" s="820"/>
    </row>
    <row r="621" spans="1:30" s="255" customFormat="1" x14ac:dyDescent="0.25">
      <c r="A621" s="813"/>
      <c r="B621" s="813"/>
      <c r="C621" s="813"/>
      <c r="D621" s="813"/>
      <c r="E621" s="814"/>
      <c r="F621" s="814"/>
      <c r="G621" s="815"/>
      <c r="H621" s="816"/>
      <c r="I621" s="817"/>
      <c r="J621" s="813"/>
      <c r="K621" s="813"/>
      <c r="L621" s="813"/>
      <c r="M621" s="813"/>
      <c r="N621" s="813"/>
      <c r="O621" s="813"/>
      <c r="P621" s="813"/>
      <c r="Q621" s="813"/>
      <c r="R621" s="819"/>
      <c r="AD621" s="820"/>
    </row>
    <row r="622" spans="1:30" s="255" customFormat="1" x14ac:dyDescent="0.25">
      <c r="A622" s="813"/>
      <c r="B622" s="813"/>
      <c r="C622" s="813"/>
      <c r="D622" s="813"/>
      <c r="E622" s="814"/>
      <c r="F622" s="814"/>
      <c r="G622" s="815"/>
      <c r="H622" s="816"/>
      <c r="I622" s="817"/>
      <c r="J622" s="813"/>
      <c r="K622" s="813"/>
      <c r="L622" s="813"/>
      <c r="M622" s="813"/>
      <c r="N622" s="813"/>
      <c r="O622" s="813"/>
      <c r="P622" s="813"/>
      <c r="Q622" s="813"/>
      <c r="R622" s="819"/>
      <c r="AD622" s="820"/>
    </row>
    <row r="623" spans="1:30" s="255" customFormat="1" x14ac:dyDescent="0.25">
      <c r="A623" s="813"/>
      <c r="B623" s="813"/>
      <c r="C623" s="813"/>
      <c r="D623" s="813"/>
      <c r="E623" s="814"/>
      <c r="F623" s="814"/>
      <c r="G623" s="815"/>
      <c r="H623" s="816"/>
      <c r="I623" s="817"/>
      <c r="J623" s="813"/>
      <c r="K623" s="813"/>
      <c r="L623" s="813"/>
      <c r="M623" s="813"/>
      <c r="N623" s="813"/>
      <c r="O623" s="813"/>
      <c r="P623" s="813"/>
      <c r="Q623" s="813"/>
      <c r="R623" s="819"/>
      <c r="AD623" s="820"/>
    </row>
    <row r="624" spans="1:30" s="255" customFormat="1" x14ac:dyDescent="0.25">
      <c r="A624" s="813"/>
      <c r="B624" s="813"/>
      <c r="C624" s="813"/>
      <c r="D624" s="813"/>
      <c r="E624" s="814"/>
      <c r="F624" s="814"/>
      <c r="G624" s="815"/>
      <c r="H624" s="816"/>
      <c r="I624" s="817"/>
      <c r="J624" s="813"/>
      <c r="K624" s="813"/>
      <c r="L624" s="813"/>
      <c r="M624" s="813"/>
      <c r="N624" s="813"/>
      <c r="O624" s="813"/>
      <c r="P624" s="813"/>
      <c r="Q624" s="813"/>
      <c r="R624" s="819"/>
      <c r="AD624" s="820"/>
    </row>
    <row r="625" spans="1:30" s="255" customFormat="1" x14ac:dyDescent="0.25">
      <c r="A625" s="813"/>
      <c r="B625" s="813"/>
      <c r="C625" s="813"/>
      <c r="D625" s="813"/>
      <c r="E625" s="814"/>
      <c r="F625" s="814"/>
      <c r="G625" s="815"/>
      <c r="H625" s="816"/>
      <c r="I625" s="817"/>
      <c r="J625" s="813"/>
      <c r="K625" s="813"/>
      <c r="L625" s="813"/>
      <c r="M625" s="813"/>
      <c r="N625" s="813"/>
      <c r="O625" s="813"/>
      <c r="P625" s="813"/>
      <c r="Q625" s="813"/>
      <c r="R625" s="819"/>
      <c r="AD625" s="820"/>
    </row>
    <row r="626" spans="1:30" s="255" customFormat="1" x14ac:dyDescent="0.25">
      <c r="A626" s="813"/>
      <c r="B626" s="813"/>
      <c r="C626" s="813"/>
      <c r="D626" s="813"/>
      <c r="E626" s="814"/>
      <c r="F626" s="814"/>
      <c r="G626" s="815"/>
      <c r="H626" s="816"/>
      <c r="I626" s="817"/>
      <c r="J626" s="813"/>
      <c r="K626" s="813"/>
      <c r="L626" s="813"/>
      <c r="M626" s="813"/>
      <c r="N626" s="813"/>
      <c r="O626" s="813"/>
      <c r="P626" s="813"/>
      <c r="Q626" s="813"/>
      <c r="R626" s="819"/>
      <c r="AD626" s="820"/>
    </row>
    <row r="627" spans="1:30" s="255" customFormat="1" x14ac:dyDescent="0.25">
      <c r="A627" s="813"/>
      <c r="B627" s="813"/>
      <c r="C627" s="813"/>
      <c r="D627" s="813"/>
      <c r="E627" s="814"/>
      <c r="F627" s="814"/>
      <c r="G627" s="815"/>
      <c r="H627" s="816"/>
      <c r="I627" s="817"/>
      <c r="J627" s="813"/>
      <c r="K627" s="813"/>
      <c r="L627" s="813"/>
      <c r="M627" s="813"/>
      <c r="N627" s="813"/>
      <c r="O627" s="813"/>
      <c r="P627" s="813"/>
      <c r="Q627" s="813"/>
      <c r="R627" s="819"/>
      <c r="AD627" s="820"/>
    </row>
    <row r="628" spans="1:30" s="255" customFormat="1" x14ac:dyDescent="0.25">
      <c r="A628" s="813"/>
      <c r="B628" s="813"/>
      <c r="C628" s="813"/>
      <c r="D628" s="813"/>
      <c r="E628" s="814"/>
      <c r="F628" s="814"/>
      <c r="G628" s="815"/>
      <c r="H628" s="816"/>
      <c r="I628" s="817"/>
      <c r="J628" s="813"/>
      <c r="K628" s="813"/>
      <c r="L628" s="813"/>
      <c r="M628" s="813"/>
      <c r="N628" s="813"/>
      <c r="O628" s="813"/>
      <c r="P628" s="813"/>
      <c r="Q628" s="813"/>
      <c r="R628" s="819"/>
      <c r="AD628" s="820"/>
    </row>
    <row r="629" spans="1:30" s="255" customFormat="1" x14ac:dyDescent="0.25">
      <c r="A629" s="813"/>
      <c r="B629" s="813"/>
      <c r="C629" s="813"/>
      <c r="D629" s="813"/>
      <c r="E629" s="814"/>
      <c r="F629" s="814"/>
      <c r="G629" s="815"/>
      <c r="H629" s="816"/>
      <c r="I629" s="817"/>
      <c r="J629" s="813"/>
      <c r="K629" s="813"/>
      <c r="L629" s="813"/>
      <c r="M629" s="813"/>
      <c r="N629" s="813"/>
      <c r="O629" s="813"/>
      <c r="P629" s="813"/>
      <c r="Q629" s="813"/>
      <c r="R629" s="819"/>
      <c r="AD629" s="820"/>
    </row>
    <row r="630" spans="1:30" s="255" customFormat="1" x14ac:dyDescent="0.25">
      <c r="A630" s="813"/>
      <c r="B630" s="813"/>
      <c r="C630" s="813"/>
      <c r="D630" s="813"/>
      <c r="E630" s="814"/>
      <c r="F630" s="814"/>
      <c r="G630" s="815"/>
      <c r="H630" s="816"/>
      <c r="I630" s="817"/>
      <c r="J630" s="813"/>
      <c r="K630" s="813"/>
      <c r="L630" s="813"/>
      <c r="M630" s="813"/>
      <c r="N630" s="813"/>
      <c r="O630" s="813"/>
      <c r="P630" s="813"/>
      <c r="Q630" s="813"/>
      <c r="R630" s="819"/>
      <c r="AD630" s="820"/>
    </row>
    <row r="631" spans="1:30" s="255" customFormat="1" x14ac:dyDescent="0.25">
      <c r="A631" s="813"/>
      <c r="B631" s="813"/>
      <c r="C631" s="813"/>
      <c r="D631" s="813"/>
      <c r="E631" s="814"/>
      <c r="F631" s="814"/>
      <c r="G631" s="815"/>
      <c r="H631" s="816"/>
      <c r="I631" s="817"/>
      <c r="J631" s="813"/>
      <c r="K631" s="813"/>
      <c r="L631" s="813"/>
      <c r="M631" s="813"/>
      <c r="N631" s="813"/>
      <c r="O631" s="813"/>
      <c r="P631" s="813"/>
      <c r="Q631" s="813"/>
      <c r="R631" s="819"/>
      <c r="AD631" s="820"/>
    </row>
    <row r="632" spans="1:30" s="255" customFormat="1" x14ac:dyDescent="0.25">
      <c r="A632" s="813"/>
      <c r="B632" s="813"/>
      <c r="C632" s="813"/>
      <c r="D632" s="813"/>
      <c r="E632" s="814"/>
      <c r="F632" s="814"/>
      <c r="G632" s="815"/>
      <c r="H632" s="816"/>
      <c r="I632" s="817"/>
      <c r="J632" s="813"/>
      <c r="K632" s="813"/>
      <c r="L632" s="813"/>
      <c r="M632" s="813"/>
      <c r="N632" s="813"/>
      <c r="O632" s="813"/>
      <c r="P632" s="813"/>
      <c r="Q632" s="813"/>
      <c r="R632" s="819"/>
      <c r="AD632" s="820"/>
    </row>
    <row r="633" spans="1:30" s="255" customFormat="1" x14ac:dyDescent="0.25">
      <c r="A633" s="813"/>
      <c r="B633" s="813"/>
      <c r="C633" s="813"/>
      <c r="D633" s="813"/>
      <c r="E633" s="814"/>
      <c r="F633" s="814"/>
      <c r="G633" s="815"/>
      <c r="H633" s="816"/>
      <c r="I633" s="817"/>
      <c r="J633" s="813"/>
      <c r="K633" s="813"/>
      <c r="L633" s="813"/>
      <c r="M633" s="813"/>
      <c r="N633" s="813"/>
      <c r="O633" s="813"/>
      <c r="P633" s="813"/>
      <c r="Q633" s="813"/>
      <c r="R633" s="819"/>
      <c r="AD633" s="820"/>
    </row>
    <row r="634" spans="1:30" s="255" customFormat="1" x14ac:dyDescent="0.25">
      <c r="A634" s="813"/>
      <c r="B634" s="813"/>
      <c r="C634" s="813"/>
      <c r="D634" s="813"/>
      <c r="E634" s="814"/>
      <c r="F634" s="814"/>
      <c r="G634" s="815"/>
      <c r="H634" s="816"/>
      <c r="I634" s="817"/>
      <c r="J634" s="813"/>
      <c r="K634" s="813"/>
      <c r="L634" s="813"/>
      <c r="M634" s="813"/>
      <c r="N634" s="813"/>
      <c r="O634" s="813"/>
      <c r="P634" s="813"/>
      <c r="Q634" s="813"/>
      <c r="R634" s="819"/>
      <c r="AD634" s="820"/>
    </row>
    <row r="635" spans="1:30" s="255" customFormat="1" x14ac:dyDescent="0.25">
      <c r="A635" s="813"/>
      <c r="B635" s="813"/>
      <c r="C635" s="813"/>
      <c r="D635" s="813"/>
      <c r="E635" s="814"/>
      <c r="F635" s="814"/>
      <c r="G635" s="815"/>
      <c r="H635" s="816"/>
      <c r="I635" s="817"/>
      <c r="J635" s="813"/>
      <c r="K635" s="813"/>
      <c r="L635" s="813"/>
      <c r="M635" s="813"/>
      <c r="N635" s="813"/>
      <c r="O635" s="813"/>
      <c r="P635" s="813"/>
      <c r="Q635" s="813"/>
      <c r="R635" s="819"/>
      <c r="AD635" s="820"/>
    </row>
    <row r="636" spans="1:30" s="255" customFormat="1" x14ac:dyDescent="0.25">
      <c r="A636" s="813"/>
      <c r="B636" s="813"/>
      <c r="C636" s="813"/>
      <c r="D636" s="813"/>
      <c r="E636" s="814"/>
      <c r="F636" s="814"/>
      <c r="G636" s="815"/>
      <c r="H636" s="816"/>
      <c r="I636" s="817"/>
      <c r="J636" s="813"/>
      <c r="K636" s="813"/>
      <c r="L636" s="813"/>
      <c r="M636" s="813"/>
      <c r="N636" s="813"/>
      <c r="O636" s="813"/>
      <c r="P636" s="813"/>
      <c r="Q636" s="813"/>
      <c r="R636" s="819"/>
      <c r="AD636" s="820"/>
    </row>
    <row r="637" spans="1:30" s="255" customFormat="1" x14ac:dyDescent="0.25">
      <c r="A637" s="813"/>
      <c r="B637" s="813"/>
      <c r="C637" s="813"/>
      <c r="D637" s="813"/>
      <c r="E637" s="814"/>
      <c r="F637" s="814"/>
      <c r="G637" s="815"/>
      <c r="H637" s="816"/>
      <c r="I637" s="817"/>
      <c r="J637" s="813"/>
      <c r="K637" s="813"/>
      <c r="L637" s="813"/>
      <c r="M637" s="813"/>
      <c r="N637" s="813"/>
      <c r="O637" s="813"/>
      <c r="P637" s="813"/>
      <c r="Q637" s="813"/>
      <c r="R637" s="819"/>
      <c r="AD637" s="820"/>
    </row>
    <row r="638" spans="1:30" s="255" customFormat="1" x14ac:dyDescent="0.25">
      <c r="A638" s="813"/>
      <c r="B638" s="813"/>
      <c r="C638" s="813"/>
      <c r="D638" s="813"/>
      <c r="E638" s="814"/>
      <c r="F638" s="814"/>
      <c r="G638" s="815"/>
      <c r="H638" s="816"/>
      <c r="I638" s="817"/>
      <c r="J638" s="813"/>
      <c r="K638" s="813"/>
      <c r="L638" s="813"/>
      <c r="M638" s="813"/>
      <c r="N638" s="813"/>
      <c r="O638" s="813"/>
      <c r="P638" s="813"/>
      <c r="Q638" s="813"/>
      <c r="R638" s="819"/>
      <c r="AD638" s="820"/>
    </row>
    <row r="639" spans="1:30" s="255" customFormat="1" x14ac:dyDescent="0.25">
      <c r="A639" s="813"/>
      <c r="B639" s="813"/>
      <c r="C639" s="813"/>
      <c r="D639" s="813"/>
      <c r="E639" s="814"/>
      <c r="F639" s="814"/>
      <c r="G639" s="815"/>
      <c r="H639" s="816"/>
      <c r="I639" s="817"/>
      <c r="J639" s="813"/>
      <c r="K639" s="813"/>
      <c r="L639" s="813"/>
      <c r="M639" s="813"/>
      <c r="N639" s="813"/>
      <c r="O639" s="813"/>
      <c r="P639" s="813"/>
      <c r="Q639" s="813"/>
      <c r="R639" s="819"/>
      <c r="AD639" s="820"/>
    </row>
    <row r="640" spans="1:30" s="255" customFormat="1" x14ac:dyDescent="0.25">
      <c r="A640" s="813"/>
      <c r="B640" s="813"/>
      <c r="C640" s="813"/>
      <c r="D640" s="813"/>
      <c r="E640" s="814"/>
      <c r="F640" s="814"/>
      <c r="G640" s="815"/>
      <c r="H640" s="816"/>
      <c r="I640" s="817"/>
      <c r="J640" s="813"/>
      <c r="K640" s="813"/>
      <c r="L640" s="813"/>
      <c r="M640" s="813"/>
      <c r="N640" s="813"/>
      <c r="O640" s="813"/>
      <c r="P640" s="813"/>
      <c r="Q640" s="813"/>
      <c r="R640" s="819"/>
      <c r="AD640" s="820"/>
    </row>
    <row r="641" spans="1:30" s="255" customFormat="1" x14ac:dyDescent="0.25">
      <c r="A641" s="813"/>
      <c r="B641" s="813"/>
      <c r="C641" s="813"/>
      <c r="D641" s="813"/>
      <c r="E641" s="814"/>
      <c r="F641" s="814"/>
      <c r="G641" s="815"/>
      <c r="H641" s="816"/>
      <c r="I641" s="817"/>
      <c r="J641" s="813"/>
      <c r="K641" s="813"/>
      <c r="L641" s="813"/>
      <c r="M641" s="813"/>
      <c r="N641" s="813"/>
      <c r="O641" s="813"/>
      <c r="P641" s="813"/>
      <c r="Q641" s="813"/>
      <c r="R641" s="819"/>
      <c r="AD641" s="820"/>
    </row>
    <row r="642" spans="1:30" s="255" customFormat="1" x14ac:dyDescent="0.25">
      <c r="A642" s="813"/>
      <c r="B642" s="813"/>
      <c r="C642" s="813"/>
      <c r="D642" s="813"/>
      <c r="E642" s="814"/>
      <c r="F642" s="814"/>
      <c r="G642" s="815"/>
      <c r="H642" s="816"/>
      <c r="I642" s="817"/>
      <c r="J642" s="813"/>
      <c r="K642" s="813"/>
      <c r="L642" s="813"/>
      <c r="M642" s="813"/>
      <c r="N642" s="813"/>
      <c r="O642" s="813"/>
      <c r="P642" s="813"/>
      <c r="Q642" s="813"/>
      <c r="R642" s="819"/>
      <c r="AD642" s="820"/>
    </row>
    <row r="643" spans="1:30" s="255" customFormat="1" x14ac:dyDescent="0.25">
      <c r="A643" s="813"/>
      <c r="B643" s="813"/>
      <c r="C643" s="813"/>
      <c r="D643" s="813"/>
      <c r="E643" s="814"/>
      <c r="F643" s="814"/>
      <c r="G643" s="815"/>
      <c r="H643" s="816"/>
      <c r="I643" s="817"/>
      <c r="J643" s="813"/>
      <c r="K643" s="813"/>
      <c r="L643" s="813"/>
      <c r="M643" s="813"/>
      <c r="N643" s="813"/>
      <c r="O643" s="813"/>
      <c r="P643" s="813"/>
      <c r="Q643" s="813"/>
      <c r="R643" s="819"/>
      <c r="AD643" s="820"/>
    </row>
    <row r="644" spans="1:30" s="255" customFormat="1" x14ac:dyDescent="0.25">
      <c r="A644" s="813"/>
      <c r="B644" s="813"/>
      <c r="C644" s="813"/>
      <c r="D644" s="813"/>
      <c r="E644" s="814"/>
      <c r="F644" s="814"/>
      <c r="G644" s="815"/>
      <c r="H644" s="816"/>
      <c r="I644" s="817"/>
      <c r="J644" s="813"/>
      <c r="K644" s="813"/>
      <c r="L644" s="813"/>
      <c r="M644" s="813"/>
      <c r="N644" s="813"/>
      <c r="O644" s="813"/>
      <c r="P644" s="813"/>
      <c r="Q644" s="813"/>
      <c r="R644" s="819"/>
      <c r="AD644" s="820"/>
    </row>
    <row r="645" spans="1:30" s="255" customFormat="1" x14ac:dyDescent="0.25">
      <c r="A645" s="813"/>
      <c r="B645" s="813"/>
      <c r="C645" s="813"/>
      <c r="D645" s="813"/>
      <c r="E645" s="814"/>
      <c r="F645" s="814"/>
      <c r="G645" s="815"/>
      <c r="H645" s="816"/>
      <c r="I645" s="817"/>
      <c r="J645" s="813"/>
      <c r="K645" s="813"/>
      <c r="L645" s="813"/>
      <c r="M645" s="813"/>
      <c r="N645" s="813"/>
      <c r="O645" s="813"/>
      <c r="P645" s="813"/>
      <c r="Q645" s="813"/>
      <c r="R645" s="819"/>
      <c r="AD645" s="820"/>
    </row>
    <row r="646" spans="1:30" s="255" customFormat="1" x14ac:dyDescent="0.25">
      <c r="A646" s="813"/>
      <c r="B646" s="813"/>
      <c r="C646" s="813"/>
      <c r="D646" s="813"/>
      <c r="E646" s="814"/>
      <c r="F646" s="814"/>
      <c r="G646" s="815"/>
      <c r="H646" s="816"/>
      <c r="I646" s="817"/>
      <c r="J646" s="813"/>
      <c r="K646" s="813"/>
      <c r="L646" s="813"/>
      <c r="M646" s="813"/>
      <c r="N646" s="813"/>
      <c r="O646" s="813"/>
      <c r="P646" s="813"/>
      <c r="Q646" s="813"/>
      <c r="R646" s="819"/>
      <c r="AD646" s="820"/>
    </row>
    <row r="647" spans="1:30" s="255" customFormat="1" x14ac:dyDescent="0.25">
      <c r="A647" s="813"/>
      <c r="B647" s="813"/>
      <c r="C647" s="813"/>
      <c r="D647" s="813"/>
      <c r="E647" s="814"/>
      <c r="F647" s="814"/>
      <c r="G647" s="815"/>
      <c r="H647" s="816"/>
      <c r="I647" s="817"/>
      <c r="J647" s="813"/>
      <c r="K647" s="813"/>
      <c r="L647" s="813"/>
      <c r="M647" s="813"/>
      <c r="N647" s="813"/>
      <c r="O647" s="813"/>
      <c r="P647" s="813"/>
      <c r="Q647" s="813"/>
      <c r="R647" s="819"/>
      <c r="AD647" s="820"/>
    </row>
    <row r="648" spans="1:30" s="255" customFormat="1" x14ac:dyDescent="0.25">
      <c r="A648" s="813"/>
      <c r="B648" s="813"/>
      <c r="C648" s="813"/>
      <c r="D648" s="813"/>
      <c r="E648" s="814"/>
      <c r="F648" s="814"/>
      <c r="G648" s="815"/>
      <c r="H648" s="816"/>
      <c r="I648" s="817"/>
      <c r="J648" s="813"/>
      <c r="K648" s="813"/>
      <c r="L648" s="813"/>
      <c r="M648" s="813"/>
      <c r="N648" s="813"/>
      <c r="O648" s="813"/>
      <c r="P648" s="813"/>
      <c r="Q648" s="813"/>
      <c r="R648" s="819"/>
      <c r="AD648" s="820"/>
    </row>
    <row r="649" spans="1:30" s="255" customFormat="1" x14ac:dyDescent="0.25">
      <c r="A649" s="813"/>
      <c r="B649" s="813"/>
      <c r="C649" s="813"/>
      <c r="D649" s="813"/>
      <c r="E649" s="814"/>
      <c r="F649" s="814"/>
      <c r="G649" s="815"/>
      <c r="H649" s="816"/>
      <c r="I649" s="817"/>
      <c r="J649" s="813"/>
      <c r="K649" s="813"/>
      <c r="L649" s="813"/>
      <c r="M649" s="813"/>
      <c r="N649" s="813"/>
      <c r="O649" s="813"/>
      <c r="P649" s="813"/>
      <c r="Q649" s="813"/>
      <c r="R649" s="819"/>
      <c r="AD649" s="820"/>
    </row>
    <row r="650" spans="1:30" s="255" customFormat="1" x14ac:dyDescent="0.25">
      <c r="A650" s="813"/>
      <c r="B650" s="813"/>
      <c r="C650" s="813"/>
      <c r="D650" s="813"/>
      <c r="E650" s="814"/>
      <c r="F650" s="814"/>
      <c r="G650" s="815"/>
      <c r="H650" s="816"/>
      <c r="I650" s="817"/>
      <c r="J650" s="813"/>
      <c r="K650" s="813"/>
      <c r="L650" s="813"/>
      <c r="M650" s="813"/>
      <c r="N650" s="813"/>
      <c r="O650" s="813"/>
      <c r="P650" s="813"/>
      <c r="Q650" s="813"/>
      <c r="R650" s="819"/>
      <c r="AD650" s="820"/>
    </row>
    <row r="651" spans="1:30" s="255" customFormat="1" x14ac:dyDescent="0.25">
      <c r="A651" s="813"/>
      <c r="B651" s="813"/>
      <c r="C651" s="813"/>
      <c r="D651" s="813"/>
      <c r="E651" s="814"/>
      <c r="F651" s="814"/>
      <c r="G651" s="815"/>
      <c r="H651" s="816"/>
      <c r="I651" s="817"/>
      <c r="J651" s="813"/>
      <c r="K651" s="813"/>
      <c r="L651" s="813"/>
      <c r="M651" s="813"/>
      <c r="N651" s="813"/>
      <c r="O651" s="813"/>
      <c r="P651" s="813"/>
      <c r="Q651" s="813"/>
      <c r="R651" s="819"/>
      <c r="AD651" s="820"/>
    </row>
    <row r="652" spans="1:30" s="255" customFormat="1" x14ac:dyDescent="0.25">
      <c r="A652" s="813"/>
      <c r="B652" s="813"/>
      <c r="C652" s="813"/>
      <c r="D652" s="813"/>
      <c r="E652" s="814"/>
      <c r="F652" s="814"/>
      <c r="G652" s="815"/>
      <c r="H652" s="816"/>
      <c r="I652" s="817"/>
      <c r="J652" s="813"/>
      <c r="K652" s="813"/>
      <c r="L652" s="813"/>
      <c r="M652" s="813"/>
      <c r="N652" s="813"/>
      <c r="O652" s="813"/>
      <c r="P652" s="813"/>
      <c r="Q652" s="813"/>
      <c r="R652" s="819"/>
      <c r="AD652" s="820"/>
    </row>
    <row r="653" spans="1:30" s="255" customFormat="1" x14ac:dyDescent="0.25">
      <c r="A653" s="813"/>
      <c r="B653" s="813"/>
      <c r="C653" s="813"/>
      <c r="D653" s="813"/>
      <c r="E653" s="814"/>
      <c r="F653" s="814"/>
      <c r="G653" s="815"/>
      <c r="H653" s="816"/>
      <c r="I653" s="817"/>
      <c r="J653" s="813"/>
      <c r="K653" s="813"/>
      <c r="L653" s="813"/>
      <c r="M653" s="813"/>
      <c r="N653" s="813"/>
      <c r="O653" s="813"/>
      <c r="P653" s="813"/>
      <c r="Q653" s="813"/>
      <c r="R653" s="819"/>
      <c r="AD653" s="820"/>
    </row>
    <row r="654" spans="1:30" s="255" customFormat="1" x14ac:dyDescent="0.25">
      <c r="A654" s="813"/>
      <c r="B654" s="813"/>
      <c r="C654" s="813"/>
      <c r="D654" s="813"/>
      <c r="E654" s="814"/>
      <c r="F654" s="814"/>
      <c r="G654" s="815"/>
      <c r="H654" s="816"/>
      <c r="I654" s="817"/>
      <c r="J654" s="813"/>
      <c r="K654" s="813"/>
      <c r="L654" s="813"/>
      <c r="M654" s="813"/>
      <c r="N654" s="813"/>
      <c r="O654" s="813"/>
      <c r="P654" s="813"/>
      <c r="Q654" s="813"/>
      <c r="R654" s="819"/>
      <c r="AD654" s="820"/>
    </row>
    <row r="655" spans="1:30" s="255" customFormat="1" x14ac:dyDescent="0.25">
      <c r="A655" s="813"/>
      <c r="B655" s="813"/>
      <c r="C655" s="813"/>
      <c r="D655" s="813"/>
      <c r="E655" s="814"/>
      <c r="F655" s="814"/>
      <c r="G655" s="815"/>
      <c r="H655" s="816"/>
      <c r="I655" s="817"/>
      <c r="J655" s="813"/>
      <c r="K655" s="813"/>
      <c r="L655" s="813"/>
      <c r="M655" s="813"/>
      <c r="N655" s="813"/>
      <c r="O655" s="813"/>
      <c r="P655" s="813"/>
      <c r="Q655" s="813"/>
      <c r="R655" s="819"/>
      <c r="AD655" s="820"/>
    </row>
    <row r="656" spans="1:30" s="255" customFormat="1" x14ac:dyDescent="0.25">
      <c r="A656" s="813"/>
      <c r="B656" s="813"/>
      <c r="C656" s="813"/>
      <c r="D656" s="813"/>
      <c r="E656" s="814"/>
      <c r="F656" s="814"/>
      <c r="G656" s="815"/>
      <c r="H656" s="816"/>
      <c r="I656" s="817"/>
      <c r="J656" s="813"/>
      <c r="K656" s="813"/>
      <c r="L656" s="813"/>
      <c r="M656" s="813"/>
      <c r="N656" s="813"/>
      <c r="O656" s="813"/>
      <c r="P656" s="813"/>
      <c r="Q656" s="813"/>
      <c r="R656" s="819"/>
      <c r="AD656" s="820"/>
    </row>
    <row r="657" spans="1:30" s="255" customFormat="1" x14ac:dyDescent="0.25">
      <c r="A657" s="813"/>
      <c r="B657" s="813"/>
      <c r="C657" s="813"/>
      <c r="D657" s="813"/>
      <c r="E657" s="814"/>
      <c r="F657" s="814"/>
      <c r="G657" s="815"/>
      <c r="H657" s="816"/>
      <c r="I657" s="817"/>
      <c r="J657" s="813"/>
      <c r="K657" s="813"/>
      <c r="L657" s="813"/>
      <c r="M657" s="813"/>
      <c r="N657" s="813"/>
      <c r="O657" s="813"/>
      <c r="P657" s="813"/>
      <c r="Q657" s="813"/>
      <c r="R657" s="819"/>
      <c r="AD657" s="820"/>
    </row>
    <row r="658" spans="1:30" s="255" customFormat="1" x14ac:dyDescent="0.25">
      <c r="A658" s="813"/>
      <c r="B658" s="813"/>
      <c r="C658" s="813"/>
      <c r="D658" s="813"/>
      <c r="E658" s="814"/>
      <c r="F658" s="814"/>
      <c r="G658" s="815"/>
      <c r="H658" s="816"/>
      <c r="I658" s="817"/>
      <c r="J658" s="813"/>
      <c r="K658" s="813"/>
      <c r="L658" s="813"/>
      <c r="M658" s="813"/>
      <c r="N658" s="813"/>
      <c r="O658" s="813"/>
      <c r="P658" s="813"/>
      <c r="Q658" s="813"/>
      <c r="R658" s="819"/>
      <c r="AD658" s="820"/>
    </row>
    <row r="659" spans="1:30" s="255" customFormat="1" x14ac:dyDescent="0.25">
      <c r="A659" s="813"/>
      <c r="B659" s="813"/>
      <c r="C659" s="813"/>
      <c r="D659" s="813"/>
      <c r="E659" s="814"/>
      <c r="F659" s="814"/>
      <c r="G659" s="815"/>
      <c r="H659" s="816"/>
      <c r="I659" s="817"/>
      <c r="J659" s="813"/>
      <c r="K659" s="813"/>
      <c r="L659" s="813"/>
      <c r="M659" s="813"/>
      <c r="N659" s="813"/>
      <c r="O659" s="813"/>
      <c r="P659" s="813"/>
      <c r="Q659" s="813"/>
      <c r="R659" s="819"/>
      <c r="AD659" s="820"/>
    </row>
    <row r="660" spans="1:30" s="255" customFormat="1" x14ac:dyDescent="0.25">
      <c r="A660" s="813"/>
      <c r="B660" s="813"/>
      <c r="C660" s="813"/>
      <c r="D660" s="813"/>
      <c r="E660" s="814"/>
      <c r="F660" s="814"/>
      <c r="G660" s="815"/>
      <c r="H660" s="816"/>
      <c r="I660" s="817"/>
      <c r="J660" s="813"/>
      <c r="K660" s="813"/>
      <c r="L660" s="813"/>
      <c r="M660" s="813"/>
      <c r="N660" s="813"/>
      <c r="O660" s="813"/>
      <c r="P660" s="813"/>
      <c r="Q660" s="813"/>
      <c r="R660" s="819"/>
      <c r="AD660" s="820"/>
    </row>
    <row r="661" spans="1:30" s="255" customFormat="1" x14ac:dyDescent="0.25">
      <c r="A661" s="813"/>
      <c r="B661" s="813"/>
      <c r="C661" s="813"/>
      <c r="D661" s="813"/>
      <c r="E661" s="814"/>
      <c r="F661" s="814"/>
      <c r="G661" s="815"/>
      <c r="H661" s="816"/>
      <c r="I661" s="817"/>
      <c r="J661" s="813"/>
      <c r="K661" s="813"/>
      <c r="L661" s="813"/>
      <c r="M661" s="813"/>
      <c r="N661" s="813"/>
      <c r="O661" s="813"/>
      <c r="P661" s="813"/>
      <c r="Q661" s="813"/>
      <c r="R661" s="819"/>
      <c r="AD661" s="820"/>
    </row>
    <row r="662" spans="1:30" s="255" customFormat="1" x14ac:dyDescent="0.25">
      <c r="A662" s="813"/>
      <c r="B662" s="813"/>
      <c r="C662" s="813"/>
      <c r="D662" s="813"/>
      <c r="E662" s="814"/>
      <c r="F662" s="814"/>
      <c r="G662" s="815"/>
      <c r="H662" s="816"/>
      <c r="I662" s="817"/>
      <c r="J662" s="813"/>
      <c r="K662" s="813"/>
      <c r="L662" s="813"/>
      <c r="M662" s="813"/>
      <c r="N662" s="813"/>
      <c r="O662" s="813"/>
      <c r="P662" s="813"/>
      <c r="Q662" s="813"/>
      <c r="R662" s="819"/>
      <c r="AD662" s="820"/>
    </row>
    <row r="663" spans="1:30" s="255" customFormat="1" x14ac:dyDescent="0.25">
      <c r="A663" s="813"/>
      <c r="B663" s="813"/>
      <c r="C663" s="813"/>
      <c r="D663" s="813"/>
      <c r="E663" s="814"/>
      <c r="F663" s="814"/>
      <c r="G663" s="815"/>
      <c r="H663" s="816"/>
      <c r="I663" s="817"/>
      <c r="J663" s="813"/>
      <c r="K663" s="813"/>
      <c r="L663" s="813"/>
      <c r="M663" s="813"/>
      <c r="N663" s="813"/>
      <c r="O663" s="813"/>
      <c r="P663" s="813"/>
      <c r="Q663" s="813"/>
      <c r="R663" s="819"/>
      <c r="AD663" s="820"/>
    </row>
    <row r="664" spans="1:30" s="255" customFormat="1" x14ac:dyDescent="0.25">
      <c r="A664" s="813"/>
      <c r="B664" s="813"/>
      <c r="C664" s="813"/>
      <c r="D664" s="813"/>
      <c r="E664" s="814"/>
      <c r="F664" s="814"/>
      <c r="G664" s="815"/>
      <c r="H664" s="816"/>
      <c r="I664" s="817"/>
      <c r="J664" s="813"/>
      <c r="K664" s="813"/>
      <c r="L664" s="813"/>
      <c r="M664" s="813"/>
      <c r="N664" s="813"/>
      <c r="O664" s="813"/>
      <c r="P664" s="813"/>
      <c r="Q664" s="813"/>
      <c r="R664" s="819"/>
      <c r="AD664" s="820"/>
    </row>
    <row r="665" spans="1:30" s="255" customFormat="1" x14ac:dyDescent="0.25">
      <c r="A665" s="813"/>
      <c r="B665" s="813"/>
      <c r="C665" s="813"/>
      <c r="D665" s="813"/>
      <c r="E665" s="814"/>
      <c r="F665" s="814"/>
      <c r="G665" s="815"/>
      <c r="H665" s="816"/>
      <c r="I665" s="817"/>
      <c r="J665" s="813"/>
      <c r="K665" s="813"/>
      <c r="L665" s="813"/>
      <c r="M665" s="813"/>
      <c r="N665" s="813"/>
      <c r="O665" s="813"/>
      <c r="P665" s="813"/>
      <c r="Q665" s="813"/>
      <c r="R665" s="819"/>
      <c r="AD665" s="820"/>
    </row>
    <row r="666" spans="1:30" s="255" customFormat="1" x14ac:dyDescent="0.25">
      <c r="A666" s="813"/>
      <c r="B666" s="813"/>
      <c r="C666" s="813"/>
      <c r="D666" s="813"/>
      <c r="E666" s="814"/>
      <c r="F666" s="814"/>
      <c r="G666" s="815"/>
      <c r="H666" s="816"/>
      <c r="I666" s="817"/>
      <c r="J666" s="813"/>
      <c r="K666" s="813"/>
      <c r="L666" s="813"/>
      <c r="M666" s="813"/>
      <c r="N666" s="813"/>
      <c r="O666" s="813"/>
      <c r="P666" s="813"/>
      <c r="Q666" s="813"/>
      <c r="R666" s="819"/>
      <c r="AD666" s="820"/>
    </row>
    <row r="667" spans="1:30" s="255" customFormat="1" x14ac:dyDescent="0.25">
      <c r="A667" s="813"/>
      <c r="B667" s="813"/>
      <c r="C667" s="813"/>
      <c r="D667" s="813"/>
      <c r="E667" s="814"/>
      <c r="F667" s="814"/>
      <c r="G667" s="815"/>
      <c r="H667" s="816"/>
      <c r="I667" s="817"/>
      <c r="J667" s="813"/>
      <c r="K667" s="813"/>
      <c r="L667" s="813"/>
      <c r="M667" s="813"/>
      <c r="N667" s="813"/>
      <c r="O667" s="813"/>
      <c r="P667" s="813"/>
      <c r="Q667" s="813"/>
      <c r="R667" s="819"/>
      <c r="AD667" s="820"/>
    </row>
    <row r="668" spans="1:30" s="255" customFormat="1" x14ac:dyDescent="0.25">
      <c r="A668" s="813"/>
      <c r="B668" s="813"/>
      <c r="C668" s="813"/>
      <c r="D668" s="813"/>
      <c r="E668" s="814"/>
      <c r="F668" s="814"/>
      <c r="G668" s="815"/>
      <c r="H668" s="816"/>
      <c r="I668" s="817"/>
      <c r="J668" s="813"/>
      <c r="K668" s="813"/>
      <c r="L668" s="813"/>
      <c r="M668" s="813"/>
      <c r="N668" s="813"/>
      <c r="O668" s="813"/>
      <c r="P668" s="813"/>
      <c r="Q668" s="813"/>
      <c r="R668" s="819"/>
      <c r="AD668" s="820"/>
    </row>
    <row r="669" spans="1:30" s="255" customFormat="1" x14ac:dyDescent="0.25">
      <c r="A669" s="813"/>
      <c r="B669" s="813"/>
      <c r="C669" s="813"/>
      <c r="D669" s="813"/>
      <c r="E669" s="814"/>
      <c r="F669" s="814"/>
      <c r="G669" s="815"/>
      <c r="H669" s="816"/>
      <c r="I669" s="817"/>
      <c r="J669" s="813"/>
      <c r="K669" s="813"/>
      <c r="L669" s="813"/>
      <c r="M669" s="813"/>
      <c r="N669" s="813"/>
      <c r="O669" s="813"/>
      <c r="P669" s="813"/>
      <c r="Q669" s="813"/>
      <c r="R669" s="819"/>
      <c r="AD669" s="820"/>
    </row>
    <row r="670" spans="1:30" s="255" customFormat="1" x14ac:dyDescent="0.25">
      <c r="A670" s="813"/>
      <c r="B670" s="813"/>
      <c r="C670" s="813"/>
      <c r="D670" s="813"/>
      <c r="E670" s="814"/>
      <c r="F670" s="814"/>
      <c r="G670" s="815"/>
      <c r="H670" s="816"/>
      <c r="I670" s="817"/>
      <c r="J670" s="813"/>
      <c r="K670" s="813"/>
      <c r="L670" s="813"/>
      <c r="M670" s="813"/>
      <c r="N670" s="813"/>
      <c r="O670" s="813"/>
      <c r="P670" s="813"/>
      <c r="Q670" s="813"/>
      <c r="R670" s="819"/>
      <c r="AD670" s="820"/>
    </row>
    <row r="671" spans="1:30" s="255" customFormat="1" x14ac:dyDescent="0.25">
      <c r="A671" s="813"/>
      <c r="B671" s="813"/>
      <c r="C671" s="813"/>
      <c r="D671" s="813"/>
      <c r="E671" s="814"/>
      <c r="F671" s="814"/>
      <c r="G671" s="815"/>
      <c r="H671" s="816"/>
      <c r="I671" s="817"/>
      <c r="J671" s="813"/>
      <c r="K671" s="813"/>
      <c r="L671" s="813"/>
      <c r="M671" s="813"/>
      <c r="N671" s="813"/>
      <c r="O671" s="813"/>
      <c r="P671" s="813"/>
      <c r="Q671" s="813"/>
      <c r="R671" s="819"/>
      <c r="AD671" s="820"/>
    </row>
    <row r="672" spans="1:30" s="255" customFormat="1" x14ac:dyDescent="0.25">
      <c r="A672" s="813"/>
      <c r="B672" s="813"/>
      <c r="C672" s="813"/>
      <c r="D672" s="813"/>
      <c r="E672" s="814"/>
      <c r="F672" s="814"/>
      <c r="G672" s="815"/>
      <c r="H672" s="816"/>
      <c r="I672" s="817"/>
      <c r="J672" s="813"/>
      <c r="K672" s="813"/>
      <c r="L672" s="813"/>
      <c r="M672" s="813"/>
      <c r="N672" s="813"/>
      <c r="O672" s="813"/>
      <c r="P672" s="813"/>
      <c r="Q672" s="813"/>
      <c r="R672" s="819"/>
      <c r="AD672" s="820"/>
    </row>
    <row r="673" spans="1:30" s="255" customFormat="1" x14ac:dyDescent="0.25">
      <c r="A673" s="813"/>
      <c r="B673" s="813"/>
      <c r="C673" s="813"/>
      <c r="D673" s="813"/>
      <c r="E673" s="814"/>
      <c r="F673" s="814"/>
      <c r="G673" s="815"/>
      <c r="H673" s="816"/>
      <c r="I673" s="817"/>
      <c r="J673" s="813"/>
      <c r="K673" s="813"/>
      <c r="L673" s="813"/>
      <c r="M673" s="813"/>
      <c r="N673" s="813"/>
      <c r="O673" s="813"/>
      <c r="P673" s="813"/>
      <c r="Q673" s="813"/>
      <c r="R673" s="819"/>
      <c r="AD673" s="820"/>
    </row>
    <row r="674" spans="1:30" s="255" customFormat="1" x14ac:dyDescent="0.25">
      <c r="A674" s="813"/>
      <c r="B674" s="813"/>
      <c r="C674" s="813"/>
      <c r="D674" s="813"/>
      <c r="E674" s="814"/>
      <c r="F674" s="814"/>
      <c r="G674" s="815"/>
      <c r="H674" s="816"/>
      <c r="I674" s="817"/>
      <c r="J674" s="813"/>
      <c r="K674" s="813"/>
      <c r="L674" s="813"/>
      <c r="M674" s="813"/>
      <c r="N674" s="813"/>
      <c r="O674" s="813"/>
      <c r="P674" s="813"/>
      <c r="Q674" s="813"/>
      <c r="R674" s="819"/>
      <c r="AD674" s="820"/>
    </row>
    <row r="675" spans="1:30" s="255" customFormat="1" x14ac:dyDescent="0.25">
      <c r="A675" s="813"/>
      <c r="B675" s="813"/>
      <c r="C675" s="813"/>
      <c r="D675" s="813"/>
      <c r="E675" s="814"/>
      <c r="F675" s="814"/>
      <c r="G675" s="815"/>
      <c r="H675" s="816"/>
      <c r="I675" s="817"/>
      <c r="J675" s="813"/>
      <c r="K675" s="813"/>
      <c r="L675" s="813"/>
      <c r="M675" s="813"/>
      <c r="N675" s="813"/>
      <c r="O675" s="813"/>
      <c r="P675" s="813"/>
      <c r="Q675" s="813"/>
      <c r="R675" s="819"/>
      <c r="AD675" s="820"/>
    </row>
    <row r="676" spans="1:30" s="255" customFormat="1" x14ac:dyDescent="0.25">
      <c r="A676" s="813"/>
      <c r="B676" s="813"/>
      <c r="C676" s="813"/>
      <c r="D676" s="813"/>
      <c r="E676" s="814"/>
      <c r="F676" s="814"/>
      <c r="G676" s="815"/>
      <c r="H676" s="816"/>
      <c r="I676" s="817"/>
      <c r="J676" s="813"/>
      <c r="K676" s="813"/>
      <c r="L676" s="813"/>
      <c r="M676" s="813"/>
      <c r="N676" s="813"/>
      <c r="O676" s="813"/>
      <c r="P676" s="813"/>
      <c r="Q676" s="813"/>
      <c r="R676" s="819"/>
      <c r="AD676" s="820"/>
    </row>
    <row r="677" spans="1:30" s="255" customFormat="1" x14ac:dyDescent="0.25">
      <c r="A677" s="813"/>
      <c r="B677" s="813"/>
      <c r="C677" s="813"/>
      <c r="D677" s="813"/>
      <c r="E677" s="814"/>
      <c r="F677" s="814"/>
      <c r="G677" s="815"/>
      <c r="H677" s="816"/>
      <c r="I677" s="817"/>
      <c r="J677" s="813"/>
      <c r="K677" s="813"/>
      <c r="L677" s="813"/>
      <c r="M677" s="813"/>
      <c r="N677" s="813"/>
      <c r="O677" s="813"/>
      <c r="P677" s="813"/>
      <c r="Q677" s="813"/>
      <c r="R677" s="819"/>
      <c r="AD677" s="820"/>
    </row>
    <row r="678" spans="1:30" s="255" customFormat="1" x14ac:dyDescent="0.25">
      <c r="A678" s="813"/>
      <c r="B678" s="813"/>
      <c r="C678" s="813"/>
      <c r="D678" s="813"/>
      <c r="E678" s="814"/>
      <c r="F678" s="814"/>
      <c r="G678" s="815"/>
      <c r="H678" s="816"/>
      <c r="I678" s="817"/>
      <c r="J678" s="813"/>
      <c r="K678" s="813"/>
      <c r="L678" s="813"/>
      <c r="M678" s="813"/>
      <c r="N678" s="813"/>
      <c r="O678" s="813"/>
      <c r="P678" s="813"/>
      <c r="Q678" s="813"/>
      <c r="R678" s="819"/>
      <c r="AD678" s="820"/>
    </row>
    <row r="679" spans="1:30" s="255" customFormat="1" x14ac:dyDescent="0.25">
      <c r="A679" s="813"/>
      <c r="B679" s="813"/>
      <c r="C679" s="813"/>
      <c r="D679" s="813"/>
      <c r="E679" s="814"/>
      <c r="F679" s="814"/>
      <c r="G679" s="815"/>
      <c r="H679" s="816"/>
      <c r="I679" s="817"/>
      <c r="J679" s="813"/>
      <c r="K679" s="813"/>
      <c r="L679" s="813"/>
      <c r="M679" s="813"/>
      <c r="N679" s="813"/>
      <c r="O679" s="813"/>
      <c r="P679" s="813"/>
      <c r="Q679" s="813"/>
      <c r="R679" s="819"/>
      <c r="AD679" s="820"/>
    </row>
    <row r="680" spans="1:30" s="255" customFormat="1" x14ac:dyDescent="0.25">
      <c r="A680" s="813"/>
      <c r="B680" s="813"/>
      <c r="C680" s="813"/>
      <c r="D680" s="813"/>
      <c r="E680" s="814"/>
      <c r="F680" s="814"/>
      <c r="G680" s="815"/>
      <c r="H680" s="816"/>
      <c r="I680" s="817"/>
      <c r="J680" s="813"/>
      <c r="K680" s="813"/>
      <c r="L680" s="813"/>
      <c r="M680" s="813"/>
      <c r="N680" s="813"/>
      <c r="O680" s="813"/>
      <c r="P680" s="813"/>
      <c r="Q680" s="813"/>
      <c r="R680" s="819"/>
      <c r="AD680" s="820"/>
    </row>
    <row r="681" spans="1:30" s="255" customFormat="1" x14ac:dyDescent="0.25">
      <c r="A681" s="813"/>
      <c r="B681" s="813"/>
      <c r="C681" s="813"/>
      <c r="D681" s="813"/>
      <c r="E681" s="814"/>
      <c r="F681" s="814"/>
      <c r="G681" s="815"/>
      <c r="H681" s="816"/>
      <c r="I681" s="817"/>
      <c r="J681" s="813"/>
      <c r="K681" s="813"/>
      <c r="L681" s="813"/>
      <c r="M681" s="813"/>
      <c r="N681" s="813"/>
      <c r="O681" s="813"/>
      <c r="P681" s="813"/>
      <c r="Q681" s="813"/>
      <c r="R681" s="819"/>
      <c r="AD681" s="820"/>
    </row>
    <row r="682" spans="1:30" s="255" customFormat="1" x14ac:dyDescent="0.25">
      <c r="A682" s="813"/>
      <c r="B682" s="813"/>
      <c r="C682" s="813"/>
      <c r="D682" s="813"/>
      <c r="E682" s="814"/>
      <c r="F682" s="814"/>
      <c r="G682" s="815"/>
      <c r="H682" s="816"/>
      <c r="I682" s="817"/>
      <c r="J682" s="813"/>
      <c r="K682" s="813"/>
      <c r="L682" s="813"/>
      <c r="M682" s="813"/>
      <c r="N682" s="813"/>
      <c r="O682" s="813"/>
      <c r="P682" s="813"/>
      <c r="Q682" s="813"/>
      <c r="R682" s="819"/>
      <c r="AD682" s="820"/>
    </row>
    <row r="683" spans="1:30" s="255" customFormat="1" x14ac:dyDescent="0.25">
      <c r="A683" s="813"/>
      <c r="B683" s="813"/>
      <c r="C683" s="813"/>
      <c r="D683" s="813"/>
      <c r="E683" s="814"/>
      <c r="F683" s="814"/>
      <c r="G683" s="815"/>
      <c r="H683" s="816"/>
      <c r="I683" s="817"/>
      <c r="J683" s="813"/>
      <c r="K683" s="813"/>
      <c r="L683" s="813"/>
      <c r="M683" s="813"/>
      <c r="N683" s="813"/>
      <c r="O683" s="813"/>
      <c r="P683" s="813"/>
      <c r="Q683" s="813"/>
      <c r="R683" s="819"/>
      <c r="AD683" s="820"/>
    </row>
    <row r="684" spans="1:30" s="255" customFormat="1" x14ac:dyDescent="0.25">
      <c r="A684" s="813"/>
      <c r="B684" s="813"/>
      <c r="C684" s="813"/>
      <c r="D684" s="813"/>
      <c r="E684" s="814"/>
      <c r="F684" s="814"/>
      <c r="G684" s="815"/>
      <c r="H684" s="816"/>
      <c r="I684" s="817"/>
      <c r="J684" s="813"/>
      <c r="K684" s="813"/>
      <c r="L684" s="813"/>
      <c r="M684" s="813"/>
      <c r="N684" s="813"/>
      <c r="O684" s="813"/>
      <c r="P684" s="813"/>
      <c r="Q684" s="813"/>
      <c r="R684" s="819"/>
      <c r="AD684" s="820"/>
    </row>
    <row r="685" spans="1:30" s="255" customFormat="1" x14ac:dyDescent="0.25">
      <c r="A685" s="813"/>
      <c r="B685" s="813"/>
      <c r="C685" s="813"/>
      <c r="D685" s="813"/>
      <c r="E685" s="814"/>
      <c r="F685" s="814"/>
      <c r="G685" s="815"/>
      <c r="H685" s="816"/>
      <c r="I685" s="817"/>
      <c r="J685" s="813"/>
      <c r="K685" s="813"/>
      <c r="L685" s="813"/>
      <c r="M685" s="813"/>
      <c r="N685" s="813"/>
      <c r="O685" s="813"/>
      <c r="P685" s="813"/>
      <c r="Q685" s="813"/>
      <c r="R685" s="819"/>
      <c r="AD685" s="820"/>
    </row>
    <row r="686" spans="1:30" s="255" customFormat="1" x14ac:dyDescent="0.25">
      <c r="A686" s="813"/>
      <c r="B686" s="813"/>
      <c r="C686" s="813"/>
      <c r="D686" s="813"/>
      <c r="E686" s="814"/>
      <c r="F686" s="814"/>
      <c r="G686" s="815"/>
      <c r="H686" s="816"/>
      <c r="I686" s="817"/>
      <c r="J686" s="813"/>
      <c r="K686" s="813"/>
      <c r="L686" s="813"/>
      <c r="M686" s="813"/>
      <c r="N686" s="813"/>
      <c r="O686" s="813"/>
      <c r="P686" s="813"/>
      <c r="Q686" s="813"/>
      <c r="R686" s="819"/>
      <c r="AD686" s="820"/>
    </row>
    <row r="687" spans="1:30" s="255" customFormat="1" x14ac:dyDescent="0.25">
      <c r="A687" s="813"/>
      <c r="B687" s="813"/>
      <c r="C687" s="813"/>
      <c r="D687" s="813"/>
      <c r="E687" s="814"/>
      <c r="F687" s="814"/>
      <c r="G687" s="815"/>
      <c r="H687" s="816"/>
      <c r="I687" s="817"/>
      <c r="J687" s="813"/>
      <c r="K687" s="813"/>
      <c r="L687" s="813"/>
      <c r="M687" s="813"/>
      <c r="N687" s="813"/>
      <c r="O687" s="813"/>
      <c r="P687" s="813"/>
      <c r="Q687" s="813"/>
      <c r="R687" s="819"/>
      <c r="AD687" s="820"/>
    </row>
    <row r="688" spans="1:30" s="255" customFormat="1" x14ac:dyDescent="0.25">
      <c r="A688" s="813"/>
      <c r="B688" s="813"/>
      <c r="C688" s="813"/>
      <c r="D688" s="813"/>
      <c r="E688" s="814"/>
      <c r="F688" s="814"/>
      <c r="G688" s="815"/>
      <c r="H688" s="816"/>
      <c r="I688" s="817"/>
      <c r="J688" s="813"/>
      <c r="K688" s="813"/>
      <c r="L688" s="813"/>
      <c r="M688" s="813"/>
      <c r="N688" s="813"/>
      <c r="O688" s="813"/>
      <c r="P688" s="813"/>
      <c r="Q688" s="813"/>
      <c r="R688" s="819"/>
      <c r="AD688" s="820"/>
    </row>
    <row r="689" spans="1:30" s="255" customFormat="1" x14ac:dyDescent="0.25">
      <c r="A689" s="813"/>
      <c r="B689" s="813"/>
      <c r="C689" s="813"/>
      <c r="D689" s="813"/>
      <c r="E689" s="814"/>
      <c r="F689" s="814"/>
      <c r="G689" s="815"/>
      <c r="H689" s="816"/>
      <c r="I689" s="817"/>
      <c r="J689" s="813"/>
      <c r="K689" s="813"/>
      <c r="L689" s="813"/>
      <c r="M689" s="813"/>
      <c r="N689" s="813"/>
      <c r="O689" s="813"/>
      <c r="P689" s="813"/>
      <c r="Q689" s="813"/>
      <c r="R689" s="819"/>
      <c r="AD689" s="820"/>
    </row>
    <row r="690" spans="1:30" s="255" customFormat="1" x14ac:dyDescent="0.25">
      <c r="A690" s="813"/>
      <c r="B690" s="813"/>
      <c r="C690" s="813"/>
      <c r="D690" s="813"/>
      <c r="E690" s="814"/>
      <c r="F690" s="814"/>
      <c r="G690" s="815"/>
      <c r="H690" s="816"/>
      <c r="I690" s="817"/>
      <c r="J690" s="813"/>
      <c r="K690" s="813"/>
      <c r="L690" s="813"/>
      <c r="M690" s="813"/>
      <c r="N690" s="813"/>
      <c r="O690" s="813"/>
      <c r="P690" s="813"/>
      <c r="Q690" s="813"/>
      <c r="R690" s="819"/>
      <c r="AD690" s="820"/>
    </row>
    <row r="691" spans="1:30" s="255" customFormat="1" x14ac:dyDescent="0.25">
      <c r="A691" s="813"/>
      <c r="B691" s="813"/>
      <c r="C691" s="813"/>
      <c r="D691" s="813"/>
      <c r="E691" s="814"/>
      <c r="F691" s="814"/>
      <c r="G691" s="815"/>
      <c r="H691" s="816"/>
      <c r="I691" s="817"/>
      <c r="J691" s="813"/>
      <c r="K691" s="813"/>
      <c r="L691" s="813"/>
      <c r="M691" s="813"/>
      <c r="N691" s="813"/>
      <c r="O691" s="813"/>
      <c r="P691" s="813"/>
      <c r="Q691" s="813"/>
      <c r="R691" s="819"/>
      <c r="AD691" s="820"/>
    </row>
    <row r="692" spans="1:30" s="255" customFormat="1" x14ac:dyDescent="0.25">
      <c r="A692" s="813"/>
      <c r="B692" s="813"/>
      <c r="C692" s="813"/>
      <c r="D692" s="813"/>
      <c r="E692" s="814"/>
      <c r="F692" s="814"/>
      <c r="G692" s="815"/>
      <c r="H692" s="816"/>
      <c r="I692" s="817"/>
      <c r="J692" s="813"/>
      <c r="K692" s="813"/>
      <c r="L692" s="813"/>
      <c r="M692" s="813"/>
      <c r="N692" s="813"/>
      <c r="O692" s="813"/>
      <c r="P692" s="813"/>
      <c r="Q692" s="813"/>
      <c r="R692" s="819"/>
      <c r="AD692" s="820"/>
    </row>
    <row r="693" spans="1:30" s="255" customFormat="1" x14ac:dyDescent="0.25">
      <c r="A693" s="813"/>
      <c r="B693" s="813"/>
      <c r="C693" s="813"/>
      <c r="D693" s="813"/>
      <c r="E693" s="814"/>
      <c r="F693" s="814"/>
      <c r="G693" s="815"/>
      <c r="H693" s="816"/>
      <c r="I693" s="817"/>
      <c r="J693" s="813"/>
      <c r="K693" s="813"/>
      <c r="L693" s="813"/>
      <c r="M693" s="813"/>
      <c r="N693" s="813"/>
      <c r="O693" s="813"/>
      <c r="P693" s="813"/>
      <c r="Q693" s="813"/>
      <c r="R693" s="819"/>
      <c r="AD693" s="820"/>
    </row>
    <row r="694" spans="1:30" s="255" customFormat="1" x14ac:dyDescent="0.25">
      <c r="A694" s="813"/>
      <c r="B694" s="813"/>
      <c r="C694" s="813"/>
      <c r="D694" s="813"/>
      <c r="E694" s="814"/>
      <c r="F694" s="814"/>
      <c r="G694" s="815"/>
      <c r="H694" s="816"/>
      <c r="I694" s="817"/>
      <c r="J694" s="813"/>
      <c r="K694" s="813"/>
      <c r="L694" s="813"/>
      <c r="M694" s="813"/>
      <c r="N694" s="813"/>
      <c r="O694" s="813"/>
      <c r="P694" s="813"/>
      <c r="Q694" s="813"/>
      <c r="R694" s="819"/>
      <c r="AD694" s="820"/>
    </row>
    <row r="695" spans="1:30" s="255" customFormat="1" x14ac:dyDescent="0.25">
      <c r="A695" s="813"/>
      <c r="B695" s="813"/>
      <c r="C695" s="813"/>
      <c r="D695" s="813"/>
      <c r="E695" s="814"/>
      <c r="F695" s="814"/>
      <c r="G695" s="815"/>
      <c r="H695" s="816"/>
      <c r="I695" s="817"/>
      <c r="J695" s="813"/>
      <c r="K695" s="813"/>
      <c r="L695" s="813"/>
      <c r="M695" s="813"/>
      <c r="N695" s="813"/>
      <c r="O695" s="813"/>
      <c r="P695" s="813"/>
      <c r="Q695" s="813"/>
      <c r="R695" s="819"/>
      <c r="AD695" s="820"/>
    </row>
    <row r="696" spans="1:30" s="255" customFormat="1" x14ac:dyDescent="0.25">
      <c r="A696" s="813"/>
      <c r="B696" s="813"/>
      <c r="C696" s="813"/>
      <c r="D696" s="813"/>
      <c r="E696" s="814"/>
      <c r="F696" s="814"/>
      <c r="G696" s="815"/>
      <c r="H696" s="816"/>
      <c r="I696" s="817"/>
      <c r="J696" s="813"/>
      <c r="K696" s="813"/>
      <c r="L696" s="813"/>
      <c r="M696" s="813"/>
      <c r="N696" s="813"/>
      <c r="O696" s="813"/>
      <c r="P696" s="813"/>
      <c r="Q696" s="813"/>
      <c r="R696" s="819"/>
      <c r="AD696" s="820"/>
    </row>
    <row r="697" spans="1:30" s="255" customFormat="1" x14ac:dyDescent="0.25">
      <c r="A697" s="813"/>
      <c r="B697" s="813"/>
      <c r="C697" s="813"/>
      <c r="D697" s="813"/>
      <c r="E697" s="814"/>
      <c r="F697" s="814"/>
      <c r="G697" s="815"/>
      <c r="H697" s="816"/>
      <c r="I697" s="817"/>
      <c r="J697" s="813"/>
      <c r="K697" s="813"/>
      <c r="L697" s="813"/>
      <c r="M697" s="813"/>
      <c r="N697" s="813"/>
      <c r="O697" s="813"/>
      <c r="P697" s="813"/>
      <c r="Q697" s="813"/>
      <c r="R697" s="819"/>
      <c r="AD697" s="820"/>
    </row>
    <row r="698" spans="1:30" s="255" customFormat="1" x14ac:dyDescent="0.25">
      <c r="A698" s="813"/>
      <c r="B698" s="813"/>
      <c r="C698" s="813"/>
      <c r="D698" s="813"/>
      <c r="E698" s="814"/>
      <c r="F698" s="814"/>
      <c r="G698" s="815"/>
      <c r="H698" s="816"/>
      <c r="I698" s="817"/>
      <c r="J698" s="813"/>
      <c r="K698" s="813"/>
      <c r="L698" s="813"/>
      <c r="M698" s="813"/>
      <c r="N698" s="813"/>
      <c r="O698" s="813"/>
      <c r="P698" s="813"/>
      <c r="Q698" s="813"/>
      <c r="R698" s="819"/>
      <c r="AD698" s="820"/>
    </row>
    <row r="699" spans="1:30" s="255" customFormat="1" x14ac:dyDescent="0.25">
      <c r="A699" s="813"/>
      <c r="B699" s="813"/>
      <c r="C699" s="813"/>
      <c r="D699" s="813"/>
      <c r="E699" s="814"/>
      <c r="F699" s="814"/>
      <c r="G699" s="815"/>
      <c r="H699" s="816"/>
      <c r="I699" s="817"/>
      <c r="J699" s="813"/>
      <c r="K699" s="813"/>
      <c r="L699" s="813"/>
      <c r="M699" s="813"/>
      <c r="N699" s="813"/>
      <c r="O699" s="813"/>
      <c r="P699" s="813"/>
      <c r="Q699" s="813"/>
      <c r="R699" s="819"/>
      <c r="AD699" s="820"/>
    </row>
    <row r="700" spans="1:30" s="255" customFormat="1" x14ac:dyDescent="0.25">
      <c r="A700" s="813"/>
      <c r="B700" s="813"/>
      <c r="C700" s="813"/>
      <c r="D700" s="813"/>
      <c r="E700" s="814"/>
      <c r="F700" s="814"/>
      <c r="G700" s="815"/>
      <c r="H700" s="816"/>
      <c r="I700" s="817"/>
      <c r="J700" s="813"/>
      <c r="K700" s="813"/>
      <c r="L700" s="813"/>
      <c r="M700" s="813"/>
      <c r="N700" s="813"/>
      <c r="O700" s="813"/>
      <c r="P700" s="813"/>
      <c r="Q700" s="813"/>
      <c r="R700" s="819"/>
      <c r="AD700" s="820"/>
    </row>
    <row r="701" spans="1:30" s="255" customFormat="1" x14ac:dyDescent="0.25">
      <c r="A701" s="813"/>
      <c r="B701" s="813"/>
      <c r="C701" s="813"/>
      <c r="D701" s="813"/>
      <c r="E701" s="814"/>
      <c r="F701" s="814"/>
      <c r="G701" s="815"/>
      <c r="H701" s="816"/>
      <c r="I701" s="817"/>
      <c r="J701" s="813"/>
      <c r="K701" s="813"/>
      <c r="L701" s="813"/>
      <c r="M701" s="813"/>
      <c r="N701" s="813"/>
      <c r="O701" s="813"/>
      <c r="P701" s="813"/>
      <c r="Q701" s="813"/>
      <c r="R701" s="819"/>
      <c r="AD701" s="820"/>
    </row>
    <row r="702" spans="1:30" s="255" customFormat="1" x14ac:dyDescent="0.25">
      <c r="A702" s="813"/>
      <c r="B702" s="813"/>
      <c r="C702" s="813"/>
      <c r="D702" s="813"/>
      <c r="E702" s="814"/>
      <c r="F702" s="814"/>
      <c r="G702" s="815"/>
      <c r="H702" s="816"/>
      <c r="I702" s="817"/>
      <c r="J702" s="813"/>
      <c r="K702" s="813"/>
      <c r="L702" s="813"/>
      <c r="M702" s="813"/>
      <c r="N702" s="813"/>
      <c r="O702" s="813"/>
      <c r="P702" s="813"/>
      <c r="Q702" s="813"/>
      <c r="R702" s="819"/>
      <c r="AD702" s="820"/>
    </row>
    <row r="703" spans="1:30" s="255" customFormat="1" x14ac:dyDescent="0.25">
      <c r="A703" s="813"/>
      <c r="B703" s="813"/>
      <c r="C703" s="813"/>
      <c r="D703" s="813"/>
      <c r="E703" s="814"/>
      <c r="F703" s="814"/>
      <c r="G703" s="815"/>
      <c r="H703" s="816"/>
      <c r="I703" s="817"/>
      <c r="J703" s="813"/>
      <c r="K703" s="813"/>
      <c r="L703" s="813"/>
      <c r="M703" s="813"/>
      <c r="N703" s="813"/>
      <c r="O703" s="813"/>
      <c r="P703" s="813"/>
      <c r="Q703" s="813"/>
      <c r="R703" s="819"/>
      <c r="AD703" s="820"/>
    </row>
    <row r="704" spans="1:30" s="255" customFormat="1" x14ac:dyDescent="0.25">
      <c r="A704" s="813"/>
      <c r="B704" s="813"/>
      <c r="C704" s="813"/>
      <c r="D704" s="813"/>
      <c r="E704" s="814"/>
      <c r="F704" s="814"/>
      <c r="G704" s="815"/>
      <c r="H704" s="816"/>
      <c r="I704" s="817"/>
      <c r="J704" s="813"/>
      <c r="K704" s="813"/>
      <c r="L704" s="813"/>
      <c r="M704" s="813"/>
      <c r="N704" s="813"/>
      <c r="O704" s="813"/>
      <c r="P704" s="813"/>
      <c r="Q704" s="813"/>
      <c r="R704" s="819"/>
      <c r="AD704" s="820"/>
    </row>
    <row r="705" spans="1:30" s="255" customFormat="1" x14ac:dyDescent="0.25">
      <c r="A705" s="813"/>
      <c r="B705" s="813"/>
      <c r="C705" s="813"/>
      <c r="D705" s="813"/>
      <c r="E705" s="814"/>
      <c r="F705" s="814"/>
      <c r="G705" s="815"/>
      <c r="H705" s="816"/>
      <c r="I705" s="817"/>
      <c r="J705" s="813"/>
      <c r="K705" s="813"/>
      <c r="L705" s="813"/>
      <c r="M705" s="813"/>
      <c r="N705" s="813"/>
      <c r="O705" s="813"/>
      <c r="P705" s="813"/>
      <c r="Q705" s="813"/>
      <c r="R705" s="819"/>
      <c r="AD705" s="820"/>
    </row>
    <row r="706" spans="1:30" s="255" customFormat="1" x14ac:dyDescent="0.25">
      <c r="A706" s="813"/>
      <c r="B706" s="813"/>
      <c r="C706" s="813"/>
      <c r="D706" s="813"/>
      <c r="E706" s="814"/>
      <c r="F706" s="814"/>
      <c r="G706" s="815"/>
      <c r="H706" s="816"/>
      <c r="I706" s="817"/>
      <c r="J706" s="813"/>
      <c r="K706" s="813"/>
      <c r="L706" s="813"/>
      <c r="M706" s="813"/>
      <c r="N706" s="813"/>
      <c r="O706" s="813"/>
      <c r="P706" s="813"/>
      <c r="Q706" s="813"/>
      <c r="R706" s="819"/>
      <c r="AD706" s="820"/>
    </row>
    <row r="707" spans="1:30" s="255" customFormat="1" x14ac:dyDescent="0.25">
      <c r="A707" s="813"/>
      <c r="B707" s="813"/>
      <c r="C707" s="813"/>
      <c r="D707" s="813"/>
      <c r="E707" s="814"/>
      <c r="F707" s="814"/>
      <c r="G707" s="815"/>
      <c r="H707" s="816"/>
      <c r="I707" s="817"/>
      <c r="J707" s="813"/>
      <c r="K707" s="813"/>
      <c r="L707" s="813"/>
      <c r="M707" s="813"/>
      <c r="N707" s="813"/>
      <c r="O707" s="813"/>
      <c r="P707" s="813"/>
      <c r="Q707" s="813"/>
      <c r="R707" s="819"/>
      <c r="AD707" s="820"/>
    </row>
    <row r="708" spans="1:30" s="255" customFormat="1" x14ac:dyDescent="0.25">
      <c r="A708" s="813"/>
      <c r="B708" s="813"/>
      <c r="C708" s="813"/>
      <c r="D708" s="813"/>
      <c r="E708" s="814"/>
      <c r="F708" s="814"/>
      <c r="G708" s="815"/>
      <c r="H708" s="816"/>
      <c r="I708" s="817"/>
      <c r="J708" s="813"/>
      <c r="K708" s="813"/>
      <c r="L708" s="813"/>
      <c r="M708" s="813"/>
      <c r="N708" s="813"/>
      <c r="O708" s="813"/>
      <c r="P708" s="813"/>
      <c r="Q708" s="813"/>
      <c r="R708" s="819"/>
      <c r="AD708" s="820"/>
    </row>
    <row r="709" spans="1:30" s="255" customFormat="1" x14ac:dyDescent="0.25">
      <c r="A709" s="813"/>
      <c r="B709" s="813"/>
      <c r="C709" s="813"/>
      <c r="D709" s="813"/>
      <c r="E709" s="814"/>
      <c r="F709" s="814"/>
      <c r="G709" s="815"/>
      <c r="H709" s="816"/>
      <c r="I709" s="817"/>
      <c r="J709" s="813"/>
      <c r="K709" s="813"/>
      <c r="L709" s="813"/>
      <c r="M709" s="813"/>
      <c r="N709" s="813"/>
      <c r="O709" s="813"/>
      <c r="P709" s="813"/>
      <c r="Q709" s="813"/>
      <c r="R709" s="819"/>
      <c r="AD709" s="820"/>
    </row>
    <row r="710" spans="1:30" s="255" customFormat="1" x14ac:dyDescent="0.25">
      <c r="A710" s="813"/>
      <c r="B710" s="813"/>
      <c r="C710" s="813"/>
      <c r="D710" s="813"/>
      <c r="E710" s="814"/>
      <c r="F710" s="814"/>
      <c r="G710" s="815"/>
      <c r="H710" s="816"/>
      <c r="I710" s="817"/>
      <c r="J710" s="813"/>
      <c r="K710" s="813"/>
      <c r="L710" s="813"/>
      <c r="M710" s="813"/>
      <c r="N710" s="813"/>
      <c r="O710" s="813"/>
      <c r="P710" s="813"/>
      <c r="Q710" s="813"/>
      <c r="R710" s="819"/>
      <c r="AD710" s="820"/>
    </row>
    <row r="711" spans="1:30" s="255" customFormat="1" x14ac:dyDescent="0.25">
      <c r="A711" s="813"/>
      <c r="B711" s="813"/>
      <c r="C711" s="813"/>
      <c r="D711" s="813"/>
      <c r="E711" s="814"/>
      <c r="F711" s="814"/>
      <c r="G711" s="815"/>
      <c r="H711" s="816"/>
      <c r="I711" s="817"/>
      <c r="J711" s="813"/>
      <c r="K711" s="813"/>
      <c r="L711" s="813"/>
      <c r="M711" s="813"/>
      <c r="N711" s="813"/>
      <c r="O711" s="813"/>
      <c r="P711" s="813"/>
      <c r="Q711" s="813"/>
      <c r="R711" s="819"/>
      <c r="AD711" s="820"/>
    </row>
    <row r="712" spans="1:30" s="255" customFormat="1" x14ac:dyDescent="0.25">
      <c r="A712" s="813"/>
      <c r="B712" s="813"/>
      <c r="C712" s="813"/>
      <c r="D712" s="813"/>
      <c r="E712" s="814"/>
      <c r="F712" s="814"/>
      <c r="G712" s="815"/>
      <c r="H712" s="816"/>
      <c r="I712" s="817"/>
      <c r="J712" s="813"/>
      <c r="K712" s="813"/>
      <c r="L712" s="813"/>
      <c r="M712" s="813"/>
      <c r="N712" s="813"/>
      <c r="O712" s="813"/>
      <c r="P712" s="813"/>
      <c r="Q712" s="813"/>
      <c r="R712" s="819"/>
      <c r="AD712" s="820"/>
    </row>
    <row r="713" spans="1:30" s="255" customFormat="1" x14ac:dyDescent="0.25">
      <c r="A713" s="813"/>
      <c r="B713" s="813"/>
      <c r="C713" s="813"/>
      <c r="D713" s="813"/>
      <c r="E713" s="814"/>
      <c r="F713" s="814"/>
      <c r="G713" s="815"/>
      <c r="H713" s="816"/>
      <c r="I713" s="817"/>
      <c r="J713" s="813"/>
      <c r="K713" s="813"/>
      <c r="L713" s="813"/>
      <c r="M713" s="813"/>
      <c r="N713" s="813"/>
      <c r="O713" s="813"/>
      <c r="P713" s="813"/>
      <c r="Q713" s="813"/>
      <c r="R713" s="819"/>
      <c r="AD713" s="820"/>
    </row>
    <row r="714" spans="1:30" s="255" customFormat="1" x14ac:dyDescent="0.25">
      <c r="A714" s="813"/>
      <c r="B714" s="813"/>
      <c r="C714" s="813"/>
      <c r="D714" s="813"/>
      <c r="E714" s="814"/>
      <c r="F714" s="814"/>
      <c r="G714" s="815"/>
      <c r="H714" s="816"/>
      <c r="I714" s="817"/>
      <c r="J714" s="813"/>
      <c r="K714" s="813"/>
      <c r="L714" s="813"/>
      <c r="M714" s="813"/>
      <c r="N714" s="813"/>
      <c r="O714" s="813"/>
      <c r="P714" s="813"/>
      <c r="Q714" s="813"/>
      <c r="R714" s="819"/>
      <c r="AD714" s="820"/>
    </row>
    <row r="715" spans="1:30" s="255" customFormat="1" x14ac:dyDescent="0.25">
      <c r="A715" s="813"/>
      <c r="B715" s="813"/>
      <c r="C715" s="813"/>
      <c r="D715" s="813"/>
      <c r="E715" s="814"/>
      <c r="F715" s="814"/>
      <c r="G715" s="815"/>
      <c r="H715" s="816"/>
      <c r="I715" s="817"/>
      <c r="J715" s="813"/>
      <c r="K715" s="813"/>
      <c r="L715" s="813"/>
      <c r="M715" s="813"/>
      <c r="N715" s="813"/>
      <c r="O715" s="813"/>
      <c r="P715" s="813"/>
      <c r="Q715" s="813"/>
      <c r="R715" s="819"/>
      <c r="AD715" s="820"/>
    </row>
    <row r="716" spans="1:30" s="255" customFormat="1" x14ac:dyDescent="0.25">
      <c r="A716" s="813"/>
      <c r="B716" s="813"/>
      <c r="C716" s="813"/>
      <c r="D716" s="813"/>
      <c r="E716" s="814"/>
      <c r="F716" s="814"/>
      <c r="G716" s="815"/>
      <c r="H716" s="816"/>
      <c r="I716" s="817"/>
      <c r="J716" s="813"/>
      <c r="K716" s="813"/>
      <c r="L716" s="813"/>
      <c r="M716" s="813"/>
      <c r="N716" s="813"/>
      <c r="O716" s="813"/>
      <c r="P716" s="813"/>
      <c r="Q716" s="813"/>
      <c r="R716" s="819"/>
      <c r="AD716" s="820"/>
    </row>
    <row r="717" spans="1:30" s="255" customFormat="1" x14ac:dyDescent="0.25">
      <c r="A717" s="813"/>
      <c r="B717" s="813"/>
      <c r="C717" s="813"/>
      <c r="D717" s="813"/>
      <c r="E717" s="814"/>
      <c r="F717" s="814"/>
      <c r="G717" s="815"/>
      <c r="H717" s="816"/>
      <c r="I717" s="817"/>
      <c r="J717" s="813"/>
      <c r="K717" s="813"/>
      <c r="L717" s="813"/>
      <c r="M717" s="813"/>
      <c r="N717" s="813"/>
      <c r="O717" s="813"/>
      <c r="P717" s="813"/>
      <c r="Q717" s="813"/>
      <c r="R717" s="819"/>
      <c r="AD717" s="820"/>
    </row>
    <row r="718" spans="1:30" s="255" customFormat="1" x14ac:dyDescent="0.25">
      <c r="A718" s="813"/>
      <c r="B718" s="813"/>
      <c r="C718" s="813"/>
      <c r="D718" s="813"/>
      <c r="E718" s="814"/>
      <c r="F718" s="814"/>
      <c r="G718" s="815"/>
      <c r="H718" s="816"/>
      <c r="I718" s="817"/>
      <c r="J718" s="813"/>
      <c r="K718" s="813"/>
      <c r="L718" s="813"/>
      <c r="M718" s="813"/>
      <c r="N718" s="813"/>
      <c r="O718" s="813"/>
      <c r="P718" s="813"/>
      <c r="Q718" s="813"/>
      <c r="R718" s="819"/>
      <c r="AD718" s="820"/>
    </row>
    <row r="719" spans="1:30" s="255" customFormat="1" x14ac:dyDescent="0.25">
      <c r="A719" s="813"/>
      <c r="B719" s="813"/>
      <c r="C719" s="813"/>
      <c r="D719" s="813"/>
      <c r="E719" s="814"/>
      <c r="F719" s="814"/>
      <c r="G719" s="815"/>
      <c r="H719" s="816"/>
      <c r="I719" s="817"/>
      <c r="J719" s="813"/>
      <c r="K719" s="813"/>
      <c r="L719" s="813"/>
      <c r="M719" s="813"/>
      <c r="N719" s="813"/>
      <c r="O719" s="813"/>
      <c r="P719" s="813"/>
      <c r="Q719" s="813"/>
      <c r="R719" s="819"/>
      <c r="AD719" s="820"/>
    </row>
    <row r="720" spans="1:30" s="255" customFormat="1" x14ac:dyDescent="0.25">
      <c r="A720" s="813"/>
      <c r="B720" s="813"/>
      <c r="C720" s="813"/>
      <c r="D720" s="813"/>
      <c r="E720" s="814"/>
      <c r="F720" s="814"/>
      <c r="G720" s="815"/>
      <c r="H720" s="816"/>
      <c r="I720" s="817"/>
      <c r="J720" s="813"/>
      <c r="K720" s="813"/>
      <c r="L720" s="813"/>
      <c r="M720" s="813"/>
      <c r="N720" s="813"/>
      <c r="O720" s="813"/>
      <c r="P720" s="813"/>
      <c r="Q720" s="813"/>
      <c r="R720" s="819"/>
      <c r="AD720" s="820"/>
    </row>
    <row r="721" spans="1:30" s="255" customFormat="1" x14ac:dyDescent="0.25">
      <c r="A721" s="813"/>
      <c r="B721" s="813"/>
      <c r="C721" s="813"/>
      <c r="D721" s="813"/>
      <c r="E721" s="814"/>
      <c r="F721" s="814"/>
      <c r="G721" s="815"/>
      <c r="H721" s="816"/>
      <c r="I721" s="817"/>
      <c r="J721" s="813"/>
      <c r="K721" s="813"/>
      <c r="L721" s="813"/>
      <c r="M721" s="813"/>
      <c r="N721" s="813"/>
      <c r="O721" s="813"/>
      <c r="P721" s="813"/>
      <c r="Q721" s="813"/>
      <c r="R721" s="819"/>
      <c r="AD721" s="820"/>
    </row>
    <row r="722" spans="1:30" s="255" customFormat="1" x14ac:dyDescent="0.25">
      <c r="A722" s="813"/>
      <c r="B722" s="813"/>
      <c r="C722" s="813"/>
      <c r="D722" s="813"/>
      <c r="E722" s="814"/>
      <c r="F722" s="814"/>
      <c r="G722" s="815"/>
      <c r="H722" s="816"/>
      <c r="I722" s="817"/>
      <c r="J722" s="813"/>
      <c r="K722" s="813"/>
      <c r="L722" s="813"/>
      <c r="M722" s="813"/>
      <c r="N722" s="813"/>
      <c r="O722" s="813"/>
      <c r="P722" s="813"/>
      <c r="Q722" s="813"/>
      <c r="R722" s="819"/>
      <c r="AD722" s="820"/>
    </row>
    <row r="723" spans="1:30" s="255" customFormat="1" x14ac:dyDescent="0.25">
      <c r="A723" s="813"/>
      <c r="B723" s="813"/>
      <c r="C723" s="813"/>
      <c r="D723" s="813"/>
      <c r="E723" s="814"/>
      <c r="F723" s="814"/>
      <c r="G723" s="815"/>
      <c r="H723" s="816"/>
      <c r="I723" s="817"/>
      <c r="J723" s="813"/>
      <c r="K723" s="813"/>
      <c r="L723" s="813"/>
      <c r="M723" s="813"/>
      <c r="N723" s="813"/>
      <c r="O723" s="813"/>
      <c r="P723" s="813"/>
      <c r="Q723" s="813"/>
      <c r="R723" s="819"/>
      <c r="AD723" s="820"/>
    </row>
    <row r="724" spans="1:30" s="255" customFormat="1" x14ac:dyDescent="0.25">
      <c r="A724" s="813"/>
      <c r="B724" s="813"/>
      <c r="C724" s="813"/>
      <c r="D724" s="813"/>
      <c r="E724" s="814"/>
      <c r="F724" s="814"/>
      <c r="G724" s="815"/>
      <c r="H724" s="816"/>
      <c r="I724" s="817"/>
      <c r="J724" s="813"/>
      <c r="K724" s="813"/>
      <c r="L724" s="813"/>
      <c r="M724" s="813"/>
      <c r="N724" s="813"/>
      <c r="O724" s="813"/>
      <c r="P724" s="813"/>
      <c r="Q724" s="813"/>
      <c r="R724" s="819"/>
      <c r="AD724" s="820"/>
    </row>
    <row r="725" spans="1:30" s="255" customFormat="1" x14ac:dyDescent="0.25">
      <c r="A725" s="813"/>
      <c r="B725" s="813"/>
      <c r="C725" s="813"/>
      <c r="D725" s="813"/>
      <c r="E725" s="814"/>
      <c r="F725" s="814"/>
      <c r="G725" s="815"/>
      <c r="H725" s="816"/>
      <c r="I725" s="817"/>
      <c r="J725" s="813"/>
      <c r="K725" s="813"/>
      <c r="L725" s="813"/>
      <c r="M725" s="813"/>
      <c r="N725" s="813"/>
      <c r="O725" s="813"/>
      <c r="P725" s="813"/>
      <c r="Q725" s="813"/>
      <c r="R725" s="819"/>
      <c r="AD725" s="820"/>
    </row>
    <row r="726" spans="1:30" s="255" customFormat="1" x14ac:dyDescent="0.25">
      <c r="A726" s="813"/>
      <c r="B726" s="813"/>
      <c r="C726" s="813"/>
      <c r="D726" s="813"/>
      <c r="E726" s="814"/>
      <c r="F726" s="814"/>
      <c r="G726" s="815"/>
      <c r="H726" s="816"/>
      <c r="I726" s="817"/>
      <c r="J726" s="813"/>
      <c r="K726" s="813"/>
      <c r="L726" s="813"/>
      <c r="M726" s="813"/>
      <c r="N726" s="813"/>
      <c r="O726" s="813"/>
      <c r="P726" s="813"/>
      <c r="Q726" s="813"/>
      <c r="R726" s="819"/>
      <c r="AD726" s="820"/>
    </row>
    <row r="727" spans="1:30" s="255" customFormat="1" x14ac:dyDescent="0.25">
      <c r="A727" s="813"/>
      <c r="B727" s="813"/>
      <c r="C727" s="813"/>
      <c r="D727" s="813"/>
      <c r="E727" s="814"/>
      <c r="F727" s="814"/>
      <c r="G727" s="815"/>
      <c r="H727" s="816"/>
      <c r="I727" s="817"/>
      <c r="J727" s="813"/>
      <c r="K727" s="813"/>
      <c r="L727" s="813"/>
      <c r="M727" s="813"/>
      <c r="N727" s="813"/>
      <c r="O727" s="813"/>
      <c r="P727" s="813"/>
      <c r="Q727" s="813"/>
      <c r="R727" s="819"/>
      <c r="AD727" s="820"/>
    </row>
    <row r="728" spans="1:30" s="255" customFormat="1" x14ac:dyDescent="0.25">
      <c r="A728" s="813"/>
      <c r="B728" s="813"/>
      <c r="C728" s="813"/>
      <c r="D728" s="813"/>
      <c r="E728" s="814"/>
      <c r="F728" s="814"/>
      <c r="G728" s="815"/>
      <c r="H728" s="816"/>
      <c r="I728" s="817"/>
      <c r="J728" s="813"/>
      <c r="K728" s="813"/>
      <c r="L728" s="813"/>
      <c r="M728" s="813"/>
      <c r="N728" s="813"/>
      <c r="O728" s="813"/>
      <c r="P728" s="813"/>
      <c r="Q728" s="813"/>
      <c r="R728" s="819"/>
      <c r="AD728" s="820"/>
    </row>
    <row r="729" spans="1:30" s="255" customFormat="1" x14ac:dyDescent="0.25">
      <c r="A729" s="813"/>
      <c r="B729" s="813"/>
      <c r="C729" s="813"/>
      <c r="D729" s="813"/>
      <c r="E729" s="814"/>
      <c r="F729" s="814"/>
      <c r="G729" s="815"/>
      <c r="H729" s="816"/>
      <c r="I729" s="817"/>
      <c r="J729" s="813"/>
      <c r="K729" s="813"/>
      <c r="L729" s="813"/>
      <c r="M729" s="813"/>
      <c r="N729" s="813"/>
      <c r="O729" s="813"/>
      <c r="P729" s="813"/>
      <c r="Q729" s="813"/>
      <c r="R729" s="819"/>
      <c r="AD729" s="820"/>
    </row>
    <row r="730" spans="1:30" s="255" customFormat="1" x14ac:dyDescent="0.25">
      <c r="A730" s="813"/>
      <c r="B730" s="813"/>
      <c r="C730" s="813"/>
      <c r="D730" s="813"/>
      <c r="E730" s="814"/>
      <c r="F730" s="814"/>
      <c r="G730" s="815"/>
      <c r="H730" s="816"/>
      <c r="I730" s="817"/>
      <c r="J730" s="813"/>
      <c r="K730" s="813"/>
      <c r="L730" s="813"/>
      <c r="M730" s="813"/>
      <c r="N730" s="813"/>
      <c r="O730" s="813"/>
      <c r="P730" s="813"/>
      <c r="Q730" s="813"/>
      <c r="R730" s="819"/>
      <c r="AD730" s="820"/>
    </row>
    <row r="731" spans="1:30" s="255" customFormat="1" x14ac:dyDescent="0.25">
      <c r="A731" s="813"/>
      <c r="B731" s="813"/>
      <c r="C731" s="813"/>
      <c r="D731" s="813"/>
      <c r="E731" s="814"/>
      <c r="F731" s="814"/>
      <c r="G731" s="815"/>
      <c r="H731" s="816"/>
      <c r="I731" s="817"/>
      <c r="J731" s="813"/>
      <c r="K731" s="813"/>
      <c r="L731" s="813"/>
      <c r="M731" s="813"/>
      <c r="N731" s="813"/>
      <c r="O731" s="813"/>
      <c r="P731" s="813"/>
      <c r="Q731" s="813"/>
      <c r="R731" s="819"/>
      <c r="AD731" s="820"/>
    </row>
    <row r="732" spans="1:30" s="255" customFormat="1" x14ac:dyDescent="0.25">
      <c r="A732" s="813"/>
      <c r="B732" s="813"/>
      <c r="C732" s="813"/>
      <c r="D732" s="813"/>
      <c r="E732" s="814"/>
      <c r="F732" s="814"/>
      <c r="G732" s="815"/>
      <c r="H732" s="816"/>
      <c r="I732" s="817"/>
      <c r="J732" s="813"/>
      <c r="K732" s="813"/>
      <c r="L732" s="813"/>
      <c r="M732" s="813"/>
      <c r="N732" s="813"/>
      <c r="O732" s="813"/>
      <c r="P732" s="813"/>
      <c r="Q732" s="813"/>
      <c r="R732" s="819"/>
      <c r="AD732" s="820"/>
    </row>
    <row r="733" spans="1:30" s="255" customFormat="1" x14ac:dyDescent="0.25">
      <c r="A733" s="813"/>
      <c r="B733" s="813"/>
      <c r="C733" s="813"/>
      <c r="D733" s="813"/>
      <c r="E733" s="814"/>
      <c r="F733" s="814"/>
      <c r="G733" s="815"/>
      <c r="H733" s="816"/>
      <c r="I733" s="817"/>
      <c r="J733" s="813"/>
      <c r="K733" s="813"/>
      <c r="L733" s="813"/>
      <c r="M733" s="813"/>
      <c r="N733" s="813"/>
      <c r="O733" s="813"/>
      <c r="P733" s="813"/>
      <c r="Q733" s="813"/>
      <c r="R733" s="819"/>
      <c r="AD733" s="820"/>
    </row>
    <row r="734" spans="1:30" s="255" customFormat="1" x14ac:dyDescent="0.25">
      <c r="A734" s="813"/>
      <c r="B734" s="813"/>
      <c r="C734" s="813"/>
      <c r="D734" s="813"/>
      <c r="E734" s="814"/>
      <c r="F734" s="814"/>
      <c r="G734" s="815"/>
      <c r="H734" s="816"/>
      <c r="I734" s="817"/>
      <c r="J734" s="813"/>
      <c r="K734" s="813"/>
      <c r="L734" s="813"/>
      <c r="M734" s="813"/>
      <c r="N734" s="813"/>
      <c r="O734" s="813"/>
      <c r="P734" s="813"/>
      <c r="Q734" s="813"/>
      <c r="R734" s="819"/>
      <c r="AD734" s="820"/>
    </row>
    <row r="735" spans="1:30" s="255" customFormat="1" x14ac:dyDescent="0.25">
      <c r="A735" s="813"/>
      <c r="B735" s="813"/>
      <c r="C735" s="813"/>
      <c r="D735" s="813"/>
      <c r="E735" s="814"/>
      <c r="F735" s="814"/>
      <c r="G735" s="815"/>
      <c r="H735" s="816"/>
      <c r="I735" s="817"/>
      <c r="J735" s="813"/>
      <c r="K735" s="813"/>
      <c r="L735" s="813"/>
      <c r="M735" s="813"/>
      <c r="N735" s="813"/>
      <c r="O735" s="813"/>
      <c r="P735" s="813"/>
      <c r="Q735" s="813"/>
      <c r="R735" s="819"/>
      <c r="AD735" s="820"/>
    </row>
    <row r="736" spans="1:30" s="255" customFormat="1" x14ac:dyDescent="0.25">
      <c r="A736" s="813"/>
      <c r="B736" s="813"/>
      <c r="C736" s="813"/>
      <c r="D736" s="813"/>
      <c r="E736" s="814"/>
      <c r="F736" s="814"/>
      <c r="G736" s="815"/>
      <c r="H736" s="816"/>
      <c r="I736" s="817"/>
      <c r="J736" s="813"/>
      <c r="K736" s="813"/>
      <c r="L736" s="813"/>
      <c r="M736" s="813"/>
      <c r="N736" s="813"/>
      <c r="O736" s="813"/>
      <c r="P736" s="813"/>
      <c r="Q736" s="813"/>
      <c r="R736" s="819"/>
      <c r="AD736" s="820"/>
    </row>
    <row r="737" spans="1:30" s="255" customFormat="1" x14ac:dyDescent="0.25">
      <c r="A737" s="813"/>
      <c r="B737" s="813"/>
      <c r="C737" s="813"/>
      <c r="D737" s="813"/>
      <c r="E737" s="814"/>
      <c r="F737" s="814"/>
      <c r="G737" s="815"/>
      <c r="H737" s="816"/>
      <c r="I737" s="817"/>
      <c r="J737" s="813"/>
      <c r="K737" s="813"/>
      <c r="L737" s="813"/>
      <c r="M737" s="813"/>
      <c r="N737" s="813"/>
      <c r="O737" s="813"/>
      <c r="P737" s="813"/>
      <c r="Q737" s="813"/>
      <c r="R737" s="819"/>
      <c r="AD737" s="820"/>
    </row>
    <row r="738" spans="1:30" s="255" customFormat="1" x14ac:dyDescent="0.25">
      <c r="A738" s="813"/>
      <c r="B738" s="813"/>
      <c r="C738" s="813"/>
      <c r="D738" s="813"/>
      <c r="E738" s="814"/>
      <c r="F738" s="814"/>
      <c r="G738" s="815"/>
      <c r="H738" s="816"/>
      <c r="I738" s="817"/>
      <c r="J738" s="813"/>
      <c r="K738" s="813"/>
      <c r="L738" s="813"/>
      <c r="M738" s="813"/>
      <c r="N738" s="813"/>
      <c r="O738" s="813"/>
      <c r="P738" s="813"/>
      <c r="Q738" s="813"/>
      <c r="R738" s="819"/>
      <c r="AD738" s="820"/>
    </row>
    <row r="739" spans="1:30" s="255" customFormat="1" x14ac:dyDescent="0.25">
      <c r="A739" s="813"/>
      <c r="B739" s="813"/>
      <c r="C739" s="813"/>
      <c r="D739" s="813"/>
      <c r="E739" s="814"/>
      <c r="F739" s="814"/>
      <c r="G739" s="815"/>
      <c r="H739" s="816"/>
      <c r="I739" s="817"/>
      <c r="J739" s="813"/>
      <c r="K739" s="813"/>
      <c r="L739" s="813"/>
      <c r="M739" s="813"/>
      <c r="N739" s="813"/>
      <c r="O739" s="813"/>
      <c r="P739" s="813"/>
      <c r="Q739" s="813"/>
      <c r="R739" s="819"/>
      <c r="AD739" s="820"/>
    </row>
    <row r="740" spans="1:30" s="255" customFormat="1" x14ac:dyDescent="0.25">
      <c r="A740" s="813"/>
      <c r="B740" s="813"/>
      <c r="C740" s="813"/>
      <c r="D740" s="813"/>
      <c r="E740" s="814"/>
      <c r="F740" s="814"/>
      <c r="G740" s="815"/>
      <c r="H740" s="816"/>
      <c r="I740" s="817"/>
      <c r="J740" s="813"/>
      <c r="K740" s="813"/>
      <c r="L740" s="813"/>
      <c r="M740" s="813"/>
      <c r="N740" s="813"/>
      <c r="O740" s="813"/>
      <c r="P740" s="813"/>
      <c r="Q740" s="813"/>
      <c r="R740" s="819"/>
      <c r="AD740" s="820"/>
    </row>
    <row r="741" spans="1:30" s="255" customFormat="1" x14ac:dyDescent="0.25">
      <c r="A741" s="813"/>
      <c r="B741" s="813"/>
      <c r="C741" s="813"/>
      <c r="D741" s="813"/>
      <c r="E741" s="814"/>
      <c r="F741" s="814"/>
      <c r="G741" s="815"/>
      <c r="H741" s="816"/>
      <c r="I741" s="817"/>
      <c r="J741" s="813"/>
      <c r="K741" s="813"/>
      <c r="L741" s="813"/>
      <c r="M741" s="813"/>
      <c r="N741" s="813"/>
      <c r="O741" s="813"/>
      <c r="P741" s="813"/>
      <c r="Q741" s="813"/>
      <c r="R741" s="819"/>
      <c r="AD741" s="820"/>
    </row>
    <row r="742" spans="1:30" s="255" customFormat="1" x14ac:dyDescent="0.25">
      <c r="A742" s="813"/>
      <c r="B742" s="813"/>
      <c r="C742" s="813"/>
      <c r="D742" s="813"/>
      <c r="E742" s="814"/>
      <c r="F742" s="814"/>
      <c r="G742" s="815"/>
      <c r="H742" s="816"/>
      <c r="I742" s="817"/>
      <c r="J742" s="813"/>
      <c r="K742" s="813"/>
      <c r="L742" s="813"/>
      <c r="M742" s="813"/>
      <c r="N742" s="813"/>
      <c r="O742" s="813"/>
      <c r="P742" s="813"/>
      <c r="Q742" s="813"/>
      <c r="R742" s="819"/>
      <c r="AD742" s="820"/>
    </row>
    <row r="743" spans="1:30" s="255" customFormat="1" x14ac:dyDescent="0.25">
      <c r="A743" s="813"/>
      <c r="B743" s="813"/>
      <c r="C743" s="813"/>
      <c r="D743" s="813"/>
      <c r="E743" s="814"/>
      <c r="F743" s="814"/>
      <c r="G743" s="815"/>
      <c r="H743" s="816"/>
      <c r="I743" s="817"/>
      <c r="J743" s="813"/>
      <c r="K743" s="813"/>
      <c r="L743" s="813"/>
      <c r="M743" s="813"/>
      <c r="N743" s="813"/>
      <c r="O743" s="813"/>
      <c r="P743" s="813"/>
      <c r="Q743" s="813"/>
      <c r="R743" s="819"/>
      <c r="AD743" s="820"/>
    </row>
    <row r="744" spans="1:30" s="255" customFormat="1" x14ac:dyDescent="0.25">
      <c r="A744" s="813"/>
      <c r="B744" s="813"/>
      <c r="C744" s="813"/>
      <c r="D744" s="813"/>
      <c r="E744" s="814"/>
      <c r="F744" s="814"/>
      <c r="G744" s="815"/>
      <c r="H744" s="816"/>
      <c r="I744" s="817"/>
      <c r="J744" s="813"/>
      <c r="K744" s="813"/>
      <c r="L744" s="813"/>
      <c r="M744" s="813"/>
      <c r="N744" s="813"/>
      <c r="O744" s="813"/>
      <c r="P744" s="813"/>
      <c r="Q744" s="813"/>
      <c r="R744" s="819"/>
      <c r="AD744" s="820"/>
    </row>
    <row r="745" spans="1:30" s="255" customFormat="1" x14ac:dyDescent="0.25">
      <c r="A745" s="813"/>
      <c r="B745" s="813"/>
      <c r="C745" s="813"/>
      <c r="D745" s="813"/>
      <c r="E745" s="814"/>
      <c r="F745" s="814"/>
      <c r="G745" s="815"/>
      <c r="H745" s="816"/>
      <c r="I745" s="817"/>
      <c r="J745" s="813"/>
      <c r="K745" s="813"/>
      <c r="L745" s="813"/>
      <c r="M745" s="813"/>
      <c r="N745" s="813"/>
      <c r="O745" s="813"/>
      <c r="P745" s="813"/>
      <c r="Q745" s="813"/>
      <c r="R745" s="819"/>
      <c r="AD745" s="820"/>
    </row>
    <row r="746" spans="1:30" s="255" customFormat="1" x14ac:dyDescent="0.25">
      <c r="A746" s="813"/>
      <c r="B746" s="813"/>
      <c r="C746" s="813"/>
      <c r="D746" s="813"/>
      <c r="E746" s="814"/>
      <c r="F746" s="814"/>
      <c r="G746" s="815"/>
      <c r="H746" s="816"/>
      <c r="I746" s="817"/>
      <c r="J746" s="813"/>
      <c r="K746" s="813"/>
      <c r="L746" s="813"/>
      <c r="M746" s="813"/>
      <c r="N746" s="813"/>
      <c r="O746" s="813"/>
      <c r="P746" s="813"/>
      <c r="Q746" s="813"/>
      <c r="R746" s="819"/>
      <c r="AD746" s="820"/>
    </row>
    <row r="747" spans="1:30" s="255" customFormat="1" x14ac:dyDescent="0.25">
      <c r="A747" s="813"/>
      <c r="B747" s="813"/>
      <c r="C747" s="813"/>
      <c r="D747" s="813"/>
      <c r="E747" s="814"/>
      <c r="F747" s="814"/>
      <c r="G747" s="815"/>
      <c r="H747" s="816"/>
      <c r="I747" s="817"/>
      <c r="J747" s="813"/>
      <c r="K747" s="813"/>
      <c r="L747" s="813"/>
      <c r="M747" s="813"/>
      <c r="N747" s="813"/>
      <c r="O747" s="813"/>
      <c r="P747" s="813"/>
      <c r="Q747" s="813"/>
      <c r="R747" s="819"/>
      <c r="AD747" s="820"/>
    </row>
    <row r="748" spans="1:30" s="255" customFormat="1" x14ac:dyDescent="0.25">
      <c r="A748" s="813"/>
      <c r="B748" s="813"/>
      <c r="C748" s="813"/>
      <c r="D748" s="813"/>
      <c r="E748" s="814"/>
      <c r="F748" s="814"/>
      <c r="G748" s="815"/>
      <c r="H748" s="816"/>
      <c r="I748" s="817"/>
      <c r="J748" s="813"/>
      <c r="K748" s="813"/>
      <c r="L748" s="813"/>
      <c r="M748" s="813"/>
      <c r="N748" s="813"/>
      <c r="O748" s="813"/>
      <c r="P748" s="813"/>
      <c r="Q748" s="813"/>
      <c r="R748" s="819"/>
      <c r="AD748" s="820"/>
    </row>
    <row r="749" spans="1:30" s="255" customFormat="1" x14ac:dyDescent="0.25">
      <c r="A749" s="813"/>
      <c r="B749" s="813"/>
      <c r="C749" s="813"/>
      <c r="D749" s="813"/>
      <c r="E749" s="814"/>
      <c r="F749" s="814"/>
      <c r="G749" s="815"/>
      <c r="H749" s="816"/>
      <c r="I749" s="817"/>
      <c r="J749" s="813"/>
      <c r="K749" s="813"/>
      <c r="L749" s="813"/>
      <c r="M749" s="813"/>
      <c r="N749" s="813"/>
      <c r="O749" s="813"/>
      <c r="P749" s="813"/>
      <c r="Q749" s="813"/>
      <c r="R749" s="819"/>
      <c r="AD749" s="820"/>
    </row>
    <row r="750" spans="1:30" s="255" customFormat="1" x14ac:dyDescent="0.25">
      <c r="A750" s="813"/>
      <c r="B750" s="813"/>
      <c r="C750" s="813"/>
      <c r="D750" s="813"/>
      <c r="E750" s="814"/>
      <c r="F750" s="814"/>
      <c r="G750" s="815"/>
      <c r="H750" s="816"/>
      <c r="I750" s="817"/>
      <c r="J750" s="813"/>
      <c r="K750" s="813"/>
      <c r="L750" s="813"/>
      <c r="M750" s="813"/>
      <c r="N750" s="813"/>
      <c r="O750" s="813"/>
      <c r="P750" s="813"/>
      <c r="Q750" s="813"/>
      <c r="R750" s="819"/>
      <c r="AD750" s="820"/>
    </row>
    <row r="751" spans="1:30" s="255" customFormat="1" x14ac:dyDescent="0.25">
      <c r="A751" s="813"/>
      <c r="B751" s="813"/>
      <c r="C751" s="813"/>
      <c r="D751" s="813"/>
      <c r="E751" s="814"/>
      <c r="F751" s="814"/>
      <c r="G751" s="815"/>
      <c r="H751" s="816"/>
      <c r="I751" s="817"/>
      <c r="J751" s="813"/>
      <c r="K751" s="813"/>
      <c r="L751" s="813"/>
      <c r="M751" s="813"/>
      <c r="N751" s="813"/>
      <c r="O751" s="813"/>
      <c r="P751" s="813"/>
      <c r="Q751" s="813"/>
      <c r="R751" s="819"/>
      <c r="AD751" s="820"/>
    </row>
    <row r="752" spans="1:30" s="255" customFormat="1" x14ac:dyDescent="0.25">
      <c r="A752" s="813"/>
      <c r="B752" s="813"/>
      <c r="C752" s="813"/>
      <c r="D752" s="813"/>
      <c r="E752" s="814"/>
      <c r="F752" s="814"/>
      <c r="G752" s="815"/>
      <c r="H752" s="816"/>
      <c r="I752" s="817"/>
      <c r="J752" s="813"/>
      <c r="K752" s="813"/>
      <c r="L752" s="813"/>
      <c r="M752" s="813"/>
      <c r="N752" s="813"/>
      <c r="O752" s="813"/>
      <c r="P752" s="813"/>
      <c r="Q752" s="813"/>
      <c r="R752" s="819"/>
      <c r="AD752" s="820"/>
    </row>
    <row r="753" spans="1:30" s="255" customFormat="1" x14ac:dyDescent="0.25">
      <c r="A753" s="813"/>
      <c r="B753" s="813"/>
      <c r="C753" s="813"/>
      <c r="D753" s="813"/>
      <c r="E753" s="814"/>
      <c r="F753" s="814"/>
      <c r="G753" s="815"/>
      <c r="H753" s="816"/>
      <c r="I753" s="817"/>
      <c r="J753" s="813"/>
      <c r="K753" s="813"/>
      <c r="L753" s="813"/>
      <c r="M753" s="813"/>
      <c r="N753" s="813"/>
      <c r="O753" s="813"/>
      <c r="P753" s="813"/>
      <c r="Q753" s="813"/>
      <c r="R753" s="819"/>
      <c r="AD753" s="820"/>
    </row>
    <row r="754" spans="1:30" s="255" customFormat="1" x14ac:dyDescent="0.25">
      <c r="A754" s="813"/>
      <c r="B754" s="813"/>
      <c r="C754" s="813"/>
      <c r="D754" s="813"/>
      <c r="E754" s="814"/>
      <c r="F754" s="814"/>
      <c r="G754" s="815"/>
      <c r="H754" s="816"/>
      <c r="I754" s="817"/>
      <c r="J754" s="813"/>
      <c r="K754" s="813"/>
      <c r="L754" s="813"/>
      <c r="M754" s="813"/>
      <c r="N754" s="813"/>
      <c r="O754" s="813"/>
      <c r="P754" s="813"/>
      <c r="Q754" s="813"/>
      <c r="R754" s="819"/>
      <c r="AD754" s="820"/>
    </row>
    <row r="755" spans="1:30" s="255" customFormat="1" x14ac:dyDescent="0.25">
      <c r="A755" s="813"/>
      <c r="B755" s="813"/>
      <c r="C755" s="813"/>
      <c r="D755" s="813"/>
      <c r="E755" s="814"/>
      <c r="F755" s="814"/>
      <c r="G755" s="815"/>
      <c r="H755" s="816"/>
      <c r="I755" s="817"/>
      <c r="J755" s="813"/>
      <c r="K755" s="813"/>
      <c r="L755" s="813"/>
      <c r="M755" s="813"/>
      <c r="N755" s="813"/>
      <c r="O755" s="813"/>
      <c r="P755" s="813"/>
      <c r="Q755" s="813"/>
      <c r="R755" s="819"/>
      <c r="AD755" s="820"/>
    </row>
    <row r="756" spans="1:30" s="255" customFormat="1" x14ac:dyDescent="0.25">
      <c r="A756" s="813"/>
      <c r="B756" s="813"/>
      <c r="C756" s="813"/>
      <c r="D756" s="813"/>
      <c r="E756" s="814"/>
      <c r="F756" s="814"/>
      <c r="G756" s="815"/>
      <c r="H756" s="816"/>
      <c r="I756" s="817"/>
      <c r="J756" s="813"/>
      <c r="K756" s="813"/>
      <c r="L756" s="813"/>
      <c r="M756" s="813"/>
      <c r="N756" s="813"/>
      <c r="O756" s="813"/>
      <c r="P756" s="813"/>
      <c r="Q756" s="813"/>
      <c r="R756" s="819"/>
      <c r="AD756" s="820"/>
    </row>
    <row r="757" spans="1:30" s="255" customFormat="1" x14ac:dyDescent="0.25">
      <c r="A757" s="813"/>
      <c r="B757" s="813"/>
      <c r="C757" s="813"/>
      <c r="D757" s="813"/>
      <c r="E757" s="814"/>
      <c r="F757" s="814"/>
      <c r="G757" s="815"/>
      <c r="H757" s="816"/>
      <c r="I757" s="817"/>
      <c r="J757" s="813"/>
      <c r="K757" s="813"/>
      <c r="L757" s="813"/>
      <c r="M757" s="813"/>
      <c r="N757" s="813"/>
      <c r="O757" s="813"/>
      <c r="P757" s="813"/>
      <c r="Q757" s="813"/>
      <c r="R757" s="819"/>
      <c r="AD757" s="820"/>
    </row>
    <row r="758" spans="1:30" s="255" customFormat="1" x14ac:dyDescent="0.25">
      <c r="A758" s="813"/>
      <c r="B758" s="813"/>
      <c r="C758" s="813"/>
      <c r="D758" s="813"/>
      <c r="E758" s="814"/>
      <c r="F758" s="814"/>
      <c r="G758" s="815"/>
      <c r="H758" s="816"/>
      <c r="I758" s="817"/>
      <c r="J758" s="813"/>
      <c r="K758" s="813"/>
      <c r="L758" s="813"/>
      <c r="M758" s="813"/>
      <c r="N758" s="813"/>
      <c r="O758" s="813"/>
      <c r="P758" s="813"/>
      <c r="Q758" s="813"/>
      <c r="R758" s="819"/>
      <c r="AD758" s="820"/>
    </row>
    <row r="759" spans="1:30" s="255" customFormat="1" x14ac:dyDescent="0.25">
      <c r="A759" s="813"/>
      <c r="B759" s="813"/>
      <c r="C759" s="813"/>
      <c r="D759" s="813"/>
      <c r="E759" s="814"/>
      <c r="F759" s="814"/>
      <c r="G759" s="815"/>
      <c r="H759" s="816"/>
      <c r="I759" s="817"/>
      <c r="J759" s="813"/>
      <c r="K759" s="813"/>
      <c r="L759" s="813"/>
      <c r="M759" s="813"/>
      <c r="N759" s="813"/>
      <c r="O759" s="813"/>
      <c r="P759" s="813"/>
      <c r="Q759" s="813"/>
      <c r="R759" s="819"/>
      <c r="AD759" s="820"/>
    </row>
    <row r="760" spans="1:30" s="255" customFormat="1" x14ac:dyDescent="0.25">
      <c r="A760" s="813"/>
      <c r="B760" s="813"/>
      <c r="C760" s="813"/>
      <c r="D760" s="813"/>
      <c r="E760" s="814"/>
      <c r="F760" s="814"/>
      <c r="G760" s="815"/>
      <c r="H760" s="816"/>
      <c r="I760" s="817"/>
      <c r="J760" s="813"/>
      <c r="K760" s="813"/>
      <c r="L760" s="813"/>
      <c r="M760" s="813"/>
      <c r="N760" s="813"/>
      <c r="O760" s="813"/>
      <c r="P760" s="813"/>
      <c r="Q760" s="813"/>
      <c r="R760" s="819"/>
      <c r="AD760" s="820"/>
    </row>
    <row r="761" spans="1:30" s="255" customFormat="1" x14ac:dyDescent="0.25">
      <c r="A761" s="813"/>
      <c r="B761" s="813"/>
      <c r="C761" s="813"/>
      <c r="D761" s="813"/>
      <c r="E761" s="814"/>
      <c r="F761" s="814"/>
      <c r="G761" s="815"/>
      <c r="H761" s="816"/>
      <c r="I761" s="817"/>
      <c r="J761" s="813"/>
      <c r="K761" s="813"/>
      <c r="L761" s="813"/>
      <c r="M761" s="813"/>
      <c r="N761" s="813"/>
      <c r="O761" s="813"/>
      <c r="P761" s="813"/>
      <c r="Q761" s="813"/>
      <c r="R761" s="819"/>
      <c r="AD761" s="820"/>
    </row>
    <row r="762" spans="1:30" s="255" customFormat="1" x14ac:dyDescent="0.25">
      <c r="A762" s="813"/>
      <c r="B762" s="813"/>
      <c r="C762" s="813"/>
      <c r="D762" s="813"/>
      <c r="E762" s="814"/>
      <c r="F762" s="814"/>
      <c r="G762" s="815"/>
      <c r="H762" s="816"/>
      <c r="I762" s="817"/>
      <c r="J762" s="813"/>
      <c r="K762" s="813"/>
      <c r="L762" s="813"/>
      <c r="M762" s="813"/>
      <c r="N762" s="813"/>
      <c r="O762" s="813"/>
      <c r="P762" s="813"/>
      <c r="Q762" s="813"/>
      <c r="R762" s="819"/>
      <c r="AD762" s="820"/>
    </row>
    <row r="763" spans="1:30" s="255" customFormat="1" x14ac:dyDescent="0.25">
      <c r="A763" s="813"/>
      <c r="B763" s="813"/>
      <c r="C763" s="813"/>
      <c r="D763" s="813"/>
      <c r="E763" s="814"/>
      <c r="F763" s="814"/>
      <c r="G763" s="815"/>
      <c r="H763" s="816"/>
      <c r="I763" s="817"/>
      <c r="J763" s="813"/>
      <c r="K763" s="813"/>
      <c r="L763" s="813"/>
      <c r="M763" s="813"/>
      <c r="N763" s="813"/>
      <c r="O763" s="813"/>
      <c r="P763" s="813"/>
      <c r="Q763" s="813"/>
      <c r="R763" s="819"/>
      <c r="AD763" s="820"/>
    </row>
    <row r="764" spans="1:30" s="255" customFormat="1" x14ac:dyDescent="0.25">
      <c r="A764" s="813"/>
      <c r="B764" s="813"/>
      <c r="C764" s="813"/>
      <c r="D764" s="813"/>
      <c r="E764" s="814"/>
      <c r="F764" s="814"/>
      <c r="G764" s="815"/>
      <c r="H764" s="816"/>
      <c r="I764" s="817"/>
      <c r="J764" s="813"/>
      <c r="K764" s="813"/>
      <c r="L764" s="813"/>
      <c r="M764" s="813"/>
      <c r="N764" s="813"/>
      <c r="O764" s="813"/>
      <c r="P764" s="813"/>
      <c r="Q764" s="813"/>
      <c r="R764" s="819"/>
      <c r="AD764" s="820"/>
    </row>
    <row r="765" spans="1:30" s="255" customFormat="1" x14ac:dyDescent="0.25">
      <c r="A765" s="813"/>
      <c r="B765" s="813"/>
      <c r="C765" s="813"/>
      <c r="D765" s="813"/>
      <c r="E765" s="814"/>
      <c r="F765" s="814"/>
      <c r="G765" s="815"/>
      <c r="H765" s="816"/>
      <c r="I765" s="817"/>
      <c r="J765" s="813"/>
      <c r="K765" s="813"/>
      <c r="L765" s="813"/>
      <c r="M765" s="813"/>
      <c r="N765" s="813"/>
      <c r="O765" s="813"/>
      <c r="P765" s="813"/>
      <c r="Q765" s="813"/>
      <c r="R765" s="819"/>
      <c r="AD765" s="820"/>
    </row>
    <row r="766" spans="1:30" s="255" customFormat="1" x14ac:dyDescent="0.25">
      <c r="A766" s="813"/>
      <c r="B766" s="813"/>
      <c r="C766" s="813"/>
      <c r="D766" s="813"/>
      <c r="E766" s="814"/>
      <c r="F766" s="814"/>
      <c r="G766" s="815"/>
      <c r="H766" s="816"/>
      <c r="I766" s="817"/>
      <c r="J766" s="813"/>
      <c r="K766" s="813"/>
      <c r="L766" s="813"/>
      <c r="M766" s="813"/>
      <c r="N766" s="813"/>
      <c r="O766" s="813"/>
      <c r="P766" s="813"/>
      <c r="Q766" s="813"/>
      <c r="R766" s="819"/>
      <c r="AD766" s="820"/>
    </row>
    <row r="767" spans="1:30" s="255" customFormat="1" x14ac:dyDescent="0.25">
      <c r="A767" s="813"/>
      <c r="B767" s="813"/>
      <c r="C767" s="813"/>
      <c r="D767" s="813"/>
      <c r="E767" s="814"/>
      <c r="F767" s="814"/>
      <c r="G767" s="815"/>
      <c r="H767" s="816"/>
      <c r="I767" s="817"/>
      <c r="J767" s="813"/>
      <c r="K767" s="813"/>
      <c r="L767" s="813"/>
      <c r="M767" s="813"/>
      <c r="N767" s="813"/>
      <c r="O767" s="813"/>
      <c r="P767" s="813"/>
      <c r="Q767" s="813"/>
      <c r="R767" s="819"/>
      <c r="AD767" s="820"/>
    </row>
    <row r="768" spans="1:30" s="255" customFormat="1" x14ac:dyDescent="0.25">
      <c r="A768" s="813"/>
      <c r="B768" s="813"/>
      <c r="C768" s="813"/>
      <c r="D768" s="813"/>
      <c r="E768" s="814"/>
      <c r="F768" s="814"/>
      <c r="G768" s="815"/>
      <c r="H768" s="816"/>
      <c r="I768" s="817"/>
      <c r="J768" s="813"/>
      <c r="K768" s="813"/>
      <c r="L768" s="813"/>
      <c r="M768" s="813"/>
      <c r="N768" s="813"/>
      <c r="O768" s="813"/>
      <c r="P768" s="813"/>
      <c r="Q768" s="813"/>
      <c r="R768" s="819"/>
      <c r="AD768" s="820"/>
    </row>
    <row r="769" spans="1:30" s="255" customFormat="1" x14ac:dyDescent="0.25">
      <c r="A769" s="813"/>
      <c r="B769" s="813"/>
      <c r="C769" s="813"/>
      <c r="D769" s="813"/>
      <c r="E769" s="814"/>
      <c r="F769" s="814"/>
      <c r="G769" s="815"/>
      <c r="H769" s="816"/>
      <c r="I769" s="817"/>
      <c r="J769" s="813"/>
      <c r="K769" s="813"/>
      <c r="L769" s="813"/>
      <c r="M769" s="813"/>
      <c r="N769" s="813"/>
      <c r="O769" s="813"/>
      <c r="P769" s="813"/>
      <c r="Q769" s="813"/>
      <c r="R769" s="819"/>
      <c r="AD769" s="820"/>
    </row>
    <row r="770" spans="1:30" s="255" customFormat="1" x14ac:dyDescent="0.25">
      <c r="A770" s="813"/>
      <c r="B770" s="813"/>
      <c r="C770" s="813"/>
      <c r="D770" s="813"/>
      <c r="E770" s="814"/>
      <c r="F770" s="814"/>
      <c r="G770" s="815"/>
      <c r="H770" s="816"/>
      <c r="I770" s="817"/>
      <c r="J770" s="813"/>
      <c r="K770" s="813"/>
      <c r="L770" s="813"/>
      <c r="M770" s="813"/>
      <c r="N770" s="813"/>
      <c r="O770" s="813"/>
      <c r="P770" s="813"/>
      <c r="Q770" s="813"/>
      <c r="R770" s="819"/>
      <c r="AD770" s="820"/>
    </row>
    <row r="771" spans="1:30" s="255" customFormat="1" x14ac:dyDescent="0.25">
      <c r="A771" s="813"/>
      <c r="B771" s="813"/>
      <c r="C771" s="813"/>
      <c r="D771" s="813"/>
      <c r="E771" s="814"/>
      <c r="F771" s="814"/>
      <c r="G771" s="815"/>
      <c r="H771" s="816"/>
      <c r="I771" s="817"/>
      <c r="J771" s="813"/>
      <c r="K771" s="813"/>
      <c r="L771" s="813"/>
      <c r="M771" s="813"/>
      <c r="N771" s="813"/>
      <c r="O771" s="813"/>
      <c r="P771" s="813"/>
      <c r="Q771" s="813"/>
      <c r="R771" s="819"/>
      <c r="AD771" s="820"/>
    </row>
    <row r="772" spans="1:30" s="255" customFormat="1" x14ac:dyDescent="0.25">
      <c r="A772" s="813"/>
      <c r="B772" s="813"/>
      <c r="C772" s="813"/>
      <c r="D772" s="813"/>
      <c r="E772" s="814"/>
      <c r="F772" s="814"/>
      <c r="G772" s="815"/>
      <c r="H772" s="816"/>
      <c r="I772" s="817"/>
      <c r="J772" s="813"/>
      <c r="K772" s="813"/>
      <c r="L772" s="813"/>
      <c r="M772" s="813"/>
      <c r="N772" s="813"/>
      <c r="O772" s="813"/>
      <c r="P772" s="813"/>
      <c r="Q772" s="813"/>
      <c r="R772" s="819"/>
      <c r="AD772" s="820"/>
    </row>
    <row r="773" spans="1:30" s="255" customFormat="1" x14ac:dyDescent="0.25">
      <c r="A773" s="813"/>
      <c r="B773" s="813"/>
      <c r="C773" s="813"/>
      <c r="D773" s="813"/>
      <c r="E773" s="814"/>
      <c r="F773" s="814"/>
      <c r="G773" s="815"/>
      <c r="H773" s="816"/>
      <c r="I773" s="817"/>
      <c r="J773" s="813"/>
      <c r="K773" s="813"/>
      <c r="L773" s="813"/>
      <c r="M773" s="813"/>
      <c r="N773" s="813"/>
      <c r="O773" s="813"/>
      <c r="P773" s="813"/>
      <c r="Q773" s="813"/>
      <c r="R773" s="819"/>
      <c r="AD773" s="820"/>
    </row>
    <row r="774" spans="1:30" s="255" customFormat="1" x14ac:dyDescent="0.25">
      <c r="A774" s="813"/>
      <c r="B774" s="813"/>
      <c r="C774" s="813"/>
      <c r="D774" s="813"/>
      <c r="E774" s="814"/>
      <c r="F774" s="814"/>
      <c r="G774" s="815"/>
      <c r="H774" s="816"/>
      <c r="I774" s="817"/>
      <c r="J774" s="813"/>
      <c r="K774" s="813"/>
      <c r="L774" s="813"/>
      <c r="M774" s="813"/>
      <c r="N774" s="813"/>
      <c r="O774" s="813"/>
      <c r="P774" s="813"/>
      <c r="Q774" s="813"/>
      <c r="R774" s="819"/>
      <c r="AD774" s="820"/>
    </row>
    <row r="775" spans="1:30" s="255" customFormat="1" x14ac:dyDescent="0.25">
      <c r="A775" s="813"/>
      <c r="B775" s="813"/>
      <c r="C775" s="813"/>
      <c r="D775" s="813"/>
      <c r="E775" s="814"/>
      <c r="F775" s="814"/>
      <c r="G775" s="815"/>
      <c r="H775" s="816"/>
      <c r="I775" s="817"/>
      <c r="J775" s="813"/>
      <c r="K775" s="813"/>
      <c r="L775" s="813"/>
      <c r="M775" s="813"/>
      <c r="N775" s="813"/>
      <c r="O775" s="813"/>
      <c r="P775" s="813"/>
      <c r="Q775" s="813"/>
      <c r="R775" s="819"/>
      <c r="AD775" s="820"/>
    </row>
    <row r="776" spans="1:30" s="255" customFormat="1" x14ac:dyDescent="0.25">
      <c r="A776" s="813"/>
      <c r="B776" s="813"/>
      <c r="C776" s="813"/>
      <c r="D776" s="813"/>
      <c r="E776" s="814"/>
      <c r="F776" s="814"/>
      <c r="G776" s="815"/>
      <c r="H776" s="816"/>
      <c r="I776" s="817"/>
      <c r="J776" s="813"/>
      <c r="K776" s="813"/>
      <c r="L776" s="813"/>
      <c r="M776" s="813"/>
      <c r="N776" s="813"/>
      <c r="O776" s="813"/>
      <c r="P776" s="813"/>
      <c r="Q776" s="813"/>
      <c r="R776" s="819"/>
      <c r="AD776" s="820"/>
    </row>
    <row r="777" spans="1:30" s="255" customFormat="1" x14ac:dyDescent="0.25">
      <c r="A777" s="813"/>
      <c r="B777" s="813"/>
      <c r="C777" s="813"/>
      <c r="D777" s="813"/>
      <c r="E777" s="814"/>
      <c r="F777" s="814"/>
      <c r="G777" s="815"/>
      <c r="H777" s="816"/>
      <c r="I777" s="817"/>
      <c r="J777" s="813"/>
      <c r="K777" s="813"/>
      <c r="L777" s="813"/>
      <c r="M777" s="813"/>
      <c r="N777" s="813"/>
      <c r="O777" s="813"/>
      <c r="P777" s="813"/>
      <c r="Q777" s="813"/>
      <c r="R777" s="819"/>
      <c r="AD777" s="820"/>
    </row>
    <row r="778" spans="1:30" s="255" customFormat="1" x14ac:dyDescent="0.25">
      <c r="A778" s="813"/>
      <c r="B778" s="813"/>
      <c r="C778" s="813"/>
      <c r="D778" s="813"/>
      <c r="E778" s="814"/>
      <c r="F778" s="814"/>
      <c r="G778" s="815"/>
      <c r="H778" s="816"/>
      <c r="I778" s="817"/>
      <c r="J778" s="813"/>
      <c r="K778" s="813"/>
      <c r="L778" s="813"/>
      <c r="M778" s="813"/>
      <c r="N778" s="813"/>
      <c r="O778" s="813"/>
      <c r="P778" s="813"/>
      <c r="Q778" s="813"/>
      <c r="R778" s="819"/>
      <c r="AD778" s="820"/>
    </row>
    <row r="779" spans="1:30" s="255" customFormat="1" x14ac:dyDescent="0.25">
      <c r="A779" s="813"/>
      <c r="B779" s="813"/>
      <c r="C779" s="813"/>
      <c r="D779" s="813"/>
      <c r="E779" s="814"/>
      <c r="F779" s="814"/>
      <c r="G779" s="815"/>
      <c r="H779" s="816"/>
      <c r="I779" s="817"/>
      <c r="J779" s="813"/>
      <c r="K779" s="813"/>
      <c r="L779" s="813"/>
      <c r="M779" s="813"/>
      <c r="N779" s="813"/>
      <c r="O779" s="813"/>
      <c r="P779" s="813"/>
      <c r="Q779" s="813"/>
      <c r="R779" s="819"/>
      <c r="AD779" s="820"/>
    </row>
    <row r="780" spans="1:30" s="255" customFormat="1" x14ac:dyDescent="0.25">
      <c r="A780" s="813"/>
      <c r="B780" s="813"/>
      <c r="C780" s="813"/>
      <c r="D780" s="813"/>
      <c r="E780" s="814"/>
      <c r="F780" s="814"/>
      <c r="G780" s="815"/>
      <c r="H780" s="816"/>
      <c r="I780" s="817"/>
      <c r="J780" s="813"/>
      <c r="K780" s="813"/>
      <c r="L780" s="813"/>
      <c r="M780" s="813"/>
      <c r="N780" s="813"/>
      <c r="O780" s="813"/>
      <c r="P780" s="813"/>
      <c r="Q780" s="813"/>
      <c r="R780" s="819"/>
      <c r="AD780" s="820"/>
    </row>
    <row r="781" spans="1:30" s="255" customFormat="1" x14ac:dyDescent="0.25">
      <c r="A781" s="813"/>
      <c r="B781" s="813"/>
      <c r="C781" s="813"/>
      <c r="D781" s="813"/>
      <c r="E781" s="814"/>
      <c r="F781" s="814"/>
      <c r="G781" s="815"/>
      <c r="H781" s="816"/>
      <c r="I781" s="817"/>
      <c r="J781" s="813"/>
      <c r="K781" s="813"/>
      <c r="L781" s="813"/>
      <c r="M781" s="813"/>
      <c r="N781" s="813"/>
      <c r="O781" s="813"/>
      <c r="P781" s="813"/>
      <c r="Q781" s="813"/>
      <c r="R781" s="819"/>
      <c r="AD781" s="820"/>
    </row>
    <row r="782" spans="1:30" s="255" customFormat="1" x14ac:dyDescent="0.25">
      <c r="A782" s="813"/>
      <c r="B782" s="813"/>
      <c r="C782" s="813"/>
      <c r="D782" s="813"/>
      <c r="E782" s="814"/>
      <c r="F782" s="814"/>
      <c r="G782" s="815"/>
      <c r="H782" s="816"/>
      <c r="I782" s="817"/>
      <c r="J782" s="813"/>
      <c r="K782" s="813"/>
      <c r="L782" s="813"/>
      <c r="M782" s="813"/>
      <c r="N782" s="813"/>
      <c r="O782" s="813"/>
      <c r="P782" s="813"/>
      <c r="Q782" s="813"/>
      <c r="R782" s="819"/>
      <c r="AD782" s="820"/>
    </row>
    <row r="783" spans="1:30" s="255" customFormat="1" x14ac:dyDescent="0.25">
      <c r="A783" s="813"/>
      <c r="B783" s="813"/>
      <c r="C783" s="813"/>
      <c r="D783" s="813"/>
      <c r="E783" s="814"/>
      <c r="F783" s="814"/>
      <c r="G783" s="815"/>
      <c r="H783" s="816"/>
      <c r="I783" s="817"/>
      <c r="J783" s="813"/>
      <c r="K783" s="813"/>
      <c r="L783" s="813"/>
      <c r="M783" s="813"/>
      <c r="N783" s="813"/>
      <c r="O783" s="813"/>
      <c r="P783" s="813"/>
      <c r="Q783" s="813"/>
      <c r="R783" s="819"/>
      <c r="AD783" s="820"/>
    </row>
    <row r="784" spans="1:30" s="255" customFormat="1" x14ac:dyDescent="0.25">
      <c r="A784" s="813"/>
      <c r="B784" s="813"/>
      <c r="C784" s="813"/>
      <c r="D784" s="813"/>
      <c r="E784" s="814"/>
      <c r="F784" s="814"/>
      <c r="G784" s="815"/>
      <c r="H784" s="816"/>
      <c r="I784" s="817"/>
      <c r="J784" s="813"/>
      <c r="K784" s="813"/>
      <c r="L784" s="813"/>
      <c r="M784" s="813"/>
      <c r="N784" s="813"/>
      <c r="O784" s="813"/>
      <c r="P784" s="813"/>
      <c r="Q784" s="813"/>
      <c r="R784" s="819"/>
      <c r="AD784" s="820"/>
    </row>
    <row r="785" spans="1:30" s="255" customFormat="1" x14ac:dyDescent="0.25">
      <c r="A785" s="813"/>
      <c r="B785" s="813"/>
      <c r="C785" s="813"/>
      <c r="D785" s="813"/>
      <c r="E785" s="814"/>
      <c r="F785" s="814"/>
      <c r="G785" s="815"/>
      <c r="H785" s="816"/>
      <c r="I785" s="817"/>
      <c r="J785" s="813"/>
      <c r="K785" s="813"/>
      <c r="L785" s="813"/>
      <c r="M785" s="813"/>
      <c r="N785" s="813"/>
      <c r="O785" s="813"/>
      <c r="P785" s="813"/>
      <c r="Q785" s="813"/>
      <c r="R785" s="819"/>
      <c r="AD785" s="820"/>
    </row>
    <row r="786" spans="1:30" s="255" customFormat="1" x14ac:dyDescent="0.25">
      <c r="A786" s="813"/>
      <c r="B786" s="813"/>
      <c r="C786" s="813"/>
      <c r="D786" s="813"/>
      <c r="E786" s="814"/>
      <c r="F786" s="814"/>
      <c r="G786" s="815"/>
      <c r="H786" s="816"/>
      <c r="I786" s="817"/>
      <c r="J786" s="813"/>
      <c r="K786" s="813"/>
      <c r="L786" s="813"/>
      <c r="M786" s="813"/>
      <c r="N786" s="813"/>
      <c r="O786" s="813"/>
      <c r="P786" s="813"/>
      <c r="Q786" s="813"/>
      <c r="R786" s="819"/>
      <c r="AD786" s="820"/>
    </row>
    <row r="787" spans="1:30" s="255" customFormat="1" x14ac:dyDescent="0.25">
      <c r="A787" s="813"/>
      <c r="B787" s="813"/>
      <c r="C787" s="813"/>
      <c r="D787" s="813"/>
      <c r="E787" s="814"/>
      <c r="F787" s="814"/>
      <c r="G787" s="815"/>
      <c r="H787" s="816"/>
      <c r="I787" s="817"/>
      <c r="J787" s="813"/>
      <c r="K787" s="813"/>
      <c r="L787" s="813"/>
      <c r="M787" s="813"/>
      <c r="N787" s="813"/>
      <c r="O787" s="813"/>
      <c r="P787" s="813"/>
      <c r="Q787" s="813"/>
      <c r="R787" s="819"/>
      <c r="AD787" s="820"/>
    </row>
    <row r="788" spans="1:30" s="255" customFormat="1" x14ac:dyDescent="0.25">
      <c r="A788" s="813"/>
      <c r="B788" s="813"/>
      <c r="C788" s="813"/>
      <c r="D788" s="813"/>
      <c r="E788" s="814"/>
      <c r="F788" s="814"/>
      <c r="G788" s="815"/>
      <c r="H788" s="816"/>
      <c r="I788" s="817"/>
      <c r="J788" s="813"/>
      <c r="K788" s="813"/>
      <c r="L788" s="813"/>
      <c r="M788" s="813"/>
      <c r="N788" s="813"/>
      <c r="O788" s="813"/>
      <c r="P788" s="813"/>
      <c r="Q788" s="813"/>
      <c r="R788" s="819"/>
      <c r="AD788" s="820"/>
    </row>
    <row r="789" spans="1:30" s="255" customFormat="1" x14ac:dyDescent="0.25">
      <c r="A789" s="813"/>
      <c r="B789" s="813"/>
      <c r="C789" s="813"/>
      <c r="D789" s="813"/>
      <c r="E789" s="814"/>
      <c r="F789" s="814"/>
      <c r="G789" s="815"/>
      <c r="H789" s="816"/>
      <c r="I789" s="817"/>
      <c r="J789" s="813"/>
      <c r="K789" s="813"/>
      <c r="L789" s="813"/>
      <c r="M789" s="813"/>
      <c r="N789" s="813"/>
      <c r="O789" s="813"/>
      <c r="P789" s="813"/>
      <c r="Q789" s="813"/>
      <c r="R789" s="819"/>
      <c r="AD789" s="820"/>
    </row>
    <row r="790" spans="1:30" s="255" customFormat="1" x14ac:dyDescent="0.25">
      <c r="A790" s="813"/>
      <c r="B790" s="813"/>
      <c r="C790" s="813"/>
      <c r="D790" s="813"/>
      <c r="E790" s="814"/>
      <c r="F790" s="814"/>
      <c r="G790" s="815"/>
      <c r="H790" s="816"/>
      <c r="I790" s="817"/>
      <c r="J790" s="813"/>
      <c r="K790" s="813"/>
      <c r="L790" s="813"/>
      <c r="M790" s="813"/>
      <c r="N790" s="813"/>
      <c r="O790" s="813"/>
      <c r="P790" s="813"/>
      <c r="Q790" s="813"/>
      <c r="R790" s="819"/>
      <c r="AD790" s="820"/>
    </row>
    <row r="791" spans="1:30" s="255" customFormat="1" x14ac:dyDescent="0.25">
      <c r="A791" s="813"/>
      <c r="B791" s="813"/>
      <c r="C791" s="813"/>
      <c r="D791" s="813"/>
      <c r="E791" s="814"/>
      <c r="F791" s="814"/>
      <c r="G791" s="815"/>
      <c r="H791" s="816"/>
      <c r="I791" s="817"/>
      <c r="J791" s="813"/>
      <c r="K791" s="813"/>
      <c r="L791" s="813"/>
      <c r="M791" s="813"/>
      <c r="N791" s="813"/>
      <c r="O791" s="813"/>
      <c r="P791" s="813"/>
      <c r="Q791" s="813"/>
      <c r="R791" s="819"/>
      <c r="AD791" s="820"/>
    </row>
    <row r="792" spans="1:30" s="255" customFormat="1" x14ac:dyDescent="0.25">
      <c r="A792" s="813"/>
      <c r="B792" s="813"/>
      <c r="C792" s="813"/>
      <c r="D792" s="813"/>
      <c r="E792" s="814"/>
      <c r="F792" s="814"/>
      <c r="G792" s="815"/>
      <c r="H792" s="816"/>
      <c r="I792" s="817"/>
      <c r="J792" s="813"/>
      <c r="K792" s="813"/>
      <c r="L792" s="813"/>
      <c r="M792" s="813"/>
      <c r="N792" s="813"/>
      <c r="O792" s="813"/>
      <c r="P792" s="813"/>
      <c r="Q792" s="813"/>
      <c r="R792" s="819"/>
      <c r="AD792" s="820"/>
    </row>
    <row r="793" spans="1:30" s="255" customFormat="1" x14ac:dyDescent="0.25">
      <c r="A793" s="813"/>
      <c r="B793" s="813"/>
      <c r="C793" s="813"/>
      <c r="D793" s="813"/>
      <c r="E793" s="814"/>
      <c r="F793" s="814"/>
      <c r="G793" s="815"/>
      <c r="H793" s="816"/>
      <c r="I793" s="817"/>
      <c r="J793" s="813"/>
      <c r="K793" s="813"/>
      <c r="L793" s="813"/>
      <c r="M793" s="813"/>
      <c r="N793" s="813"/>
      <c r="O793" s="813"/>
      <c r="P793" s="813"/>
      <c r="Q793" s="813"/>
      <c r="R793" s="819"/>
      <c r="AD793" s="820"/>
    </row>
    <row r="794" spans="1:30" s="255" customFormat="1" x14ac:dyDescent="0.25">
      <c r="A794" s="813"/>
      <c r="B794" s="813"/>
      <c r="C794" s="813"/>
      <c r="D794" s="813"/>
      <c r="E794" s="814"/>
      <c r="F794" s="814"/>
      <c r="G794" s="815"/>
      <c r="H794" s="816"/>
      <c r="I794" s="817"/>
      <c r="J794" s="813"/>
      <c r="K794" s="813"/>
      <c r="L794" s="813"/>
      <c r="M794" s="813"/>
      <c r="N794" s="813"/>
      <c r="O794" s="813"/>
      <c r="P794" s="813"/>
      <c r="Q794" s="813"/>
      <c r="R794" s="819"/>
      <c r="AD794" s="820"/>
    </row>
    <row r="795" spans="1:30" s="255" customFormat="1" x14ac:dyDescent="0.25">
      <c r="A795" s="813"/>
      <c r="B795" s="813"/>
      <c r="C795" s="813"/>
      <c r="D795" s="813"/>
      <c r="E795" s="814"/>
      <c r="F795" s="814"/>
      <c r="G795" s="815"/>
      <c r="H795" s="816"/>
      <c r="I795" s="817"/>
      <c r="J795" s="813"/>
      <c r="K795" s="813"/>
      <c r="L795" s="813"/>
      <c r="M795" s="813"/>
      <c r="N795" s="813"/>
      <c r="O795" s="813"/>
      <c r="P795" s="813"/>
      <c r="Q795" s="813"/>
      <c r="R795" s="819"/>
      <c r="AD795" s="820"/>
    </row>
    <row r="796" spans="1:30" s="255" customFormat="1" x14ac:dyDescent="0.25">
      <c r="A796" s="813"/>
      <c r="B796" s="813"/>
      <c r="C796" s="813"/>
      <c r="D796" s="813"/>
      <c r="E796" s="814"/>
      <c r="F796" s="814"/>
      <c r="G796" s="815"/>
      <c r="H796" s="816"/>
      <c r="I796" s="817"/>
      <c r="J796" s="813"/>
      <c r="K796" s="813"/>
      <c r="L796" s="813"/>
      <c r="M796" s="813"/>
      <c r="N796" s="813"/>
      <c r="O796" s="813"/>
      <c r="P796" s="813"/>
      <c r="Q796" s="813"/>
      <c r="R796" s="819"/>
      <c r="AD796" s="820"/>
    </row>
    <row r="797" spans="1:30" s="255" customFormat="1" x14ac:dyDescent="0.25">
      <c r="A797" s="813"/>
      <c r="B797" s="813"/>
      <c r="C797" s="813"/>
      <c r="D797" s="813"/>
      <c r="E797" s="814"/>
      <c r="F797" s="814"/>
      <c r="G797" s="815"/>
      <c r="H797" s="816"/>
      <c r="I797" s="817"/>
      <c r="J797" s="813"/>
      <c r="K797" s="813"/>
      <c r="L797" s="813"/>
      <c r="M797" s="813"/>
      <c r="N797" s="813"/>
      <c r="O797" s="813"/>
      <c r="P797" s="813"/>
      <c r="Q797" s="813"/>
      <c r="R797" s="819"/>
      <c r="AD797" s="820"/>
    </row>
    <row r="798" spans="1:30" s="255" customFormat="1" x14ac:dyDescent="0.25">
      <c r="A798" s="813"/>
      <c r="B798" s="813"/>
      <c r="C798" s="813"/>
      <c r="D798" s="813"/>
      <c r="E798" s="814"/>
      <c r="F798" s="814"/>
      <c r="G798" s="815"/>
      <c r="H798" s="816"/>
      <c r="I798" s="817"/>
      <c r="J798" s="813"/>
      <c r="K798" s="813"/>
      <c r="L798" s="813"/>
      <c r="M798" s="813"/>
      <c r="N798" s="813"/>
      <c r="O798" s="813"/>
      <c r="P798" s="813"/>
      <c r="Q798" s="813"/>
      <c r="R798" s="819"/>
      <c r="AD798" s="820"/>
    </row>
    <row r="799" spans="1:30" s="255" customFormat="1" x14ac:dyDescent="0.25">
      <c r="A799" s="813"/>
      <c r="B799" s="813"/>
      <c r="C799" s="813"/>
      <c r="D799" s="813"/>
      <c r="E799" s="814"/>
      <c r="F799" s="814"/>
      <c r="G799" s="815"/>
      <c r="H799" s="816"/>
      <c r="I799" s="817"/>
      <c r="J799" s="813"/>
      <c r="K799" s="813"/>
      <c r="L799" s="813"/>
      <c r="M799" s="813"/>
      <c r="N799" s="813"/>
      <c r="O799" s="813"/>
      <c r="P799" s="813"/>
      <c r="Q799" s="813"/>
      <c r="R799" s="819"/>
      <c r="AD799" s="820"/>
    </row>
    <row r="800" spans="1:30" s="255" customFormat="1" x14ac:dyDescent="0.25">
      <c r="A800" s="813"/>
      <c r="B800" s="813"/>
      <c r="C800" s="813"/>
      <c r="D800" s="813"/>
      <c r="E800" s="814"/>
      <c r="F800" s="814"/>
      <c r="G800" s="815"/>
      <c r="H800" s="816"/>
      <c r="I800" s="817"/>
      <c r="J800" s="813"/>
      <c r="K800" s="813"/>
      <c r="L800" s="813"/>
      <c r="M800" s="813"/>
      <c r="N800" s="813"/>
      <c r="O800" s="813"/>
      <c r="P800" s="813"/>
      <c r="Q800" s="813"/>
      <c r="R800" s="819"/>
      <c r="AD800" s="820"/>
    </row>
    <row r="801" spans="1:30" s="255" customFormat="1" x14ac:dyDescent="0.25">
      <c r="A801" s="813"/>
      <c r="B801" s="813"/>
      <c r="C801" s="813"/>
      <c r="D801" s="813"/>
      <c r="E801" s="814"/>
      <c r="F801" s="814"/>
      <c r="G801" s="815"/>
      <c r="H801" s="816"/>
      <c r="I801" s="817"/>
      <c r="J801" s="813"/>
      <c r="K801" s="813"/>
      <c r="L801" s="813"/>
      <c r="M801" s="813"/>
      <c r="N801" s="813"/>
      <c r="O801" s="813"/>
      <c r="P801" s="813"/>
      <c r="Q801" s="813"/>
      <c r="R801" s="819"/>
      <c r="AD801" s="820"/>
    </row>
    <row r="802" spans="1:30" s="255" customFormat="1" x14ac:dyDescent="0.25">
      <c r="A802" s="813"/>
      <c r="B802" s="813"/>
      <c r="C802" s="813"/>
      <c r="D802" s="813"/>
      <c r="E802" s="814"/>
      <c r="F802" s="814"/>
      <c r="G802" s="815"/>
      <c r="H802" s="816"/>
      <c r="I802" s="817"/>
      <c r="J802" s="813"/>
      <c r="K802" s="813"/>
      <c r="L802" s="813"/>
      <c r="M802" s="813"/>
      <c r="N802" s="813"/>
      <c r="O802" s="813"/>
      <c r="P802" s="813"/>
      <c r="Q802" s="813"/>
      <c r="R802" s="819"/>
      <c r="AD802" s="820"/>
    </row>
    <row r="803" spans="1:30" s="255" customFormat="1" x14ac:dyDescent="0.25">
      <c r="A803" s="813"/>
      <c r="B803" s="813"/>
      <c r="C803" s="813"/>
      <c r="D803" s="813"/>
      <c r="E803" s="814"/>
      <c r="F803" s="814"/>
      <c r="G803" s="815"/>
      <c r="H803" s="816"/>
      <c r="I803" s="817"/>
      <c r="J803" s="813"/>
      <c r="K803" s="813"/>
      <c r="L803" s="813"/>
      <c r="M803" s="813"/>
      <c r="N803" s="813"/>
      <c r="O803" s="813"/>
      <c r="P803" s="813"/>
      <c r="Q803" s="813"/>
      <c r="R803" s="819"/>
      <c r="AD803" s="820"/>
    </row>
    <row r="804" spans="1:30" s="255" customFormat="1" x14ac:dyDescent="0.25">
      <c r="A804" s="813"/>
      <c r="B804" s="813"/>
      <c r="C804" s="813"/>
      <c r="D804" s="813"/>
      <c r="E804" s="814"/>
      <c r="F804" s="814"/>
      <c r="G804" s="815"/>
      <c r="H804" s="816"/>
      <c r="I804" s="817"/>
      <c r="J804" s="813"/>
      <c r="K804" s="813"/>
      <c r="L804" s="813"/>
      <c r="M804" s="813"/>
      <c r="N804" s="813"/>
      <c r="O804" s="813"/>
      <c r="P804" s="813"/>
      <c r="Q804" s="813"/>
      <c r="R804" s="819"/>
      <c r="AD804" s="820"/>
    </row>
    <row r="805" spans="1:30" s="255" customFormat="1" x14ac:dyDescent="0.25">
      <c r="A805" s="813"/>
      <c r="B805" s="813"/>
      <c r="C805" s="813"/>
      <c r="D805" s="813"/>
      <c r="E805" s="814"/>
      <c r="F805" s="814"/>
      <c r="G805" s="815"/>
      <c r="H805" s="816"/>
      <c r="I805" s="817"/>
      <c r="J805" s="813"/>
      <c r="K805" s="813"/>
      <c r="L805" s="813"/>
      <c r="M805" s="813"/>
      <c r="N805" s="813"/>
      <c r="O805" s="813"/>
      <c r="P805" s="813"/>
      <c r="Q805" s="813"/>
      <c r="R805" s="819"/>
      <c r="AD805" s="820"/>
    </row>
    <row r="806" spans="1:30" s="255" customFormat="1" x14ac:dyDescent="0.25">
      <c r="A806" s="813"/>
      <c r="B806" s="813"/>
      <c r="C806" s="813"/>
      <c r="D806" s="813"/>
      <c r="E806" s="814"/>
      <c r="F806" s="814"/>
      <c r="G806" s="815"/>
      <c r="H806" s="816"/>
      <c r="I806" s="817"/>
      <c r="J806" s="813"/>
      <c r="K806" s="813"/>
      <c r="L806" s="813"/>
      <c r="M806" s="813"/>
      <c r="N806" s="813"/>
      <c r="O806" s="813"/>
      <c r="P806" s="813"/>
      <c r="Q806" s="813"/>
      <c r="R806" s="819"/>
      <c r="AD806" s="820"/>
    </row>
    <row r="807" spans="1:30" s="255" customFormat="1" x14ac:dyDescent="0.25">
      <c r="A807" s="813"/>
      <c r="B807" s="813"/>
      <c r="C807" s="813"/>
      <c r="D807" s="813"/>
      <c r="E807" s="814"/>
      <c r="F807" s="814"/>
      <c r="G807" s="815"/>
      <c r="H807" s="816"/>
      <c r="I807" s="817"/>
      <c r="J807" s="813"/>
      <c r="K807" s="813"/>
      <c r="L807" s="813"/>
      <c r="M807" s="813"/>
      <c r="N807" s="813"/>
      <c r="O807" s="813"/>
      <c r="P807" s="813"/>
      <c r="Q807" s="813"/>
      <c r="R807" s="819"/>
      <c r="AD807" s="820"/>
    </row>
    <row r="808" spans="1:30" s="255" customFormat="1" x14ac:dyDescent="0.25">
      <c r="A808" s="813"/>
      <c r="B808" s="813"/>
      <c r="C808" s="813"/>
      <c r="D808" s="813"/>
      <c r="E808" s="814"/>
      <c r="F808" s="814"/>
      <c r="G808" s="815"/>
      <c r="H808" s="816"/>
      <c r="I808" s="817"/>
      <c r="J808" s="813"/>
      <c r="K808" s="813"/>
      <c r="L808" s="813"/>
      <c r="M808" s="813"/>
      <c r="N808" s="813"/>
      <c r="O808" s="813"/>
      <c r="P808" s="813"/>
      <c r="Q808" s="813"/>
      <c r="R808" s="819"/>
      <c r="AD808" s="820"/>
    </row>
    <row r="809" spans="1:30" s="255" customFormat="1" x14ac:dyDescent="0.25">
      <c r="A809" s="813"/>
      <c r="B809" s="813"/>
      <c r="C809" s="813"/>
      <c r="D809" s="813"/>
      <c r="E809" s="814"/>
      <c r="F809" s="814"/>
      <c r="G809" s="815"/>
      <c r="H809" s="816"/>
      <c r="I809" s="817"/>
      <c r="J809" s="813"/>
      <c r="K809" s="813"/>
      <c r="L809" s="813"/>
      <c r="M809" s="813"/>
      <c r="N809" s="813"/>
      <c r="O809" s="813"/>
      <c r="P809" s="813"/>
      <c r="Q809" s="813"/>
      <c r="R809" s="819"/>
      <c r="AD809" s="820"/>
    </row>
    <row r="810" spans="1:30" s="255" customFormat="1" x14ac:dyDescent="0.25">
      <c r="A810" s="813"/>
      <c r="B810" s="813"/>
      <c r="C810" s="813"/>
      <c r="D810" s="813"/>
      <c r="E810" s="814"/>
      <c r="F810" s="814"/>
      <c r="G810" s="815"/>
      <c r="H810" s="816"/>
      <c r="I810" s="817"/>
      <c r="J810" s="813"/>
      <c r="K810" s="813"/>
      <c r="L810" s="813"/>
      <c r="M810" s="813"/>
      <c r="N810" s="813"/>
      <c r="O810" s="813"/>
      <c r="P810" s="813"/>
      <c r="Q810" s="813"/>
      <c r="R810" s="819"/>
      <c r="AD810" s="820"/>
    </row>
    <row r="811" spans="1:30" s="255" customFormat="1" x14ac:dyDescent="0.25">
      <c r="A811" s="813"/>
      <c r="B811" s="813"/>
      <c r="C811" s="813"/>
      <c r="D811" s="813"/>
      <c r="E811" s="814"/>
      <c r="F811" s="814"/>
      <c r="G811" s="815"/>
      <c r="H811" s="816"/>
      <c r="I811" s="817"/>
      <c r="J811" s="813"/>
      <c r="K811" s="813"/>
      <c r="L811" s="813"/>
      <c r="M811" s="813"/>
      <c r="N811" s="813"/>
      <c r="O811" s="813"/>
      <c r="P811" s="813"/>
      <c r="Q811" s="813"/>
      <c r="R811" s="819"/>
      <c r="AD811" s="820"/>
    </row>
    <row r="812" spans="1:30" s="255" customFormat="1" x14ac:dyDescent="0.25">
      <c r="A812" s="813"/>
      <c r="B812" s="813"/>
      <c r="C812" s="813"/>
      <c r="D812" s="813"/>
      <c r="E812" s="814"/>
      <c r="F812" s="814"/>
      <c r="G812" s="815"/>
      <c r="H812" s="816"/>
      <c r="I812" s="817"/>
      <c r="J812" s="813"/>
      <c r="K812" s="813"/>
      <c r="L812" s="813"/>
      <c r="M812" s="813"/>
      <c r="N812" s="813"/>
      <c r="O812" s="813"/>
      <c r="P812" s="813"/>
      <c r="Q812" s="813"/>
      <c r="R812" s="819"/>
      <c r="AD812" s="820"/>
    </row>
    <row r="813" spans="1:30" s="255" customFormat="1" x14ac:dyDescent="0.25">
      <c r="A813" s="813"/>
      <c r="B813" s="813"/>
      <c r="C813" s="813"/>
      <c r="D813" s="813"/>
      <c r="E813" s="814"/>
      <c r="F813" s="814"/>
      <c r="G813" s="815"/>
      <c r="H813" s="816"/>
      <c r="I813" s="817"/>
      <c r="J813" s="813"/>
      <c r="K813" s="813"/>
      <c r="L813" s="813"/>
      <c r="M813" s="813"/>
      <c r="N813" s="813"/>
      <c r="O813" s="813"/>
      <c r="P813" s="813"/>
      <c r="Q813" s="813"/>
      <c r="R813" s="819"/>
      <c r="AD813" s="820"/>
    </row>
    <row r="814" spans="1:30" s="255" customFormat="1" x14ac:dyDescent="0.25">
      <c r="A814" s="813"/>
      <c r="B814" s="813"/>
      <c r="C814" s="813"/>
      <c r="D814" s="813"/>
      <c r="E814" s="814"/>
      <c r="F814" s="814"/>
      <c r="G814" s="815"/>
      <c r="H814" s="816"/>
      <c r="I814" s="817"/>
      <c r="J814" s="813"/>
      <c r="K814" s="813"/>
      <c r="L814" s="813"/>
      <c r="M814" s="813"/>
      <c r="N814" s="813"/>
      <c r="O814" s="813"/>
      <c r="P814" s="813"/>
      <c r="Q814" s="813"/>
      <c r="R814" s="819"/>
      <c r="AD814" s="820"/>
    </row>
    <row r="815" spans="1:30" s="255" customFormat="1" x14ac:dyDescent="0.25">
      <c r="A815" s="813"/>
      <c r="B815" s="813"/>
      <c r="C815" s="813"/>
      <c r="D815" s="813"/>
      <c r="E815" s="814"/>
      <c r="F815" s="814"/>
      <c r="G815" s="815"/>
      <c r="H815" s="816"/>
      <c r="I815" s="817"/>
      <c r="J815" s="813"/>
      <c r="K815" s="813"/>
      <c r="L815" s="813"/>
      <c r="M815" s="813"/>
      <c r="N815" s="813"/>
      <c r="O815" s="813"/>
      <c r="P815" s="813"/>
      <c r="Q815" s="813"/>
      <c r="R815" s="819"/>
      <c r="AD815" s="820"/>
    </row>
    <row r="816" spans="1:30" s="255" customFormat="1" x14ac:dyDescent="0.25">
      <c r="A816" s="813"/>
      <c r="B816" s="813"/>
      <c r="C816" s="813"/>
      <c r="D816" s="813"/>
      <c r="E816" s="814"/>
      <c r="F816" s="814"/>
      <c r="G816" s="815"/>
      <c r="H816" s="816"/>
      <c r="I816" s="817"/>
      <c r="J816" s="813"/>
      <c r="K816" s="813"/>
      <c r="L816" s="813"/>
      <c r="M816" s="813"/>
      <c r="N816" s="813"/>
      <c r="O816" s="813"/>
      <c r="P816" s="813"/>
      <c r="Q816" s="813"/>
      <c r="R816" s="819"/>
      <c r="AD816" s="820"/>
    </row>
    <row r="817" spans="1:30" s="255" customFormat="1" x14ac:dyDescent="0.25">
      <c r="A817" s="813"/>
      <c r="B817" s="813"/>
      <c r="C817" s="813"/>
      <c r="D817" s="813"/>
      <c r="E817" s="814"/>
      <c r="F817" s="814"/>
      <c r="G817" s="815"/>
      <c r="H817" s="816"/>
      <c r="I817" s="817"/>
      <c r="J817" s="813"/>
      <c r="K817" s="813"/>
      <c r="L817" s="813"/>
      <c r="M817" s="813"/>
      <c r="N817" s="813"/>
      <c r="O817" s="813"/>
      <c r="P817" s="813"/>
      <c r="Q817" s="813"/>
      <c r="R817" s="819"/>
      <c r="AD817" s="820"/>
    </row>
    <row r="818" spans="1:30" s="255" customFormat="1" x14ac:dyDescent="0.25">
      <c r="A818" s="813"/>
      <c r="B818" s="813"/>
      <c r="C818" s="813"/>
      <c r="D818" s="813"/>
      <c r="E818" s="814"/>
      <c r="F818" s="814"/>
      <c r="G818" s="815"/>
      <c r="H818" s="816"/>
      <c r="I818" s="817"/>
      <c r="J818" s="813"/>
      <c r="K818" s="813"/>
      <c r="L818" s="813"/>
      <c r="M818" s="813"/>
      <c r="N818" s="813"/>
      <c r="O818" s="813"/>
      <c r="P818" s="813"/>
      <c r="Q818" s="813"/>
      <c r="R818" s="819"/>
      <c r="AD818" s="820"/>
    </row>
    <row r="819" spans="1:30" s="255" customFormat="1" x14ac:dyDescent="0.25">
      <c r="A819" s="813"/>
      <c r="B819" s="813"/>
      <c r="C819" s="813"/>
      <c r="D819" s="813"/>
      <c r="E819" s="814"/>
      <c r="F819" s="814"/>
      <c r="G819" s="815"/>
      <c r="H819" s="816"/>
      <c r="I819" s="817"/>
      <c r="J819" s="813"/>
      <c r="K819" s="813"/>
      <c r="L819" s="813"/>
      <c r="M819" s="813"/>
      <c r="N819" s="813"/>
      <c r="O819" s="813"/>
      <c r="P819" s="813"/>
      <c r="Q819" s="813"/>
      <c r="R819" s="819"/>
      <c r="AD819" s="820"/>
    </row>
    <row r="820" spans="1:30" s="255" customFormat="1" x14ac:dyDescent="0.25">
      <c r="A820" s="813"/>
      <c r="B820" s="813"/>
      <c r="C820" s="813"/>
      <c r="D820" s="813"/>
      <c r="E820" s="814"/>
      <c r="F820" s="814"/>
      <c r="G820" s="815"/>
      <c r="H820" s="816"/>
      <c r="I820" s="817"/>
      <c r="J820" s="813"/>
      <c r="K820" s="813"/>
      <c r="L820" s="813"/>
      <c r="M820" s="813"/>
      <c r="N820" s="813"/>
      <c r="O820" s="813"/>
      <c r="P820" s="813"/>
      <c r="Q820" s="813"/>
      <c r="R820" s="819"/>
      <c r="AD820" s="820"/>
    </row>
    <row r="821" spans="1:30" s="255" customFormat="1" x14ac:dyDescent="0.25">
      <c r="A821" s="813"/>
      <c r="B821" s="813"/>
      <c r="C821" s="813"/>
      <c r="D821" s="813"/>
      <c r="E821" s="814"/>
      <c r="F821" s="814"/>
      <c r="G821" s="815"/>
      <c r="H821" s="816"/>
      <c r="I821" s="817"/>
      <c r="J821" s="813"/>
      <c r="K821" s="813"/>
      <c r="L821" s="813"/>
      <c r="M821" s="813"/>
      <c r="N821" s="813"/>
      <c r="O821" s="813"/>
      <c r="P821" s="813"/>
      <c r="Q821" s="813"/>
      <c r="R821" s="819"/>
      <c r="AD821" s="820"/>
    </row>
    <row r="822" spans="1:30" s="255" customFormat="1" x14ac:dyDescent="0.25">
      <c r="A822" s="813"/>
      <c r="B822" s="813"/>
      <c r="C822" s="813"/>
      <c r="D822" s="813"/>
      <c r="E822" s="814"/>
      <c r="F822" s="814"/>
      <c r="G822" s="815"/>
      <c r="H822" s="816"/>
      <c r="I822" s="817"/>
      <c r="J822" s="813"/>
      <c r="K822" s="813"/>
      <c r="L822" s="813"/>
      <c r="M822" s="813"/>
      <c r="N822" s="813"/>
      <c r="O822" s="813"/>
      <c r="P822" s="813"/>
      <c r="Q822" s="813"/>
      <c r="R822" s="819"/>
      <c r="AD822" s="820"/>
    </row>
    <row r="823" spans="1:30" s="255" customFormat="1" x14ac:dyDescent="0.25">
      <c r="A823" s="813"/>
      <c r="B823" s="813"/>
      <c r="C823" s="813"/>
      <c r="D823" s="813"/>
      <c r="E823" s="814"/>
      <c r="F823" s="814"/>
      <c r="G823" s="815"/>
      <c r="H823" s="816"/>
      <c r="I823" s="817"/>
      <c r="J823" s="813"/>
      <c r="K823" s="813"/>
      <c r="L823" s="813"/>
      <c r="M823" s="813"/>
      <c r="N823" s="813"/>
      <c r="O823" s="813"/>
      <c r="P823" s="813"/>
      <c r="Q823" s="813"/>
      <c r="R823" s="819"/>
      <c r="AD823" s="820"/>
    </row>
    <row r="824" spans="1:30" s="255" customFormat="1" x14ac:dyDescent="0.25">
      <c r="A824" s="813"/>
      <c r="B824" s="813"/>
      <c r="C824" s="813"/>
      <c r="D824" s="813"/>
      <c r="E824" s="814"/>
      <c r="F824" s="814"/>
      <c r="G824" s="815"/>
      <c r="H824" s="816"/>
      <c r="I824" s="817"/>
      <c r="J824" s="813"/>
      <c r="K824" s="813"/>
      <c r="L824" s="813"/>
      <c r="M824" s="813"/>
      <c r="N824" s="813"/>
      <c r="O824" s="813"/>
      <c r="P824" s="813"/>
      <c r="Q824" s="813"/>
      <c r="R824" s="819"/>
      <c r="AD824" s="820"/>
    </row>
    <row r="825" spans="1:30" s="255" customFormat="1" x14ac:dyDescent="0.25">
      <c r="A825" s="813"/>
      <c r="B825" s="813"/>
      <c r="C825" s="813"/>
      <c r="D825" s="813"/>
      <c r="E825" s="814"/>
      <c r="F825" s="814"/>
      <c r="G825" s="815"/>
      <c r="H825" s="816"/>
      <c r="I825" s="817"/>
      <c r="J825" s="813"/>
      <c r="K825" s="813"/>
      <c r="L825" s="813"/>
      <c r="M825" s="813"/>
      <c r="N825" s="813"/>
      <c r="O825" s="813"/>
      <c r="P825" s="813"/>
      <c r="Q825" s="813"/>
      <c r="R825" s="819"/>
      <c r="AD825" s="820"/>
    </row>
    <row r="826" spans="1:30" s="255" customFormat="1" x14ac:dyDescent="0.25">
      <c r="A826" s="813"/>
      <c r="B826" s="813"/>
      <c r="C826" s="813"/>
      <c r="D826" s="813"/>
      <c r="E826" s="814"/>
      <c r="F826" s="814"/>
      <c r="G826" s="815"/>
      <c r="H826" s="816"/>
      <c r="I826" s="817"/>
      <c r="J826" s="813"/>
      <c r="K826" s="813"/>
      <c r="L826" s="813"/>
      <c r="M826" s="813"/>
      <c r="N826" s="813"/>
      <c r="O826" s="813"/>
      <c r="P826" s="813"/>
      <c r="Q826" s="813"/>
      <c r="R826" s="819"/>
      <c r="AD826" s="820"/>
    </row>
    <row r="827" spans="1:30" s="255" customFormat="1" x14ac:dyDescent="0.25">
      <c r="A827" s="813"/>
      <c r="B827" s="813"/>
      <c r="C827" s="813"/>
      <c r="D827" s="813"/>
      <c r="E827" s="814"/>
      <c r="F827" s="814"/>
      <c r="G827" s="815"/>
      <c r="H827" s="816"/>
      <c r="I827" s="817"/>
      <c r="J827" s="813"/>
      <c r="K827" s="813"/>
      <c r="L827" s="813"/>
      <c r="M827" s="813"/>
      <c r="N827" s="813"/>
      <c r="O827" s="813"/>
      <c r="P827" s="813"/>
      <c r="Q827" s="813"/>
      <c r="R827" s="819"/>
      <c r="AD827" s="820"/>
    </row>
    <row r="828" spans="1:30" s="255" customFormat="1" x14ac:dyDescent="0.25">
      <c r="A828" s="813"/>
      <c r="B828" s="813"/>
      <c r="C828" s="813"/>
      <c r="D828" s="813"/>
      <c r="E828" s="814"/>
      <c r="F828" s="814"/>
      <c r="G828" s="815"/>
      <c r="H828" s="816"/>
      <c r="I828" s="817"/>
      <c r="J828" s="813"/>
      <c r="K828" s="813"/>
      <c r="L828" s="813"/>
      <c r="M828" s="813"/>
      <c r="N828" s="813"/>
      <c r="O828" s="813"/>
      <c r="P828" s="813"/>
      <c r="Q828" s="813"/>
      <c r="R828" s="819"/>
      <c r="AD828" s="820"/>
    </row>
    <row r="829" spans="1:30" s="255" customFormat="1" x14ac:dyDescent="0.25">
      <c r="A829" s="813"/>
      <c r="B829" s="813"/>
      <c r="C829" s="813"/>
      <c r="D829" s="813"/>
      <c r="E829" s="814"/>
      <c r="F829" s="814"/>
      <c r="G829" s="815"/>
      <c r="H829" s="816"/>
      <c r="I829" s="817"/>
      <c r="J829" s="813"/>
      <c r="K829" s="813"/>
      <c r="L829" s="813"/>
      <c r="M829" s="813"/>
      <c r="N829" s="813"/>
      <c r="O829" s="813"/>
      <c r="P829" s="813"/>
      <c r="Q829" s="813"/>
      <c r="R829" s="819"/>
      <c r="AD829" s="820"/>
    </row>
    <row r="830" spans="1:30" s="255" customFormat="1" x14ac:dyDescent="0.25">
      <c r="A830" s="813"/>
      <c r="B830" s="813"/>
      <c r="C830" s="813"/>
      <c r="D830" s="813"/>
      <c r="E830" s="814"/>
      <c r="F830" s="814"/>
      <c r="G830" s="815"/>
      <c r="H830" s="816"/>
      <c r="I830" s="817"/>
      <c r="J830" s="813"/>
      <c r="K830" s="813"/>
      <c r="L830" s="813"/>
      <c r="M830" s="813"/>
      <c r="N830" s="813"/>
      <c r="O830" s="813"/>
      <c r="P830" s="813"/>
      <c r="Q830" s="813"/>
      <c r="R830" s="819"/>
      <c r="AD830" s="820"/>
    </row>
    <row r="831" spans="1:30" s="255" customFormat="1" x14ac:dyDescent="0.25">
      <c r="A831" s="813"/>
      <c r="B831" s="813"/>
      <c r="C831" s="813"/>
      <c r="D831" s="813"/>
      <c r="E831" s="814"/>
      <c r="F831" s="814"/>
      <c r="G831" s="815"/>
      <c r="H831" s="816"/>
      <c r="I831" s="817"/>
      <c r="J831" s="813"/>
      <c r="K831" s="813"/>
      <c r="L831" s="813"/>
      <c r="M831" s="813"/>
      <c r="N831" s="813"/>
      <c r="O831" s="813"/>
      <c r="P831" s="813"/>
      <c r="Q831" s="813"/>
      <c r="R831" s="819"/>
      <c r="AD831" s="820"/>
    </row>
    <row r="832" spans="1:30" s="255" customFormat="1" x14ac:dyDescent="0.25">
      <c r="A832" s="813"/>
      <c r="B832" s="813"/>
      <c r="C832" s="813"/>
      <c r="D832" s="813"/>
      <c r="E832" s="814"/>
      <c r="F832" s="814"/>
      <c r="G832" s="815"/>
      <c r="H832" s="816"/>
      <c r="I832" s="817"/>
      <c r="J832" s="813"/>
      <c r="K832" s="813"/>
      <c r="L832" s="813"/>
      <c r="M832" s="813"/>
      <c r="N832" s="813"/>
      <c r="O832" s="813"/>
      <c r="P832" s="813"/>
      <c r="Q832" s="813"/>
      <c r="R832" s="819"/>
      <c r="AD832" s="820"/>
    </row>
    <row r="833" spans="1:30" s="255" customFormat="1" x14ac:dyDescent="0.25">
      <c r="A833" s="813"/>
      <c r="B833" s="813"/>
      <c r="C833" s="813"/>
      <c r="D833" s="813"/>
      <c r="E833" s="814"/>
      <c r="F833" s="814"/>
      <c r="G833" s="815"/>
      <c r="H833" s="816"/>
      <c r="I833" s="817"/>
      <c r="J833" s="813"/>
      <c r="K833" s="813"/>
      <c r="L833" s="813"/>
      <c r="M833" s="813"/>
      <c r="N833" s="813"/>
      <c r="O833" s="813"/>
      <c r="P833" s="813"/>
      <c r="Q833" s="813"/>
      <c r="R833" s="819"/>
      <c r="AD833" s="820"/>
    </row>
    <row r="834" spans="1:30" s="255" customFormat="1" x14ac:dyDescent="0.25">
      <c r="A834" s="813"/>
      <c r="B834" s="813"/>
      <c r="C834" s="813"/>
      <c r="D834" s="813"/>
      <c r="E834" s="814"/>
      <c r="F834" s="814"/>
      <c r="G834" s="815"/>
      <c r="H834" s="816"/>
      <c r="I834" s="817"/>
      <c r="J834" s="813"/>
      <c r="K834" s="813"/>
      <c r="L834" s="813"/>
      <c r="M834" s="813"/>
      <c r="N834" s="813"/>
      <c r="O834" s="813"/>
      <c r="P834" s="813"/>
      <c r="Q834" s="813"/>
      <c r="R834" s="819"/>
      <c r="AD834" s="820"/>
    </row>
    <row r="835" spans="1:30" s="255" customFormat="1" x14ac:dyDescent="0.25">
      <c r="A835" s="813"/>
      <c r="B835" s="813"/>
      <c r="C835" s="813"/>
      <c r="D835" s="813"/>
      <c r="E835" s="814"/>
      <c r="F835" s="814"/>
      <c r="G835" s="815"/>
      <c r="H835" s="816"/>
      <c r="I835" s="817"/>
      <c r="J835" s="813"/>
      <c r="K835" s="813"/>
      <c r="L835" s="813"/>
      <c r="M835" s="813"/>
      <c r="N835" s="813"/>
      <c r="O835" s="813"/>
      <c r="P835" s="813"/>
      <c r="Q835" s="813"/>
      <c r="R835" s="819"/>
      <c r="AD835" s="820"/>
    </row>
    <row r="836" spans="1:30" s="255" customFormat="1" x14ac:dyDescent="0.25">
      <c r="A836" s="813"/>
      <c r="B836" s="813"/>
      <c r="C836" s="813"/>
      <c r="D836" s="813"/>
      <c r="E836" s="814"/>
      <c r="F836" s="814"/>
      <c r="G836" s="815"/>
      <c r="H836" s="816"/>
      <c r="I836" s="817"/>
      <c r="J836" s="813"/>
      <c r="K836" s="813"/>
      <c r="L836" s="813"/>
      <c r="M836" s="813"/>
      <c r="N836" s="813"/>
      <c r="O836" s="813"/>
      <c r="P836" s="813"/>
      <c r="Q836" s="813"/>
      <c r="R836" s="819"/>
      <c r="AD836" s="820"/>
    </row>
    <row r="837" spans="1:30" s="255" customFormat="1" x14ac:dyDescent="0.25">
      <c r="A837" s="813"/>
      <c r="B837" s="813"/>
      <c r="C837" s="813"/>
      <c r="D837" s="813"/>
      <c r="E837" s="814"/>
      <c r="F837" s="814"/>
      <c r="G837" s="815"/>
      <c r="H837" s="816"/>
      <c r="I837" s="817"/>
      <c r="J837" s="813"/>
      <c r="K837" s="813"/>
      <c r="L837" s="813"/>
      <c r="M837" s="813"/>
      <c r="N837" s="813"/>
      <c r="O837" s="813"/>
      <c r="P837" s="813"/>
      <c r="Q837" s="813"/>
      <c r="R837" s="819"/>
      <c r="AD837" s="820"/>
    </row>
    <row r="838" spans="1:30" s="255" customFormat="1" x14ac:dyDescent="0.25">
      <c r="A838" s="813"/>
      <c r="B838" s="813"/>
      <c r="C838" s="813"/>
      <c r="D838" s="813"/>
      <c r="E838" s="814"/>
      <c r="F838" s="814"/>
      <c r="G838" s="815"/>
      <c r="H838" s="816"/>
      <c r="I838" s="817"/>
      <c r="J838" s="813"/>
      <c r="K838" s="813"/>
      <c r="L838" s="813"/>
      <c r="M838" s="813"/>
      <c r="N838" s="813"/>
      <c r="O838" s="813"/>
      <c r="P838" s="813"/>
      <c r="Q838" s="813"/>
      <c r="R838" s="819"/>
      <c r="AD838" s="820"/>
    </row>
    <row r="839" spans="1:30" s="255" customFormat="1" x14ac:dyDescent="0.25">
      <c r="A839" s="813"/>
      <c r="B839" s="813"/>
      <c r="C839" s="813"/>
      <c r="D839" s="813"/>
      <c r="E839" s="814"/>
      <c r="F839" s="814"/>
      <c r="G839" s="815"/>
      <c r="H839" s="816"/>
      <c r="I839" s="817"/>
      <c r="J839" s="813"/>
      <c r="K839" s="813"/>
      <c r="L839" s="813"/>
      <c r="M839" s="813"/>
      <c r="N839" s="813"/>
      <c r="O839" s="813"/>
      <c r="P839" s="813"/>
      <c r="Q839" s="813"/>
      <c r="R839" s="819"/>
      <c r="AD839" s="820"/>
    </row>
    <row r="840" spans="1:30" s="255" customFormat="1" x14ac:dyDescent="0.25">
      <c r="A840" s="813"/>
      <c r="B840" s="813"/>
      <c r="C840" s="813"/>
      <c r="D840" s="813"/>
      <c r="E840" s="814"/>
      <c r="F840" s="814"/>
      <c r="G840" s="815"/>
      <c r="H840" s="816"/>
      <c r="I840" s="817"/>
      <c r="J840" s="813"/>
      <c r="K840" s="813"/>
      <c r="L840" s="813"/>
      <c r="M840" s="813"/>
      <c r="N840" s="813"/>
      <c r="O840" s="813"/>
      <c r="P840" s="813"/>
      <c r="Q840" s="813"/>
      <c r="R840" s="819"/>
      <c r="AD840" s="820"/>
    </row>
    <row r="841" spans="1:30" s="255" customFormat="1" x14ac:dyDescent="0.25">
      <c r="A841" s="813"/>
      <c r="B841" s="813"/>
      <c r="C841" s="813"/>
      <c r="D841" s="813"/>
      <c r="E841" s="814"/>
      <c r="F841" s="814"/>
      <c r="G841" s="815"/>
      <c r="H841" s="816"/>
      <c r="I841" s="817"/>
      <c r="J841" s="813"/>
      <c r="K841" s="813"/>
      <c r="L841" s="813"/>
      <c r="M841" s="813"/>
      <c r="N841" s="813"/>
      <c r="O841" s="813"/>
      <c r="P841" s="813"/>
      <c r="Q841" s="813"/>
      <c r="R841" s="819"/>
      <c r="AD841" s="820"/>
    </row>
    <row r="842" spans="1:30" s="255" customFormat="1" x14ac:dyDescent="0.25">
      <c r="A842" s="813"/>
      <c r="B842" s="813"/>
      <c r="C842" s="813"/>
      <c r="D842" s="813"/>
      <c r="E842" s="814"/>
      <c r="F842" s="814"/>
      <c r="G842" s="815"/>
      <c r="H842" s="816"/>
      <c r="I842" s="817"/>
      <c r="J842" s="813"/>
      <c r="K842" s="813"/>
      <c r="L842" s="813"/>
      <c r="M842" s="813"/>
      <c r="N842" s="813"/>
      <c r="O842" s="813"/>
      <c r="P842" s="813"/>
      <c r="Q842" s="813"/>
      <c r="R842" s="819"/>
      <c r="AD842" s="820"/>
    </row>
    <row r="843" spans="1:30" s="255" customFormat="1" x14ac:dyDescent="0.25">
      <c r="A843" s="813"/>
      <c r="B843" s="813"/>
      <c r="C843" s="813"/>
      <c r="D843" s="813"/>
      <c r="E843" s="814"/>
      <c r="F843" s="814"/>
      <c r="G843" s="815"/>
      <c r="H843" s="816"/>
      <c r="I843" s="817"/>
      <c r="J843" s="813"/>
      <c r="K843" s="813"/>
      <c r="L843" s="813"/>
      <c r="M843" s="813"/>
      <c r="N843" s="813"/>
      <c r="O843" s="813"/>
      <c r="P843" s="813"/>
      <c r="Q843" s="813"/>
      <c r="R843" s="819"/>
      <c r="AD843" s="820"/>
    </row>
    <row r="844" spans="1:30" s="255" customFormat="1" x14ac:dyDescent="0.25">
      <c r="A844" s="813"/>
      <c r="B844" s="813"/>
      <c r="C844" s="813"/>
      <c r="D844" s="813"/>
      <c r="E844" s="814"/>
      <c r="F844" s="814"/>
      <c r="G844" s="815"/>
      <c r="H844" s="816"/>
      <c r="I844" s="817"/>
      <c r="J844" s="813"/>
      <c r="K844" s="813"/>
      <c r="L844" s="813"/>
      <c r="M844" s="813"/>
      <c r="N844" s="813"/>
      <c r="O844" s="813"/>
      <c r="P844" s="813"/>
      <c r="Q844" s="813"/>
      <c r="R844" s="819"/>
      <c r="AD844" s="820"/>
    </row>
    <row r="845" spans="1:30" s="255" customFormat="1" x14ac:dyDescent="0.25">
      <c r="A845" s="813"/>
      <c r="B845" s="813"/>
      <c r="C845" s="813"/>
      <c r="D845" s="813"/>
      <c r="E845" s="814"/>
      <c r="F845" s="814"/>
      <c r="G845" s="815"/>
      <c r="H845" s="816"/>
      <c r="I845" s="817"/>
      <c r="J845" s="813"/>
      <c r="K845" s="813"/>
      <c r="L845" s="813"/>
      <c r="M845" s="813"/>
      <c r="N845" s="813"/>
      <c r="O845" s="813"/>
      <c r="P845" s="813"/>
      <c r="Q845" s="813"/>
      <c r="R845" s="819"/>
      <c r="AD845" s="820"/>
    </row>
    <row r="846" spans="1:30" s="255" customFormat="1" x14ac:dyDescent="0.25">
      <c r="A846" s="813"/>
      <c r="B846" s="813"/>
      <c r="C846" s="813"/>
      <c r="D846" s="813"/>
      <c r="E846" s="814"/>
      <c r="F846" s="814"/>
      <c r="G846" s="815"/>
      <c r="H846" s="816"/>
      <c r="I846" s="817"/>
      <c r="J846" s="813"/>
      <c r="K846" s="813"/>
      <c r="L846" s="813"/>
      <c r="M846" s="813"/>
      <c r="N846" s="813"/>
      <c r="O846" s="813"/>
      <c r="P846" s="813"/>
      <c r="Q846" s="813"/>
      <c r="R846" s="819"/>
      <c r="AD846" s="820"/>
    </row>
    <row r="847" spans="1:30" s="255" customFormat="1" x14ac:dyDescent="0.25">
      <c r="A847" s="813"/>
      <c r="B847" s="813"/>
      <c r="C847" s="813"/>
      <c r="D847" s="813"/>
      <c r="E847" s="814"/>
      <c r="F847" s="814"/>
      <c r="G847" s="815"/>
      <c r="H847" s="816"/>
      <c r="I847" s="817"/>
      <c r="J847" s="813"/>
      <c r="K847" s="813"/>
      <c r="L847" s="813"/>
      <c r="M847" s="813"/>
      <c r="N847" s="813"/>
      <c r="O847" s="813"/>
      <c r="P847" s="813"/>
      <c r="Q847" s="813"/>
      <c r="R847" s="819"/>
      <c r="AD847" s="820"/>
    </row>
    <row r="848" spans="1:30" s="255" customFormat="1" x14ac:dyDescent="0.25">
      <c r="A848" s="813"/>
      <c r="B848" s="813"/>
      <c r="C848" s="813"/>
      <c r="D848" s="813"/>
      <c r="E848" s="814"/>
      <c r="F848" s="814"/>
      <c r="G848" s="815"/>
      <c r="H848" s="816"/>
      <c r="I848" s="817"/>
      <c r="J848" s="813"/>
      <c r="K848" s="813"/>
      <c r="L848" s="813"/>
      <c r="M848" s="813"/>
      <c r="N848" s="813"/>
      <c r="O848" s="813"/>
      <c r="P848" s="813"/>
      <c r="Q848" s="813"/>
      <c r="R848" s="819"/>
      <c r="AD848" s="820"/>
    </row>
    <row r="849" spans="1:30" s="255" customFormat="1" x14ac:dyDescent="0.25">
      <c r="A849" s="813"/>
      <c r="B849" s="813"/>
      <c r="C849" s="813"/>
      <c r="D849" s="813"/>
      <c r="E849" s="814"/>
      <c r="F849" s="814"/>
      <c r="G849" s="815"/>
      <c r="H849" s="816"/>
      <c r="I849" s="817"/>
      <c r="J849" s="813"/>
      <c r="K849" s="813"/>
      <c r="L849" s="813"/>
      <c r="M849" s="813"/>
      <c r="N849" s="813"/>
      <c r="O849" s="813"/>
      <c r="P849" s="813"/>
      <c r="Q849" s="813"/>
      <c r="R849" s="819"/>
      <c r="AD849" s="820"/>
    </row>
    <row r="850" spans="1:30" s="255" customFormat="1" x14ac:dyDescent="0.25">
      <c r="A850" s="813"/>
      <c r="B850" s="813"/>
      <c r="C850" s="813"/>
      <c r="D850" s="813"/>
      <c r="E850" s="814"/>
      <c r="F850" s="814"/>
      <c r="G850" s="815"/>
      <c r="H850" s="816"/>
      <c r="I850" s="817"/>
      <c r="J850" s="813"/>
      <c r="K850" s="813"/>
      <c r="L850" s="813"/>
      <c r="M850" s="813"/>
      <c r="N850" s="813"/>
      <c r="O850" s="813"/>
      <c r="P850" s="813"/>
      <c r="Q850" s="813"/>
      <c r="R850" s="819"/>
      <c r="AD850" s="820"/>
    </row>
    <row r="851" spans="1:30" s="255" customFormat="1" x14ac:dyDescent="0.25">
      <c r="A851" s="813"/>
      <c r="B851" s="813"/>
      <c r="C851" s="813"/>
      <c r="D851" s="813"/>
      <c r="E851" s="814"/>
      <c r="F851" s="814"/>
      <c r="G851" s="815"/>
      <c r="H851" s="816"/>
      <c r="I851" s="817"/>
      <c r="J851" s="813"/>
      <c r="K851" s="813"/>
      <c r="L851" s="813"/>
      <c r="M851" s="813"/>
      <c r="N851" s="813"/>
      <c r="O851" s="813"/>
      <c r="P851" s="813"/>
      <c r="Q851" s="813"/>
      <c r="R851" s="819"/>
      <c r="AD851" s="820"/>
    </row>
    <row r="852" spans="1:30" s="255" customFormat="1" x14ac:dyDescent="0.25">
      <c r="A852" s="813"/>
      <c r="B852" s="813"/>
      <c r="C852" s="813"/>
      <c r="D852" s="813"/>
      <c r="E852" s="814"/>
      <c r="F852" s="814"/>
      <c r="G852" s="815"/>
      <c r="H852" s="816"/>
      <c r="I852" s="817"/>
      <c r="J852" s="813"/>
      <c r="K852" s="813"/>
      <c r="L852" s="813"/>
      <c r="M852" s="813"/>
      <c r="N852" s="813"/>
      <c r="O852" s="813"/>
      <c r="P852" s="813"/>
      <c r="Q852" s="813"/>
      <c r="R852" s="819"/>
      <c r="AD852" s="820"/>
    </row>
    <row r="853" spans="1:30" s="255" customFormat="1" x14ac:dyDescent="0.25">
      <c r="A853" s="813"/>
      <c r="B853" s="813"/>
      <c r="C853" s="813"/>
      <c r="D853" s="813"/>
      <c r="E853" s="814"/>
      <c r="F853" s="814"/>
      <c r="G853" s="815"/>
      <c r="H853" s="816"/>
      <c r="I853" s="817"/>
      <c r="J853" s="813"/>
      <c r="K853" s="813"/>
      <c r="L853" s="813"/>
      <c r="M853" s="813"/>
      <c r="N853" s="813"/>
      <c r="O853" s="813"/>
      <c r="P853" s="813"/>
      <c r="Q853" s="813"/>
      <c r="R853" s="819"/>
      <c r="AD853" s="820"/>
    </row>
    <row r="854" spans="1:30" s="255" customFormat="1" x14ac:dyDescent="0.25">
      <c r="A854" s="813"/>
      <c r="B854" s="813"/>
      <c r="C854" s="813"/>
      <c r="D854" s="813"/>
      <c r="E854" s="814"/>
      <c r="F854" s="814"/>
      <c r="G854" s="815"/>
      <c r="H854" s="816"/>
      <c r="I854" s="817"/>
      <c r="J854" s="813"/>
      <c r="K854" s="813"/>
      <c r="L854" s="813"/>
      <c r="M854" s="813"/>
      <c r="N854" s="813"/>
      <c r="O854" s="813"/>
      <c r="P854" s="813"/>
      <c r="Q854" s="813"/>
      <c r="R854" s="819"/>
      <c r="AD854" s="820"/>
    </row>
    <row r="855" spans="1:30" s="255" customFormat="1" x14ac:dyDescent="0.25">
      <c r="A855" s="813"/>
      <c r="B855" s="813"/>
      <c r="C855" s="813"/>
      <c r="D855" s="813"/>
      <c r="E855" s="814"/>
      <c r="F855" s="814"/>
      <c r="G855" s="815"/>
      <c r="H855" s="816"/>
      <c r="I855" s="817"/>
      <c r="J855" s="813"/>
      <c r="K855" s="813"/>
      <c r="L855" s="813"/>
      <c r="M855" s="813"/>
      <c r="N855" s="813"/>
      <c r="O855" s="813"/>
      <c r="P855" s="813"/>
      <c r="Q855" s="813"/>
      <c r="R855" s="819"/>
      <c r="AD855" s="820"/>
    </row>
    <row r="856" spans="1:30" s="255" customFormat="1" x14ac:dyDescent="0.25">
      <c r="A856" s="813"/>
      <c r="B856" s="813"/>
      <c r="C856" s="813"/>
      <c r="D856" s="813"/>
      <c r="E856" s="814"/>
      <c r="F856" s="814"/>
      <c r="G856" s="815"/>
      <c r="H856" s="816"/>
      <c r="I856" s="817"/>
      <c r="J856" s="813"/>
      <c r="K856" s="813"/>
      <c r="L856" s="813"/>
      <c r="M856" s="813"/>
      <c r="N856" s="813"/>
      <c r="O856" s="813"/>
      <c r="P856" s="813"/>
      <c r="Q856" s="813"/>
      <c r="R856" s="819"/>
      <c r="AD856" s="820"/>
    </row>
    <row r="857" spans="1:30" s="255" customFormat="1" x14ac:dyDescent="0.25">
      <c r="A857" s="813"/>
      <c r="B857" s="813"/>
      <c r="C857" s="813"/>
      <c r="D857" s="813"/>
      <c r="E857" s="814"/>
      <c r="F857" s="814"/>
      <c r="G857" s="815"/>
      <c r="H857" s="816"/>
      <c r="I857" s="817"/>
      <c r="J857" s="813"/>
      <c r="K857" s="813"/>
      <c r="L857" s="813"/>
      <c r="M857" s="813"/>
      <c r="N857" s="813"/>
      <c r="O857" s="813"/>
      <c r="P857" s="813"/>
      <c r="Q857" s="813"/>
      <c r="R857" s="819"/>
      <c r="AD857" s="820"/>
    </row>
    <row r="858" spans="1:30" s="255" customFormat="1" x14ac:dyDescent="0.25">
      <c r="A858" s="813"/>
      <c r="B858" s="813"/>
      <c r="C858" s="813"/>
      <c r="D858" s="813"/>
      <c r="E858" s="814"/>
      <c r="F858" s="814"/>
      <c r="G858" s="815"/>
      <c r="H858" s="816"/>
      <c r="I858" s="817"/>
      <c r="J858" s="813"/>
      <c r="K858" s="813"/>
      <c r="L858" s="813"/>
      <c r="M858" s="813"/>
      <c r="N858" s="813"/>
      <c r="O858" s="813"/>
      <c r="P858" s="813"/>
      <c r="Q858" s="813"/>
      <c r="R858" s="819"/>
      <c r="AD858" s="820"/>
    </row>
    <row r="859" spans="1:30" s="255" customFormat="1" x14ac:dyDescent="0.25">
      <c r="A859" s="813"/>
      <c r="B859" s="813"/>
      <c r="C859" s="813"/>
      <c r="D859" s="813"/>
      <c r="E859" s="814"/>
      <c r="F859" s="814"/>
      <c r="G859" s="815"/>
      <c r="H859" s="816"/>
      <c r="I859" s="817"/>
      <c r="J859" s="813"/>
      <c r="K859" s="813"/>
      <c r="L859" s="813"/>
      <c r="M859" s="813"/>
      <c r="N859" s="813"/>
      <c r="O859" s="813"/>
      <c r="P859" s="813"/>
      <c r="Q859" s="813"/>
      <c r="R859" s="819"/>
      <c r="AD859" s="820"/>
    </row>
    <row r="860" spans="1:30" s="255" customFormat="1" x14ac:dyDescent="0.25">
      <c r="A860" s="813"/>
      <c r="B860" s="813"/>
      <c r="C860" s="813"/>
      <c r="D860" s="813"/>
      <c r="E860" s="814"/>
      <c r="F860" s="814"/>
      <c r="G860" s="815"/>
      <c r="H860" s="816"/>
      <c r="I860" s="817"/>
      <c r="J860" s="813"/>
      <c r="K860" s="813"/>
      <c r="L860" s="813"/>
      <c r="M860" s="813"/>
      <c r="N860" s="813"/>
      <c r="O860" s="813"/>
      <c r="P860" s="813"/>
      <c r="Q860" s="813"/>
      <c r="R860" s="819"/>
      <c r="AD860" s="820"/>
    </row>
    <row r="861" spans="1:30" s="255" customFormat="1" x14ac:dyDescent="0.25">
      <c r="A861" s="813"/>
      <c r="B861" s="813"/>
      <c r="C861" s="813"/>
      <c r="D861" s="813"/>
      <c r="E861" s="814"/>
      <c r="F861" s="814"/>
      <c r="G861" s="815"/>
      <c r="H861" s="816"/>
      <c r="I861" s="817"/>
      <c r="J861" s="813"/>
      <c r="K861" s="813"/>
      <c r="L861" s="813"/>
      <c r="M861" s="813"/>
      <c r="N861" s="813"/>
      <c r="O861" s="813"/>
      <c r="P861" s="813"/>
      <c r="Q861" s="813"/>
      <c r="R861" s="819"/>
      <c r="AD861" s="820"/>
    </row>
    <row r="862" spans="1:30" s="255" customFormat="1" x14ac:dyDescent="0.25">
      <c r="A862" s="813"/>
      <c r="B862" s="813"/>
      <c r="C862" s="813"/>
      <c r="D862" s="813"/>
      <c r="E862" s="814"/>
      <c r="F862" s="814"/>
      <c r="G862" s="815"/>
      <c r="H862" s="816"/>
      <c r="I862" s="817"/>
      <c r="J862" s="813"/>
      <c r="K862" s="813"/>
      <c r="L862" s="813"/>
      <c r="M862" s="813"/>
      <c r="N862" s="813"/>
      <c r="O862" s="813"/>
      <c r="P862" s="813"/>
      <c r="Q862" s="813"/>
      <c r="R862" s="819"/>
      <c r="AD862" s="820"/>
    </row>
    <row r="863" spans="1:30" s="255" customFormat="1" x14ac:dyDescent="0.25">
      <c r="A863" s="813"/>
      <c r="B863" s="813"/>
      <c r="C863" s="813"/>
      <c r="D863" s="813"/>
      <c r="E863" s="814"/>
      <c r="F863" s="814"/>
      <c r="G863" s="815"/>
      <c r="H863" s="816"/>
      <c r="I863" s="817"/>
      <c r="J863" s="813"/>
      <c r="K863" s="813"/>
      <c r="L863" s="813"/>
      <c r="M863" s="813"/>
      <c r="N863" s="813"/>
      <c r="O863" s="813"/>
      <c r="P863" s="813"/>
      <c r="Q863" s="813"/>
      <c r="R863" s="819"/>
      <c r="AD863" s="820"/>
    </row>
    <row r="864" spans="1:30" s="255" customFormat="1" x14ac:dyDescent="0.25">
      <c r="A864" s="813"/>
      <c r="B864" s="813"/>
      <c r="C864" s="813"/>
      <c r="D864" s="813"/>
      <c r="E864" s="814"/>
      <c r="F864" s="814"/>
      <c r="G864" s="815"/>
      <c r="H864" s="816"/>
      <c r="I864" s="817"/>
      <c r="J864" s="813"/>
      <c r="K864" s="813"/>
      <c r="L864" s="813"/>
      <c r="M864" s="813"/>
      <c r="N864" s="813"/>
      <c r="O864" s="813"/>
      <c r="P864" s="813"/>
      <c r="Q864" s="813"/>
      <c r="R864" s="819"/>
      <c r="AD864" s="820"/>
    </row>
    <row r="865" spans="1:30" s="255" customFormat="1" x14ac:dyDescent="0.25">
      <c r="A865" s="813"/>
      <c r="B865" s="813"/>
      <c r="C865" s="813"/>
      <c r="D865" s="813"/>
      <c r="E865" s="814"/>
      <c r="F865" s="814"/>
      <c r="G865" s="815"/>
      <c r="H865" s="816"/>
      <c r="I865" s="817"/>
      <c r="J865" s="813"/>
      <c r="K865" s="813"/>
      <c r="L865" s="813"/>
      <c r="M865" s="813"/>
      <c r="N865" s="813"/>
      <c r="O865" s="813"/>
      <c r="P865" s="813"/>
      <c r="Q865" s="813"/>
      <c r="R865" s="819"/>
      <c r="AD865" s="820"/>
    </row>
    <row r="866" spans="1:30" s="255" customFormat="1" x14ac:dyDescent="0.25">
      <c r="A866" s="813"/>
      <c r="B866" s="813"/>
      <c r="C866" s="813"/>
      <c r="D866" s="813"/>
      <c r="E866" s="814"/>
      <c r="F866" s="814"/>
      <c r="G866" s="815"/>
      <c r="H866" s="816"/>
      <c r="I866" s="817"/>
      <c r="J866" s="813"/>
      <c r="K866" s="813"/>
      <c r="L866" s="813"/>
      <c r="M866" s="813"/>
      <c r="N866" s="813"/>
      <c r="O866" s="813"/>
      <c r="P866" s="813"/>
      <c r="Q866" s="813"/>
      <c r="R866" s="819"/>
      <c r="AD866" s="820"/>
    </row>
    <row r="867" spans="1:30" s="255" customFormat="1" x14ac:dyDescent="0.25">
      <c r="A867" s="813"/>
      <c r="B867" s="813"/>
      <c r="C867" s="813"/>
      <c r="D867" s="813"/>
      <c r="E867" s="814"/>
      <c r="F867" s="814"/>
      <c r="G867" s="815"/>
      <c r="H867" s="816"/>
      <c r="I867" s="817"/>
      <c r="J867" s="813"/>
      <c r="K867" s="813"/>
      <c r="L867" s="813"/>
      <c r="M867" s="813"/>
      <c r="N867" s="813"/>
      <c r="O867" s="813"/>
      <c r="P867" s="813"/>
      <c r="Q867" s="813"/>
      <c r="R867" s="819"/>
      <c r="AD867" s="820"/>
    </row>
    <row r="868" spans="1:30" s="255" customFormat="1" x14ac:dyDescent="0.25">
      <c r="A868" s="813"/>
      <c r="B868" s="813"/>
      <c r="C868" s="813"/>
      <c r="D868" s="813"/>
      <c r="E868" s="814"/>
      <c r="F868" s="814"/>
      <c r="G868" s="815"/>
      <c r="H868" s="816"/>
      <c r="I868" s="817"/>
      <c r="J868" s="813"/>
      <c r="K868" s="813"/>
      <c r="L868" s="813"/>
      <c r="M868" s="813"/>
      <c r="N868" s="813"/>
      <c r="O868" s="813"/>
      <c r="P868" s="813"/>
      <c r="Q868" s="813"/>
      <c r="R868" s="819"/>
      <c r="AD868" s="820"/>
    </row>
    <row r="869" spans="1:30" s="255" customFormat="1" x14ac:dyDescent="0.25">
      <c r="A869" s="813"/>
      <c r="B869" s="813"/>
      <c r="C869" s="813"/>
      <c r="D869" s="813"/>
      <c r="E869" s="814"/>
      <c r="F869" s="814"/>
      <c r="G869" s="815"/>
      <c r="H869" s="816"/>
      <c r="I869" s="817"/>
      <c r="J869" s="813"/>
      <c r="K869" s="813"/>
      <c r="L869" s="813"/>
      <c r="M869" s="813"/>
      <c r="N869" s="813"/>
      <c r="O869" s="813"/>
      <c r="P869" s="813"/>
      <c r="Q869" s="813"/>
      <c r="R869" s="819"/>
      <c r="AD869" s="820"/>
    </row>
    <row r="870" spans="1:30" s="255" customFormat="1" x14ac:dyDescent="0.25">
      <c r="A870" s="813"/>
      <c r="B870" s="813"/>
      <c r="C870" s="813"/>
      <c r="D870" s="813"/>
      <c r="E870" s="814"/>
      <c r="F870" s="814"/>
      <c r="G870" s="815"/>
      <c r="H870" s="816"/>
      <c r="I870" s="817"/>
      <c r="J870" s="813"/>
      <c r="K870" s="813"/>
      <c r="L870" s="813"/>
      <c r="M870" s="813"/>
      <c r="N870" s="813"/>
      <c r="O870" s="813"/>
      <c r="P870" s="813"/>
      <c r="Q870" s="813"/>
      <c r="R870" s="819"/>
      <c r="AD870" s="820"/>
    </row>
    <row r="871" spans="1:30" s="255" customFormat="1" x14ac:dyDescent="0.25">
      <c r="A871" s="813"/>
      <c r="B871" s="813"/>
      <c r="C871" s="813"/>
      <c r="D871" s="813"/>
      <c r="E871" s="814"/>
      <c r="F871" s="814"/>
      <c r="G871" s="815"/>
      <c r="H871" s="816"/>
      <c r="I871" s="817"/>
      <c r="J871" s="813"/>
      <c r="K871" s="813"/>
      <c r="L871" s="813"/>
      <c r="M871" s="813"/>
      <c r="N871" s="813"/>
      <c r="O871" s="813"/>
      <c r="P871" s="813"/>
      <c r="Q871" s="813"/>
      <c r="R871" s="819"/>
      <c r="AD871" s="820"/>
    </row>
    <row r="872" spans="1:30" s="255" customFormat="1" x14ac:dyDescent="0.25">
      <c r="A872" s="813"/>
      <c r="B872" s="813"/>
      <c r="C872" s="813"/>
      <c r="D872" s="813"/>
      <c r="E872" s="814"/>
      <c r="F872" s="814"/>
      <c r="G872" s="815"/>
      <c r="H872" s="816"/>
      <c r="I872" s="817"/>
      <c r="J872" s="813"/>
      <c r="K872" s="813"/>
      <c r="L872" s="813"/>
      <c r="M872" s="813"/>
      <c r="N872" s="813"/>
      <c r="O872" s="813"/>
      <c r="P872" s="813"/>
      <c r="Q872" s="813"/>
      <c r="R872" s="819"/>
      <c r="AD872" s="820"/>
    </row>
    <row r="873" spans="1:30" s="255" customFormat="1" x14ac:dyDescent="0.25">
      <c r="A873" s="813"/>
      <c r="B873" s="813"/>
      <c r="C873" s="813"/>
      <c r="D873" s="813"/>
      <c r="E873" s="814"/>
      <c r="F873" s="814"/>
      <c r="G873" s="815"/>
      <c r="H873" s="816"/>
      <c r="I873" s="817"/>
      <c r="J873" s="813"/>
      <c r="K873" s="813"/>
      <c r="L873" s="813"/>
      <c r="M873" s="813"/>
      <c r="N873" s="813"/>
      <c r="O873" s="813"/>
      <c r="P873" s="813"/>
      <c r="Q873" s="813"/>
      <c r="R873" s="819"/>
      <c r="AD873" s="820"/>
    </row>
    <row r="874" spans="1:30" s="255" customFormat="1" x14ac:dyDescent="0.25">
      <c r="A874" s="813"/>
      <c r="B874" s="813"/>
      <c r="C874" s="813"/>
      <c r="D874" s="813"/>
      <c r="E874" s="814"/>
      <c r="F874" s="814"/>
      <c r="G874" s="815"/>
      <c r="H874" s="816"/>
      <c r="I874" s="817"/>
      <c r="J874" s="813"/>
      <c r="K874" s="813"/>
      <c r="L874" s="813"/>
      <c r="M874" s="813"/>
      <c r="N874" s="813"/>
      <c r="O874" s="813"/>
      <c r="P874" s="813"/>
      <c r="Q874" s="813"/>
      <c r="R874" s="819"/>
      <c r="AD874" s="820"/>
    </row>
    <row r="875" spans="1:30" s="255" customFormat="1" x14ac:dyDescent="0.25">
      <c r="A875" s="813"/>
      <c r="B875" s="813"/>
      <c r="C875" s="813"/>
      <c r="D875" s="813"/>
      <c r="E875" s="814"/>
      <c r="F875" s="814"/>
      <c r="G875" s="815"/>
      <c r="H875" s="816"/>
      <c r="I875" s="817"/>
      <c r="J875" s="813"/>
      <c r="K875" s="813"/>
      <c r="L875" s="813"/>
      <c r="M875" s="813"/>
      <c r="N875" s="813"/>
      <c r="O875" s="813"/>
      <c r="P875" s="813"/>
      <c r="Q875" s="813"/>
      <c r="R875" s="819"/>
      <c r="AD875" s="820"/>
    </row>
    <row r="876" spans="1:30" s="255" customFormat="1" x14ac:dyDescent="0.25">
      <c r="A876" s="813"/>
      <c r="B876" s="813"/>
      <c r="C876" s="813"/>
      <c r="D876" s="813"/>
      <c r="E876" s="814"/>
      <c r="F876" s="814"/>
      <c r="G876" s="815"/>
      <c r="H876" s="816"/>
      <c r="I876" s="817"/>
      <c r="J876" s="813"/>
      <c r="K876" s="813"/>
      <c r="L876" s="813"/>
      <c r="M876" s="813"/>
      <c r="N876" s="813"/>
      <c r="O876" s="813"/>
      <c r="P876" s="813"/>
      <c r="Q876" s="813"/>
      <c r="R876" s="819"/>
      <c r="AD876" s="820"/>
    </row>
    <row r="877" spans="1:30" s="255" customFormat="1" x14ac:dyDescent="0.25">
      <c r="A877" s="813"/>
      <c r="B877" s="813"/>
      <c r="C877" s="813"/>
      <c r="D877" s="813"/>
      <c r="E877" s="814"/>
      <c r="F877" s="814"/>
      <c r="G877" s="815"/>
      <c r="H877" s="816"/>
      <c r="I877" s="817"/>
      <c r="J877" s="813"/>
      <c r="K877" s="813"/>
      <c r="L877" s="813"/>
      <c r="M877" s="813"/>
      <c r="N877" s="813"/>
      <c r="O877" s="813"/>
      <c r="P877" s="813"/>
      <c r="Q877" s="813"/>
      <c r="R877" s="819"/>
      <c r="AD877" s="820"/>
    </row>
    <row r="878" spans="1:30" s="255" customFormat="1" x14ac:dyDescent="0.25">
      <c r="A878" s="813"/>
      <c r="B878" s="813"/>
      <c r="C878" s="813"/>
      <c r="D878" s="813"/>
      <c r="E878" s="814"/>
      <c r="F878" s="814"/>
      <c r="G878" s="815"/>
      <c r="H878" s="816"/>
      <c r="I878" s="817"/>
      <c r="J878" s="813"/>
      <c r="K878" s="813"/>
      <c r="L878" s="813"/>
      <c r="M878" s="813"/>
      <c r="N878" s="813"/>
      <c r="O878" s="813"/>
      <c r="P878" s="813"/>
      <c r="Q878" s="813"/>
      <c r="R878" s="819"/>
      <c r="AD878" s="820"/>
    </row>
    <row r="879" spans="1:30" s="255" customFormat="1" x14ac:dyDescent="0.25">
      <c r="A879" s="813"/>
      <c r="B879" s="813"/>
      <c r="C879" s="813"/>
      <c r="D879" s="813"/>
      <c r="E879" s="814"/>
      <c r="F879" s="814"/>
      <c r="G879" s="815"/>
      <c r="H879" s="816"/>
      <c r="I879" s="817"/>
      <c r="J879" s="813"/>
      <c r="K879" s="813"/>
      <c r="L879" s="813"/>
      <c r="M879" s="813"/>
      <c r="N879" s="813"/>
      <c r="O879" s="813"/>
      <c r="P879" s="813"/>
      <c r="Q879" s="813"/>
      <c r="R879" s="819"/>
      <c r="AD879" s="820"/>
    </row>
    <row r="880" spans="1:30" s="255" customFormat="1" x14ac:dyDescent="0.25">
      <c r="A880" s="813"/>
      <c r="B880" s="813"/>
      <c r="C880" s="813"/>
      <c r="D880" s="813"/>
      <c r="E880" s="814"/>
      <c r="F880" s="814"/>
      <c r="G880" s="815"/>
      <c r="H880" s="816"/>
      <c r="I880" s="817"/>
      <c r="J880" s="813"/>
      <c r="K880" s="813"/>
      <c r="L880" s="813"/>
      <c r="M880" s="813"/>
      <c r="N880" s="813"/>
      <c r="O880" s="813"/>
      <c r="P880" s="813"/>
      <c r="Q880" s="813"/>
      <c r="R880" s="819"/>
      <c r="AD880" s="820"/>
    </row>
    <row r="881" spans="1:30" s="255" customFormat="1" x14ac:dyDescent="0.25">
      <c r="A881" s="813"/>
      <c r="B881" s="813"/>
      <c r="C881" s="813"/>
      <c r="D881" s="813"/>
      <c r="E881" s="814"/>
      <c r="F881" s="814"/>
      <c r="G881" s="815"/>
      <c r="H881" s="816"/>
      <c r="I881" s="817"/>
      <c r="J881" s="813"/>
      <c r="K881" s="813"/>
      <c r="L881" s="813"/>
      <c r="M881" s="813"/>
      <c r="N881" s="813"/>
      <c r="O881" s="813"/>
      <c r="P881" s="813"/>
      <c r="Q881" s="813"/>
      <c r="R881" s="819"/>
      <c r="AD881" s="820"/>
    </row>
    <row r="882" spans="1:30" s="255" customFormat="1" x14ac:dyDescent="0.25">
      <c r="A882" s="813"/>
      <c r="B882" s="813"/>
      <c r="C882" s="813"/>
      <c r="D882" s="813"/>
      <c r="E882" s="814"/>
      <c r="F882" s="814"/>
      <c r="G882" s="815"/>
      <c r="H882" s="816"/>
      <c r="I882" s="817"/>
      <c r="J882" s="813"/>
      <c r="K882" s="813"/>
      <c r="L882" s="813"/>
      <c r="M882" s="813"/>
      <c r="N882" s="813"/>
      <c r="O882" s="813"/>
      <c r="P882" s="813"/>
      <c r="Q882" s="813"/>
      <c r="R882" s="819"/>
      <c r="AD882" s="820"/>
    </row>
    <row r="883" spans="1:30" s="255" customFormat="1" x14ac:dyDescent="0.25">
      <c r="A883" s="813"/>
      <c r="B883" s="813"/>
      <c r="C883" s="813"/>
      <c r="D883" s="813"/>
      <c r="E883" s="814"/>
      <c r="F883" s="814"/>
      <c r="G883" s="815"/>
      <c r="H883" s="816"/>
      <c r="I883" s="817"/>
      <c r="J883" s="813"/>
      <c r="K883" s="813"/>
      <c r="L883" s="813"/>
      <c r="M883" s="813"/>
      <c r="N883" s="813"/>
      <c r="O883" s="813"/>
      <c r="P883" s="813"/>
      <c r="Q883" s="813"/>
      <c r="R883" s="819"/>
      <c r="AD883" s="820"/>
    </row>
    <row r="884" spans="1:30" s="255" customFormat="1" x14ac:dyDescent="0.25">
      <c r="A884" s="813"/>
      <c r="B884" s="813"/>
      <c r="C884" s="813"/>
      <c r="D884" s="813"/>
      <c r="E884" s="814"/>
      <c r="F884" s="814"/>
      <c r="G884" s="815"/>
      <c r="H884" s="816"/>
      <c r="I884" s="817"/>
      <c r="J884" s="813"/>
      <c r="K884" s="813"/>
      <c r="L884" s="813"/>
      <c r="M884" s="813"/>
      <c r="N884" s="813"/>
      <c r="O884" s="813"/>
      <c r="P884" s="813"/>
      <c r="Q884" s="813"/>
      <c r="R884" s="819"/>
      <c r="AD884" s="820"/>
    </row>
    <row r="885" spans="1:30" s="255" customFormat="1" x14ac:dyDescent="0.25">
      <c r="A885" s="813"/>
      <c r="B885" s="813"/>
      <c r="C885" s="813"/>
      <c r="D885" s="813"/>
      <c r="E885" s="814"/>
      <c r="F885" s="814"/>
      <c r="G885" s="815"/>
      <c r="H885" s="816"/>
      <c r="I885" s="817"/>
      <c r="J885" s="813"/>
      <c r="K885" s="813"/>
      <c r="L885" s="813"/>
      <c r="M885" s="813"/>
      <c r="N885" s="813"/>
      <c r="O885" s="813"/>
      <c r="P885" s="813"/>
      <c r="Q885" s="813"/>
      <c r="R885" s="819"/>
      <c r="AD885" s="820"/>
    </row>
    <row r="886" spans="1:30" s="255" customFormat="1" x14ac:dyDescent="0.25">
      <c r="A886" s="813"/>
      <c r="B886" s="813"/>
      <c r="C886" s="813"/>
      <c r="D886" s="813"/>
      <c r="E886" s="814"/>
      <c r="F886" s="814"/>
      <c r="G886" s="815"/>
      <c r="H886" s="816"/>
      <c r="I886" s="817"/>
      <c r="J886" s="813"/>
      <c r="K886" s="813"/>
      <c r="L886" s="813"/>
      <c r="M886" s="813"/>
      <c r="N886" s="813"/>
      <c r="O886" s="813"/>
      <c r="P886" s="813"/>
      <c r="Q886" s="813"/>
      <c r="R886" s="819"/>
      <c r="AD886" s="820"/>
    </row>
    <row r="887" spans="1:30" s="255" customFormat="1" x14ac:dyDescent="0.25">
      <c r="A887" s="813"/>
      <c r="B887" s="813"/>
      <c r="C887" s="813"/>
      <c r="D887" s="813"/>
      <c r="E887" s="814"/>
      <c r="F887" s="814"/>
      <c r="G887" s="815"/>
      <c r="H887" s="816"/>
      <c r="I887" s="817"/>
      <c r="J887" s="813"/>
      <c r="K887" s="813"/>
      <c r="L887" s="813"/>
      <c r="M887" s="813"/>
      <c r="N887" s="813"/>
      <c r="O887" s="813"/>
      <c r="P887" s="813"/>
      <c r="Q887" s="813"/>
      <c r="R887" s="819"/>
      <c r="AD887" s="820"/>
    </row>
    <row r="888" spans="1:30" s="255" customFormat="1" x14ac:dyDescent="0.25">
      <c r="A888" s="813"/>
      <c r="B888" s="813"/>
      <c r="C888" s="813"/>
      <c r="D888" s="813"/>
      <c r="E888" s="814"/>
      <c r="F888" s="814"/>
      <c r="G888" s="815"/>
      <c r="H888" s="816"/>
      <c r="I888" s="817"/>
      <c r="J888" s="813"/>
      <c r="K888" s="813"/>
      <c r="L888" s="813"/>
      <c r="M888" s="813"/>
      <c r="N888" s="813"/>
      <c r="O888" s="813"/>
      <c r="P888" s="813"/>
      <c r="Q888" s="813"/>
      <c r="R888" s="819"/>
      <c r="AD888" s="820"/>
    </row>
    <row r="889" spans="1:30" s="255" customFormat="1" x14ac:dyDescent="0.25">
      <c r="A889" s="813"/>
      <c r="B889" s="813"/>
      <c r="C889" s="813"/>
      <c r="D889" s="813"/>
      <c r="E889" s="814"/>
      <c r="F889" s="814"/>
      <c r="G889" s="815"/>
      <c r="H889" s="816"/>
      <c r="I889" s="817"/>
      <c r="J889" s="813"/>
      <c r="K889" s="813"/>
      <c r="L889" s="813"/>
      <c r="M889" s="813"/>
      <c r="N889" s="813"/>
      <c r="O889" s="813"/>
      <c r="P889" s="813"/>
      <c r="Q889" s="813"/>
      <c r="R889" s="819"/>
      <c r="AD889" s="820"/>
    </row>
    <row r="890" spans="1:30" s="255" customFormat="1" x14ac:dyDescent="0.25">
      <c r="A890" s="813"/>
      <c r="B890" s="813"/>
      <c r="C890" s="813"/>
      <c r="D890" s="813"/>
      <c r="E890" s="814"/>
      <c r="F890" s="814"/>
      <c r="G890" s="815"/>
      <c r="H890" s="816"/>
      <c r="I890" s="817"/>
      <c r="J890" s="813"/>
      <c r="K890" s="813"/>
      <c r="L890" s="813"/>
      <c r="M890" s="813"/>
      <c r="N890" s="813"/>
      <c r="O890" s="813"/>
      <c r="P890" s="813"/>
      <c r="Q890" s="813"/>
      <c r="R890" s="819"/>
      <c r="AD890" s="820"/>
    </row>
    <row r="891" spans="1:30" s="255" customFormat="1" x14ac:dyDescent="0.25">
      <c r="A891" s="813"/>
      <c r="B891" s="813"/>
      <c r="C891" s="813"/>
      <c r="D891" s="813"/>
      <c r="E891" s="814"/>
      <c r="F891" s="814"/>
      <c r="G891" s="815"/>
      <c r="H891" s="816"/>
      <c r="I891" s="817"/>
      <c r="J891" s="813"/>
      <c r="K891" s="813"/>
      <c r="L891" s="813"/>
      <c r="M891" s="813"/>
      <c r="N891" s="813"/>
      <c r="O891" s="813"/>
      <c r="P891" s="813"/>
      <c r="Q891" s="813"/>
      <c r="R891" s="819"/>
      <c r="AD891" s="820"/>
    </row>
    <row r="892" spans="1:30" s="255" customFormat="1" x14ac:dyDescent="0.25">
      <c r="A892" s="813"/>
      <c r="B892" s="813"/>
      <c r="C892" s="813"/>
      <c r="D892" s="813"/>
      <c r="E892" s="814"/>
      <c r="F892" s="814"/>
      <c r="G892" s="815"/>
      <c r="H892" s="816"/>
      <c r="I892" s="817"/>
      <c r="J892" s="813"/>
      <c r="K892" s="813"/>
      <c r="L892" s="813"/>
      <c r="M892" s="813"/>
      <c r="N892" s="813"/>
      <c r="O892" s="813"/>
      <c r="P892" s="813"/>
      <c r="Q892" s="813"/>
      <c r="R892" s="819"/>
      <c r="AD892" s="820"/>
    </row>
    <row r="893" spans="1:30" s="255" customFormat="1" x14ac:dyDescent="0.25">
      <c r="A893" s="813"/>
      <c r="B893" s="813"/>
      <c r="C893" s="813"/>
      <c r="D893" s="813"/>
      <c r="E893" s="814"/>
      <c r="F893" s="814"/>
      <c r="G893" s="815"/>
      <c r="H893" s="816"/>
      <c r="I893" s="817"/>
      <c r="J893" s="813"/>
      <c r="K893" s="813"/>
      <c r="L893" s="813"/>
      <c r="M893" s="813"/>
      <c r="N893" s="813"/>
      <c r="O893" s="813"/>
      <c r="P893" s="813"/>
      <c r="Q893" s="813"/>
      <c r="R893" s="819"/>
      <c r="AD893" s="820"/>
    </row>
    <row r="894" spans="1:30" s="255" customFormat="1" x14ac:dyDescent="0.25">
      <c r="A894" s="813"/>
      <c r="B894" s="813"/>
      <c r="C894" s="813"/>
      <c r="D894" s="813"/>
      <c r="E894" s="814"/>
      <c r="F894" s="814"/>
      <c r="G894" s="815"/>
      <c r="H894" s="816"/>
      <c r="I894" s="817"/>
      <c r="J894" s="813"/>
      <c r="K894" s="813"/>
      <c r="L894" s="813"/>
      <c r="M894" s="813"/>
      <c r="N894" s="813"/>
      <c r="O894" s="813"/>
      <c r="P894" s="813"/>
      <c r="Q894" s="813"/>
      <c r="R894" s="819"/>
      <c r="AD894" s="820"/>
    </row>
    <row r="895" spans="1:30" s="255" customFormat="1" x14ac:dyDescent="0.25">
      <c r="A895" s="813"/>
      <c r="B895" s="813"/>
      <c r="C895" s="813"/>
      <c r="D895" s="813"/>
      <c r="E895" s="814"/>
      <c r="F895" s="814"/>
      <c r="G895" s="815"/>
      <c r="H895" s="816"/>
      <c r="I895" s="817"/>
      <c r="J895" s="813"/>
      <c r="K895" s="813"/>
      <c r="L895" s="813"/>
      <c r="M895" s="813"/>
      <c r="N895" s="813"/>
      <c r="O895" s="813"/>
      <c r="P895" s="813"/>
      <c r="Q895" s="813"/>
      <c r="R895" s="819"/>
      <c r="AD895" s="820"/>
    </row>
    <row r="896" spans="1:30" s="255" customFormat="1" x14ac:dyDescent="0.25">
      <c r="A896" s="813"/>
      <c r="B896" s="813"/>
      <c r="C896" s="813"/>
      <c r="D896" s="813"/>
      <c r="E896" s="814"/>
      <c r="F896" s="814"/>
      <c r="G896" s="815"/>
      <c r="H896" s="816"/>
      <c r="I896" s="817"/>
      <c r="J896" s="813"/>
      <c r="K896" s="813"/>
      <c r="L896" s="813"/>
      <c r="M896" s="813"/>
      <c r="N896" s="813"/>
      <c r="O896" s="813"/>
      <c r="P896" s="813"/>
      <c r="Q896" s="813"/>
      <c r="R896" s="819"/>
      <c r="AD896" s="820"/>
    </row>
    <row r="897" spans="1:30" s="255" customFormat="1" x14ac:dyDescent="0.25">
      <c r="A897" s="813"/>
      <c r="B897" s="813"/>
      <c r="C897" s="813"/>
      <c r="D897" s="813"/>
      <c r="E897" s="814"/>
      <c r="F897" s="814"/>
      <c r="G897" s="815"/>
      <c r="H897" s="816"/>
      <c r="I897" s="817"/>
      <c r="J897" s="813"/>
      <c r="K897" s="813"/>
      <c r="L897" s="813"/>
      <c r="M897" s="813"/>
      <c r="N897" s="813"/>
      <c r="O897" s="813"/>
      <c r="P897" s="813"/>
      <c r="Q897" s="813"/>
      <c r="R897" s="819"/>
      <c r="AD897" s="820"/>
    </row>
    <row r="898" spans="1:30" s="255" customFormat="1" x14ac:dyDescent="0.25">
      <c r="A898" s="813"/>
      <c r="B898" s="813"/>
      <c r="C898" s="813"/>
      <c r="D898" s="813"/>
      <c r="E898" s="814"/>
      <c r="F898" s="814"/>
      <c r="G898" s="815"/>
      <c r="H898" s="816"/>
      <c r="I898" s="817"/>
      <c r="J898" s="813"/>
      <c r="K898" s="813"/>
      <c r="L898" s="813"/>
      <c r="M898" s="813"/>
      <c r="N898" s="813"/>
      <c r="O898" s="813"/>
      <c r="P898" s="813"/>
      <c r="Q898" s="813"/>
      <c r="R898" s="819"/>
      <c r="AD898" s="820"/>
    </row>
    <row r="899" spans="1:30" s="255" customFormat="1" x14ac:dyDescent="0.25">
      <c r="A899" s="813"/>
      <c r="B899" s="813"/>
      <c r="C899" s="813"/>
      <c r="D899" s="813"/>
      <c r="E899" s="814"/>
      <c r="F899" s="814"/>
      <c r="G899" s="815"/>
      <c r="H899" s="816"/>
      <c r="I899" s="817"/>
      <c r="J899" s="813"/>
      <c r="K899" s="813"/>
      <c r="L899" s="813"/>
      <c r="M899" s="813"/>
      <c r="N899" s="813"/>
      <c r="O899" s="813"/>
      <c r="P899" s="813"/>
      <c r="Q899" s="813"/>
      <c r="R899" s="819"/>
      <c r="AD899" s="820"/>
    </row>
    <row r="900" spans="1:30" s="255" customFormat="1" x14ac:dyDescent="0.25">
      <c r="A900" s="813"/>
      <c r="B900" s="813"/>
      <c r="C900" s="813"/>
      <c r="D900" s="813"/>
      <c r="E900" s="814"/>
      <c r="F900" s="814"/>
      <c r="G900" s="815"/>
      <c r="H900" s="816"/>
      <c r="I900" s="817"/>
      <c r="J900" s="813"/>
      <c r="K900" s="813"/>
      <c r="L900" s="813"/>
      <c r="M900" s="813"/>
      <c r="N900" s="813"/>
      <c r="O900" s="813"/>
      <c r="P900" s="813"/>
      <c r="Q900" s="813"/>
      <c r="R900" s="819"/>
      <c r="AD900" s="820"/>
    </row>
    <row r="901" spans="1:30" s="255" customFormat="1" x14ac:dyDescent="0.25">
      <c r="A901" s="813"/>
      <c r="B901" s="813"/>
      <c r="C901" s="813"/>
      <c r="D901" s="813"/>
      <c r="E901" s="814"/>
      <c r="F901" s="814"/>
      <c r="G901" s="815"/>
      <c r="H901" s="816"/>
      <c r="I901" s="817"/>
      <c r="J901" s="813"/>
      <c r="K901" s="813"/>
      <c r="L901" s="813"/>
      <c r="M901" s="813"/>
      <c r="N901" s="813"/>
      <c r="O901" s="813"/>
      <c r="P901" s="813"/>
      <c r="Q901" s="813"/>
      <c r="R901" s="819"/>
      <c r="AD901" s="820"/>
    </row>
    <row r="902" spans="1:30" s="255" customFormat="1" x14ac:dyDescent="0.25">
      <c r="A902" s="813"/>
      <c r="B902" s="813"/>
      <c r="C902" s="813"/>
      <c r="D902" s="813"/>
      <c r="E902" s="814"/>
      <c r="F902" s="814"/>
      <c r="G902" s="815"/>
      <c r="H902" s="816"/>
      <c r="I902" s="817"/>
      <c r="J902" s="813"/>
      <c r="K902" s="813"/>
      <c r="L902" s="813"/>
      <c r="M902" s="813"/>
      <c r="N902" s="813"/>
      <c r="O902" s="813"/>
      <c r="P902" s="813"/>
      <c r="Q902" s="813"/>
      <c r="R902" s="819"/>
      <c r="AD902" s="820"/>
    </row>
    <row r="903" spans="1:30" s="255" customFormat="1" x14ac:dyDescent="0.25">
      <c r="A903" s="813"/>
      <c r="B903" s="813"/>
      <c r="C903" s="813"/>
      <c r="D903" s="813"/>
      <c r="E903" s="814"/>
      <c r="F903" s="814"/>
      <c r="G903" s="815"/>
      <c r="H903" s="816"/>
      <c r="I903" s="817"/>
      <c r="J903" s="813"/>
      <c r="K903" s="813"/>
      <c r="L903" s="813"/>
      <c r="M903" s="813"/>
      <c r="N903" s="813"/>
      <c r="O903" s="813"/>
      <c r="P903" s="813"/>
      <c r="Q903" s="813"/>
      <c r="R903" s="819"/>
      <c r="AD903" s="820"/>
    </row>
    <row r="904" spans="1:30" s="255" customFormat="1" x14ac:dyDescent="0.25">
      <c r="A904" s="813"/>
      <c r="B904" s="813"/>
      <c r="C904" s="813"/>
      <c r="D904" s="813"/>
      <c r="E904" s="814"/>
      <c r="F904" s="814"/>
      <c r="G904" s="815"/>
      <c r="H904" s="816"/>
      <c r="I904" s="817"/>
      <c r="J904" s="813"/>
      <c r="K904" s="813"/>
      <c r="L904" s="813"/>
      <c r="M904" s="813"/>
      <c r="N904" s="813"/>
      <c r="O904" s="813"/>
      <c r="P904" s="813"/>
      <c r="Q904" s="813"/>
      <c r="R904" s="819"/>
      <c r="AD904" s="820"/>
    </row>
    <row r="905" spans="1:30" s="255" customFormat="1" x14ac:dyDescent="0.25">
      <c r="A905" s="813"/>
      <c r="B905" s="813"/>
      <c r="C905" s="813"/>
      <c r="D905" s="813"/>
      <c r="E905" s="814"/>
      <c r="F905" s="814"/>
      <c r="G905" s="815"/>
      <c r="H905" s="816"/>
      <c r="I905" s="817"/>
      <c r="J905" s="813"/>
      <c r="K905" s="813"/>
      <c r="L905" s="813"/>
      <c r="M905" s="813"/>
      <c r="N905" s="813"/>
      <c r="O905" s="813"/>
      <c r="P905" s="813"/>
      <c r="Q905" s="813"/>
      <c r="R905" s="819"/>
      <c r="AD905" s="820"/>
    </row>
    <row r="906" spans="1:30" s="255" customFormat="1" x14ac:dyDescent="0.25">
      <c r="A906" s="813"/>
      <c r="B906" s="813"/>
      <c r="C906" s="813"/>
      <c r="D906" s="813"/>
      <c r="E906" s="814"/>
      <c r="F906" s="814"/>
      <c r="G906" s="815"/>
      <c r="H906" s="816"/>
      <c r="I906" s="817"/>
      <c r="J906" s="813"/>
      <c r="K906" s="813"/>
      <c r="L906" s="813"/>
      <c r="M906" s="813"/>
      <c r="N906" s="813"/>
      <c r="O906" s="813"/>
      <c r="P906" s="813"/>
      <c r="Q906" s="813"/>
      <c r="R906" s="819"/>
      <c r="AD906" s="820"/>
    </row>
    <row r="907" spans="1:30" s="255" customFormat="1" x14ac:dyDescent="0.25">
      <c r="A907" s="813"/>
      <c r="B907" s="813"/>
      <c r="C907" s="813"/>
      <c r="D907" s="813"/>
      <c r="E907" s="814"/>
      <c r="F907" s="814"/>
      <c r="G907" s="815"/>
      <c r="H907" s="816"/>
      <c r="I907" s="817"/>
      <c r="J907" s="813"/>
      <c r="K907" s="813"/>
      <c r="L907" s="813"/>
      <c r="M907" s="813"/>
      <c r="N907" s="813"/>
      <c r="O907" s="813"/>
      <c r="P907" s="813"/>
      <c r="Q907" s="813"/>
      <c r="R907" s="819"/>
      <c r="AD907" s="820"/>
    </row>
    <row r="908" spans="1:30" s="255" customFormat="1" x14ac:dyDescent="0.25">
      <c r="A908" s="813"/>
      <c r="B908" s="813"/>
      <c r="C908" s="813"/>
      <c r="D908" s="813"/>
      <c r="E908" s="814"/>
      <c r="F908" s="814"/>
      <c r="G908" s="815"/>
      <c r="H908" s="816"/>
      <c r="I908" s="817"/>
      <c r="J908" s="813"/>
      <c r="K908" s="813"/>
      <c r="L908" s="813"/>
      <c r="M908" s="813"/>
      <c r="N908" s="813"/>
      <c r="O908" s="813"/>
      <c r="P908" s="813"/>
      <c r="Q908" s="813"/>
      <c r="R908" s="819"/>
      <c r="AD908" s="820"/>
    </row>
    <row r="909" spans="1:30" s="255" customFormat="1" x14ac:dyDescent="0.25">
      <c r="A909" s="813"/>
      <c r="B909" s="813"/>
      <c r="C909" s="813"/>
      <c r="D909" s="813"/>
      <c r="E909" s="814"/>
      <c r="F909" s="814"/>
      <c r="G909" s="815"/>
      <c r="H909" s="816"/>
      <c r="I909" s="817"/>
      <c r="J909" s="813"/>
      <c r="K909" s="813"/>
      <c r="L909" s="813"/>
      <c r="M909" s="813"/>
      <c r="N909" s="813"/>
      <c r="O909" s="813"/>
      <c r="P909" s="813"/>
      <c r="Q909" s="813"/>
      <c r="R909" s="819"/>
      <c r="AD909" s="820"/>
    </row>
    <row r="910" spans="1:30" s="255" customFormat="1" x14ac:dyDescent="0.25">
      <c r="A910" s="813"/>
      <c r="B910" s="813"/>
      <c r="C910" s="813"/>
      <c r="D910" s="813"/>
      <c r="E910" s="814"/>
      <c r="F910" s="814"/>
      <c r="G910" s="815"/>
      <c r="H910" s="816"/>
      <c r="I910" s="817"/>
      <c r="J910" s="813"/>
      <c r="K910" s="813"/>
      <c r="L910" s="813"/>
      <c r="M910" s="813"/>
      <c r="N910" s="813"/>
      <c r="O910" s="813"/>
      <c r="P910" s="813"/>
      <c r="Q910" s="813"/>
      <c r="R910" s="819"/>
      <c r="AD910" s="820"/>
    </row>
    <row r="911" spans="1:30" s="255" customFormat="1" x14ac:dyDescent="0.25">
      <c r="A911" s="813"/>
      <c r="B911" s="813"/>
      <c r="C911" s="813"/>
      <c r="D911" s="813"/>
      <c r="E911" s="814"/>
      <c r="F911" s="814"/>
      <c r="G911" s="815"/>
      <c r="H911" s="816"/>
      <c r="I911" s="817"/>
      <c r="J911" s="813"/>
      <c r="K911" s="813"/>
      <c r="L911" s="813"/>
      <c r="M911" s="813"/>
      <c r="N911" s="813"/>
      <c r="O911" s="813"/>
      <c r="P911" s="813"/>
      <c r="Q911" s="813"/>
      <c r="R911" s="819"/>
      <c r="AD911" s="820"/>
    </row>
    <row r="912" spans="1:30" s="255" customFormat="1" x14ac:dyDescent="0.25">
      <c r="A912" s="813"/>
      <c r="B912" s="813"/>
      <c r="C912" s="813"/>
      <c r="D912" s="813"/>
      <c r="E912" s="814"/>
      <c r="F912" s="814"/>
      <c r="G912" s="815"/>
      <c r="H912" s="816"/>
      <c r="I912" s="817"/>
      <c r="J912" s="813"/>
      <c r="K912" s="813"/>
      <c r="L912" s="813"/>
      <c r="M912" s="813"/>
      <c r="N912" s="813"/>
      <c r="O912" s="813"/>
      <c r="P912" s="813"/>
      <c r="Q912" s="813"/>
      <c r="R912" s="819"/>
      <c r="AD912" s="820"/>
    </row>
    <row r="913" spans="1:30" s="255" customFormat="1" x14ac:dyDescent="0.25">
      <c r="A913" s="813"/>
      <c r="B913" s="813"/>
      <c r="C913" s="813"/>
      <c r="D913" s="813"/>
      <c r="E913" s="814"/>
      <c r="F913" s="814"/>
      <c r="G913" s="815"/>
      <c r="H913" s="816"/>
      <c r="I913" s="817"/>
      <c r="J913" s="813"/>
      <c r="K913" s="813"/>
      <c r="L913" s="813"/>
      <c r="M913" s="813"/>
      <c r="N913" s="813"/>
      <c r="O913" s="813"/>
      <c r="P913" s="813"/>
      <c r="Q913" s="813"/>
      <c r="R913" s="819"/>
      <c r="AD913" s="820"/>
    </row>
    <row r="914" spans="1:30" s="255" customFormat="1" x14ac:dyDescent="0.25">
      <c r="A914" s="813"/>
      <c r="B914" s="813"/>
      <c r="C914" s="813"/>
      <c r="D914" s="813"/>
      <c r="E914" s="814"/>
      <c r="F914" s="814"/>
      <c r="G914" s="815"/>
      <c r="H914" s="816"/>
      <c r="I914" s="817"/>
      <c r="J914" s="813"/>
      <c r="K914" s="813"/>
      <c r="L914" s="813"/>
      <c r="M914" s="813"/>
      <c r="N914" s="813"/>
      <c r="O914" s="813"/>
      <c r="P914" s="813"/>
      <c r="Q914" s="813"/>
      <c r="R914" s="819"/>
      <c r="AD914" s="820"/>
    </row>
    <row r="915" spans="1:30" s="255" customFormat="1" x14ac:dyDescent="0.25">
      <c r="A915" s="813"/>
      <c r="B915" s="813"/>
      <c r="C915" s="813"/>
      <c r="D915" s="813"/>
      <c r="E915" s="814"/>
      <c r="F915" s="814"/>
      <c r="G915" s="815"/>
      <c r="H915" s="816"/>
      <c r="I915" s="817"/>
      <c r="J915" s="813"/>
      <c r="K915" s="813"/>
      <c r="L915" s="813"/>
      <c r="M915" s="813"/>
      <c r="N915" s="813"/>
      <c r="O915" s="813"/>
      <c r="P915" s="813"/>
      <c r="Q915" s="813"/>
      <c r="R915" s="819"/>
      <c r="AD915" s="820"/>
    </row>
    <row r="916" spans="1:30" s="255" customFormat="1" x14ac:dyDescent="0.25">
      <c r="A916" s="813"/>
      <c r="B916" s="813"/>
      <c r="C916" s="813"/>
      <c r="D916" s="813"/>
      <c r="E916" s="814"/>
      <c r="F916" s="814"/>
      <c r="G916" s="815"/>
      <c r="H916" s="816"/>
      <c r="I916" s="817"/>
      <c r="J916" s="813"/>
      <c r="K916" s="813"/>
      <c r="L916" s="813"/>
      <c r="M916" s="813"/>
      <c r="N916" s="813"/>
      <c r="O916" s="813"/>
      <c r="P916" s="813"/>
      <c r="Q916" s="813"/>
      <c r="R916" s="819"/>
      <c r="AD916" s="820"/>
    </row>
    <row r="917" spans="1:30" s="255" customFormat="1" x14ac:dyDescent="0.25">
      <c r="A917" s="813"/>
      <c r="B917" s="813"/>
      <c r="C917" s="813"/>
      <c r="D917" s="813"/>
      <c r="E917" s="814"/>
      <c r="F917" s="814"/>
      <c r="G917" s="815"/>
      <c r="H917" s="816"/>
      <c r="I917" s="817"/>
      <c r="J917" s="813"/>
      <c r="K917" s="813"/>
      <c r="L917" s="813"/>
      <c r="M917" s="813"/>
      <c r="N917" s="813"/>
      <c r="O917" s="813"/>
      <c r="P917" s="813"/>
      <c r="Q917" s="813"/>
      <c r="R917" s="819"/>
      <c r="AD917" s="820"/>
    </row>
    <row r="918" spans="1:30" s="255" customFormat="1" x14ac:dyDescent="0.25">
      <c r="A918" s="813"/>
      <c r="B918" s="813"/>
      <c r="C918" s="813"/>
      <c r="D918" s="813"/>
      <c r="E918" s="814"/>
      <c r="F918" s="814"/>
      <c r="G918" s="815"/>
      <c r="H918" s="816"/>
      <c r="I918" s="817"/>
      <c r="J918" s="813"/>
      <c r="K918" s="813"/>
      <c r="L918" s="813"/>
      <c r="M918" s="813"/>
      <c r="N918" s="813"/>
      <c r="O918" s="813"/>
      <c r="P918" s="813"/>
      <c r="Q918" s="813"/>
      <c r="R918" s="819"/>
      <c r="AD918" s="820"/>
    </row>
    <row r="919" spans="1:30" s="255" customFormat="1" x14ac:dyDescent="0.25">
      <c r="A919" s="813"/>
      <c r="B919" s="813"/>
      <c r="C919" s="813"/>
      <c r="D919" s="813"/>
      <c r="E919" s="814"/>
      <c r="F919" s="814"/>
      <c r="G919" s="815"/>
      <c r="H919" s="816"/>
      <c r="I919" s="817"/>
      <c r="J919" s="813"/>
      <c r="K919" s="813"/>
      <c r="L919" s="813"/>
      <c r="M919" s="813"/>
      <c r="N919" s="813"/>
      <c r="O919" s="813"/>
      <c r="P919" s="813"/>
      <c r="Q919" s="813"/>
      <c r="R919" s="819"/>
      <c r="AD919" s="820"/>
    </row>
    <row r="920" spans="1:30" s="255" customFormat="1" x14ac:dyDescent="0.25">
      <c r="A920" s="813"/>
      <c r="B920" s="813"/>
      <c r="C920" s="813"/>
      <c r="D920" s="813"/>
      <c r="E920" s="814"/>
      <c r="F920" s="814"/>
      <c r="G920" s="815"/>
      <c r="H920" s="816"/>
      <c r="I920" s="817"/>
      <c r="J920" s="813"/>
      <c r="K920" s="813"/>
      <c r="L920" s="813"/>
      <c r="M920" s="813"/>
      <c r="N920" s="813"/>
      <c r="O920" s="813"/>
      <c r="P920" s="813"/>
      <c r="Q920" s="813"/>
      <c r="R920" s="819"/>
      <c r="AD920" s="820"/>
    </row>
    <row r="921" spans="1:30" s="255" customFormat="1" x14ac:dyDescent="0.25">
      <c r="A921" s="813"/>
      <c r="B921" s="813"/>
      <c r="C921" s="813"/>
      <c r="D921" s="813"/>
      <c r="E921" s="814"/>
      <c r="F921" s="814"/>
      <c r="G921" s="815"/>
      <c r="H921" s="816"/>
      <c r="I921" s="817"/>
      <c r="J921" s="813"/>
      <c r="K921" s="813"/>
      <c r="L921" s="813"/>
      <c r="M921" s="813"/>
      <c r="N921" s="813"/>
      <c r="O921" s="813"/>
      <c r="P921" s="813"/>
      <c r="Q921" s="813"/>
      <c r="R921" s="819"/>
      <c r="AD921" s="820"/>
    </row>
    <row r="922" spans="1:30" s="255" customFormat="1" x14ac:dyDescent="0.25">
      <c r="A922" s="813"/>
      <c r="B922" s="813"/>
      <c r="C922" s="813"/>
      <c r="D922" s="813"/>
      <c r="E922" s="814"/>
      <c r="F922" s="814"/>
      <c r="G922" s="815"/>
      <c r="H922" s="816"/>
      <c r="I922" s="817"/>
      <c r="J922" s="813"/>
      <c r="K922" s="813"/>
      <c r="L922" s="813"/>
      <c r="M922" s="813"/>
      <c r="N922" s="813"/>
      <c r="O922" s="813"/>
      <c r="P922" s="813"/>
      <c r="Q922" s="813"/>
      <c r="R922" s="819"/>
      <c r="AD922" s="820"/>
    </row>
    <row r="923" spans="1:30" s="255" customFormat="1" x14ac:dyDescent="0.25">
      <c r="A923" s="813"/>
      <c r="B923" s="813"/>
      <c r="C923" s="813"/>
      <c r="D923" s="813"/>
      <c r="E923" s="814"/>
      <c r="F923" s="814"/>
      <c r="G923" s="815"/>
      <c r="H923" s="816"/>
      <c r="I923" s="817"/>
      <c r="J923" s="813"/>
      <c r="K923" s="813"/>
      <c r="L923" s="813"/>
      <c r="M923" s="813"/>
      <c r="N923" s="813"/>
      <c r="O923" s="813"/>
      <c r="P923" s="813"/>
      <c r="Q923" s="813"/>
      <c r="R923" s="819"/>
      <c r="AD923" s="820"/>
    </row>
    <row r="924" spans="1:30" s="255" customFormat="1" x14ac:dyDescent="0.25">
      <c r="A924" s="813"/>
      <c r="B924" s="813"/>
      <c r="C924" s="813"/>
      <c r="D924" s="813"/>
      <c r="E924" s="814"/>
      <c r="F924" s="814"/>
      <c r="G924" s="815"/>
      <c r="H924" s="816"/>
      <c r="I924" s="817"/>
      <c r="J924" s="813"/>
      <c r="K924" s="813"/>
      <c r="L924" s="813"/>
      <c r="M924" s="813"/>
      <c r="N924" s="813"/>
      <c r="O924" s="813"/>
      <c r="P924" s="813"/>
      <c r="Q924" s="813"/>
      <c r="R924" s="819"/>
      <c r="AD924" s="820"/>
    </row>
    <row r="925" spans="1:30" s="255" customFormat="1" x14ac:dyDescent="0.25">
      <c r="A925" s="813"/>
      <c r="B925" s="813"/>
      <c r="C925" s="813"/>
      <c r="D925" s="813"/>
      <c r="E925" s="814"/>
      <c r="F925" s="814"/>
      <c r="G925" s="815"/>
      <c r="H925" s="816"/>
      <c r="I925" s="817"/>
      <c r="J925" s="813"/>
      <c r="K925" s="813"/>
      <c r="L925" s="813"/>
      <c r="M925" s="813"/>
      <c r="N925" s="813"/>
      <c r="O925" s="813"/>
      <c r="P925" s="813"/>
      <c r="Q925" s="813"/>
      <c r="R925" s="819"/>
      <c r="AD925" s="820"/>
    </row>
    <row r="926" spans="1:30" s="255" customFormat="1" x14ac:dyDescent="0.25">
      <c r="A926" s="813"/>
      <c r="B926" s="813"/>
      <c r="C926" s="813"/>
      <c r="D926" s="813"/>
      <c r="E926" s="814"/>
      <c r="F926" s="814"/>
      <c r="G926" s="815"/>
      <c r="H926" s="816"/>
      <c r="I926" s="817"/>
      <c r="J926" s="813"/>
      <c r="K926" s="813"/>
      <c r="L926" s="813"/>
      <c r="M926" s="813"/>
      <c r="N926" s="813"/>
      <c r="O926" s="813"/>
      <c r="P926" s="813"/>
      <c r="Q926" s="813"/>
      <c r="R926" s="819"/>
      <c r="AD926" s="820"/>
    </row>
    <row r="927" spans="1:30" s="255" customFormat="1" x14ac:dyDescent="0.25">
      <c r="A927" s="813"/>
      <c r="B927" s="813"/>
      <c r="C927" s="813"/>
      <c r="D927" s="813"/>
      <c r="E927" s="814"/>
      <c r="F927" s="814"/>
      <c r="G927" s="815"/>
      <c r="H927" s="816"/>
      <c r="I927" s="817"/>
      <c r="J927" s="813"/>
      <c r="K927" s="813"/>
      <c r="L927" s="813"/>
      <c r="M927" s="813"/>
      <c r="N927" s="813"/>
      <c r="O927" s="813"/>
      <c r="P927" s="813"/>
      <c r="Q927" s="813"/>
      <c r="R927" s="819"/>
      <c r="AD927" s="820"/>
    </row>
    <row r="928" spans="1:30" s="255" customFormat="1" x14ac:dyDescent="0.25">
      <c r="A928" s="813"/>
      <c r="B928" s="813"/>
      <c r="C928" s="813"/>
      <c r="D928" s="813"/>
      <c r="E928" s="814"/>
      <c r="F928" s="814"/>
      <c r="G928" s="815"/>
      <c r="H928" s="816"/>
      <c r="I928" s="817"/>
      <c r="J928" s="813"/>
      <c r="K928" s="813"/>
      <c r="L928" s="813"/>
      <c r="M928" s="813"/>
      <c r="N928" s="813"/>
      <c r="O928" s="813"/>
      <c r="P928" s="813"/>
      <c r="Q928" s="813"/>
      <c r="R928" s="819"/>
      <c r="AD928" s="820"/>
    </row>
    <row r="929" spans="1:30" s="255" customFormat="1" x14ac:dyDescent="0.25">
      <c r="A929" s="813"/>
      <c r="B929" s="813"/>
      <c r="C929" s="813"/>
      <c r="D929" s="813"/>
      <c r="E929" s="814"/>
      <c r="F929" s="814"/>
      <c r="G929" s="815"/>
      <c r="H929" s="816"/>
      <c r="I929" s="817"/>
      <c r="J929" s="813"/>
      <c r="K929" s="813"/>
      <c r="L929" s="813"/>
      <c r="M929" s="813"/>
      <c r="N929" s="813"/>
      <c r="O929" s="813"/>
      <c r="P929" s="813"/>
      <c r="Q929" s="813"/>
      <c r="R929" s="819"/>
      <c r="AD929" s="820"/>
    </row>
    <row r="930" spans="1:30" s="255" customFormat="1" x14ac:dyDescent="0.25">
      <c r="A930" s="813"/>
      <c r="B930" s="813"/>
      <c r="C930" s="813"/>
      <c r="D930" s="813"/>
      <c r="E930" s="814"/>
      <c r="F930" s="814"/>
      <c r="G930" s="815"/>
      <c r="H930" s="816"/>
      <c r="I930" s="817"/>
      <c r="J930" s="813"/>
      <c r="K930" s="813"/>
      <c r="L930" s="813"/>
      <c r="M930" s="813"/>
      <c r="N930" s="813"/>
      <c r="O930" s="813"/>
      <c r="P930" s="813"/>
      <c r="Q930" s="813"/>
      <c r="R930" s="819"/>
      <c r="AD930" s="820"/>
    </row>
    <row r="931" spans="1:30" s="255" customFormat="1" x14ac:dyDescent="0.25">
      <c r="A931" s="813"/>
      <c r="B931" s="813"/>
      <c r="C931" s="813"/>
      <c r="D931" s="813"/>
      <c r="E931" s="814"/>
      <c r="F931" s="814"/>
      <c r="G931" s="815"/>
      <c r="H931" s="816"/>
      <c r="I931" s="817"/>
      <c r="J931" s="813"/>
      <c r="K931" s="813"/>
      <c r="L931" s="813"/>
      <c r="M931" s="813"/>
      <c r="N931" s="813"/>
      <c r="O931" s="813"/>
      <c r="P931" s="813"/>
      <c r="Q931" s="813"/>
      <c r="R931" s="819"/>
      <c r="AD931" s="820"/>
    </row>
    <row r="932" spans="1:30" s="255" customFormat="1" x14ac:dyDescent="0.25">
      <c r="A932" s="813"/>
      <c r="B932" s="813"/>
      <c r="C932" s="813"/>
      <c r="D932" s="813"/>
      <c r="E932" s="814"/>
      <c r="F932" s="814"/>
      <c r="G932" s="815"/>
      <c r="H932" s="816"/>
      <c r="I932" s="817"/>
      <c r="J932" s="813"/>
      <c r="K932" s="813"/>
      <c r="L932" s="813"/>
      <c r="M932" s="813"/>
      <c r="N932" s="813"/>
      <c r="O932" s="813"/>
      <c r="P932" s="813"/>
      <c r="Q932" s="813"/>
      <c r="R932" s="819"/>
      <c r="AD932" s="820"/>
    </row>
    <row r="933" spans="1:30" s="255" customFormat="1" x14ac:dyDescent="0.25">
      <c r="A933" s="813"/>
      <c r="B933" s="813"/>
      <c r="C933" s="813"/>
      <c r="D933" s="813"/>
      <c r="E933" s="814"/>
      <c r="F933" s="814"/>
      <c r="G933" s="815"/>
      <c r="H933" s="816"/>
      <c r="I933" s="817"/>
      <c r="J933" s="813"/>
      <c r="K933" s="813"/>
      <c r="L933" s="813"/>
      <c r="M933" s="813"/>
      <c r="N933" s="813"/>
      <c r="O933" s="813"/>
      <c r="P933" s="813"/>
      <c r="Q933" s="813"/>
      <c r="R933" s="819"/>
      <c r="AD933" s="820"/>
    </row>
    <row r="934" spans="1:30" s="255" customFormat="1" x14ac:dyDescent="0.25">
      <c r="A934" s="813"/>
      <c r="B934" s="813"/>
      <c r="C934" s="813"/>
      <c r="D934" s="813"/>
      <c r="E934" s="814"/>
      <c r="F934" s="814"/>
      <c r="G934" s="815"/>
      <c r="H934" s="816"/>
      <c r="I934" s="817"/>
      <c r="J934" s="813"/>
      <c r="K934" s="813"/>
      <c r="L934" s="813"/>
      <c r="M934" s="813"/>
      <c r="N934" s="813"/>
      <c r="O934" s="813"/>
      <c r="P934" s="813"/>
      <c r="Q934" s="813"/>
      <c r="R934" s="819"/>
      <c r="AD934" s="820"/>
    </row>
    <row r="935" spans="1:30" s="255" customFormat="1" x14ac:dyDescent="0.25">
      <c r="A935" s="813"/>
      <c r="B935" s="813"/>
      <c r="C935" s="813"/>
      <c r="D935" s="813"/>
      <c r="E935" s="814"/>
      <c r="F935" s="814"/>
      <c r="G935" s="815"/>
      <c r="H935" s="816"/>
      <c r="I935" s="817"/>
      <c r="J935" s="813"/>
      <c r="K935" s="813"/>
      <c r="L935" s="813"/>
      <c r="M935" s="813"/>
      <c r="N935" s="813"/>
      <c r="O935" s="813"/>
      <c r="P935" s="813"/>
      <c r="Q935" s="813"/>
      <c r="R935" s="819"/>
      <c r="AD935" s="820"/>
    </row>
    <row r="936" spans="1:30" s="255" customFormat="1" x14ac:dyDescent="0.25">
      <c r="A936" s="813"/>
      <c r="B936" s="813"/>
      <c r="C936" s="813"/>
      <c r="D936" s="813"/>
      <c r="E936" s="814"/>
      <c r="F936" s="814"/>
      <c r="G936" s="815"/>
      <c r="H936" s="816"/>
      <c r="I936" s="817"/>
      <c r="J936" s="813"/>
      <c r="K936" s="813"/>
      <c r="L936" s="813"/>
      <c r="M936" s="813"/>
      <c r="N936" s="813"/>
      <c r="O936" s="813"/>
      <c r="P936" s="813"/>
      <c r="Q936" s="813"/>
      <c r="R936" s="819"/>
      <c r="AD936" s="820"/>
    </row>
    <row r="937" spans="1:30" s="255" customFormat="1" x14ac:dyDescent="0.25">
      <c r="A937" s="813"/>
      <c r="B937" s="813"/>
      <c r="C937" s="813"/>
      <c r="D937" s="813"/>
      <c r="E937" s="814"/>
      <c r="F937" s="814"/>
      <c r="G937" s="815"/>
      <c r="H937" s="816"/>
      <c r="I937" s="817"/>
      <c r="J937" s="813"/>
      <c r="K937" s="813"/>
      <c r="L937" s="813"/>
      <c r="M937" s="813"/>
      <c r="N937" s="813"/>
      <c r="O937" s="813"/>
      <c r="P937" s="813"/>
      <c r="Q937" s="813"/>
      <c r="R937" s="819"/>
      <c r="AD937" s="820"/>
    </row>
    <row r="938" spans="1:30" s="255" customFormat="1" x14ac:dyDescent="0.25">
      <c r="A938" s="813"/>
      <c r="B938" s="813"/>
      <c r="C938" s="813"/>
      <c r="D938" s="813"/>
      <c r="E938" s="814"/>
      <c r="F938" s="814"/>
      <c r="G938" s="815"/>
      <c r="H938" s="816"/>
      <c r="I938" s="817"/>
      <c r="J938" s="813"/>
      <c r="K938" s="813"/>
      <c r="L938" s="813"/>
      <c r="M938" s="813"/>
      <c r="N938" s="813"/>
      <c r="O938" s="813"/>
      <c r="P938" s="813"/>
      <c r="Q938" s="813"/>
      <c r="R938" s="819"/>
      <c r="AD938" s="820"/>
    </row>
    <row r="939" spans="1:30" s="255" customFormat="1" x14ac:dyDescent="0.25">
      <c r="A939" s="813"/>
      <c r="B939" s="813"/>
      <c r="C939" s="813"/>
      <c r="D939" s="813"/>
      <c r="E939" s="814"/>
      <c r="F939" s="814"/>
      <c r="G939" s="815"/>
      <c r="H939" s="816"/>
      <c r="I939" s="817"/>
      <c r="J939" s="813"/>
      <c r="K939" s="813"/>
      <c r="L939" s="813"/>
      <c r="M939" s="813"/>
      <c r="N939" s="813"/>
      <c r="O939" s="813"/>
      <c r="P939" s="813"/>
      <c r="Q939" s="813"/>
      <c r="R939" s="819"/>
      <c r="AD939" s="820"/>
    </row>
    <row r="940" spans="1:30" s="255" customFormat="1" x14ac:dyDescent="0.25">
      <c r="A940" s="813"/>
      <c r="B940" s="813"/>
      <c r="C940" s="813"/>
      <c r="D940" s="813"/>
      <c r="E940" s="814"/>
      <c r="F940" s="814"/>
      <c r="G940" s="815"/>
      <c r="H940" s="816"/>
      <c r="I940" s="817"/>
      <c r="J940" s="813"/>
      <c r="K940" s="813"/>
      <c r="L940" s="813"/>
      <c r="M940" s="813"/>
      <c r="N940" s="813"/>
      <c r="O940" s="813"/>
      <c r="P940" s="813"/>
      <c r="Q940" s="813"/>
      <c r="R940" s="819"/>
      <c r="AD940" s="820"/>
    </row>
    <row r="941" spans="1:30" s="255" customFormat="1" x14ac:dyDescent="0.25">
      <c r="A941" s="813"/>
      <c r="B941" s="813"/>
      <c r="C941" s="813"/>
      <c r="D941" s="813"/>
      <c r="E941" s="814"/>
      <c r="F941" s="814"/>
      <c r="G941" s="815"/>
      <c r="H941" s="816"/>
      <c r="I941" s="817"/>
      <c r="J941" s="813"/>
      <c r="K941" s="813"/>
      <c r="L941" s="813"/>
      <c r="M941" s="813"/>
      <c r="N941" s="813"/>
      <c r="O941" s="813"/>
      <c r="P941" s="813"/>
      <c r="Q941" s="813"/>
      <c r="R941" s="819"/>
      <c r="AD941" s="820"/>
    </row>
    <row r="942" spans="1:30" s="255" customFormat="1" x14ac:dyDescent="0.25">
      <c r="A942" s="813"/>
      <c r="B942" s="813"/>
      <c r="C942" s="813"/>
      <c r="D942" s="813"/>
      <c r="E942" s="814"/>
      <c r="F942" s="814"/>
      <c r="G942" s="815"/>
      <c r="H942" s="816"/>
      <c r="I942" s="817"/>
      <c r="J942" s="813"/>
      <c r="K942" s="813"/>
      <c r="L942" s="813"/>
      <c r="M942" s="813"/>
      <c r="N942" s="813"/>
      <c r="O942" s="813"/>
      <c r="P942" s="813"/>
      <c r="Q942" s="813"/>
      <c r="R942" s="819"/>
      <c r="AD942" s="820"/>
    </row>
    <row r="943" spans="1:30" s="255" customFormat="1" x14ac:dyDescent="0.25">
      <c r="A943" s="813"/>
      <c r="B943" s="813"/>
      <c r="C943" s="813"/>
      <c r="D943" s="813"/>
      <c r="E943" s="814"/>
      <c r="F943" s="814"/>
      <c r="G943" s="815"/>
      <c r="H943" s="816"/>
      <c r="I943" s="817"/>
      <c r="J943" s="813"/>
      <c r="K943" s="813"/>
      <c r="L943" s="813"/>
      <c r="M943" s="813"/>
      <c r="N943" s="813"/>
      <c r="O943" s="813"/>
      <c r="P943" s="813"/>
      <c r="Q943" s="813"/>
      <c r="R943" s="819"/>
      <c r="AD943" s="820"/>
    </row>
    <row r="944" spans="1:30" s="255" customFormat="1" x14ac:dyDescent="0.25">
      <c r="A944" s="813"/>
      <c r="B944" s="813"/>
      <c r="C944" s="813"/>
      <c r="D944" s="813"/>
      <c r="E944" s="814"/>
      <c r="F944" s="814"/>
      <c r="G944" s="815"/>
      <c r="H944" s="816"/>
      <c r="I944" s="817"/>
      <c r="J944" s="813"/>
      <c r="K944" s="813"/>
      <c r="L944" s="813"/>
      <c r="M944" s="813"/>
      <c r="N944" s="813"/>
      <c r="O944" s="813"/>
      <c r="P944" s="813"/>
      <c r="Q944" s="813"/>
      <c r="R944" s="819"/>
      <c r="AD944" s="820"/>
    </row>
    <row r="945" spans="1:30" s="255" customFormat="1" x14ac:dyDescent="0.25">
      <c r="A945" s="813"/>
      <c r="B945" s="813"/>
      <c r="C945" s="813"/>
      <c r="D945" s="813"/>
      <c r="E945" s="814"/>
      <c r="F945" s="814"/>
      <c r="G945" s="815"/>
      <c r="H945" s="816"/>
      <c r="I945" s="817"/>
      <c r="J945" s="813"/>
      <c r="K945" s="813"/>
      <c r="L945" s="813"/>
      <c r="M945" s="813"/>
      <c r="N945" s="813"/>
      <c r="O945" s="813"/>
      <c r="P945" s="813"/>
      <c r="Q945" s="813"/>
      <c r="R945" s="819"/>
      <c r="AD945" s="820"/>
    </row>
    <row r="946" spans="1:30" s="255" customFormat="1" x14ac:dyDescent="0.25">
      <c r="A946" s="813"/>
      <c r="B946" s="813"/>
      <c r="C946" s="813"/>
      <c r="D946" s="813"/>
      <c r="E946" s="814"/>
      <c r="F946" s="814"/>
      <c r="G946" s="815"/>
      <c r="H946" s="816"/>
      <c r="I946" s="817"/>
      <c r="J946" s="813"/>
      <c r="K946" s="813"/>
      <c r="L946" s="813"/>
      <c r="M946" s="813"/>
      <c r="N946" s="813"/>
      <c r="O946" s="813"/>
      <c r="P946" s="813"/>
      <c r="Q946" s="813"/>
      <c r="R946" s="819"/>
      <c r="AD946" s="820"/>
    </row>
    <row r="947" spans="1:30" s="255" customFormat="1" x14ac:dyDescent="0.25">
      <c r="A947" s="813"/>
      <c r="B947" s="813"/>
      <c r="C947" s="813"/>
      <c r="D947" s="813"/>
      <c r="E947" s="814"/>
      <c r="F947" s="814"/>
      <c r="G947" s="815"/>
      <c r="H947" s="816"/>
      <c r="I947" s="817"/>
      <c r="J947" s="813"/>
      <c r="K947" s="813"/>
      <c r="L947" s="813"/>
      <c r="M947" s="813"/>
      <c r="N947" s="813"/>
      <c r="O947" s="813"/>
      <c r="P947" s="813"/>
      <c r="Q947" s="813"/>
      <c r="R947" s="819"/>
      <c r="AD947" s="820"/>
    </row>
    <row r="948" spans="1:30" s="255" customFormat="1" x14ac:dyDescent="0.25">
      <c r="A948" s="813"/>
      <c r="B948" s="813"/>
      <c r="C948" s="813"/>
      <c r="D948" s="813"/>
      <c r="E948" s="814"/>
      <c r="F948" s="814"/>
      <c r="G948" s="815"/>
      <c r="H948" s="816"/>
      <c r="I948" s="817"/>
      <c r="J948" s="813"/>
      <c r="K948" s="813"/>
      <c r="L948" s="813"/>
      <c r="M948" s="813"/>
      <c r="N948" s="813"/>
      <c r="O948" s="813"/>
      <c r="P948" s="813"/>
      <c r="Q948" s="813"/>
      <c r="R948" s="819"/>
      <c r="AD948" s="820"/>
    </row>
    <row r="949" spans="1:30" s="255" customFormat="1" x14ac:dyDescent="0.25">
      <c r="A949" s="813"/>
      <c r="B949" s="813"/>
      <c r="C949" s="813"/>
      <c r="D949" s="813"/>
      <c r="E949" s="814"/>
      <c r="F949" s="814"/>
      <c r="G949" s="815"/>
      <c r="H949" s="816"/>
      <c r="I949" s="817"/>
      <c r="J949" s="813"/>
      <c r="K949" s="813"/>
      <c r="L949" s="813"/>
      <c r="M949" s="813"/>
      <c r="N949" s="813"/>
      <c r="O949" s="813"/>
      <c r="P949" s="813"/>
      <c r="Q949" s="813"/>
      <c r="R949" s="819"/>
      <c r="AD949" s="820"/>
    </row>
    <row r="950" spans="1:30" s="255" customFormat="1" x14ac:dyDescent="0.25">
      <c r="A950" s="813"/>
      <c r="B950" s="813"/>
      <c r="C950" s="813"/>
      <c r="D950" s="813"/>
      <c r="E950" s="814"/>
      <c r="F950" s="814"/>
      <c r="G950" s="815"/>
      <c r="H950" s="816"/>
      <c r="I950" s="817"/>
      <c r="J950" s="813"/>
      <c r="K950" s="813"/>
      <c r="L950" s="813"/>
      <c r="M950" s="813"/>
      <c r="N950" s="813"/>
      <c r="O950" s="813"/>
      <c r="P950" s="813"/>
      <c r="Q950" s="813"/>
      <c r="R950" s="819"/>
      <c r="AD950" s="820"/>
    </row>
    <row r="951" spans="1:30" s="255" customFormat="1" x14ac:dyDescent="0.25">
      <c r="A951" s="813"/>
      <c r="B951" s="813"/>
      <c r="C951" s="813"/>
      <c r="D951" s="813"/>
      <c r="E951" s="814"/>
      <c r="F951" s="814"/>
      <c r="G951" s="815"/>
      <c r="H951" s="816"/>
      <c r="I951" s="817"/>
      <c r="J951" s="813"/>
      <c r="K951" s="813"/>
      <c r="L951" s="813"/>
      <c r="M951" s="813"/>
      <c r="N951" s="813"/>
      <c r="O951" s="813"/>
      <c r="P951" s="813"/>
      <c r="Q951" s="813"/>
      <c r="R951" s="819"/>
      <c r="AD951" s="820"/>
    </row>
    <row r="952" spans="1:30" s="255" customFormat="1" x14ac:dyDescent="0.25">
      <c r="A952" s="813"/>
      <c r="B952" s="813"/>
      <c r="C952" s="813"/>
      <c r="D952" s="813"/>
      <c r="E952" s="814"/>
      <c r="F952" s="814"/>
      <c r="G952" s="815"/>
      <c r="H952" s="816"/>
      <c r="I952" s="817"/>
      <c r="J952" s="813"/>
      <c r="K952" s="813"/>
      <c r="L952" s="813"/>
      <c r="M952" s="813"/>
      <c r="N952" s="813"/>
      <c r="O952" s="813"/>
      <c r="P952" s="813"/>
      <c r="Q952" s="813"/>
      <c r="R952" s="819"/>
      <c r="AD952" s="820"/>
    </row>
    <row r="953" spans="1:30" s="255" customFormat="1" x14ac:dyDescent="0.25">
      <c r="A953" s="813"/>
      <c r="B953" s="813"/>
      <c r="C953" s="813"/>
      <c r="D953" s="813"/>
      <c r="E953" s="814"/>
      <c r="F953" s="814"/>
      <c r="G953" s="815"/>
      <c r="H953" s="816"/>
      <c r="I953" s="817"/>
      <c r="J953" s="813"/>
      <c r="K953" s="813"/>
      <c r="L953" s="813"/>
      <c r="M953" s="813"/>
      <c r="N953" s="813"/>
      <c r="O953" s="813"/>
      <c r="P953" s="813"/>
      <c r="Q953" s="813"/>
      <c r="R953" s="819"/>
      <c r="AD953" s="820"/>
    </row>
    <row r="954" spans="1:30" s="255" customFormat="1" x14ac:dyDescent="0.25">
      <c r="A954" s="813"/>
      <c r="B954" s="813"/>
      <c r="C954" s="813"/>
      <c r="D954" s="813"/>
      <c r="E954" s="814"/>
      <c r="F954" s="814"/>
      <c r="G954" s="815"/>
      <c r="H954" s="816"/>
      <c r="I954" s="817"/>
      <c r="J954" s="813"/>
      <c r="K954" s="813"/>
      <c r="L954" s="813"/>
      <c r="M954" s="813"/>
      <c r="N954" s="813"/>
      <c r="O954" s="813"/>
      <c r="P954" s="813"/>
      <c r="Q954" s="813"/>
      <c r="R954" s="819"/>
      <c r="AD954" s="820"/>
    </row>
    <row r="955" spans="1:30" s="255" customFormat="1" x14ac:dyDescent="0.25">
      <c r="A955" s="813"/>
      <c r="B955" s="813"/>
      <c r="C955" s="813"/>
      <c r="D955" s="813"/>
      <c r="E955" s="814"/>
      <c r="F955" s="814"/>
      <c r="G955" s="815"/>
      <c r="H955" s="816"/>
      <c r="I955" s="817"/>
      <c r="J955" s="813"/>
      <c r="K955" s="813"/>
      <c r="L955" s="813"/>
      <c r="M955" s="813"/>
      <c r="N955" s="813"/>
      <c r="O955" s="813"/>
      <c r="P955" s="813"/>
      <c r="Q955" s="813"/>
      <c r="R955" s="819"/>
      <c r="AD955" s="820"/>
    </row>
    <row r="956" spans="1:30" s="255" customFormat="1" x14ac:dyDescent="0.25">
      <c r="A956" s="813"/>
      <c r="B956" s="813"/>
      <c r="C956" s="813"/>
      <c r="D956" s="813"/>
      <c r="E956" s="814"/>
      <c r="F956" s="814"/>
      <c r="G956" s="815"/>
      <c r="H956" s="816"/>
      <c r="I956" s="817"/>
      <c r="J956" s="813"/>
      <c r="K956" s="813"/>
      <c r="L956" s="813"/>
      <c r="M956" s="813"/>
      <c r="N956" s="813"/>
      <c r="O956" s="813"/>
      <c r="P956" s="813"/>
      <c r="Q956" s="813"/>
      <c r="R956" s="819"/>
      <c r="AD956" s="820"/>
    </row>
    <row r="957" spans="1:30" s="255" customFormat="1" x14ac:dyDescent="0.25">
      <c r="A957" s="813"/>
      <c r="B957" s="813"/>
      <c r="C957" s="813"/>
      <c r="D957" s="813"/>
      <c r="E957" s="814"/>
      <c r="F957" s="814"/>
      <c r="G957" s="815"/>
      <c r="H957" s="816"/>
      <c r="I957" s="817"/>
      <c r="J957" s="813"/>
      <c r="K957" s="813"/>
      <c r="L957" s="813"/>
      <c r="M957" s="813"/>
      <c r="N957" s="813"/>
      <c r="O957" s="813"/>
      <c r="P957" s="813"/>
      <c r="Q957" s="813"/>
      <c r="R957" s="819"/>
      <c r="AD957" s="820"/>
    </row>
    <row r="958" spans="1:30" s="255" customFormat="1" x14ac:dyDescent="0.25">
      <c r="A958" s="813"/>
      <c r="B958" s="813"/>
      <c r="C958" s="813"/>
      <c r="D958" s="813"/>
      <c r="E958" s="814"/>
      <c r="F958" s="814"/>
      <c r="G958" s="815"/>
      <c r="H958" s="816"/>
      <c r="I958" s="817"/>
      <c r="J958" s="813"/>
      <c r="K958" s="813"/>
      <c r="L958" s="813"/>
      <c r="M958" s="813"/>
      <c r="N958" s="813"/>
      <c r="O958" s="813"/>
      <c r="P958" s="813"/>
      <c r="Q958" s="813"/>
      <c r="R958" s="819"/>
      <c r="AD958" s="820"/>
    </row>
    <row r="959" spans="1:30" s="255" customFormat="1" x14ac:dyDescent="0.25">
      <c r="A959" s="813"/>
      <c r="B959" s="813"/>
      <c r="C959" s="813"/>
      <c r="D959" s="813"/>
      <c r="E959" s="814"/>
      <c r="F959" s="814"/>
      <c r="G959" s="815"/>
      <c r="H959" s="816"/>
      <c r="I959" s="817"/>
      <c r="J959" s="813"/>
      <c r="K959" s="813"/>
      <c r="L959" s="813"/>
      <c r="M959" s="813"/>
      <c r="N959" s="813"/>
      <c r="O959" s="813"/>
      <c r="P959" s="813"/>
      <c r="Q959" s="813"/>
      <c r="R959" s="819"/>
      <c r="AD959" s="820"/>
    </row>
    <row r="960" spans="1:30" s="255" customFormat="1" x14ac:dyDescent="0.25">
      <c r="A960" s="813"/>
      <c r="B960" s="813"/>
      <c r="C960" s="813"/>
      <c r="D960" s="813"/>
      <c r="E960" s="814"/>
      <c r="F960" s="814"/>
      <c r="G960" s="815"/>
      <c r="H960" s="816"/>
      <c r="I960" s="817"/>
      <c r="J960" s="813"/>
      <c r="K960" s="813"/>
      <c r="L960" s="813"/>
      <c r="M960" s="813"/>
      <c r="N960" s="813"/>
      <c r="O960" s="813"/>
      <c r="P960" s="813"/>
      <c r="Q960" s="813"/>
      <c r="R960" s="819"/>
      <c r="AD960" s="820"/>
    </row>
    <row r="961" spans="1:30" s="255" customFormat="1" x14ac:dyDescent="0.25">
      <c r="A961" s="813"/>
      <c r="B961" s="813"/>
      <c r="C961" s="813"/>
      <c r="D961" s="813"/>
      <c r="E961" s="814"/>
      <c r="F961" s="814"/>
      <c r="G961" s="815"/>
      <c r="H961" s="816"/>
      <c r="I961" s="817"/>
      <c r="J961" s="813"/>
      <c r="K961" s="813"/>
      <c r="L961" s="813"/>
      <c r="M961" s="813"/>
      <c r="N961" s="813"/>
      <c r="O961" s="813"/>
      <c r="P961" s="813"/>
      <c r="Q961" s="813"/>
      <c r="R961" s="819"/>
      <c r="AD961" s="820"/>
    </row>
    <row r="962" spans="1:30" s="255" customFormat="1" x14ac:dyDescent="0.25">
      <c r="A962" s="813"/>
      <c r="B962" s="813"/>
      <c r="C962" s="813"/>
      <c r="D962" s="813"/>
      <c r="E962" s="814"/>
      <c r="F962" s="814"/>
      <c r="G962" s="815"/>
      <c r="H962" s="816"/>
      <c r="I962" s="817"/>
      <c r="J962" s="813"/>
      <c r="K962" s="813"/>
      <c r="L962" s="813"/>
      <c r="M962" s="813"/>
      <c r="N962" s="813"/>
      <c r="O962" s="813"/>
      <c r="P962" s="813"/>
      <c r="Q962" s="813"/>
      <c r="R962" s="819"/>
      <c r="AD962" s="820"/>
    </row>
    <row r="963" spans="1:30" s="255" customFormat="1" x14ac:dyDescent="0.25">
      <c r="A963" s="813"/>
      <c r="B963" s="813"/>
      <c r="C963" s="813"/>
      <c r="D963" s="813"/>
      <c r="E963" s="814"/>
      <c r="F963" s="814"/>
      <c r="G963" s="815"/>
      <c r="H963" s="816"/>
      <c r="I963" s="817"/>
      <c r="J963" s="813"/>
      <c r="K963" s="813"/>
      <c r="L963" s="813"/>
      <c r="M963" s="813"/>
      <c r="N963" s="813"/>
      <c r="O963" s="813"/>
      <c r="P963" s="813"/>
      <c r="Q963" s="813"/>
      <c r="R963" s="819"/>
      <c r="AD963" s="820"/>
    </row>
    <row r="964" spans="1:30" s="255" customFormat="1" x14ac:dyDescent="0.25">
      <c r="A964" s="813"/>
      <c r="B964" s="813"/>
      <c r="C964" s="813"/>
      <c r="D964" s="813"/>
      <c r="E964" s="814"/>
      <c r="F964" s="814"/>
      <c r="G964" s="815"/>
      <c r="H964" s="816"/>
      <c r="I964" s="817"/>
      <c r="J964" s="813"/>
      <c r="K964" s="813"/>
      <c r="L964" s="813"/>
      <c r="M964" s="813"/>
      <c r="N964" s="813"/>
      <c r="O964" s="813"/>
      <c r="P964" s="813"/>
      <c r="Q964" s="813"/>
      <c r="R964" s="819"/>
      <c r="AD964" s="820"/>
    </row>
    <row r="965" spans="1:30" s="255" customFormat="1" x14ac:dyDescent="0.25">
      <c r="A965" s="813"/>
      <c r="B965" s="813"/>
      <c r="C965" s="813"/>
      <c r="D965" s="813"/>
      <c r="E965" s="814"/>
      <c r="F965" s="814"/>
      <c r="G965" s="815"/>
      <c r="H965" s="816"/>
      <c r="I965" s="817"/>
      <c r="J965" s="813"/>
      <c r="K965" s="813"/>
      <c r="L965" s="813"/>
      <c r="M965" s="813"/>
      <c r="N965" s="813"/>
      <c r="O965" s="813"/>
      <c r="P965" s="813"/>
      <c r="Q965" s="813"/>
      <c r="R965" s="819"/>
      <c r="AD965" s="820"/>
    </row>
    <row r="966" spans="1:30" s="255" customFormat="1" x14ac:dyDescent="0.25">
      <c r="A966" s="813"/>
      <c r="B966" s="813"/>
      <c r="C966" s="813"/>
      <c r="D966" s="813"/>
      <c r="E966" s="814"/>
      <c r="F966" s="814"/>
      <c r="G966" s="815"/>
      <c r="H966" s="816"/>
      <c r="I966" s="817"/>
      <c r="J966" s="813"/>
      <c r="K966" s="813"/>
      <c r="L966" s="813"/>
      <c r="M966" s="813"/>
      <c r="N966" s="813"/>
      <c r="O966" s="813"/>
      <c r="P966" s="813"/>
      <c r="Q966" s="813"/>
      <c r="R966" s="819"/>
      <c r="AD966" s="820"/>
    </row>
    <row r="967" spans="1:30" s="255" customFormat="1" x14ac:dyDescent="0.25">
      <c r="A967" s="813"/>
      <c r="B967" s="813"/>
      <c r="C967" s="813"/>
      <c r="D967" s="813"/>
      <c r="E967" s="814"/>
      <c r="F967" s="814"/>
      <c r="G967" s="815"/>
      <c r="H967" s="816"/>
      <c r="I967" s="817"/>
      <c r="J967" s="813"/>
      <c r="K967" s="813"/>
      <c r="L967" s="813"/>
      <c r="M967" s="813"/>
      <c r="N967" s="813"/>
      <c r="O967" s="813"/>
      <c r="P967" s="813"/>
      <c r="Q967" s="813"/>
      <c r="R967" s="819"/>
      <c r="AD967" s="820"/>
    </row>
    <row r="968" spans="1:30" s="255" customFormat="1" x14ac:dyDescent="0.25">
      <c r="A968" s="813"/>
      <c r="B968" s="813"/>
      <c r="C968" s="813"/>
      <c r="D968" s="813"/>
      <c r="E968" s="814"/>
      <c r="F968" s="814"/>
      <c r="G968" s="815"/>
      <c r="H968" s="816"/>
      <c r="I968" s="817"/>
      <c r="J968" s="813"/>
      <c r="K968" s="813"/>
      <c r="L968" s="813"/>
      <c r="M968" s="813"/>
      <c r="N968" s="813"/>
      <c r="O968" s="813"/>
      <c r="P968" s="813"/>
      <c r="Q968" s="813"/>
      <c r="R968" s="819"/>
      <c r="AD968" s="820"/>
    </row>
    <row r="969" spans="1:30" s="255" customFormat="1" x14ac:dyDescent="0.25">
      <c r="A969" s="813"/>
      <c r="B969" s="813"/>
      <c r="C969" s="813"/>
      <c r="D969" s="813"/>
      <c r="E969" s="814"/>
      <c r="F969" s="814"/>
      <c r="G969" s="815"/>
      <c r="H969" s="816"/>
      <c r="I969" s="817"/>
      <c r="J969" s="813"/>
      <c r="K969" s="813"/>
      <c r="L969" s="813"/>
      <c r="M969" s="813"/>
      <c r="N969" s="813"/>
      <c r="O969" s="813"/>
      <c r="P969" s="813"/>
      <c r="Q969" s="813"/>
      <c r="R969" s="819"/>
      <c r="AD969" s="820"/>
    </row>
    <row r="970" spans="1:30" s="255" customFormat="1" x14ac:dyDescent="0.25">
      <c r="A970" s="813"/>
      <c r="B970" s="813"/>
      <c r="C970" s="813"/>
      <c r="D970" s="813"/>
      <c r="E970" s="814"/>
      <c r="F970" s="814"/>
      <c r="G970" s="815"/>
      <c r="H970" s="816"/>
      <c r="I970" s="817"/>
      <c r="J970" s="813"/>
      <c r="K970" s="813"/>
      <c r="L970" s="813"/>
      <c r="M970" s="813"/>
      <c r="N970" s="813"/>
      <c r="O970" s="813"/>
      <c r="P970" s="813"/>
      <c r="Q970" s="813"/>
      <c r="R970" s="819"/>
      <c r="AD970" s="820"/>
    </row>
    <row r="971" spans="1:30" s="255" customFormat="1" x14ac:dyDescent="0.25">
      <c r="A971" s="813"/>
      <c r="B971" s="813"/>
      <c r="C971" s="813"/>
      <c r="D971" s="813"/>
      <c r="E971" s="814"/>
      <c r="F971" s="814"/>
      <c r="G971" s="815"/>
      <c r="H971" s="816"/>
      <c r="I971" s="817"/>
      <c r="J971" s="813"/>
      <c r="K971" s="813"/>
      <c r="L971" s="813"/>
      <c r="M971" s="813"/>
      <c r="N971" s="813"/>
      <c r="O971" s="813"/>
      <c r="P971" s="813"/>
      <c r="Q971" s="813"/>
      <c r="R971" s="819"/>
      <c r="AD971" s="820"/>
    </row>
    <row r="972" spans="1:30" s="255" customFormat="1" x14ac:dyDescent="0.25">
      <c r="A972" s="813"/>
      <c r="B972" s="813"/>
      <c r="C972" s="813"/>
      <c r="D972" s="813"/>
      <c r="E972" s="814"/>
      <c r="F972" s="814"/>
      <c r="G972" s="815"/>
      <c r="H972" s="816"/>
      <c r="I972" s="817"/>
      <c r="J972" s="813"/>
      <c r="K972" s="813"/>
      <c r="L972" s="813"/>
      <c r="M972" s="813"/>
      <c r="N972" s="813"/>
      <c r="O972" s="813"/>
      <c r="P972" s="813"/>
      <c r="Q972" s="813"/>
      <c r="R972" s="819"/>
      <c r="AD972" s="820"/>
    </row>
    <row r="973" spans="1:30" s="255" customFormat="1" x14ac:dyDescent="0.25">
      <c r="A973" s="813"/>
      <c r="B973" s="813"/>
      <c r="C973" s="813"/>
      <c r="D973" s="813"/>
      <c r="E973" s="814"/>
      <c r="F973" s="814"/>
      <c r="G973" s="815"/>
      <c r="H973" s="816"/>
      <c r="I973" s="817"/>
      <c r="J973" s="813"/>
      <c r="K973" s="813"/>
      <c r="L973" s="813"/>
      <c r="M973" s="813"/>
      <c r="N973" s="813"/>
      <c r="O973" s="813"/>
      <c r="P973" s="813"/>
      <c r="Q973" s="813"/>
      <c r="R973" s="819"/>
      <c r="AD973" s="820"/>
    </row>
    <row r="974" spans="1:30" s="255" customFormat="1" x14ac:dyDescent="0.25">
      <c r="A974" s="813"/>
      <c r="B974" s="813"/>
      <c r="C974" s="813"/>
      <c r="D974" s="813"/>
      <c r="E974" s="814"/>
      <c r="F974" s="814"/>
      <c r="G974" s="815"/>
      <c r="H974" s="816"/>
      <c r="I974" s="817"/>
      <c r="J974" s="813"/>
      <c r="K974" s="813"/>
      <c r="L974" s="813"/>
      <c r="M974" s="813"/>
      <c r="N974" s="813"/>
      <c r="O974" s="813"/>
      <c r="P974" s="813"/>
      <c r="Q974" s="813"/>
      <c r="R974" s="819"/>
      <c r="AD974" s="820"/>
    </row>
    <row r="975" spans="1:30" s="255" customFormat="1" x14ac:dyDescent="0.25">
      <c r="A975" s="813"/>
      <c r="B975" s="813"/>
      <c r="C975" s="813"/>
      <c r="D975" s="813"/>
      <c r="E975" s="814"/>
      <c r="F975" s="814"/>
      <c r="G975" s="815"/>
      <c r="H975" s="816"/>
      <c r="I975" s="817"/>
      <c r="J975" s="813"/>
      <c r="K975" s="813"/>
      <c r="L975" s="813"/>
      <c r="M975" s="813"/>
      <c r="N975" s="813"/>
      <c r="O975" s="813"/>
      <c r="P975" s="813"/>
      <c r="Q975" s="813"/>
      <c r="R975" s="819"/>
      <c r="AD975" s="820"/>
    </row>
    <row r="976" spans="1:30" s="255" customFormat="1" x14ac:dyDescent="0.25">
      <c r="A976" s="813"/>
      <c r="B976" s="813"/>
      <c r="C976" s="813"/>
      <c r="D976" s="813"/>
      <c r="E976" s="814"/>
      <c r="F976" s="814"/>
      <c r="G976" s="815"/>
      <c r="H976" s="816"/>
      <c r="I976" s="817"/>
      <c r="J976" s="813"/>
      <c r="K976" s="813"/>
      <c r="L976" s="813"/>
      <c r="M976" s="813"/>
      <c r="N976" s="813"/>
      <c r="O976" s="813"/>
      <c r="P976" s="813"/>
      <c r="Q976" s="813"/>
      <c r="R976" s="819"/>
      <c r="AD976" s="820"/>
    </row>
    <row r="977" spans="1:30" s="255" customFormat="1" x14ac:dyDescent="0.25">
      <c r="A977" s="813"/>
      <c r="B977" s="813"/>
      <c r="C977" s="813"/>
      <c r="D977" s="813"/>
      <c r="E977" s="814"/>
      <c r="F977" s="814"/>
      <c r="G977" s="815"/>
      <c r="H977" s="816"/>
      <c r="I977" s="817"/>
      <c r="J977" s="813"/>
      <c r="K977" s="813"/>
      <c r="L977" s="813"/>
      <c r="M977" s="813"/>
      <c r="N977" s="813"/>
      <c r="O977" s="813"/>
      <c r="P977" s="813"/>
      <c r="Q977" s="813"/>
      <c r="R977" s="819"/>
      <c r="AD977" s="820"/>
    </row>
    <row r="978" spans="1:30" s="255" customFormat="1" x14ac:dyDescent="0.25">
      <c r="A978" s="813"/>
      <c r="B978" s="813"/>
      <c r="C978" s="813"/>
      <c r="D978" s="813"/>
      <c r="E978" s="814"/>
      <c r="F978" s="814"/>
      <c r="G978" s="815"/>
      <c r="H978" s="816"/>
      <c r="I978" s="817"/>
      <c r="J978" s="813"/>
      <c r="K978" s="813"/>
      <c r="L978" s="813"/>
      <c r="M978" s="813"/>
      <c r="N978" s="813"/>
      <c r="O978" s="813"/>
      <c r="P978" s="813"/>
      <c r="Q978" s="813"/>
      <c r="R978" s="819"/>
      <c r="AD978" s="820"/>
    </row>
    <row r="979" spans="1:30" s="255" customFormat="1" x14ac:dyDescent="0.25">
      <c r="A979" s="813"/>
      <c r="B979" s="813"/>
      <c r="C979" s="813"/>
      <c r="D979" s="813"/>
      <c r="E979" s="814"/>
      <c r="F979" s="814"/>
      <c r="G979" s="815"/>
      <c r="H979" s="816"/>
      <c r="I979" s="817"/>
      <c r="J979" s="813"/>
      <c r="K979" s="813"/>
      <c r="L979" s="813"/>
      <c r="M979" s="813"/>
      <c r="N979" s="813"/>
      <c r="O979" s="813"/>
      <c r="P979" s="813"/>
      <c r="Q979" s="813"/>
      <c r="R979" s="819"/>
      <c r="AD979" s="820"/>
    </row>
    <row r="980" spans="1:30" s="255" customFormat="1" x14ac:dyDescent="0.25">
      <c r="A980" s="813"/>
      <c r="B980" s="813"/>
      <c r="C980" s="813"/>
      <c r="D980" s="813"/>
      <c r="E980" s="814"/>
      <c r="F980" s="814"/>
      <c r="G980" s="815"/>
      <c r="H980" s="816"/>
      <c r="I980" s="817"/>
      <c r="J980" s="813"/>
      <c r="K980" s="813"/>
      <c r="L980" s="813"/>
      <c r="M980" s="813"/>
      <c r="N980" s="813"/>
      <c r="O980" s="813"/>
      <c r="P980" s="813"/>
      <c r="Q980" s="813"/>
      <c r="R980" s="819"/>
      <c r="AD980" s="820"/>
    </row>
    <row r="981" spans="1:30" s="255" customFormat="1" x14ac:dyDescent="0.25">
      <c r="A981" s="813"/>
      <c r="B981" s="813"/>
      <c r="C981" s="813"/>
      <c r="D981" s="813"/>
      <c r="E981" s="814"/>
      <c r="F981" s="814"/>
      <c r="G981" s="815"/>
      <c r="H981" s="816"/>
      <c r="I981" s="817"/>
      <c r="J981" s="813"/>
      <c r="K981" s="813"/>
      <c r="L981" s="813"/>
      <c r="M981" s="813"/>
      <c r="N981" s="813"/>
      <c r="O981" s="813"/>
      <c r="P981" s="813"/>
      <c r="Q981" s="813"/>
      <c r="R981" s="819"/>
      <c r="AD981" s="820"/>
    </row>
    <row r="982" spans="1:30" s="255" customFormat="1" x14ac:dyDescent="0.25">
      <c r="A982" s="813"/>
      <c r="B982" s="813"/>
      <c r="C982" s="813"/>
      <c r="D982" s="813"/>
      <c r="E982" s="814"/>
      <c r="F982" s="814"/>
      <c r="G982" s="815"/>
      <c r="H982" s="816"/>
      <c r="I982" s="817"/>
      <c r="J982" s="813"/>
      <c r="K982" s="813"/>
      <c r="L982" s="813"/>
      <c r="M982" s="813"/>
      <c r="N982" s="813"/>
      <c r="O982" s="813"/>
      <c r="P982" s="813"/>
      <c r="Q982" s="813"/>
      <c r="R982" s="819"/>
      <c r="AD982" s="820"/>
    </row>
    <row r="983" spans="1:30" s="255" customFormat="1" x14ac:dyDescent="0.25">
      <c r="A983" s="813"/>
      <c r="B983" s="813"/>
      <c r="C983" s="813"/>
      <c r="D983" s="813"/>
      <c r="E983" s="814"/>
      <c r="F983" s="814"/>
      <c r="G983" s="815"/>
      <c r="H983" s="816"/>
      <c r="I983" s="817"/>
      <c r="J983" s="813"/>
      <c r="K983" s="813"/>
      <c r="L983" s="813"/>
      <c r="M983" s="813"/>
      <c r="N983" s="813"/>
      <c r="O983" s="813"/>
      <c r="P983" s="813"/>
      <c r="Q983" s="813"/>
      <c r="R983" s="819"/>
      <c r="AD983" s="820"/>
    </row>
    <row r="984" spans="1:30" s="255" customFormat="1" x14ac:dyDescent="0.25">
      <c r="A984" s="813"/>
      <c r="B984" s="813"/>
      <c r="C984" s="813"/>
      <c r="D984" s="813"/>
      <c r="E984" s="814"/>
      <c r="F984" s="814"/>
      <c r="G984" s="815"/>
      <c r="H984" s="816"/>
      <c r="I984" s="817"/>
      <c r="J984" s="813"/>
      <c r="K984" s="813"/>
      <c r="L984" s="813"/>
      <c r="M984" s="813"/>
      <c r="N984" s="813"/>
      <c r="O984" s="813"/>
      <c r="P984" s="813"/>
      <c r="Q984" s="813"/>
      <c r="R984" s="819"/>
      <c r="AD984" s="820"/>
    </row>
    <row r="985" spans="1:30" s="255" customFormat="1" x14ac:dyDescent="0.25">
      <c r="A985" s="813"/>
      <c r="B985" s="813"/>
      <c r="C985" s="813"/>
      <c r="D985" s="813"/>
      <c r="E985" s="814"/>
      <c r="F985" s="814"/>
      <c r="G985" s="815"/>
      <c r="H985" s="816"/>
      <c r="I985" s="817"/>
      <c r="J985" s="813"/>
      <c r="K985" s="813"/>
      <c r="L985" s="813"/>
      <c r="M985" s="813"/>
      <c r="N985" s="813"/>
      <c r="O985" s="813"/>
      <c r="P985" s="813"/>
      <c r="Q985" s="813"/>
      <c r="R985" s="819"/>
      <c r="AD985" s="820"/>
    </row>
    <row r="986" spans="1:30" s="255" customFormat="1" x14ac:dyDescent="0.25">
      <c r="A986" s="813"/>
      <c r="B986" s="813"/>
      <c r="C986" s="813"/>
      <c r="D986" s="813"/>
      <c r="E986" s="814"/>
      <c r="F986" s="814"/>
      <c r="G986" s="815"/>
      <c r="H986" s="816"/>
      <c r="I986" s="817"/>
      <c r="J986" s="813"/>
      <c r="K986" s="813"/>
      <c r="L986" s="813"/>
      <c r="M986" s="813"/>
      <c r="N986" s="813"/>
      <c r="O986" s="813"/>
      <c r="P986" s="813"/>
      <c r="Q986" s="813"/>
      <c r="R986" s="819"/>
      <c r="AD986" s="820"/>
    </row>
    <row r="987" spans="1:30" s="255" customFormat="1" x14ac:dyDescent="0.25">
      <c r="A987" s="813"/>
      <c r="B987" s="813"/>
      <c r="C987" s="813"/>
      <c r="D987" s="813"/>
      <c r="E987" s="814"/>
      <c r="F987" s="814"/>
      <c r="G987" s="815"/>
      <c r="H987" s="816"/>
      <c r="I987" s="817"/>
      <c r="J987" s="813"/>
      <c r="K987" s="813"/>
      <c r="L987" s="813"/>
      <c r="M987" s="813"/>
      <c r="N987" s="813"/>
      <c r="O987" s="813"/>
      <c r="P987" s="813"/>
      <c r="Q987" s="813"/>
      <c r="R987" s="819"/>
      <c r="AD987" s="820"/>
    </row>
    <row r="988" spans="1:30" s="255" customFormat="1" x14ac:dyDescent="0.25">
      <c r="A988" s="813"/>
      <c r="B988" s="813"/>
      <c r="C988" s="813"/>
      <c r="D988" s="813"/>
      <c r="E988" s="814"/>
      <c r="F988" s="814"/>
      <c r="G988" s="815"/>
      <c r="H988" s="816"/>
      <c r="I988" s="817"/>
      <c r="J988" s="813"/>
      <c r="K988" s="813"/>
      <c r="L988" s="813"/>
      <c r="M988" s="813"/>
      <c r="N988" s="813"/>
      <c r="O988" s="813"/>
      <c r="P988" s="813"/>
      <c r="Q988" s="813"/>
      <c r="R988" s="819"/>
      <c r="AD988" s="820"/>
    </row>
    <row r="989" spans="1:30" s="255" customFormat="1" x14ac:dyDescent="0.25">
      <c r="A989" s="813"/>
      <c r="B989" s="813"/>
      <c r="C989" s="813"/>
      <c r="D989" s="813"/>
      <c r="E989" s="814"/>
      <c r="F989" s="814"/>
      <c r="G989" s="815"/>
      <c r="H989" s="816"/>
      <c r="I989" s="817"/>
      <c r="J989" s="813"/>
      <c r="K989" s="813"/>
      <c r="L989" s="813"/>
      <c r="M989" s="813"/>
      <c r="N989" s="813"/>
      <c r="O989" s="813"/>
      <c r="P989" s="813"/>
      <c r="Q989" s="813"/>
      <c r="R989" s="819"/>
      <c r="AD989" s="820"/>
    </row>
    <row r="990" spans="1:30" s="255" customFormat="1" x14ac:dyDescent="0.25">
      <c r="A990" s="813"/>
      <c r="B990" s="813"/>
      <c r="C990" s="813"/>
      <c r="D990" s="813"/>
      <c r="E990" s="814"/>
      <c r="F990" s="814"/>
      <c r="G990" s="815"/>
      <c r="H990" s="816"/>
      <c r="I990" s="817"/>
      <c r="J990" s="813"/>
      <c r="K990" s="813"/>
      <c r="L990" s="813"/>
      <c r="M990" s="813"/>
      <c r="N990" s="813"/>
      <c r="O990" s="813"/>
      <c r="P990" s="813"/>
      <c r="Q990" s="813"/>
      <c r="R990" s="819"/>
      <c r="AD990" s="820"/>
    </row>
    <row r="991" spans="1:30" s="255" customFormat="1" x14ac:dyDescent="0.25">
      <c r="A991" s="813"/>
      <c r="B991" s="813"/>
      <c r="C991" s="813"/>
      <c r="D991" s="813"/>
      <c r="E991" s="814"/>
      <c r="F991" s="814"/>
      <c r="G991" s="815"/>
      <c r="H991" s="816"/>
      <c r="I991" s="817"/>
      <c r="J991" s="813"/>
      <c r="K991" s="813"/>
      <c r="L991" s="813"/>
      <c r="M991" s="813"/>
      <c r="N991" s="813"/>
      <c r="O991" s="813"/>
      <c r="P991" s="813"/>
      <c r="Q991" s="813"/>
      <c r="R991" s="819"/>
      <c r="AD991" s="820"/>
    </row>
    <row r="992" spans="1:30" s="255" customFormat="1" x14ac:dyDescent="0.25">
      <c r="A992" s="813"/>
      <c r="B992" s="813"/>
      <c r="C992" s="813"/>
      <c r="D992" s="813"/>
      <c r="E992" s="814"/>
      <c r="F992" s="814"/>
      <c r="G992" s="815"/>
      <c r="H992" s="816"/>
      <c r="I992" s="817"/>
      <c r="J992" s="813"/>
      <c r="K992" s="813"/>
      <c r="L992" s="813"/>
      <c r="M992" s="813"/>
      <c r="N992" s="813"/>
      <c r="O992" s="813"/>
      <c r="P992" s="813"/>
      <c r="Q992" s="813"/>
      <c r="R992" s="819"/>
      <c r="AD992" s="820"/>
    </row>
    <row r="993" spans="1:30" s="255" customFormat="1" x14ac:dyDescent="0.25">
      <c r="A993" s="813"/>
      <c r="B993" s="813"/>
      <c r="C993" s="813"/>
      <c r="D993" s="813"/>
      <c r="E993" s="814"/>
      <c r="F993" s="814"/>
      <c r="G993" s="815"/>
      <c r="H993" s="816"/>
      <c r="I993" s="817"/>
      <c r="J993" s="813"/>
      <c r="K993" s="813"/>
      <c r="L993" s="813"/>
      <c r="M993" s="813"/>
      <c r="N993" s="813"/>
      <c r="O993" s="813"/>
      <c r="P993" s="813"/>
      <c r="Q993" s="813"/>
      <c r="R993" s="819"/>
      <c r="AD993" s="820"/>
    </row>
    <row r="994" spans="1:30" s="255" customFormat="1" x14ac:dyDescent="0.25">
      <c r="A994" s="813"/>
      <c r="B994" s="813"/>
      <c r="C994" s="813"/>
      <c r="D994" s="813"/>
      <c r="E994" s="814"/>
      <c r="F994" s="814"/>
      <c r="G994" s="815"/>
      <c r="H994" s="816"/>
      <c r="I994" s="817"/>
      <c r="J994" s="813"/>
      <c r="K994" s="813"/>
      <c r="L994" s="813"/>
      <c r="M994" s="813"/>
      <c r="N994" s="813"/>
      <c r="O994" s="813"/>
      <c r="P994" s="813"/>
      <c r="Q994" s="813"/>
      <c r="R994" s="819"/>
      <c r="AD994" s="820"/>
    </row>
    <row r="995" spans="1:30" s="255" customFormat="1" x14ac:dyDescent="0.25">
      <c r="A995" s="813"/>
      <c r="B995" s="813"/>
      <c r="C995" s="813"/>
      <c r="D995" s="813"/>
      <c r="E995" s="814"/>
      <c r="F995" s="814"/>
      <c r="G995" s="815"/>
      <c r="H995" s="816"/>
      <c r="I995" s="817"/>
      <c r="J995" s="813"/>
      <c r="K995" s="813"/>
      <c r="L995" s="813"/>
      <c r="M995" s="813"/>
      <c r="N995" s="813"/>
      <c r="O995" s="813"/>
      <c r="P995" s="813"/>
      <c r="Q995" s="813"/>
      <c r="R995" s="819"/>
      <c r="AD995" s="820"/>
    </row>
    <row r="996" spans="1:30" s="255" customFormat="1" x14ac:dyDescent="0.25">
      <c r="A996" s="813"/>
      <c r="B996" s="813"/>
      <c r="C996" s="813"/>
      <c r="D996" s="813"/>
      <c r="E996" s="814"/>
      <c r="F996" s="814"/>
      <c r="G996" s="815"/>
      <c r="H996" s="816"/>
      <c r="I996" s="817"/>
      <c r="J996" s="813"/>
      <c r="K996" s="813"/>
      <c r="L996" s="813"/>
      <c r="M996" s="813"/>
      <c r="N996" s="813"/>
      <c r="O996" s="813"/>
      <c r="P996" s="813"/>
      <c r="Q996" s="813"/>
      <c r="R996" s="819"/>
      <c r="AD996" s="820"/>
    </row>
    <row r="997" spans="1:30" s="255" customFormat="1" x14ac:dyDescent="0.25">
      <c r="A997" s="813"/>
      <c r="B997" s="813"/>
      <c r="C997" s="813"/>
      <c r="D997" s="813"/>
      <c r="E997" s="814"/>
      <c r="F997" s="814"/>
      <c r="G997" s="815"/>
      <c r="H997" s="816"/>
      <c r="I997" s="817"/>
      <c r="J997" s="813"/>
      <c r="K997" s="813"/>
      <c r="L997" s="813"/>
      <c r="M997" s="813"/>
      <c r="N997" s="813"/>
      <c r="O997" s="813"/>
      <c r="P997" s="813"/>
      <c r="Q997" s="813"/>
      <c r="R997" s="819"/>
      <c r="AD997" s="820"/>
    </row>
    <row r="998" spans="1:30" s="255" customFormat="1" x14ac:dyDescent="0.25">
      <c r="A998" s="813"/>
      <c r="B998" s="813"/>
      <c r="C998" s="813"/>
      <c r="D998" s="813"/>
      <c r="E998" s="814"/>
      <c r="F998" s="814"/>
      <c r="G998" s="815"/>
      <c r="H998" s="816"/>
      <c r="I998" s="817"/>
      <c r="J998" s="813"/>
      <c r="K998" s="813"/>
      <c r="L998" s="813"/>
      <c r="M998" s="813"/>
      <c r="N998" s="813"/>
      <c r="O998" s="813"/>
      <c r="P998" s="813"/>
      <c r="Q998" s="813"/>
      <c r="R998" s="819"/>
      <c r="AD998" s="820"/>
    </row>
    <row r="999" spans="1:30" s="255" customFormat="1" x14ac:dyDescent="0.25">
      <c r="A999" s="813"/>
      <c r="B999" s="813"/>
      <c r="C999" s="813"/>
      <c r="D999" s="813"/>
      <c r="E999" s="814"/>
      <c r="F999" s="814"/>
      <c r="G999" s="815"/>
      <c r="H999" s="816"/>
      <c r="I999" s="817"/>
      <c r="J999" s="813"/>
      <c r="K999" s="813"/>
      <c r="L999" s="813"/>
      <c r="M999" s="813"/>
      <c r="N999" s="813"/>
      <c r="O999" s="813"/>
      <c r="P999" s="813"/>
      <c r="Q999" s="813"/>
      <c r="R999" s="819"/>
      <c r="AD999" s="820"/>
    </row>
    <row r="1000" spans="1:30" s="255" customFormat="1" x14ac:dyDescent="0.25">
      <c r="A1000" s="813"/>
      <c r="B1000" s="813"/>
      <c r="C1000" s="813"/>
      <c r="D1000" s="813"/>
      <c r="E1000" s="814"/>
      <c r="F1000" s="814"/>
      <c r="G1000" s="815"/>
      <c r="H1000" s="816"/>
      <c r="I1000" s="817"/>
      <c r="J1000" s="813"/>
      <c r="K1000" s="813"/>
      <c r="L1000" s="813"/>
      <c r="M1000" s="813"/>
      <c r="N1000" s="813"/>
      <c r="O1000" s="813"/>
      <c r="P1000" s="813"/>
      <c r="Q1000" s="813"/>
      <c r="R1000" s="819"/>
      <c r="AD1000" s="820"/>
    </row>
    <row r="1001" spans="1:30" s="255" customFormat="1" x14ac:dyDescent="0.25">
      <c r="A1001" s="813"/>
      <c r="B1001" s="813"/>
      <c r="C1001" s="813"/>
      <c r="D1001" s="813"/>
      <c r="E1001" s="814"/>
      <c r="F1001" s="814"/>
      <c r="G1001" s="815"/>
      <c r="H1001" s="816"/>
      <c r="I1001" s="817"/>
      <c r="J1001" s="813"/>
      <c r="K1001" s="813"/>
      <c r="L1001" s="813"/>
      <c r="M1001" s="813"/>
      <c r="N1001" s="813"/>
      <c r="O1001" s="813"/>
      <c r="P1001" s="813"/>
      <c r="Q1001" s="813"/>
      <c r="R1001" s="819"/>
      <c r="AD1001" s="820"/>
    </row>
    <row r="1002" spans="1:30" s="255" customFormat="1" x14ac:dyDescent="0.25">
      <c r="A1002" s="813"/>
      <c r="B1002" s="813"/>
      <c r="C1002" s="813"/>
      <c r="D1002" s="813"/>
      <c r="E1002" s="814"/>
      <c r="F1002" s="814"/>
      <c r="G1002" s="815"/>
      <c r="H1002" s="816"/>
      <c r="I1002" s="817"/>
      <c r="J1002" s="813"/>
      <c r="K1002" s="813"/>
      <c r="L1002" s="813"/>
      <c r="M1002" s="813"/>
      <c r="N1002" s="813"/>
      <c r="O1002" s="813"/>
      <c r="P1002" s="813"/>
      <c r="Q1002" s="813"/>
      <c r="R1002" s="819"/>
      <c r="AD1002" s="820"/>
    </row>
    <row r="1003" spans="1:30" s="255" customFormat="1" x14ac:dyDescent="0.25">
      <c r="A1003" s="813"/>
      <c r="B1003" s="813"/>
      <c r="C1003" s="813"/>
      <c r="D1003" s="813"/>
      <c r="E1003" s="814"/>
      <c r="F1003" s="814"/>
      <c r="G1003" s="815"/>
      <c r="H1003" s="816"/>
      <c r="I1003" s="817"/>
      <c r="J1003" s="813"/>
      <c r="K1003" s="813"/>
      <c r="L1003" s="813"/>
      <c r="M1003" s="813"/>
      <c r="N1003" s="813"/>
      <c r="O1003" s="813"/>
      <c r="P1003" s="813"/>
      <c r="Q1003" s="813"/>
      <c r="R1003" s="819"/>
      <c r="AD1003" s="820"/>
    </row>
    <row r="1004" spans="1:30" s="255" customFormat="1" x14ac:dyDescent="0.25">
      <c r="A1004" s="813"/>
      <c r="B1004" s="813"/>
      <c r="C1004" s="813"/>
      <c r="D1004" s="813"/>
      <c r="E1004" s="814"/>
      <c r="F1004" s="814"/>
      <c r="G1004" s="815"/>
      <c r="H1004" s="816"/>
      <c r="I1004" s="817"/>
      <c r="J1004" s="813"/>
      <c r="K1004" s="813"/>
      <c r="L1004" s="813"/>
      <c r="M1004" s="813"/>
      <c r="N1004" s="813"/>
      <c r="O1004" s="813"/>
      <c r="P1004" s="813"/>
      <c r="Q1004" s="813"/>
      <c r="R1004" s="819"/>
      <c r="AD1004" s="820"/>
    </row>
    <row r="1005" spans="1:30" s="255" customFormat="1" x14ac:dyDescent="0.25">
      <c r="A1005" s="813"/>
      <c r="B1005" s="813"/>
      <c r="C1005" s="813"/>
      <c r="D1005" s="813"/>
      <c r="E1005" s="814"/>
      <c r="F1005" s="814"/>
      <c r="G1005" s="815"/>
      <c r="H1005" s="816"/>
      <c r="I1005" s="817"/>
      <c r="J1005" s="813"/>
      <c r="K1005" s="813"/>
      <c r="L1005" s="813"/>
      <c r="M1005" s="813"/>
      <c r="N1005" s="813"/>
      <c r="O1005" s="813"/>
      <c r="P1005" s="813"/>
      <c r="Q1005" s="813"/>
      <c r="R1005" s="819"/>
      <c r="AD1005" s="820"/>
    </row>
    <row r="1006" spans="1:30" s="255" customFormat="1" x14ac:dyDescent="0.25">
      <c r="A1006" s="813"/>
      <c r="B1006" s="813"/>
      <c r="C1006" s="813"/>
      <c r="D1006" s="813"/>
      <c r="E1006" s="814"/>
      <c r="F1006" s="814"/>
      <c r="G1006" s="815"/>
      <c r="H1006" s="816"/>
      <c r="I1006" s="817"/>
      <c r="J1006" s="813"/>
      <c r="K1006" s="813"/>
      <c r="L1006" s="813"/>
      <c r="M1006" s="813"/>
      <c r="N1006" s="813"/>
      <c r="O1006" s="813"/>
      <c r="P1006" s="813"/>
      <c r="Q1006" s="813"/>
      <c r="R1006" s="819"/>
      <c r="AD1006" s="820"/>
    </row>
    <row r="1007" spans="1:30" s="255" customFormat="1" x14ac:dyDescent="0.25">
      <c r="A1007" s="813"/>
      <c r="B1007" s="813"/>
      <c r="C1007" s="813"/>
      <c r="D1007" s="813"/>
      <c r="E1007" s="814"/>
      <c r="F1007" s="814"/>
      <c r="G1007" s="815"/>
      <c r="H1007" s="816"/>
      <c r="I1007" s="817"/>
      <c r="J1007" s="813"/>
      <c r="K1007" s="813"/>
      <c r="L1007" s="813"/>
      <c r="M1007" s="813"/>
      <c r="N1007" s="813"/>
      <c r="O1007" s="813"/>
      <c r="P1007" s="813"/>
      <c r="Q1007" s="813"/>
      <c r="R1007" s="819"/>
      <c r="AD1007" s="820"/>
    </row>
    <row r="1008" spans="1:30" s="255" customFormat="1" x14ac:dyDescent="0.25">
      <c r="A1008" s="813"/>
      <c r="B1008" s="813"/>
      <c r="C1008" s="813"/>
      <c r="D1008" s="813"/>
      <c r="E1008" s="814"/>
      <c r="F1008" s="814"/>
      <c r="G1008" s="815"/>
      <c r="H1008" s="816"/>
      <c r="I1008" s="817"/>
      <c r="J1008" s="813"/>
      <c r="K1008" s="813"/>
      <c r="L1008" s="813"/>
      <c r="M1008" s="813"/>
      <c r="N1008" s="813"/>
      <c r="O1008" s="813"/>
      <c r="P1008" s="813"/>
      <c r="Q1008" s="813"/>
      <c r="R1008" s="819"/>
      <c r="AD1008" s="820"/>
    </row>
    <row r="1009" spans="1:30" s="255" customFormat="1" x14ac:dyDescent="0.25">
      <c r="A1009" s="813"/>
      <c r="B1009" s="813"/>
      <c r="C1009" s="813"/>
      <c r="D1009" s="813"/>
      <c r="E1009" s="814"/>
      <c r="F1009" s="814"/>
      <c r="G1009" s="815"/>
      <c r="H1009" s="816"/>
      <c r="I1009" s="817"/>
      <c r="J1009" s="813"/>
      <c r="K1009" s="813"/>
      <c r="L1009" s="813"/>
      <c r="M1009" s="813"/>
      <c r="N1009" s="813"/>
      <c r="O1009" s="813"/>
      <c r="P1009" s="813"/>
      <c r="Q1009" s="813"/>
      <c r="R1009" s="819"/>
      <c r="AD1009" s="820"/>
    </row>
    <row r="1010" spans="1:30" s="255" customFormat="1" x14ac:dyDescent="0.25">
      <c r="A1010" s="813"/>
      <c r="B1010" s="813"/>
      <c r="C1010" s="813"/>
      <c r="D1010" s="813"/>
      <c r="E1010" s="814"/>
      <c r="F1010" s="814"/>
      <c r="G1010" s="815"/>
      <c r="H1010" s="816"/>
      <c r="I1010" s="817"/>
      <c r="J1010" s="813"/>
      <c r="K1010" s="813"/>
      <c r="L1010" s="813"/>
      <c r="M1010" s="813"/>
      <c r="N1010" s="813"/>
      <c r="O1010" s="813"/>
      <c r="P1010" s="813"/>
      <c r="Q1010" s="813"/>
      <c r="R1010" s="819"/>
      <c r="AD1010" s="820"/>
    </row>
    <row r="1011" spans="1:30" s="255" customFormat="1" x14ac:dyDescent="0.25">
      <c r="A1011" s="813"/>
      <c r="B1011" s="813"/>
      <c r="C1011" s="813"/>
      <c r="D1011" s="813"/>
      <c r="E1011" s="814"/>
      <c r="F1011" s="814"/>
      <c r="G1011" s="815"/>
      <c r="H1011" s="816"/>
      <c r="I1011" s="817"/>
      <c r="J1011" s="813"/>
      <c r="K1011" s="813"/>
      <c r="L1011" s="813"/>
      <c r="M1011" s="813"/>
      <c r="N1011" s="813"/>
      <c r="O1011" s="813"/>
      <c r="P1011" s="813"/>
      <c r="Q1011" s="813"/>
      <c r="R1011" s="819"/>
      <c r="AD1011" s="820"/>
    </row>
    <row r="1012" spans="1:30" s="255" customFormat="1" x14ac:dyDescent="0.25">
      <c r="A1012" s="813"/>
      <c r="B1012" s="813"/>
      <c r="C1012" s="813"/>
      <c r="D1012" s="813"/>
      <c r="E1012" s="814"/>
      <c r="F1012" s="814"/>
      <c r="G1012" s="815"/>
      <c r="H1012" s="816"/>
      <c r="I1012" s="817"/>
      <c r="J1012" s="813"/>
      <c r="K1012" s="813"/>
      <c r="L1012" s="813"/>
      <c r="M1012" s="813"/>
      <c r="N1012" s="813"/>
      <c r="O1012" s="813"/>
      <c r="P1012" s="813"/>
      <c r="Q1012" s="813"/>
      <c r="R1012" s="819"/>
      <c r="AD1012" s="820"/>
    </row>
    <row r="1013" spans="1:30" s="255" customFormat="1" x14ac:dyDescent="0.25">
      <c r="A1013" s="813"/>
      <c r="B1013" s="813"/>
      <c r="C1013" s="813"/>
      <c r="D1013" s="813"/>
      <c r="E1013" s="814"/>
      <c r="F1013" s="814"/>
      <c r="G1013" s="815"/>
      <c r="H1013" s="816"/>
      <c r="I1013" s="817"/>
      <c r="J1013" s="813"/>
      <c r="K1013" s="813"/>
      <c r="L1013" s="813"/>
      <c r="M1013" s="813"/>
      <c r="N1013" s="813"/>
      <c r="O1013" s="813"/>
      <c r="P1013" s="813"/>
      <c r="Q1013" s="813"/>
      <c r="R1013" s="819"/>
      <c r="AD1013" s="820"/>
    </row>
    <row r="1014" spans="1:30" s="255" customFormat="1" x14ac:dyDescent="0.25">
      <c r="A1014" s="813"/>
      <c r="B1014" s="813"/>
      <c r="C1014" s="813"/>
      <c r="D1014" s="813"/>
      <c r="E1014" s="814"/>
      <c r="F1014" s="814"/>
      <c r="G1014" s="815"/>
      <c r="H1014" s="816"/>
      <c r="I1014" s="817"/>
      <c r="J1014" s="813"/>
      <c r="K1014" s="813"/>
      <c r="L1014" s="813"/>
      <c r="M1014" s="813"/>
      <c r="N1014" s="813"/>
      <c r="O1014" s="813"/>
      <c r="P1014" s="813"/>
      <c r="Q1014" s="813"/>
      <c r="R1014" s="819"/>
      <c r="AD1014" s="820"/>
    </row>
    <row r="1015" spans="1:30" s="255" customFormat="1" x14ac:dyDescent="0.25">
      <c r="A1015" s="813"/>
      <c r="B1015" s="813"/>
      <c r="C1015" s="813"/>
      <c r="D1015" s="813"/>
      <c r="E1015" s="814"/>
      <c r="F1015" s="814"/>
      <c r="G1015" s="815"/>
      <c r="H1015" s="816"/>
      <c r="I1015" s="817"/>
      <c r="J1015" s="813"/>
      <c r="K1015" s="813"/>
      <c r="L1015" s="813"/>
      <c r="M1015" s="813"/>
      <c r="N1015" s="813"/>
      <c r="O1015" s="813"/>
      <c r="P1015" s="813"/>
      <c r="Q1015" s="813"/>
      <c r="R1015" s="819"/>
      <c r="AD1015" s="820"/>
    </row>
    <row r="1016" spans="1:30" s="255" customFormat="1" x14ac:dyDescent="0.25">
      <c r="A1016" s="813"/>
      <c r="B1016" s="813"/>
      <c r="C1016" s="813"/>
      <c r="D1016" s="813"/>
      <c r="E1016" s="814"/>
      <c r="F1016" s="814"/>
      <c r="G1016" s="815"/>
      <c r="H1016" s="816"/>
      <c r="I1016" s="817"/>
      <c r="J1016" s="813"/>
      <c r="K1016" s="813"/>
      <c r="L1016" s="813"/>
      <c r="M1016" s="813"/>
      <c r="N1016" s="813"/>
      <c r="O1016" s="813"/>
      <c r="P1016" s="813"/>
      <c r="Q1016" s="813"/>
      <c r="R1016" s="819"/>
      <c r="AD1016" s="820"/>
    </row>
    <row r="1017" spans="1:30" s="255" customFormat="1" x14ac:dyDescent="0.25">
      <c r="A1017" s="813"/>
      <c r="B1017" s="813"/>
      <c r="C1017" s="813"/>
      <c r="D1017" s="813"/>
      <c r="E1017" s="814"/>
      <c r="F1017" s="814"/>
      <c r="G1017" s="815"/>
      <c r="H1017" s="816"/>
      <c r="I1017" s="817"/>
      <c r="J1017" s="813"/>
      <c r="K1017" s="813"/>
      <c r="L1017" s="813"/>
      <c r="M1017" s="813"/>
      <c r="N1017" s="813"/>
      <c r="O1017" s="813"/>
      <c r="P1017" s="813"/>
      <c r="Q1017" s="813"/>
      <c r="R1017" s="819"/>
      <c r="AD1017" s="820"/>
    </row>
    <row r="1018" spans="1:30" s="255" customFormat="1" x14ac:dyDescent="0.25">
      <c r="A1018" s="813"/>
      <c r="B1018" s="813"/>
      <c r="C1018" s="813"/>
      <c r="D1018" s="813"/>
      <c r="E1018" s="814"/>
      <c r="F1018" s="814"/>
      <c r="G1018" s="815"/>
      <c r="H1018" s="816"/>
      <c r="I1018" s="817"/>
      <c r="J1018" s="813"/>
      <c r="K1018" s="813"/>
      <c r="L1018" s="813"/>
      <c r="M1018" s="813"/>
      <c r="N1018" s="813"/>
      <c r="O1018" s="813"/>
      <c r="P1018" s="813"/>
      <c r="Q1018" s="813"/>
      <c r="R1018" s="819"/>
      <c r="AD1018" s="820"/>
    </row>
    <row r="1019" spans="1:30" s="255" customFormat="1" x14ac:dyDescent="0.25">
      <c r="A1019" s="813"/>
      <c r="B1019" s="813"/>
      <c r="C1019" s="813"/>
      <c r="D1019" s="813"/>
      <c r="E1019" s="814"/>
      <c r="F1019" s="814"/>
      <c r="G1019" s="815"/>
      <c r="H1019" s="816"/>
      <c r="I1019" s="817"/>
      <c r="J1019" s="813"/>
      <c r="K1019" s="813"/>
      <c r="L1019" s="813"/>
      <c r="M1019" s="813"/>
      <c r="N1019" s="813"/>
      <c r="O1019" s="813"/>
      <c r="P1019" s="813"/>
      <c r="Q1019" s="813"/>
      <c r="R1019" s="819"/>
      <c r="AD1019" s="820"/>
    </row>
    <row r="1020" spans="1:30" s="255" customFormat="1" x14ac:dyDescent="0.25">
      <c r="A1020" s="813"/>
      <c r="B1020" s="813"/>
      <c r="C1020" s="813"/>
      <c r="D1020" s="813"/>
      <c r="E1020" s="814"/>
      <c r="F1020" s="814"/>
      <c r="G1020" s="815"/>
      <c r="H1020" s="816"/>
      <c r="I1020" s="817"/>
      <c r="J1020" s="813"/>
      <c r="K1020" s="813"/>
      <c r="L1020" s="813"/>
      <c r="M1020" s="813"/>
      <c r="N1020" s="813"/>
      <c r="O1020" s="813"/>
      <c r="P1020" s="813"/>
      <c r="Q1020" s="813"/>
      <c r="R1020" s="819"/>
      <c r="AD1020" s="820"/>
    </row>
    <row r="1021" spans="1:30" s="255" customFormat="1" x14ac:dyDescent="0.25">
      <c r="A1021" s="813"/>
      <c r="B1021" s="813"/>
      <c r="C1021" s="813"/>
      <c r="D1021" s="813"/>
      <c r="E1021" s="814"/>
      <c r="F1021" s="814"/>
      <c r="G1021" s="815"/>
      <c r="H1021" s="816"/>
      <c r="I1021" s="817"/>
      <c r="J1021" s="813"/>
      <c r="K1021" s="813"/>
      <c r="L1021" s="813"/>
      <c r="M1021" s="813"/>
      <c r="N1021" s="813"/>
      <c r="O1021" s="813"/>
      <c r="P1021" s="813"/>
      <c r="Q1021" s="813"/>
      <c r="R1021" s="819"/>
      <c r="AD1021" s="820"/>
    </row>
    <row r="1022" spans="1:30" s="255" customFormat="1" x14ac:dyDescent="0.25">
      <c r="A1022" s="813"/>
      <c r="B1022" s="813"/>
      <c r="C1022" s="813"/>
      <c r="D1022" s="813"/>
      <c r="E1022" s="814"/>
      <c r="F1022" s="814"/>
      <c r="G1022" s="815"/>
      <c r="H1022" s="816"/>
      <c r="I1022" s="817"/>
      <c r="J1022" s="813"/>
      <c r="K1022" s="813"/>
      <c r="L1022" s="813"/>
      <c r="M1022" s="813"/>
      <c r="N1022" s="813"/>
      <c r="O1022" s="813"/>
      <c r="P1022" s="813"/>
      <c r="Q1022" s="813"/>
      <c r="R1022" s="819"/>
      <c r="AD1022" s="820"/>
    </row>
    <row r="1023" spans="1:30" s="255" customFormat="1" x14ac:dyDescent="0.25">
      <c r="A1023" s="813"/>
      <c r="B1023" s="813"/>
      <c r="C1023" s="813"/>
      <c r="D1023" s="813"/>
      <c r="E1023" s="814"/>
      <c r="F1023" s="814"/>
      <c r="G1023" s="815"/>
      <c r="H1023" s="816"/>
      <c r="I1023" s="817"/>
      <c r="J1023" s="813"/>
      <c r="K1023" s="813"/>
      <c r="L1023" s="813"/>
      <c r="M1023" s="813"/>
      <c r="N1023" s="813"/>
      <c r="O1023" s="813"/>
      <c r="P1023" s="813"/>
      <c r="Q1023" s="813"/>
      <c r="R1023" s="819"/>
      <c r="AD1023" s="820"/>
    </row>
    <row r="1024" spans="1:30" s="255" customFormat="1" x14ac:dyDescent="0.25">
      <c r="A1024" s="813"/>
      <c r="B1024" s="813"/>
      <c r="C1024" s="813"/>
      <c r="D1024" s="813"/>
      <c r="E1024" s="814"/>
      <c r="F1024" s="814"/>
      <c r="G1024" s="815"/>
      <c r="H1024" s="816"/>
      <c r="I1024" s="817"/>
      <c r="J1024" s="813"/>
      <c r="K1024" s="813"/>
      <c r="L1024" s="813"/>
      <c r="M1024" s="813"/>
      <c r="N1024" s="813"/>
      <c r="O1024" s="813"/>
      <c r="P1024" s="813"/>
      <c r="Q1024" s="813"/>
      <c r="R1024" s="819"/>
      <c r="AD1024" s="820"/>
    </row>
    <row r="1025" spans="1:30" s="255" customFormat="1" x14ac:dyDescent="0.25">
      <c r="A1025" s="813"/>
      <c r="B1025" s="813"/>
      <c r="C1025" s="813"/>
      <c r="D1025" s="813"/>
      <c r="E1025" s="814"/>
      <c r="F1025" s="814"/>
      <c r="G1025" s="815"/>
      <c r="H1025" s="816"/>
      <c r="I1025" s="817"/>
      <c r="J1025" s="813"/>
      <c r="K1025" s="813"/>
      <c r="L1025" s="813"/>
      <c r="M1025" s="813"/>
      <c r="N1025" s="813"/>
      <c r="O1025" s="813"/>
      <c r="P1025" s="813"/>
      <c r="Q1025" s="813"/>
      <c r="R1025" s="819"/>
      <c r="AD1025" s="820"/>
    </row>
    <row r="1026" spans="1:30" s="255" customFormat="1" x14ac:dyDescent="0.25">
      <c r="A1026" s="813"/>
      <c r="B1026" s="813"/>
      <c r="C1026" s="813"/>
      <c r="D1026" s="813"/>
      <c r="E1026" s="814"/>
      <c r="F1026" s="814"/>
      <c r="G1026" s="815"/>
      <c r="H1026" s="816"/>
      <c r="I1026" s="817"/>
      <c r="J1026" s="813"/>
      <c r="K1026" s="813"/>
      <c r="L1026" s="813"/>
      <c r="M1026" s="813"/>
      <c r="N1026" s="813"/>
      <c r="O1026" s="813"/>
      <c r="P1026" s="813"/>
      <c r="Q1026" s="813"/>
      <c r="R1026" s="819"/>
      <c r="AD1026" s="820"/>
    </row>
    <row r="1027" spans="1:30" s="255" customFormat="1" x14ac:dyDescent="0.25">
      <c r="A1027" s="813"/>
      <c r="B1027" s="813"/>
      <c r="C1027" s="813"/>
      <c r="D1027" s="813"/>
      <c r="E1027" s="814"/>
      <c r="F1027" s="814"/>
      <c r="G1027" s="815"/>
      <c r="H1027" s="816"/>
      <c r="I1027" s="817"/>
      <c r="J1027" s="813"/>
      <c r="K1027" s="813"/>
      <c r="L1027" s="813"/>
      <c r="M1027" s="813"/>
      <c r="N1027" s="813"/>
      <c r="O1027" s="813"/>
      <c r="P1027" s="813"/>
      <c r="Q1027" s="813"/>
      <c r="R1027" s="819"/>
      <c r="AD1027" s="820"/>
    </row>
    <row r="1028" spans="1:30" s="255" customFormat="1" x14ac:dyDescent="0.25">
      <c r="A1028" s="813"/>
      <c r="B1028" s="813"/>
      <c r="C1028" s="813"/>
      <c r="D1028" s="813"/>
      <c r="E1028" s="814"/>
      <c r="F1028" s="814"/>
      <c r="G1028" s="815"/>
      <c r="H1028" s="816"/>
      <c r="I1028" s="817"/>
      <c r="J1028" s="813"/>
      <c r="K1028" s="813"/>
      <c r="L1028" s="813"/>
      <c r="M1028" s="813"/>
      <c r="N1028" s="813"/>
      <c r="O1028" s="813"/>
      <c r="P1028" s="813"/>
      <c r="Q1028" s="813"/>
      <c r="R1028" s="819"/>
      <c r="AD1028" s="820"/>
    </row>
    <row r="1029" spans="1:30" s="255" customFormat="1" x14ac:dyDescent="0.25">
      <c r="A1029" s="813"/>
      <c r="B1029" s="813"/>
      <c r="C1029" s="813"/>
      <c r="D1029" s="813"/>
      <c r="E1029" s="814"/>
      <c r="F1029" s="814"/>
      <c r="G1029" s="815"/>
      <c r="H1029" s="816"/>
      <c r="I1029" s="817"/>
      <c r="J1029" s="813"/>
      <c r="K1029" s="813"/>
      <c r="L1029" s="813"/>
      <c r="M1029" s="813"/>
      <c r="N1029" s="813"/>
      <c r="O1029" s="813"/>
      <c r="P1029" s="813"/>
      <c r="Q1029" s="813"/>
      <c r="R1029" s="819"/>
      <c r="AD1029" s="820"/>
    </row>
    <row r="1030" spans="1:30" s="255" customFormat="1" x14ac:dyDescent="0.25">
      <c r="A1030" s="813"/>
      <c r="B1030" s="813"/>
      <c r="C1030" s="813"/>
      <c r="D1030" s="813"/>
      <c r="E1030" s="814"/>
      <c r="F1030" s="814"/>
      <c r="G1030" s="815"/>
      <c r="H1030" s="816"/>
      <c r="I1030" s="817"/>
      <c r="J1030" s="813"/>
      <c r="K1030" s="813"/>
      <c r="L1030" s="813"/>
      <c r="M1030" s="813"/>
      <c r="N1030" s="813"/>
      <c r="O1030" s="813"/>
      <c r="P1030" s="813"/>
      <c r="Q1030" s="813"/>
      <c r="R1030" s="819"/>
      <c r="AD1030" s="820"/>
    </row>
    <row r="1031" spans="1:30" s="255" customFormat="1" x14ac:dyDescent="0.25">
      <c r="A1031" s="813"/>
      <c r="B1031" s="813"/>
      <c r="C1031" s="813"/>
      <c r="D1031" s="813"/>
      <c r="E1031" s="814"/>
      <c r="F1031" s="814"/>
      <c r="G1031" s="815"/>
      <c r="H1031" s="816"/>
      <c r="I1031" s="817"/>
      <c r="J1031" s="813"/>
      <c r="K1031" s="813"/>
      <c r="L1031" s="813"/>
      <c r="M1031" s="813"/>
      <c r="N1031" s="813"/>
      <c r="O1031" s="813"/>
      <c r="P1031" s="813"/>
      <c r="Q1031" s="813"/>
      <c r="R1031" s="819"/>
      <c r="AD1031" s="820"/>
    </row>
    <row r="1032" spans="1:30" s="255" customFormat="1" x14ac:dyDescent="0.25">
      <c r="A1032" s="813"/>
      <c r="B1032" s="813"/>
      <c r="C1032" s="813"/>
      <c r="D1032" s="813"/>
      <c r="E1032" s="814"/>
      <c r="F1032" s="814"/>
      <c r="G1032" s="815"/>
      <c r="H1032" s="816"/>
      <c r="I1032" s="817"/>
      <c r="J1032" s="813"/>
      <c r="K1032" s="813"/>
      <c r="L1032" s="813"/>
      <c r="M1032" s="813"/>
      <c r="N1032" s="813"/>
      <c r="O1032" s="813"/>
      <c r="P1032" s="813"/>
      <c r="Q1032" s="813"/>
      <c r="R1032" s="819"/>
      <c r="AD1032" s="820"/>
    </row>
    <row r="1033" spans="1:30" s="255" customFormat="1" x14ac:dyDescent="0.25">
      <c r="A1033" s="813"/>
      <c r="B1033" s="813"/>
      <c r="C1033" s="813"/>
      <c r="D1033" s="813"/>
      <c r="E1033" s="814"/>
      <c r="F1033" s="814"/>
      <c r="G1033" s="815"/>
      <c r="H1033" s="816"/>
      <c r="I1033" s="817"/>
      <c r="J1033" s="813"/>
      <c r="K1033" s="813"/>
      <c r="L1033" s="813"/>
      <c r="M1033" s="813"/>
      <c r="N1033" s="813"/>
      <c r="O1033" s="813"/>
      <c r="P1033" s="813"/>
      <c r="Q1033" s="813"/>
      <c r="R1033" s="819"/>
      <c r="AD1033" s="820"/>
    </row>
    <row r="1034" spans="1:30" s="255" customFormat="1" x14ac:dyDescent="0.25">
      <c r="A1034" s="813"/>
      <c r="B1034" s="813"/>
      <c r="C1034" s="813"/>
      <c r="D1034" s="813"/>
      <c r="E1034" s="814"/>
      <c r="F1034" s="814"/>
      <c r="G1034" s="815"/>
      <c r="H1034" s="816"/>
      <c r="I1034" s="817"/>
      <c r="J1034" s="813"/>
      <c r="K1034" s="813"/>
      <c r="L1034" s="813"/>
      <c r="M1034" s="813"/>
      <c r="N1034" s="813"/>
      <c r="O1034" s="813"/>
      <c r="P1034" s="813"/>
      <c r="Q1034" s="813"/>
      <c r="R1034" s="819"/>
      <c r="AD1034" s="820"/>
    </row>
    <row r="1035" spans="1:30" s="255" customFormat="1" x14ac:dyDescent="0.25">
      <c r="A1035" s="813"/>
      <c r="B1035" s="813"/>
      <c r="C1035" s="813"/>
      <c r="D1035" s="813"/>
      <c r="E1035" s="814"/>
      <c r="F1035" s="814"/>
      <c r="G1035" s="815"/>
      <c r="H1035" s="816"/>
      <c r="I1035" s="817"/>
      <c r="J1035" s="813"/>
      <c r="K1035" s="813"/>
      <c r="L1035" s="813"/>
      <c r="M1035" s="813"/>
      <c r="N1035" s="813"/>
      <c r="O1035" s="813"/>
      <c r="P1035" s="813"/>
      <c r="Q1035" s="813"/>
      <c r="R1035" s="819"/>
      <c r="AD1035" s="820"/>
    </row>
    <row r="1036" spans="1:30" s="255" customFormat="1" x14ac:dyDescent="0.25">
      <c r="A1036" s="813"/>
      <c r="B1036" s="813"/>
      <c r="C1036" s="813"/>
      <c r="D1036" s="813"/>
      <c r="E1036" s="814"/>
      <c r="F1036" s="814"/>
      <c r="G1036" s="815"/>
      <c r="H1036" s="816"/>
      <c r="I1036" s="817"/>
      <c r="J1036" s="813"/>
      <c r="K1036" s="813"/>
      <c r="L1036" s="813"/>
      <c r="M1036" s="813"/>
      <c r="N1036" s="813"/>
      <c r="O1036" s="813"/>
      <c r="P1036" s="813"/>
      <c r="Q1036" s="813"/>
      <c r="R1036" s="819"/>
      <c r="AD1036" s="820"/>
    </row>
    <row r="1037" spans="1:30" s="255" customFormat="1" x14ac:dyDescent="0.25">
      <c r="A1037" s="813"/>
      <c r="B1037" s="813"/>
      <c r="C1037" s="813"/>
      <c r="D1037" s="813"/>
      <c r="E1037" s="814"/>
      <c r="F1037" s="814"/>
      <c r="G1037" s="815"/>
      <c r="H1037" s="816"/>
      <c r="I1037" s="817"/>
      <c r="J1037" s="813"/>
      <c r="K1037" s="813"/>
      <c r="L1037" s="813"/>
      <c r="M1037" s="813"/>
      <c r="N1037" s="813"/>
      <c r="O1037" s="813"/>
      <c r="P1037" s="813"/>
      <c r="Q1037" s="813"/>
      <c r="R1037" s="819"/>
      <c r="AD1037" s="820"/>
    </row>
    <row r="1038" spans="1:30" s="255" customFormat="1" x14ac:dyDescent="0.25">
      <c r="A1038" s="813"/>
      <c r="B1038" s="813"/>
      <c r="C1038" s="813"/>
      <c r="D1038" s="813"/>
      <c r="E1038" s="814"/>
      <c r="F1038" s="814"/>
      <c r="G1038" s="815"/>
      <c r="H1038" s="816"/>
      <c r="I1038" s="817"/>
      <c r="J1038" s="813"/>
      <c r="K1038" s="813"/>
      <c r="L1038" s="813"/>
      <c r="M1038" s="813"/>
      <c r="N1038" s="813"/>
      <c r="O1038" s="813"/>
      <c r="P1038" s="813"/>
      <c r="Q1038" s="813"/>
      <c r="R1038" s="819"/>
      <c r="AD1038" s="820"/>
    </row>
    <row r="1039" spans="1:30" s="255" customFormat="1" x14ac:dyDescent="0.25">
      <c r="A1039" s="813"/>
      <c r="B1039" s="813"/>
      <c r="C1039" s="813"/>
      <c r="D1039" s="813"/>
      <c r="E1039" s="814"/>
      <c r="F1039" s="814"/>
      <c r="G1039" s="815"/>
      <c r="H1039" s="816"/>
      <c r="I1039" s="817"/>
      <c r="J1039" s="813"/>
      <c r="K1039" s="813"/>
      <c r="L1039" s="813"/>
      <c r="M1039" s="813"/>
      <c r="N1039" s="813"/>
      <c r="O1039" s="813"/>
      <c r="P1039" s="813"/>
      <c r="Q1039" s="813"/>
      <c r="R1039" s="819"/>
      <c r="AD1039" s="820"/>
    </row>
    <row r="1040" spans="1:30" s="255" customFormat="1" x14ac:dyDescent="0.25">
      <c r="A1040" s="813"/>
      <c r="B1040" s="813"/>
      <c r="C1040" s="813"/>
      <c r="D1040" s="813"/>
      <c r="E1040" s="814"/>
      <c r="F1040" s="814"/>
      <c r="G1040" s="815"/>
      <c r="H1040" s="816"/>
      <c r="I1040" s="817"/>
      <c r="J1040" s="813"/>
      <c r="K1040" s="813"/>
      <c r="L1040" s="813"/>
      <c r="M1040" s="813"/>
      <c r="N1040" s="813"/>
      <c r="O1040" s="813"/>
      <c r="P1040" s="813"/>
      <c r="Q1040" s="813"/>
      <c r="R1040" s="819"/>
      <c r="AD1040" s="820"/>
    </row>
    <row r="1041" spans="1:30" s="255" customFormat="1" x14ac:dyDescent="0.25">
      <c r="A1041" s="813"/>
      <c r="B1041" s="813"/>
      <c r="C1041" s="813"/>
      <c r="D1041" s="813"/>
      <c r="E1041" s="814"/>
      <c r="F1041" s="814"/>
      <c r="G1041" s="815"/>
      <c r="H1041" s="816"/>
      <c r="I1041" s="817"/>
      <c r="J1041" s="813"/>
      <c r="K1041" s="813"/>
      <c r="L1041" s="813"/>
      <c r="M1041" s="813"/>
      <c r="N1041" s="813"/>
      <c r="O1041" s="813"/>
      <c r="P1041" s="813"/>
      <c r="Q1041" s="813"/>
      <c r="R1041" s="819"/>
      <c r="AD1041" s="820"/>
    </row>
    <row r="1042" spans="1:30" s="255" customFormat="1" x14ac:dyDescent="0.25">
      <c r="A1042" s="813"/>
      <c r="B1042" s="813"/>
      <c r="C1042" s="813"/>
      <c r="D1042" s="813"/>
      <c r="E1042" s="814"/>
      <c r="F1042" s="814"/>
      <c r="G1042" s="815"/>
      <c r="H1042" s="816"/>
      <c r="I1042" s="817"/>
      <c r="J1042" s="813"/>
      <c r="K1042" s="813"/>
      <c r="L1042" s="813"/>
      <c r="M1042" s="813"/>
      <c r="N1042" s="813"/>
      <c r="O1042" s="813"/>
      <c r="P1042" s="813"/>
      <c r="Q1042" s="813"/>
      <c r="R1042" s="819"/>
      <c r="AD1042" s="820"/>
    </row>
    <row r="1043" spans="1:30" s="255" customFormat="1" x14ac:dyDescent="0.25">
      <c r="A1043" s="813"/>
      <c r="B1043" s="813"/>
      <c r="C1043" s="813"/>
      <c r="D1043" s="813"/>
      <c r="E1043" s="814"/>
      <c r="F1043" s="814"/>
      <c r="G1043" s="815"/>
      <c r="H1043" s="816"/>
      <c r="I1043" s="817"/>
      <c r="J1043" s="813"/>
      <c r="K1043" s="813"/>
      <c r="L1043" s="813"/>
      <c r="M1043" s="813"/>
      <c r="N1043" s="813"/>
      <c r="O1043" s="813"/>
      <c r="P1043" s="813"/>
      <c r="Q1043" s="813"/>
      <c r="R1043" s="819"/>
      <c r="AD1043" s="820"/>
    </row>
    <row r="1044" spans="1:30" s="255" customFormat="1" x14ac:dyDescent="0.25">
      <c r="A1044" s="813"/>
      <c r="B1044" s="813"/>
      <c r="C1044" s="813"/>
      <c r="D1044" s="813"/>
      <c r="E1044" s="814"/>
      <c r="F1044" s="814"/>
      <c r="G1044" s="815"/>
      <c r="H1044" s="816"/>
      <c r="I1044" s="817"/>
      <c r="J1044" s="813"/>
      <c r="K1044" s="813"/>
      <c r="L1044" s="813"/>
      <c r="M1044" s="813"/>
      <c r="N1044" s="813"/>
      <c r="O1044" s="813"/>
      <c r="P1044" s="813"/>
      <c r="Q1044" s="813"/>
      <c r="R1044" s="819"/>
      <c r="AD1044" s="820"/>
    </row>
    <row r="1045" spans="1:30" s="255" customFormat="1" x14ac:dyDescent="0.25">
      <c r="A1045" s="813"/>
      <c r="B1045" s="813"/>
      <c r="C1045" s="813"/>
      <c r="D1045" s="813"/>
      <c r="E1045" s="814"/>
      <c r="F1045" s="814"/>
      <c r="G1045" s="815"/>
      <c r="H1045" s="816"/>
      <c r="I1045" s="817"/>
      <c r="J1045" s="813"/>
      <c r="K1045" s="813"/>
      <c r="L1045" s="813"/>
      <c r="M1045" s="813"/>
      <c r="N1045" s="813"/>
      <c r="O1045" s="813"/>
      <c r="P1045" s="813"/>
      <c r="Q1045" s="813"/>
      <c r="R1045" s="819"/>
      <c r="AD1045" s="820"/>
    </row>
    <row r="1046" spans="1:30" s="255" customFormat="1" x14ac:dyDescent="0.25">
      <c r="A1046" s="813"/>
      <c r="B1046" s="813"/>
      <c r="C1046" s="813"/>
      <c r="D1046" s="813"/>
      <c r="E1046" s="814"/>
      <c r="F1046" s="814"/>
      <c r="G1046" s="815"/>
      <c r="H1046" s="816"/>
      <c r="I1046" s="817"/>
      <c r="J1046" s="813"/>
      <c r="K1046" s="813"/>
      <c r="L1046" s="813"/>
      <c r="M1046" s="813"/>
      <c r="N1046" s="813"/>
      <c r="O1046" s="813"/>
      <c r="P1046" s="813"/>
      <c r="Q1046" s="813"/>
      <c r="R1046" s="819"/>
      <c r="AD1046" s="820"/>
    </row>
    <row r="1047" spans="1:30" s="255" customFormat="1" x14ac:dyDescent="0.25">
      <c r="A1047" s="813"/>
      <c r="B1047" s="813"/>
      <c r="C1047" s="813"/>
      <c r="D1047" s="813"/>
      <c r="E1047" s="814"/>
      <c r="F1047" s="814"/>
      <c r="G1047" s="815"/>
      <c r="H1047" s="816"/>
      <c r="I1047" s="817"/>
      <c r="J1047" s="813"/>
      <c r="K1047" s="813"/>
      <c r="L1047" s="813"/>
      <c r="M1047" s="813"/>
      <c r="N1047" s="813"/>
      <c r="O1047" s="813"/>
      <c r="P1047" s="813"/>
      <c r="Q1047" s="813"/>
      <c r="R1047" s="819"/>
      <c r="AD1047" s="820"/>
    </row>
    <row r="1048" spans="1:30" s="255" customFormat="1" x14ac:dyDescent="0.25">
      <c r="A1048" s="813"/>
      <c r="B1048" s="813"/>
      <c r="C1048" s="813"/>
      <c r="D1048" s="813"/>
      <c r="E1048" s="814"/>
      <c r="F1048" s="814"/>
      <c r="G1048" s="815"/>
      <c r="H1048" s="816"/>
      <c r="I1048" s="817"/>
      <c r="J1048" s="813"/>
      <c r="K1048" s="813"/>
      <c r="L1048" s="813"/>
      <c r="M1048" s="813"/>
      <c r="N1048" s="813"/>
      <c r="O1048" s="813"/>
      <c r="P1048" s="813"/>
      <c r="Q1048" s="813"/>
      <c r="R1048" s="819"/>
      <c r="AD1048" s="820"/>
    </row>
    <row r="1049" spans="1:30" s="255" customFormat="1" x14ac:dyDescent="0.25">
      <c r="A1049" s="813"/>
      <c r="B1049" s="813"/>
      <c r="C1049" s="813"/>
      <c r="D1049" s="813"/>
      <c r="E1049" s="814"/>
      <c r="F1049" s="814"/>
      <c r="G1049" s="815"/>
      <c r="H1049" s="816"/>
      <c r="I1049" s="817"/>
      <c r="J1049" s="813"/>
      <c r="K1049" s="813"/>
      <c r="L1049" s="813"/>
      <c r="M1049" s="813"/>
      <c r="N1049" s="813"/>
      <c r="O1049" s="813"/>
      <c r="P1049" s="813"/>
      <c r="Q1049" s="813"/>
      <c r="R1049" s="819"/>
      <c r="AD1049" s="820"/>
    </row>
    <row r="1050" spans="1:30" s="255" customFormat="1" x14ac:dyDescent="0.25">
      <c r="A1050" s="813"/>
      <c r="B1050" s="813"/>
      <c r="C1050" s="813"/>
      <c r="D1050" s="813"/>
      <c r="E1050" s="814"/>
      <c r="F1050" s="814"/>
      <c r="G1050" s="815"/>
      <c r="H1050" s="816"/>
      <c r="I1050" s="817"/>
      <c r="J1050" s="813"/>
      <c r="K1050" s="813"/>
      <c r="L1050" s="813"/>
      <c r="M1050" s="813"/>
      <c r="N1050" s="813"/>
      <c r="O1050" s="813"/>
      <c r="P1050" s="813"/>
      <c r="Q1050" s="813"/>
      <c r="R1050" s="819"/>
      <c r="AD1050" s="820"/>
    </row>
    <row r="1051" spans="1:30" s="255" customFormat="1" x14ac:dyDescent="0.25">
      <c r="A1051" s="813"/>
      <c r="B1051" s="813"/>
      <c r="C1051" s="813"/>
      <c r="D1051" s="813"/>
      <c r="E1051" s="814"/>
      <c r="F1051" s="814"/>
      <c r="G1051" s="815"/>
      <c r="H1051" s="816"/>
      <c r="I1051" s="817"/>
      <c r="J1051" s="813"/>
      <c r="K1051" s="813"/>
      <c r="L1051" s="813"/>
      <c r="M1051" s="813"/>
      <c r="N1051" s="813"/>
      <c r="O1051" s="813"/>
      <c r="P1051" s="813"/>
      <c r="Q1051" s="813"/>
      <c r="R1051" s="819"/>
      <c r="AD1051" s="820"/>
    </row>
    <row r="1052" spans="1:30" s="255" customFormat="1" x14ac:dyDescent="0.25">
      <c r="A1052" s="813"/>
      <c r="B1052" s="813"/>
      <c r="C1052" s="813"/>
      <c r="D1052" s="813"/>
      <c r="E1052" s="814"/>
      <c r="F1052" s="814"/>
      <c r="G1052" s="815"/>
      <c r="H1052" s="816"/>
      <c r="I1052" s="817"/>
      <c r="J1052" s="813"/>
      <c r="K1052" s="813"/>
      <c r="L1052" s="813"/>
      <c r="M1052" s="813"/>
      <c r="N1052" s="813"/>
      <c r="O1052" s="813"/>
      <c r="P1052" s="813"/>
      <c r="Q1052" s="813"/>
      <c r="R1052" s="819"/>
      <c r="AD1052" s="820"/>
    </row>
    <row r="1053" spans="1:30" s="255" customFormat="1" x14ac:dyDescent="0.25">
      <c r="A1053" s="813"/>
      <c r="B1053" s="813"/>
      <c r="C1053" s="813"/>
      <c r="D1053" s="813"/>
      <c r="E1053" s="814"/>
      <c r="F1053" s="814"/>
      <c r="G1053" s="815"/>
      <c r="H1053" s="816"/>
      <c r="I1053" s="817"/>
      <c r="J1053" s="813"/>
      <c r="K1053" s="813"/>
      <c r="L1053" s="813"/>
      <c r="M1053" s="813"/>
      <c r="N1053" s="813"/>
      <c r="O1053" s="813"/>
      <c r="P1053" s="813"/>
      <c r="Q1053" s="813"/>
      <c r="R1053" s="819"/>
      <c r="AD1053" s="820"/>
    </row>
    <row r="1054" spans="1:30" s="255" customFormat="1" x14ac:dyDescent="0.25">
      <c r="A1054" s="813"/>
      <c r="B1054" s="813"/>
      <c r="C1054" s="813"/>
      <c r="D1054" s="813"/>
      <c r="E1054" s="814"/>
      <c r="F1054" s="814"/>
      <c r="G1054" s="815"/>
      <c r="H1054" s="816"/>
      <c r="I1054" s="817"/>
      <c r="J1054" s="813"/>
      <c r="K1054" s="813"/>
      <c r="L1054" s="813"/>
      <c r="M1054" s="813"/>
      <c r="N1054" s="813"/>
      <c r="O1054" s="813"/>
      <c r="P1054" s="813"/>
      <c r="Q1054" s="813"/>
      <c r="R1054" s="819"/>
      <c r="AD1054" s="820"/>
    </row>
    <row r="1055" spans="1:30" s="255" customFormat="1" x14ac:dyDescent="0.25">
      <c r="A1055" s="813"/>
      <c r="B1055" s="813"/>
      <c r="C1055" s="813"/>
      <c r="D1055" s="813"/>
      <c r="E1055" s="814"/>
      <c r="F1055" s="814"/>
      <c r="G1055" s="815"/>
      <c r="H1055" s="816"/>
      <c r="I1055" s="817"/>
      <c r="J1055" s="813"/>
      <c r="K1055" s="813"/>
      <c r="L1055" s="813"/>
      <c r="M1055" s="813"/>
      <c r="N1055" s="813"/>
      <c r="O1055" s="813"/>
      <c r="P1055" s="813"/>
      <c r="Q1055" s="813"/>
      <c r="R1055" s="819"/>
      <c r="AD1055" s="820"/>
    </row>
    <row r="1056" spans="1:30" s="255" customFormat="1" x14ac:dyDescent="0.25">
      <c r="A1056" s="813"/>
      <c r="B1056" s="813"/>
      <c r="C1056" s="813"/>
      <c r="D1056" s="813"/>
      <c r="E1056" s="814"/>
      <c r="F1056" s="814"/>
      <c r="G1056" s="815"/>
      <c r="H1056" s="816"/>
      <c r="I1056" s="817"/>
      <c r="J1056" s="813"/>
      <c r="K1056" s="813"/>
      <c r="L1056" s="813"/>
      <c r="M1056" s="813"/>
      <c r="N1056" s="813"/>
      <c r="O1056" s="813"/>
      <c r="P1056" s="813"/>
      <c r="Q1056" s="813"/>
      <c r="R1056" s="819"/>
      <c r="AD1056" s="820"/>
    </row>
    <row r="1057" spans="1:30" s="255" customFormat="1" x14ac:dyDescent="0.25">
      <c r="A1057" s="813"/>
      <c r="B1057" s="813"/>
      <c r="C1057" s="813"/>
      <c r="D1057" s="813"/>
      <c r="E1057" s="814"/>
      <c r="F1057" s="814"/>
      <c r="G1057" s="815"/>
      <c r="H1057" s="816"/>
      <c r="I1057" s="817"/>
      <c r="J1057" s="813"/>
      <c r="K1057" s="813"/>
      <c r="L1057" s="813"/>
      <c r="M1057" s="813"/>
      <c r="N1057" s="813"/>
      <c r="O1057" s="813"/>
      <c r="P1057" s="813"/>
      <c r="Q1057" s="813"/>
      <c r="R1057" s="819"/>
      <c r="AD1057" s="820"/>
    </row>
    <row r="1058" spans="1:30" s="255" customFormat="1" x14ac:dyDescent="0.25">
      <c r="A1058" s="813"/>
      <c r="B1058" s="813"/>
      <c r="C1058" s="813"/>
      <c r="D1058" s="813"/>
      <c r="E1058" s="814"/>
      <c r="F1058" s="814"/>
      <c r="G1058" s="815"/>
      <c r="H1058" s="816"/>
      <c r="I1058" s="817"/>
      <c r="J1058" s="813"/>
      <c r="K1058" s="813"/>
      <c r="L1058" s="813"/>
      <c r="M1058" s="813"/>
      <c r="N1058" s="813"/>
      <c r="O1058" s="813"/>
      <c r="P1058" s="813"/>
      <c r="Q1058" s="813"/>
      <c r="R1058" s="819"/>
      <c r="AD1058" s="820"/>
    </row>
    <row r="1059" spans="1:30" s="255" customFormat="1" x14ac:dyDescent="0.25">
      <c r="A1059" s="813"/>
      <c r="B1059" s="813"/>
      <c r="C1059" s="813"/>
      <c r="D1059" s="813"/>
      <c r="E1059" s="814"/>
      <c r="F1059" s="814"/>
      <c r="G1059" s="815"/>
      <c r="H1059" s="816"/>
      <c r="I1059" s="817"/>
      <c r="J1059" s="813"/>
      <c r="K1059" s="813"/>
      <c r="L1059" s="813"/>
      <c r="M1059" s="813"/>
      <c r="N1059" s="813"/>
      <c r="O1059" s="813"/>
      <c r="P1059" s="813"/>
      <c r="Q1059" s="813"/>
      <c r="R1059" s="819"/>
      <c r="AD1059" s="820"/>
    </row>
    <row r="1060" spans="1:30" s="255" customFormat="1" x14ac:dyDescent="0.25">
      <c r="A1060" s="813"/>
      <c r="B1060" s="813"/>
      <c r="C1060" s="813"/>
      <c r="D1060" s="813"/>
      <c r="E1060" s="814"/>
      <c r="F1060" s="814"/>
      <c r="G1060" s="815"/>
      <c r="H1060" s="816"/>
      <c r="I1060" s="817"/>
      <c r="J1060" s="813"/>
      <c r="K1060" s="813"/>
      <c r="L1060" s="813"/>
      <c r="M1060" s="813"/>
      <c r="N1060" s="813"/>
      <c r="O1060" s="813"/>
      <c r="P1060" s="813"/>
      <c r="Q1060" s="813"/>
      <c r="R1060" s="819"/>
      <c r="AD1060" s="820"/>
    </row>
    <row r="1061" spans="1:30" s="255" customFormat="1" x14ac:dyDescent="0.25">
      <c r="A1061" s="813"/>
      <c r="B1061" s="813"/>
      <c r="C1061" s="813"/>
      <c r="D1061" s="813"/>
      <c r="E1061" s="814"/>
      <c r="F1061" s="814"/>
      <c r="G1061" s="815"/>
      <c r="H1061" s="816"/>
      <c r="I1061" s="817"/>
      <c r="J1061" s="813"/>
      <c r="K1061" s="813"/>
      <c r="L1061" s="813"/>
      <c r="M1061" s="813"/>
      <c r="N1061" s="813"/>
      <c r="O1061" s="813"/>
      <c r="P1061" s="813"/>
      <c r="Q1061" s="813"/>
      <c r="R1061" s="819"/>
      <c r="AD1061" s="820"/>
    </row>
    <row r="1062" spans="1:30" s="255" customFormat="1" x14ac:dyDescent="0.25">
      <c r="A1062" s="813"/>
      <c r="B1062" s="813"/>
      <c r="C1062" s="813"/>
      <c r="D1062" s="813"/>
      <c r="E1062" s="814"/>
      <c r="F1062" s="814"/>
      <c r="G1062" s="815"/>
      <c r="H1062" s="816"/>
      <c r="I1062" s="817"/>
      <c r="J1062" s="813"/>
      <c r="K1062" s="813"/>
      <c r="L1062" s="813"/>
      <c r="M1062" s="813"/>
      <c r="N1062" s="813"/>
      <c r="O1062" s="813"/>
      <c r="P1062" s="813"/>
      <c r="Q1062" s="813"/>
      <c r="R1062" s="819"/>
      <c r="AD1062" s="820"/>
    </row>
    <row r="1063" spans="1:30" s="255" customFormat="1" x14ac:dyDescent="0.25">
      <c r="A1063" s="813"/>
      <c r="B1063" s="813"/>
      <c r="C1063" s="813"/>
      <c r="D1063" s="813"/>
      <c r="E1063" s="814"/>
      <c r="F1063" s="814"/>
      <c r="G1063" s="815"/>
      <c r="H1063" s="816"/>
      <c r="I1063" s="817"/>
      <c r="J1063" s="813"/>
      <c r="K1063" s="813"/>
      <c r="L1063" s="813"/>
      <c r="M1063" s="813"/>
      <c r="N1063" s="813"/>
      <c r="O1063" s="813"/>
      <c r="P1063" s="813"/>
      <c r="Q1063" s="813"/>
      <c r="R1063" s="819"/>
      <c r="AD1063" s="820"/>
    </row>
    <row r="1064" spans="1:30" s="255" customFormat="1" x14ac:dyDescent="0.25">
      <c r="A1064" s="813"/>
      <c r="B1064" s="813"/>
      <c r="C1064" s="813"/>
      <c r="D1064" s="813"/>
      <c r="E1064" s="814"/>
      <c r="F1064" s="814"/>
      <c r="G1064" s="815"/>
      <c r="H1064" s="816"/>
      <c r="I1064" s="817"/>
      <c r="J1064" s="813"/>
      <c r="K1064" s="813"/>
      <c r="L1064" s="813"/>
      <c r="M1064" s="813"/>
      <c r="N1064" s="813"/>
      <c r="O1064" s="813"/>
      <c r="P1064" s="813"/>
      <c r="Q1064" s="813"/>
      <c r="R1064" s="819"/>
      <c r="AD1064" s="820"/>
    </row>
    <row r="1065" spans="1:30" s="255" customFormat="1" x14ac:dyDescent="0.25">
      <c r="A1065" s="813"/>
      <c r="B1065" s="813"/>
      <c r="C1065" s="813"/>
      <c r="D1065" s="813"/>
      <c r="E1065" s="814"/>
      <c r="F1065" s="814"/>
      <c r="G1065" s="815"/>
      <c r="H1065" s="816"/>
      <c r="I1065" s="817"/>
      <c r="J1065" s="813"/>
      <c r="K1065" s="813"/>
      <c r="L1065" s="813"/>
      <c r="M1065" s="813"/>
      <c r="N1065" s="813"/>
      <c r="O1065" s="813"/>
      <c r="P1065" s="813"/>
      <c r="Q1065" s="813"/>
      <c r="R1065" s="819"/>
      <c r="AD1065" s="820"/>
    </row>
    <row r="1066" spans="1:30" s="255" customFormat="1" x14ac:dyDescent="0.25">
      <c r="A1066" s="813"/>
      <c r="B1066" s="813"/>
      <c r="C1066" s="813"/>
      <c r="D1066" s="813"/>
      <c r="E1066" s="814"/>
      <c r="F1066" s="814"/>
      <c r="G1066" s="815"/>
      <c r="H1066" s="816"/>
      <c r="I1066" s="817"/>
      <c r="J1066" s="813"/>
      <c r="K1066" s="813"/>
      <c r="L1066" s="813"/>
      <c r="M1066" s="813"/>
      <c r="N1066" s="813"/>
      <c r="O1066" s="813"/>
      <c r="P1066" s="813"/>
      <c r="Q1066" s="813"/>
      <c r="R1066" s="819"/>
      <c r="AD1066" s="820"/>
    </row>
    <row r="1067" spans="1:30" s="255" customFormat="1" x14ac:dyDescent="0.25">
      <c r="A1067" s="813"/>
      <c r="B1067" s="813"/>
      <c r="C1067" s="813"/>
      <c r="D1067" s="813"/>
      <c r="E1067" s="814"/>
      <c r="F1067" s="814"/>
      <c r="G1067" s="815"/>
      <c r="H1067" s="816"/>
      <c r="I1067" s="817"/>
      <c r="J1067" s="813"/>
      <c r="K1067" s="813"/>
      <c r="L1067" s="813"/>
      <c r="M1067" s="813"/>
      <c r="N1067" s="813"/>
      <c r="O1067" s="813"/>
      <c r="P1067" s="813"/>
      <c r="Q1067" s="813"/>
      <c r="R1067" s="819"/>
      <c r="AD1067" s="820"/>
    </row>
    <row r="1068" spans="1:30" s="255" customFormat="1" x14ac:dyDescent="0.25">
      <c r="A1068" s="813"/>
      <c r="B1068" s="813"/>
      <c r="C1068" s="813"/>
      <c r="D1068" s="813"/>
      <c r="E1068" s="814"/>
      <c r="F1068" s="814"/>
      <c r="G1068" s="815"/>
      <c r="H1068" s="816"/>
      <c r="I1068" s="817"/>
      <c r="J1068" s="813"/>
      <c r="K1068" s="813"/>
      <c r="L1068" s="813"/>
      <c r="M1068" s="813"/>
      <c r="N1068" s="813"/>
      <c r="O1068" s="813"/>
      <c r="P1068" s="813"/>
      <c r="Q1068" s="813"/>
      <c r="R1068" s="819"/>
      <c r="AD1068" s="820"/>
    </row>
    <row r="1069" spans="1:30" s="255" customFormat="1" x14ac:dyDescent="0.25">
      <c r="A1069" s="813"/>
      <c r="B1069" s="813"/>
      <c r="C1069" s="813"/>
      <c r="D1069" s="813"/>
      <c r="E1069" s="814"/>
      <c r="F1069" s="814"/>
      <c r="G1069" s="815"/>
      <c r="H1069" s="816"/>
      <c r="I1069" s="817"/>
      <c r="J1069" s="813"/>
      <c r="K1069" s="813"/>
      <c r="L1069" s="813"/>
      <c r="M1069" s="813"/>
      <c r="N1069" s="813"/>
      <c r="O1069" s="813"/>
      <c r="P1069" s="813"/>
      <c r="Q1069" s="813"/>
      <c r="R1069" s="819"/>
      <c r="AD1069" s="820"/>
    </row>
    <row r="1070" spans="1:30" s="255" customFormat="1" x14ac:dyDescent="0.25">
      <c r="A1070" s="813"/>
      <c r="B1070" s="813"/>
      <c r="C1070" s="813"/>
      <c r="D1070" s="813"/>
      <c r="E1070" s="814"/>
      <c r="F1070" s="814"/>
      <c r="G1070" s="815"/>
      <c r="H1070" s="816"/>
      <c r="I1070" s="817"/>
      <c r="J1070" s="813"/>
      <c r="K1070" s="813"/>
      <c r="L1070" s="813"/>
      <c r="M1070" s="813"/>
      <c r="N1070" s="813"/>
      <c r="O1070" s="813"/>
      <c r="P1070" s="813"/>
      <c r="Q1070" s="813"/>
      <c r="R1070" s="819"/>
      <c r="AD1070" s="820"/>
    </row>
    <row r="1071" spans="1:30" s="255" customFormat="1" x14ac:dyDescent="0.25">
      <c r="A1071" s="813"/>
      <c r="B1071" s="813"/>
      <c r="C1071" s="813"/>
      <c r="D1071" s="813"/>
      <c r="E1071" s="814"/>
      <c r="F1071" s="814"/>
      <c r="G1071" s="815"/>
      <c r="H1071" s="816"/>
      <c r="I1071" s="817"/>
      <c r="J1071" s="813"/>
      <c r="K1071" s="813"/>
      <c r="L1071" s="813"/>
      <c r="M1071" s="813"/>
      <c r="N1071" s="813"/>
      <c r="O1071" s="813"/>
      <c r="P1071" s="813"/>
      <c r="Q1071" s="813"/>
      <c r="R1071" s="819"/>
      <c r="AD1071" s="820"/>
    </row>
    <row r="1072" spans="1:30" s="255" customFormat="1" x14ac:dyDescent="0.25">
      <c r="A1072" s="813"/>
      <c r="B1072" s="813"/>
      <c r="C1072" s="813"/>
      <c r="D1072" s="813"/>
      <c r="E1072" s="814"/>
      <c r="F1072" s="814"/>
      <c r="G1072" s="815"/>
      <c r="H1072" s="816"/>
      <c r="I1072" s="817"/>
      <c r="J1072" s="813"/>
      <c r="K1072" s="813"/>
      <c r="L1072" s="813"/>
      <c r="M1072" s="813"/>
      <c r="N1072" s="813"/>
      <c r="O1072" s="813"/>
      <c r="P1072" s="813"/>
      <c r="Q1072" s="813"/>
      <c r="R1072" s="819"/>
      <c r="AD1072" s="820"/>
    </row>
    <row r="1073" spans="1:30" s="255" customFormat="1" x14ac:dyDescent="0.25">
      <c r="A1073" s="813"/>
      <c r="B1073" s="813"/>
      <c r="C1073" s="813"/>
      <c r="D1073" s="813"/>
      <c r="E1073" s="814"/>
      <c r="F1073" s="814"/>
      <c r="G1073" s="815"/>
      <c r="H1073" s="816"/>
      <c r="I1073" s="817"/>
      <c r="J1073" s="813"/>
      <c r="K1073" s="813"/>
      <c r="L1073" s="813"/>
      <c r="M1073" s="813"/>
      <c r="N1073" s="813"/>
      <c r="O1073" s="813"/>
      <c r="P1073" s="813"/>
      <c r="Q1073" s="813"/>
      <c r="R1073" s="819"/>
      <c r="AD1073" s="820"/>
    </row>
    <row r="1074" spans="1:30" s="255" customFormat="1" x14ac:dyDescent="0.25">
      <c r="A1074" s="813"/>
      <c r="B1074" s="813"/>
      <c r="C1074" s="813"/>
      <c r="D1074" s="813"/>
      <c r="E1074" s="814"/>
      <c r="F1074" s="814"/>
      <c r="G1074" s="815"/>
      <c r="H1074" s="816"/>
      <c r="I1074" s="817"/>
      <c r="J1074" s="813"/>
      <c r="K1074" s="813"/>
      <c r="L1074" s="813"/>
      <c r="M1074" s="813"/>
      <c r="N1074" s="813"/>
      <c r="O1074" s="813"/>
      <c r="P1074" s="813"/>
      <c r="Q1074" s="813"/>
      <c r="R1074" s="819"/>
      <c r="AD1074" s="820"/>
    </row>
    <row r="1075" spans="1:30" s="255" customFormat="1" x14ac:dyDescent="0.25">
      <c r="A1075" s="813"/>
      <c r="B1075" s="813"/>
      <c r="C1075" s="813"/>
      <c r="D1075" s="813"/>
      <c r="E1075" s="814"/>
      <c r="F1075" s="814"/>
      <c r="G1075" s="815"/>
      <c r="H1075" s="816"/>
      <c r="I1075" s="817"/>
      <c r="J1075" s="813"/>
      <c r="K1075" s="813"/>
      <c r="L1075" s="813"/>
      <c r="M1075" s="813"/>
      <c r="N1075" s="813"/>
      <c r="O1075" s="813"/>
      <c r="P1075" s="813"/>
      <c r="Q1075" s="813"/>
      <c r="R1075" s="819"/>
      <c r="AD1075" s="820"/>
    </row>
    <row r="1076" spans="1:30" s="255" customFormat="1" x14ac:dyDescent="0.25">
      <c r="A1076" s="813"/>
      <c r="B1076" s="813"/>
      <c r="C1076" s="813"/>
      <c r="D1076" s="813"/>
      <c r="E1076" s="814"/>
      <c r="F1076" s="814"/>
      <c r="G1076" s="815"/>
      <c r="H1076" s="816"/>
      <c r="I1076" s="817"/>
      <c r="J1076" s="813"/>
      <c r="K1076" s="813"/>
      <c r="L1076" s="813"/>
      <c r="M1076" s="813"/>
      <c r="N1076" s="813"/>
      <c r="O1076" s="813"/>
      <c r="P1076" s="813"/>
      <c r="Q1076" s="813"/>
      <c r="R1076" s="819"/>
      <c r="AD1076" s="820"/>
    </row>
    <row r="1077" spans="1:30" s="255" customFormat="1" x14ac:dyDescent="0.25">
      <c r="A1077" s="813"/>
      <c r="B1077" s="813"/>
      <c r="C1077" s="813"/>
      <c r="D1077" s="813"/>
      <c r="E1077" s="814"/>
      <c r="F1077" s="814"/>
      <c r="G1077" s="815"/>
      <c r="H1077" s="816"/>
      <c r="I1077" s="817"/>
      <c r="J1077" s="813"/>
      <c r="K1077" s="813"/>
      <c r="L1077" s="813"/>
      <c r="M1077" s="813"/>
      <c r="N1077" s="813"/>
      <c r="O1077" s="813"/>
      <c r="P1077" s="813"/>
      <c r="Q1077" s="813"/>
      <c r="R1077" s="819"/>
      <c r="AD1077" s="820"/>
    </row>
    <row r="1078" spans="1:30" s="255" customFormat="1" x14ac:dyDescent="0.25">
      <c r="A1078" s="813"/>
      <c r="B1078" s="813"/>
      <c r="C1078" s="813"/>
      <c r="D1078" s="813"/>
      <c r="E1078" s="814"/>
      <c r="F1078" s="814"/>
      <c r="G1078" s="815"/>
      <c r="H1078" s="816"/>
      <c r="I1078" s="817"/>
      <c r="J1078" s="813"/>
      <c r="K1078" s="813"/>
      <c r="L1078" s="813"/>
      <c r="M1078" s="813"/>
      <c r="N1078" s="813"/>
      <c r="O1078" s="813"/>
      <c r="P1078" s="813"/>
      <c r="Q1078" s="813"/>
      <c r="R1078" s="819"/>
      <c r="AD1078" s="820"/>
    </row>
    <row r="1079" spans="1:30" s="255" customFormat="1" x14ac:dyDescent="0.25">
      <c r="A1079" s="813"/>
      <c r="B1079" s="813"/>
      <c r="C1079" s="813"/>
      <c r="D1079" s="813"/>
      <c r="E1079" s="814"/>
      <c r="F1079" s="814"/>
      <c r="G1079" s="815"/>
      <c r="H1079" s="816"/>
      <c r="I1079" s="817"/>
      <c r="J1079" s="813"/>
      <c r="K1079" s="813"/>
      <c r="L1079" s="813"/>
      <c r="M1079" s="813"/>
      <c r="N1079" s="813"/>
      <c r="O1079" s="813"/>
      <c r="P1079" s="813"/>
      <c r="Q1079" s="813"/>
      <c r="R1079" s="819"/>
      <c r="AD1079" s="820"/>
    </row>
    <row r="1080" spans="1:30" s="255" customFormat="1" x14ac:dyDescent="0.25">
      <c r="A1080" s="813"/>
      <c r="B1080" s="813"/>
      <c r="C1080" s="813"/>
      <c r="D1080" s="813"/>
      <c r="E1080" s="814"/>
      <c r="F1080" s="814"/>
      <c r="G1080" s="815"/>
      <c r="H1080" s="816"/>
      <c r="I1080" s="817"/>
      <c r="J1080" s="813"/>
      <c r="K1080" s="813"/>
      <c r="L1080" s="813"/>
      <c r="M1080" s="813"/>
      <c r="N1080" s="813"/>
      <c r="O1080" s="813"/>
      <c r="P1080" s="813"/>
      <c r="Q1080" s="813"/>
      <c r="R1080" s="819"/>
      <c r="AD1080" s="820"/>
    </row>
    <row r="1081" spans="1:30" s="255" customFormat="1" x14ac:dyDescent="0.25">
      <c r="A1081" s="813"/>
      <c r="B1081" s="813"/>
      <c r="C1081" s="813"/>
      <c r="D1081" s="813"/>
      <c r="E1081" s="814"/>
      <c r="F1081" s="814"/>
      <c r="G1081" s="815"/>
      <c r="H1081" s="816"/>
      <c r="I1081" s="817"/>
      <c r="J1081" s="813"/>
      <c r="K1081" s="813"/>
      <c r="L1081" s="813"/>
      <c r="M1081" s="813"/>
      <c r="N1081" s="813"/>
      <c r="O1081" s="813"/>
      <c r="P1081" s="813"/>
      <c r="Q1081" s="813"/>
      <c r="R1081" s="819"/>
      <c r="AD1081" s="820"/>
    </row>
    <row r="1082" spans="1:30" s="255" customFormat="1" x14ac:dyDescent="0.25">
      <c r="A1082" s="813"/>
      <c r="B1082" s="813"/>
      <c r="C1082" s="813"/>
      <c r="D1082" s="813"/>
      <c r="E1082" s="814"/>
      <c r="F1082" s="814"/>
      <c r="G1082" s="815"/>
      <c r="H1082" s="816"/>
      <c r="I1082" s="817"/>
      <c r="J1082" s="813"/>
      <c r="K1082" s="813"/>
      <c r="L1082" s="813"/>
      <c r="M1082" s="813"/>
      <c r="N1082" s="813"/>
      <c r="O1082" s="813"/>
      <c r="P1082" s="813"/>
      <c r="Q1082" s="813"/>
      <c r="R1082" s="819"/>
      <c r="AD1082" s="820"/>
    </row>
    <row r="1083" spans="1:30" s="255" customFormat="1" x14ac:dyDescent="0.25">
      <c r="A1083" s="813"/>
      <c r="B1083" s="813"/>
      <c r="C1083" s="813"/>
      <c r="D1083" s="813"/>
      <c r="E1083" s="814"/>
      <c r="F1083" s="814"/>
      <c r="G1083" s="815"/>
      <c r="H1083" s="816"/>
      <c r="I1083" s="817"/>
      <c r="J1083" s="813"/>
      <c r="K1083" s="813"/>
      <c r="L1083" s="813"/>
      <c r="M1083" s="813"/>
      <c r="N1083" s="813"/>
      <c r="O1083" s="813"/>
      <c r="P1083" s="813"/>
      <c r="Q1083" s="813"/>
      <c r="R1083" s="819"/>
      <c r="AD1083" s="820"/>
    </row>
    <row r="1084" spans="1:30" s="255" customFormat="1" x14ac:dyDescent="0.25">
      <c r="A1084" s="813"/>
      <c r="B1084" s="813"/>
      <c r="C1084" s="813"/>
      <c r="D1084" s="813"/>
      <c r="E1084" s="814"/>
      <c r="F1084" s="814"/>
      <c r="G1084" s="815"/>
      <c r="H1084" s="816"/>
      <c r="I1084" s="817"/>
      <c r="J1084" s="813"/>
      <c r="K1084" s="813"/>
      <c r="L1084" s="813"/>
      <c r="M1084" s="813"/>
      <c r="N1084" s="813"/>
      <c r="O1084" s="813"/>
      <c r="P1084" s="813"/>
      <c r="Q1084" s="813"/>
      <c r="R1084" s="819"/>
      <c r="AD1084" s="820"/>
    </row>
    <row r="1085" spans="1:30" s="255" customFormat="1" x14ac:dyDescent="0.25">
      <c r="A1085" s="813"/>
      <c r="B1085" s="813"/>
      <c r="C1085" s="813"/>
      <c r="D1085" s="813"/>
      <c r="E1085" s="814"/>
      <c r="F1085" s="814"/>
      <c r="G1085" s="815"/>
      <c r="H1085" s="816"/>
      <c r="I1085" s="817"/>
      <c r="J1085" s="813"/>
      <c r="K1085" s="813"/>
      <c r="L1085" s="813"/>
      <c r="M1085" s="813"/>
      <c r="N1085" s="813"/>
      <c r="O1085" s="813"/>
      <c r="P1085" s="813"/>
      <c r="Q1085" s="813"/>
      <c r="R1085" s="819"/>
      <c r="AD1085" s="820"/>
    </row>
    <row r="1086" spans="1:30" s="255" customFormat="1" x14ac:dyDescent="0.25">
      <c r="A1086" s="813"/>
      <c r="B1086" s="813"/>
      <c r="C1086" s="813"/>
      <c r="D1086" s="813"/>
      <c r="E1086" s="814"/>
      <c r="F1086" s="814"/>
      <c r="G1086" s="815"/>
      <c r="H1086" s="816"/>
      <c r="I1086" s="817"/>
      <c r="J1086" s="813"/>
      <c r="K1086" s="813"/>
      <c r="L1086" s="813"/>
      <c r="M1086" s="813"/>
      <c r="N1086" s="813"/>
      <c r="O1086" s="813"/>
      <c r="P1086" s="813"/>
      <c r="Q1086" s="813"/>
      <c r="R1086" s="819"/>
      <c r="AD1086" s="820"/>
    </row>
    <row r="1087" spans="1:30" s="255" customFormat="1" x14ac:dyDescent="0.25">
      <c r="A1087" s="813"/>
      <c r="B1087" s="813"/>
      <c r="C1087" s="813"/>
      <c r="D1087" s="813"/>
      <c r="E1087" s="814"/>
      <c r="F1087" s="814"/>
      <c r="G1087" s="815"/>
      <c r="H1087" s="816"/>
      <c r="I1087" s="817"/>
      <c r="J1087" s="813"/>
      <c r="K1087" s="813"/>
      <c r="L1087" s="813"/>
      <c r="M1087" s="813"/>
      <c r="N1087" s="813"/>
      <c r="O1087" s="813"/>
      <c r="P1087" s="813"/>
      <c r="Q1087" s="813"/>
      <c r="R1087" s="819"/>
      <c r="AD1087" s="820"/>
    </row>
    <row r="1088" spans="1:30" s="255" customFormat="1" x14ac:dyDescent="0.25">
      <c r="A1088" s="813"/>
      <c r="B1088" s="813"/>
      <c r="C1088" s="813"/>
      <c r="D1088" s="813"/>
      <c r="E1088" s="814"/>
      <c r="F1088" s="814"/>
      <c r="G1088" s="815"/>
      <c r="H1088" s="816"/>
      <c r="I1088" s="817"/>
      <c r="J1088" s="813"/>
      <c r="K1088" s="813"/>
      <c r="L1088" s="813"/>
      <c r="M1088" s="813"/>
      <c r="N1088" s="813"/>
      <c r="O1088" s="813"/>
      <c r="P1088" s="813"/>
      <c r="Q1088" s="813"/>
      <c r="R1088" s="819"/>
      <c r="AD1088" s="820"/>
    </row>
    <row r="1089" spans="1:30" s="255" customFormat="1" x14ac:dyDescent="0.25">
      <c r="A1089" s="813"/>
      <c r="B1089" s="813"/>
      <c r="C1089" s="813"/>
      <c r="D1089" s="813"/>
      <c r="E1089" s="814"/>
      <c r="F1089" s="814"/>
      <c r="G1089" s="815"/>
      <c r="H1089" s="816"/>
      <c r="I1089" s="817"/>
      <c r="J1089" s="813"/>
      <c r="K1089" s="813"/>
      <c r="L1089" s="813"/>
      <c r="M1089" s="813"/>
      <c r="N1089" s="813"/>
      <c r="O1089" s="813"/>
      <c r="P1089" s="813"/>
      <c r="Q1089" s="813"/>
      <c r="R1089" s="819"/>
      <c r="AD1089" s="820"/>
    </row>
    <row r="1090" spans="1:30" s="255" customFormat="1" x14ac:dyDescent="0.25">
      <c r="A1090" s="813"/>
      <c r="B1090" s="813"/>
      <c r="C1090" s="813"/>
      <c r="D1090" s="813"/>
      <c r="E1090" s="814"/>
      <c r="F1090" s="814"/>
      <c r="G1090" s="815"/>
      <c r="H1090" s="816"/>
      <c r="I1090" s="817"/>
      <c r="J1090" s="813"/>
      <c r="K1090" s="813"/>
      <c r="L1090" s="813"/>
      <c r="M1090" s="813"/>
      <c r="N1090" s="813"/>
      <c r="O1090" s="813"/>
      <c r="P1090" s="813"/>
      <c r="Q1090" s="813"/>
      <c r="R1090" s="819"/>
      <c r="AD1090" s="820"/>
    </row>
    <row r="1091" spans="1:30" s="255" customFormat="1" x14ac:dyDescent="0.25">
      <c r="A1091" s="813"/>
      <c r="B1091" s="813"/>
      <c r="C1091" s="813"/>
      <c r="D1091" s="813"/>
      <c r="E1091" s="814"/>
      <c r="F1091" s="814"/>
      <c r="G1091" s="815"/>
      <c r="H1091" s="816"/>
      <c r="I1091" s="817"/>
      <c r="J1091" s="813"/>
      <c r="K1091" s="813"/>
      <c r="L1091" s="813"/>
      <c r="M1091" s="813"/>
      <c r="N1091" s="813"/>
      <c r="O1091" s="813"/>
      <c r="P1091" s="813"/>
      <c r="Q1091" s="813"/>
      <c r="R1091" s="819"/>
      <c r="AD1091" s="820"/>
    </row>
    <row r="1092" spans="1:30" s="255" customFormat="1" x14ac:dyDescent="0.25">
      <c r="A1092" s="813"/>
      <c r="B1092" s="813"/>
      <c r="C1092" s="813"/>
      <c r="D1092" s="813"/>
      <c r="E1092" s="814"/>
      <c r="F1092" s="814"/>
      <c r="G1092" s="815"/>
      <c r="H1092" s="816"/>
      <c r="I1092" s="817"/>
      <c r="J1092" s="813"/>
      <c r="K1092" s="813"/>
      <c r="L1092" s="813"/>
      <c r="M1092" s="813"/>
      <c r="N1092" s="813"/>
      <c r="O1092" s="813"/>
      <c r="P1092" s="813"/>
      <c r="Q1092" s="813"/>
      <c r="R1092" s="819"/>
      <c r="AD1092" s="820"/>
    </row>
    <row r="1093" spans="1:30" s="255" customFormat="1" x14ac:dyDescent="0.25">
      <c r="A1093" s="813"/>
      <c r="B1093" s="813"/>
      <c r="C1093" s="813"/>
      <c r="D1093" s="813"/>
      <c r="E1093" s="814"/>
      <c r="F1093" s="814"/>
      <c r="G1093" s="815"/>
      <c r="H1093" s="816"/>
      <c r="I1093" s="817"/>
      <c r="J1093" s="813"/>
      <c r="K1093" s="813"/>
      <c r="L1093" s="813"/>
      <c r="M1093" s="813"/>
      <c r="N1093" s="813"/>
      <c r="O1093" s="813"/>
      <c r="P1093" s="813"/>
      <c r="Q1093" s="813"/>
      <c r="R1093" s="819"/>
      <c r="AD1093" s="820"/>
    </row>
    <row r="1094" spans="1:30" s="255" customFormat="1" x14ac:dyDescent="0.25">
      <c r="A1094" s="813"/>
      <c r="B1094" s="813"/>
      <c r="C1094" s="813"/>
      <c r="D1094" s="813"/>
      <c r="E1094" s="814"/>
      <c r="F1094" s="814"/>
      <c r="G1094" s="815"/>
      <c r="H1094" s="816"/>
      <c r="I1094" s="817"/>
      <c r="J1094" s="813"/>
      <c r="K1094" s="813"/>
      <c r="L1094" s="813"/>
      <c r="M1094" s="813"/>
      <c r="N1094" s="813"/>
      <c r="O1094" s="813"/>
      <c r="P1094" s="813"/>
      <c r="Q1094" s="813"/>
      <c r="R1094" s="819"/>
      <c r="AD1094" s="820"/>
    </row>
    <row r="1095" spans="1:30" s="255" customFormat="1" x14ac:dyDescent="0.25">
      <c r="A1095" s="813"/>
      <c r="B1095" s="813"/>
      <c r="C1095" s="813"/>
      <c r="D1095" s="813"/>
      <c r="E1095" s="814"/>
      <c r="F1095" s="814"/>
      <c r="G1095" s="815"/>
      <c r="H1095" s="816"/>
      <c r="I1095" s="817"/>
      <c r="J1095" s="813"/>
      <c r="K1095" s="813"/>
      <c r="L1095" s="813"/>
      <c r="M1095" s="813"/>
      <c r="N1095" s="813"/>
      <c r="O1095" s="813"/>
      <c r="P1095" s="813"/>
      <c r="Q1095" s="813"/>
      <c r="R1095" s="819"/>
      <c r="AD1095" s="820"/>
    </row>
    <row r="1096" spans="1:30" s="255" customFormat="1" x14ac:dyDescent="0.25">
      <c r="A1096" s="813"/>
      <c r="B1096" s="813"/>
      <c r="C1096" s="813"/>
      <c r="D1096" s="813"/>
      <c r="E1096" s="814"/>
      <c r="F1096" s="814"/>
      <c r="G1096" s="815"/>
      <c r="H1096" s="816"/>
      <c r="I1096" s="817"/>
      <c r="J1096" s="813"/>
      <c r="K1096" s="813"/>
      <c r="L1096" s="813"/>
      <c r="M1096" s="813"/>
      <c r="N1096" s="813"/>
      <c r="O1096" s="813"/>
      <c r="P1096" s="813"/>
      <c r="Q1096" s="813"/>
      <c r="R1096" s="819"/>
      <c r="AD1096" s="820"/>
    </row>
    <row r="1097" spans="1:30" s="255" customFormat="1" x14ac:dyDescent="0.25">
      <c r="A1097" s="813"/>
      <c r="B1097" s="813"/>
      <c r="C1097" s="813"/>
      <c r="D1097" s="813"/>
      <c r="E1097" s="814"/>
      <c r="F1097" s="814"/>
      <c r="G1097" s="815"/>
      <c r="H1097" s="816"/>
      <c r="I1097" s="817"/>
      <c r="J1097" s="813"/>
      <c r="K1097" s="813"/>
      <c r="L1097" s="813"/>
      <c r="M1097" s="813"/>
      <c r="N1097" s="813"/>
      <c r="O1097" s="813"/>
      <c r="P1097" s="813"/>
      <c r="Q1097" s="813"/>
      <c r="R1097" s="819"/>
      <c r="AD1097" s="820"/>
    </row>
    <row r="1098" spans="1:30" s="255" customFormat="1" x14ac:dyDescent="0.25">
      <c r="A1098" s="813"/>
      <c r="B1098" s="813"/>
      <c r="C1098" s="813"/>
      <c r="D1098" s="813"/>
      <c r="E1098" s="814"/>
      <c r="F1098" s="814"/>
      <c r="G1098" s="815"/>
      <c r="H1098" s="816"/>
      <c r="I1098" s="817"/>
      <c r="J1098" s="813"/>
      <c r="K1098" s="813"/>
      <c r="L1098" s="813"/>
      <c r="M1098" s="813"/>
      <c r="N1098" s="813"/>
      <c r="O1098" s="813"/>
      <c r="P1098" s="813"/>
      <c r="Q1098" s="813"/>
      <c r="R1098" s="819"/>
      <c r="AD1098" s="820"/>
    </row>
    <row r="1099" spans="1:30" s="255" customFormat="1" x14ac:dyDescent="0.25">
      <c r="A1099" s="813"/>
      <c r="B1099" s="813"/>
      <c r="C1099" s="813"/>
      <c r="D1099" s="813"/>
      <c r="E1099" s="814"/>
      <c r="F1099" s="814"/>
      <c r="G1099" s="815"/>
      <c r="H1099" s="816"/>
      <c r="I1099" s="817"/>
      <c r="J1099" s="813"/>
      <c r="K1099" s="813"/>
      <c r="L1099" s="813"/>
      <c r="M1099" s="813"/>
      <c r="N1099" s="813"/>
      <c r="O1099" s="813"/>
      <c r="P1099" s="813"/>
      <c r="Q1099" s="813"/>
      <c r="R1099" s="819"/>
      <c r="AD1099" s="820"/>
    </row>
    <row r="1100" spans="1:30" s="255" customFormat="1" x14ac:dyDescent="0.25">
      <c r="A1100" s="813"/>
      <c r="B1100" s="813"/>
      <c r="C1100" s="813"/>
      <c r="D1100" s="813"/>
      <c r="E1100" s="814"/>
      <c r="F1100" s="814"/>
      <c r="G1100" s="815"/>
      <c r="H1100" s="816"/>
      <c r="I1100" s="817"/>
      <c r="J1100" s="813"/>
      <c r="K1100" s="813"/>
      <c r="L1100" s="813"/>
      <c r="M1100" s="813"/>
      <c r="N1100" s="813"/>
      <c r="O1100" s="813"/>
      <c r="P1100" s="813"/>
      <c r="Q1100" s="813"/>
      <c r="R1100" s="819"/>
      <c r="AD1100" s="820"/>
    </row>
    <row r="1101" spans="1:30" s="255" customFormat="1" x14ac:dyDescent="0.25">
      <c r="A1101" s="813"/>
      <c r="B1101" s="813"/>
      <c r="C1101" s="813"/>
      <c r="D1101" s="813"/>
      <c r="E1101" s="814"/>
      <c r="F1101" s="814"/>
      <c r="G1101" s="815"/>
      <c r="H1101" s="816"/>
      <c r="I1101" s="817"/>
      <c r="J1101" s="813"/>
      <c r="K1101" s="813"/>
      <c r="L1101" s="813"/>
      <c r="M1101" s="813"/>
      <c r="N1101" s="813"/>
      <c r="O1101" s="813"/>
      <c r="P1101" s="813"/>
      <c r="Q1101" s="813"/>
      <c r="R1101" s="819"/>
      <c r="AD1101" s="820"/>
    </row>
    <row r="1102" spans="1:30" s="255" customFormat="1" x14ac:dyDescent="0.25">
      <c r="A1102" s="813"/>
      <c r="B1102" s="813"/>
      <c r="C1102" s="813"/>
      <c r="D1102" s="813"/>
      <c r="E1102" s="814"/>
      <c r="F1102" s="814"/>
      <c r="G1102" s="815"/>
      <c r="H1102" s="816"/>
      <c r="I1102" s="817"/>
      <c r="J1102" s="813"/>
      <c r="K1102" s="813"/>
      <c r="L1102" s="813"/>
      <c r="M1102" s="813"/>
      <c r="N1102" s="813"/>
      <c r="O1102" s="813"/>
      <c r="P1102" s="813"/>
      <c r="Q1102" s="813"/>
      <c r="R1102" s="819"/>
      <c r="AD1102" s="820"/>
    </row>
    <row r="1103" spans="1:30" s="255" customFormat="1" x14ac:dyDescent="0.25">
      <c r="A1103" s="813"/>
      <c r="B1103" s="813"/>
      <c r="C1103" s="813"/>
      <c r="D1103" s="813"/>
      <c r="E1103" s="814"/>
      <c r="F1103" s="814"/>
      <c r="G1103" s="815"/>
      <c r="H1103" s="816"/>
      <c r="I1103" s="817"/>
      <c r="J1103" s="813"/>
      <c r="K1103" s="813"/>
      <c r="L1103" s="813"/>
      <c r="M1103" s="813"/>
      <c r="N1103" s="813"/>
      <c r="O1103" s="813"/>
      <c r="P1103" s="813"/>
      <c r="Q1103" s="813"/>
      <c r="R1103" s="819"/>
      <c r="AD1103" s="820"/>
    </row>
    <row r="1104" spans="1:30" s="255" customFormat="1" x14ac:dyDescent="0.25">
      <c r="A1104" s="813"/>
      <c r="B1104" s="813"/>
      <c r="C1104" s="813"/>
      <c r="D1104" s="813"/>
      <c r="E1104" s="814"/>
      <c r="F1104" s="814"/>
      <c r="G1104" s="815"/>
      <c r="H1104" s="816"/>
      <c r="I1104" s="817"/>
      <c r="J1104" s="813"/>
      <c r="K1104" s="813"/>
      <c r="L1104" s="813"/>
      <c r="M1104" s="813"/>
      <c r="N1104" s="813"/>
      <c r="O1104" s="813"/>
      <c r="P1104" s="813"/>
      <c r="Q1104" s="813"/>
      <c r="R1104" s="819"/>
      <c r="AD1104" s="820"/>
    </row>
    <row r="1105" spans="1:30" s="255" customFormat="1" x14ac:dyDescent="0.25">
      <c r="A1105" s="813"/>
      <c r="B1105" s="813"/>
      <c r="C1105" s="813"/>
      <c r="D1105" s="813"/>
      <c r="E1105" s="814"/>
      <c r="F1105" s="814"/>
      <c r="G1105" s="815"/>
      <c r="H1105" s="816"/>
      <c r="I1105" s="817"/>
      <c r="J1105" s="813"/>
      <c r="K1105" s="813"/>
      <c r="L1105" s="813"/>
      <c r="M1105" s="813"/>
      <c r="N1105" s="813"/>
      <c r="O1105" s="813"/>
      <c r="P1105" s="813"/>
      <c r="Q1105" s="813"/>
      <c r="R1105" s="819"/>
      <c r="AD1105" s="820"/>
    </row>
    <row r="1106" spans="1:30" s="255" customFormat="1" x14ac:dyDescent="0.25">
      <c r="A1106" s="813"/>
      <c r="B1106" s="813"/>
      <c r="C1106" s="813"/>
      <c r="D1106" s="813"/>
      <c r="E1106" s="814"/>
      <c r="F1106" s="814"/>
      <c r="G1106" s="815"/>
      <c r="H1106" s="816"/>
      <c r="I1106" s="817"/>
      <c r="J1106" s="813"/>
      <c r="K1106" s="813"/>
      <c r="L1106" s="813"/>
      <c r="M1106" s="813"/>
      <c r="N1106" s="813"/>
      <c r="O1106" s="813"/>
      <c r="P1106" s="813"/>
      <c r="Q1106" s="813"/>
      <c r="R1106" s="819"/>
      <c r="AD1106" s="820"/>
    </row>
    <row r="1107" spans="1:30" s="255" customFormat="1" x14ac:dyDescent="0.25">
      <c r="A1107" s="813"/>
      <c r="B1107" s="813"/>
      <c r="C1107" s="813"/>
      <c r="D1107" s="813"/>
      <c r="E1107" s="814"/>
      <c r="F1107" s="814"/>
      <c r="G1107" s="815"/>
      <c r="H1107" s="816"/>
      <c r="I1107" s="817"/>
      <c r="J1107" s="813"/>
      <c r="K1107" s="813"/>
      <c r="L1107" s="813"/>
      <c r="M1107" s="813"/>
      <c r="N1107" s="813"/>
      <c r="O1107" s="813"/>
      <c r="P1107" s="813"/>
      <c r="Q1107" s="813"/>
      <c r="R1107" s="819"/>
      <c r="AD1107" s="820"/>
    </row>
    <row r="1108" spans="1:30" s="255" customFormat="1" x14ac:dyDescent="0.25">
      <c r="A1108" s="813"/>
      <c r="B1108" s="813"/>
      <c r="C1108" s="813"/>
      <c r="D1108" s="813"/>
      <c r="E1108" s="814"/>
      <c r="F1108" s="814"/>
      <c r="G1108" s="815"/>
      <c r="H1108" s="816"/>
      <c r="I1108" s="817"/>
      <c r="J1108" s="813"/>
      <c r="K1108" s="813"/>
      <c r="L1108" s="813"/>
      <c r="M1108" s="813"/>
      <c r="N1108" s="813"/>
      <c r="O1108" s="813"/>
      <c r="P1108" s="813"/>
      <c r="Q1108" s="813"/>
      <c r="R1108" s="819"/>
      <c r="AD1108" s="820"/>
    </row>
    <row r="1109" spans="1:30" s="255" customFormat="1" x14ac:dyDescent="0.25">
      <c r="A1109" s="813"/>
      <c r="B1109" s="813"/>
      <c r="C1109" s="813"/>
      <c r="D1109" s="813"/>
      <c r="E1109" s="814"/>
      <c r="F1109" s="814"/>
      <c r="G1109" s="815"/>
      <c r="H1109" s="816"/>
      <c r="I1109" s="817"/>
      <c r="J1109" s="813"/>
      <c r="K1109" s="813"/>
      <c r="L1109" s="813"/>
      <c r="M1109" s="813"/>
      <c r="N1109" s="813"/>
      <c r="O1109" s="813"/>
      <c r="P1109" s="813"/>
      <c r="Q1109" s="813"/>
      <c r="R1109" s="819"/>
      <c r="AD1109" s="820"/>
    </row>
    <row r="1110" spans="1:30" s="255" customFormat="1" x14ac:dyDescent="0.25">
      <c r="A1110" s="813"/>
      <c r="B1110" s="813"/>
      <c r="C1110" s="813"/>
      <c r="D1110" s="813"/>
      <c r="E1110" s="814"/>
      <c r="F1110" s="814"/>
      <c r="G1110" s="815"/>
      <c r="H1110" s="816"/>
      <c r="I1110" s="817"/>
      <c r="J1110" s="813"/>
      <c r="K1110" s="813"/>
      <c r="L1110" s="813"/>
      <c r="M1110" s="813"/>
      <c r="N1110" s="813"/>
      <c r="O1110" s="813"/>
      <c r="P1110" s="813"/>
      <c r="Q1110" s="813"/>
      <c r="R1110" s="819"/>
      <c r="AD1110" s="820"/>
    </row>
    <row r="1111" spans="1:30" s="255" customFormat="1" x14ac:dyDescent="0.25">
      <c r="A1111" s="813"/>
      <c r="B1111" s="813"/>
      <c r="C1111" s="813"/>
      <c r="D1111" s="813"/>
      <c r="E1111" s="814"/>
      <c r="F1111" s="814"/>
      <c r="G1111" s="815"/>
      <c r="H1111" s="816"/>
      <c r="I1111" s="817"/>
      <c r="J1111" s="813"/>
      <c r="K1111" s="813"/>
      <c r="L1111" s="813"/>
      <c r="M1111" s="813"/>
      <c r="N1111" s="813"/>
      <c r="O1111" s="813"/>
      <c r="P1111" s="813"/>
      <c r="Q1111" s="813"/>
      <c r="R1111" s="819"/>
      <c r="AD1111" s="820"/>
    </row>
    <row r="1112" spans="1:30" s="255" customFormat="1" x14ac:dyDescent="0.25">
      <c r="A1112" s="813"/>
      <c r="B1112" s="813"/>
      <c r="C1112" s="813"/>
      <c r="D1112" s="813"/>
      <c r="E1112" s="814"/>
      <c r="F1112" s="814"/>
      <c r="G1112" s="815"/>
      <c r="H1112" s="816"/>
      <c r="I1112" s="817"/>
      <c r="J1112" s="813"/>
      <c r="K1112" s="813"/>
      <c r="L1112" s="813"/>
      <c r="M1112" s="813"/>
      <c r="N1112" s="813"/>
      <c r="O1112" s="813"/>
      <c r="P1112" s="813"/>
      <c r="Q1112" s="813"/>
      <c r="R1112" s="819"/>
      <c r="AD1112" s="820"/>
    </row>
    <row r="1113" spans="1:30" s="255" customFormat="1" x14ac:dyDescent="0.25">
      <c r="A1113" s="813"/>
      <c r="B1113" s="813"/>
      <c r="C1113" s="813"/>
      <c r="D1113" s="813"/>
      <c r="E1113" s="814"/>
      <c r="F1113" s="814"/>
      <c r="G1113" s="815"/>
      <c r="H1113" s="816"/>
      <c r="I1113" s="817"/>
      <c r="J1113" s="813"/>
      <c r="K1113" s="813"/>
      <c r="L1113" s="813"/>
      <c r="M1113" s="813"/>
      <c r="N1113" s="813"/>
      <c r="O1113" s="813"/>
      <c r="P1113" s="813"/>
      <c r="Q1113" s="813"/>
      <c r="R1113" s="819"/>
      <c r="AD1113" s="820"/>
    </row>
    <row r="1114" spans="1:30" s="255" customFormat="1" x14ac:dyDescent="0.25">
      <c r="A1114" s="813"/>
      <c r="B1114" s="813"/>
      <c r="C1114" s="813"/>
      <c r="D1114" s="813"/>
      <c r="E1114" s="814"/>
      <c r="F1114" s="814"/>
      <c r="G1114" s="815"/>
      <c r="H1114" s="816"/>
      <c r="I1114" s="817"/>
      <c r="J1114" s="813"/>
      <c r="K1114" s="813"/>
      <c r="L1114" s="813"/>
      <c r="M1114" s="813"/>
      <c r="N1114" s="813"/>
      <c r="O1114" s="813"/>
      <c r="P1114" s="813"/>
      <c r="Q1114" s="813"/>
      <c r="R1114" s="819"/>
      <c r="AD1114" s="820"/>
    </row>
    <row r="1115" spans="1:30" s="255" customFormat="1" x14ac:dyDescent="0.25">
      <c r="A1115" s="813"/>
      <c r="B1115" s="813"/>
      <c r="C1115" s="813"/>
      <c r="D1115" s="813"/>
      <c r="E1115" s="814"/>
      <c r="F1115" s="814"/>
      <c r="G1115" s="815"/>
      <c r="H1115" s="816"/>
      <c r="I1115" s="817"/>
      <c r="J1115" s="813"/>
      <c r="K1115" s="813"/>
      <c r="L1115" s="813"/>
      <c r="M1115" s="813"/>
      <c r="N1115" s="813"/>
      <c r="O1115" s="813"/>
      <c r="P1115" s="813"/>
      <c r="Q1115" s="813"/>
      <c r="R1115" s="819"/>
      <c r="AD1115" s="820"/>
    </row>
    <row r="1116" spans="1:30" s="255" customFormat="1" x14ac:dyDescent="0.25">
      <c r="A1116" s="813"/>
      <c r="B1116" s="813"/>
      <c r="C1116" s="813"/>
      <c r="D1116" s="813"/>
      <c r="E1116" s="814"/>
      <c r="F1116" s="814"/>
      <c r="G1116" s="815"/>
      <c r="H1116" s="816"/>
      <c r="I1116" s="817"/>
      <c r="J1116" s="813"/>
      <c r="K1116" s="813"/>
      <c r="L1116" s="813"/>
      <c r="M1116" s="813"/>
      <c r="N1116" s="813"/>
      <c r="O1116" s="813"/>
      <c r="P1116" s="813"/>
      <c r="Q1116" s="813"/>
      <c r="R1116" s="819"/>
      <c r="AD1116" s="820"/>
    </row>
    <row r="1117" spans="1:30" s="255" customFormat="1" x14ac:dyDescent="0.25">
      <c r="A1117" s="813"/>
      <c r="B1117" s="813"/>
      <c r="C1117" s="813"/>
      <c r="D1117" s="813"/>
      <c r="E1117" s="814"/>
      <c r="F1117" s="814"/>
      <c r="G1117" s="815"/>
      <c r="H1117" s="816"/>
      <c r="I1117" s="817"/>
      <c r="J1117" s="813"/>
      <c r="K1117" s="813"/>
      <c r="L1117" s="813"/>
      <c r="M1117" s="813"/>
      <c r="N1117" s="813"/>
      <c r="O1117" s="813"/>
      <c r="P1117" s="813"/>
      <c r="Q1117" s="813"/>
      <c r="R1117" s="819"/>
      <c r="AD1117" s="820"/>
    </row>
    <row r="1118" spans="1:30" s="255" customFormat="1" x14ac:dyDescent="0.25">
      <c r="A1118" s="813"/>
      <c r="B1118" s="813"/>
      <c r="C1118" s="813"/>
      <c r="D1118" s="813"/>
      <c r="E1118" s="814"/>
      <c r="F1118" s="814"/>
      <c r="G1118" s="815"/>
      <c r="H1118" s="816"/>
      <c r="I1118" s="817"/>
      <c r="J1118" s="813"/>
      <c r="K1118" s="813"/>
      <c r="L1118" s="813"/>
      <c r="M1118" s="813"/>
      <c r="N1118" s="813"/>
      <c r="O1118" s="813"/>
      <c r="P1118" s="813"/>
      <c r="Q1118" s="813"/>
      <c r="R1118" s="819"/>
      <c r="AD1118" s="820"/>
    </row>
    <row r="1119" spans="1:30" s="255" customFormat="1" x14ac:dyDescent="0.25">
      <c r="A1119" s="813"/>
      <c r="B1119" s="813"/>
      <c r="C1119" s="813"/>
      <c r="D1119" s="813"/>
      <c r="E1119" s="814"/>
      <c r="F1119" s="814"/>
      <c r="G1119" s="815"/>
      <c r="H1119" s="816"/>
      <c r="I1119" s="817"/>
      <c r="J1119" s="813"/>
      <c r="K1119" s="813"/>
      <c r="L1119" s="813"/>
      <c r="M1119" s="813"/>
      <c r="N1119" s="813"/>
      <c r="O1119" s="813"/>
      <c r="P1119" s="813"/>
      <c r="Q1119" s="813"/>
      <c r="R1119" s="819"/>
      <c r="AD1119" s="820"/>
    </row>
    <row r="1120" spans="1:30" s="255" customFormat="1" x14ac:dyDescent="0.25">
      <c r="A1120" s="813"/>
      <c r="B1120" s="813"/>
      <c r="C1120" s="813"/>
      <c r="D1120" s="813"/>
      <c r="E1120" s="814"/>
      <c r="F1120" s="814"/>
      <c r="G1120" s="815"/>
      <c r="H1120" s="816"/>
      <c r="I1120" s="817"/>
      <c r="J1120" s="813"/>
      <c r="K1120" s="813"/>
      <c r="L1120" s="813"/>
      <c r="M1120" s="813"/>
      <c r="N1120" s="813"/>
      <c r="O1120" s="813"/>
      <c r="P1120" s="813"/>
      <c r="Q1120" s="813"/>
      <c r="R1120" s="819"/>
      <c r="AD1120" s="820"/>
    </row>
    <row r="1121" spans="1:30" s="255" customFormat="1" x14ac:dyDescent="0.25">
      <c r="A1121" s="813"/>
      <c r="B1121" s="813"/>
      <c r="C1121" s="813"/>
      <c r="D1121" s="813"/>
      <c r="E1121" s="814"/>
      <c r="F1121" s="814"/>
      <c r="G1121" s="815"/>
      <c r="H1121" s="816"/>
      <c r="I1121" s="817"/>
      <c r="J1121" s="813"/>
      <c r="K1121" s="813"/>
      <c r="L1121" s="813"/>
      <c r="M1121" s="813"/>
      <c r="N1121" s="813"/>
      <c r="O1121" s="813"/>
      <c r="P1121" s="813"/>
      <c r="Q1121" s="813"/>
      <c r="R1121" s="819"/>
      <c r="AD1121" s="820"/>
    </row>
    <row r="1122" spans="1:30" s="255" customFormat="1" x14ac:dyDescent="0.25">
      <c r="A1122" s="813"/>
      <c r="B1122" s="813"/>
      <c r="C1122" s="813"/>
      <c r="D1122" s="813"/>
      <c r="E1122" s="814"/>
      <c r="F1122" s="814"/>
      <c r="G1122" s="815"/>
      <c r="H1122" s="816"/>
      <c r="I1122" s="817"/>
      <c r="J1122" s="813"/>
      <c r="K1122" s="813"/>
      <c r="L1122" s="813"/>
      <c r="M1122" s="813"/>
      <c r="N1122" s="813"/>
      <c r="O1122" s="813"/>
      <c r="P1122" s="813"/>
      <c r="Q1122" s="813"/>
      <c r="R1122" s="819"/>
      <c r="AD1122" s="820"/>
    </row>
    <row r="1123" spans="1:30" s="255" customFormat="1" x14ac:dyDescent="0.25">
      <c r="A1123" s="813"/>
      <c r="B1123" s="813"/>
      <c r="C1123" s="813"/>
      <c r="D1123" s="813"/>
      <c r="E1123" s="814"/>
      <c r="F1123" s="814"/>
      <c r="G1123" s="815"/>
      <c r="H1123" s="816"/>
      <c r="I1123" s="817"/>
      <c r="J1123" s="813"/>
      <c r="K1123" s="813"/>
      <c r="L1123" s="813"/>
      <c r="M1123" s="813"/>
      <c r="N1123" s="813"/>
      <c r="O1123" s="813"/>
      <c r="P1123" s="813"/>
      <c r="Q1123" s="813"/>
      <c r="R1123" s="819"/>
      <c r="AD1123" s="820"/>
    </row>
    <row r="1124" spans="1:30" s="255" customFormat="1" x14ac:dyDescent="0.25">
      <c r="A1124" s="813"/>
      <c r="B1124" s="813"/>
      <c r="C1124" s="813"/>
      <c r="D1124" s="813"/>
      <c r="E1124" s="814"/>
      <c r="F1124" s="814"/>
      <c r="G1124" s="815"/>
      <c r="H1124" s="816"/>
      <c r="I1124" s="817"/>
      <c r="J1124" s="813"/>
      <c r="K1124" s="813"/>
      <c r="L1124" s="813"/>
      <c r="M1124" s="813"/>
      <c r="N1124" s="813"/>
      <c r="O1124" s="813"/>
      <c r="P1124" s="813"/>
      <c r="Q1124" s="813"/>
      <c r="R1124" s="819"/>
      <c r="AD1124" s="820"/>
    </row>
    <row r="1125" spans="1:30" s="255" customFormat="1" x14ac:dyDescent="0.25">
      <c r="A1125" s="813"/>
      <c r="B1125" s="813"/>
      <c r="C1125" s="813"/>
      <c r="D1125" s="813"/>
      <c r="E1125" s="814"/>
      <c r="F1125" s="814"/>
      <c r="G1125" s="815"/>
      <c r="H1125" s="816"/>
      <c r="I1125" s="817"/>
      <c r="J1125" s="813"/>
      <c r="K1125" s="813"/>
      <c r="L1125" s="813"/>
      <c r="M1125" s="813"/>
      <c r="N1125" s="813"/>
      <c r="O1125" s="813"/>
      <c r="P1125" s="813"/>
      <c r="Q1125" s="813"/>
      <c r="R1125" s="819"/>
      <c r="AD1125" s="820"/>
    </row>
    <row r="1126" spans="1:30" s="255" customFormat="1" x14ac:dyDescent="0.25">
      <c r="A1126" s="813"/>
      <c r="B1126" s="813"/>
      <c r="C1126" s="813"/>
      <c r="D1126" s="813"/>
      <c r="E1126" s="814"/>
      <c r="F1126" s="814"/>
      <c r="G1126" s="815"/>
      <c r="H1126" s="816"/>
      <c r="I1126" s="817"/>
      <c r="J1126" s="813"/>
      <c r="K1126" s="813"/>
      <c r="L1126" s="813"/>
      <c r="M1126" s="813"/>
      <c r="N1126" s="813"/>
      <c r="O1126" s="813"/>
      <c r="P1126" s="813"/>
      <c r="Q1126" s="813"/>
      <c r="R1126" s="819"/>
      <c r="AD1126" s="820"/>
    </row>
    <row r="1127" spans="1:30" s="255" customFormat="1" x14ac:dyDescent="0.25">
      <c r="A1127" s="813"/>
      <c r="B1127" s="813"/>
      <c r="C1127" s="813"/>
      <c r="D1127" s="813"/>
      <c r="E1127" s="814"/>
      <c r="F1127" s="814"/>
      <c r="G1127" s="815"/>
      <c r="H1127" s="816"/>
      <c r="I1127" s="817"/>
      <c r="J1127" s="813"/>
      <c r="K1127" s="813"/>
      <c r="L1127" s="813"/>
      <c r="M1127" s="813"/>
      <c r="N1127" s="813"/>
      <c r="O1127" s="813"/>
      <c r="P1127" s="813"/>
      <c r="Q1127" s="813"/>
      <c r="R1127" s="819"/>
      <c r="AD1127" s="820"/>
    </row>
    <row r="1128" spans="1:30" s="255" customFormat="1" x14ac:dyDescent="0.25">
      <c r="A1128" s="813"/>
      <c r="B1128" s="813"/>
      <c r="C1128" s="813"/>
      <c r="D1128" s="813"/>
      <c r="E1128" s="814"/>
      <c r="F1128" s="814"/>
      <c r="G1128" s="815"/>
      <c r="H1128" s="816"/>
      <c r="I1128" s="817"/>
      <c r="J1128" s="813"/>
      <c r="K1128" s="813"/>
      <c r="L1128" s="813"/>
      <c r="M1128" s="813"/>
      <c r="N1128" s="813"/>
      <c r="O1128" s="813"/>
      <c r="P1128" s="813"/>
      <c r="Q1128" s="813"/>
      <c r="R1128" s="819"/>
      <c r="AD1128" s="820"/>
    </row>
    <row r="1129" spans="1:30" s="255" customFormat="1" x14ac:dyDescent="0.25">
      <c r="A1129" s="813"/>
      <c r="B1129" s="813"/>
      <c r="C1129" s="813"/>
      <c r="D1129" s="813"/>
      <c r="E1129" s="814"/>
      <c r="F1129" s="814"/>
      <c r="G1129" s="815"/>
      <c r="H1129" s="816"/>
      <c r="I1129" s="817"/>
      <c r="J1129" s="813"/>
      <c r="K1129" s="813"/>
      <c r="L1129" s="813"/>
      <c r="M1129" s="813"/>
      <c r="N1129" s="813"/>
      <c r="O1129" s="813"/>
      <c r="P1129" s="813"/>
      <c r="Q1129" s="813"/>
      <c r="R1129" s="819"/>
      <c r="AD1129" s="820"/>
    </row>
    <row r="1130" spans="1:30" s="255" customFormat="1" x14ac:dyDescent="0.25">
      <c r="A1130" s="813"/>
      <c r="B1130" s="813"/>
      <c r="C1130" s="813"/>
      <c r="D1130" s="813"/>
      <c r="E1130" s="814"/>
      <c r="F1130" s="814"/>
      <c r="G1130" s="815"/>
      <c r="H1130" s="816"/>
      <c r="I1130" s="817"/>
      <c r="J1130" s="813"/>
      <c r="K1130" s="813"/>
      <c r="L1130" s="813"/>
      <c r="M1130" s="813"/>
      <c r="N1130" s="813"/>
      <c r="O1130" s="813"/>
      <c r="P1130" s="813"/>
      <c r="Q1130" s="813"/>
      <c r="R1130" s="819"/>
      <c r="AD1130" s="820"/>
    </row>
    <row r="1131" spans="1:30" s="255" customFormat="1" x14ac:dyDescent="0.25">
      <c r="A1131" s="813"/>
      <c r="B1131" s="813"/>
      <c r="C1131" s="813"/>
      <c r="D1131" s="813"/>
      <c r="E1131" s="814"/>
      <c r="F1131" s="814"/>
      <c r="G1131" s="815"/>
      <c r="H1131" s="816"/>
      <c r="I1131" s="817"/>
      <c r="J1131" s="813"/>
      <c r="K1131" s="813"/>
      <c r="L1131" s="813"/>
      <c r="M1131" s="813"/>
      <c r="N1131" s="813"/>
      <c r="O1131" s="813"/>
      <c r="P1131" s="813"/>
      <c r="Q1131" s="813"/>
      <c r="R1131" s="819"/>
      <c r="AD1131" s="820"/>
    </row>
    <row r="1132" spans="1:30" s="255" customFormat="1" x14ac:dyDescent="0.25">
      <c r="A1132" s="813"/>
      <c r="B1132" s="813"/>
      <c r="C1132" s="813"/>
      <c r="D1132" s="813"/>
      <c r="E1132" s="814"/>
      <c r="F1132" s="814"/>
      <c r="G1132" s="815"/>
      <c r="H1132" s="816"/>
      <c r="I1132" s="817"/>
      <c r="J1132" s="813"/>
      <c r="K1132" s="813"/>
      <c r="L1132" s="813"/>
      <c r="M1132" s="813"/>
      <c r="N1132" s="813"/>
      <c r="O1132" s="813"/>
      <c r="P1132" s="813"/>
      <c r="Q1132" s="813"/>
      <c r="R1132" s="819"/>
      <c r="AD1132" s="820"/>
    </row>
    <row r="1133" spans="1:30" s="255" customFormat="1" x14ac:dyDescent="0.25">
      <c r="A1133" s="813"/>
      <c r="B1133" s="813"/>
      <c r="C1133" s="813"/>
      <c r="D1133" s="813"/>
      <c r="E1133" s="814"/>
      <c r="F1133" s="814"/>
      <c r="G1133" s="815"/>
      <c r="H1133" s="816"/>
      <c r="I1133" s="817"/>
      <c r="J1133" s="813"/>
      <c r="K1133" s="813"/>
      <c r="L1133" s="821"/>
      <c r="M1133" s="813"/>
      <c r="N1133" s="813"/>
      <c r="O1133" s="813"/>
      <c r="P1133" s="813"/>
      <c r="Q1133" s="813"/>
      <c r="R1133" s="819"/>
      <c r="AD1133" s="820"/>
    </row>
    <row r="1134" spans="1:30" s="255" customFormat="1" x14ac:dyDescent="0.25">
      <c r="A1134" s="813"/>
      <c r="B1134" s="813"/>
      <c r="C1134" s="813"/>
      <c r="D1134" s="813"/>
      <c r="E1134" s="814"/>
      <c r="F1134" s="814"/>
      <c r="G1134" s="815"/>
      <c r="H1134" s="816"/>
      <c r="I1134" s="817"/>
      <c r="J1134" s="813"/>
      <c r="K1134" s="813"/>
      <c r="L1134" s="821"/>
      <c r="M1134" s="813"/>
      <c r="N1134" s="813"/>
      <c r="O1134" s="813"/>
      <c r="P1134" s="813"/>
      <c r="Q1134" s="813"/>
      <c r="R1134" s="819"/>
      <c r="AD1134" s="820"/>
    </row>
    <row r="1135" spans="1:30" s="255" customFormat="1" x14ac:dyDescent="0.25">
      <c r="A1135" s="813"/>
      <c r="B1135" s="813"/>
      <c r="C1135" s="813"/>
      <c r="D1135" s="813"/>
      <c r="E1135" s="814"/>
      <c r="F1135" s="814"/>
      <c r="G1135" s="815"/>
      <c r="H1135" s="816"/>
      <c r="I1135" s="817"/>
      <c r="J1135" s="813"/>
      <c r="K1135" s="813"/>
      <c r="L1135" s="821"/>
      <c r="M1135" s="813"/>
      <c r="N1135" s="813"/>
      <c r="O1135" s="813"/>
      <c r="P1135" s="821"/>
      <c r="Q1135" s="813"/>
      <c r="R1135" s="819"/>
      <c r="AD1135" s="820"/>
    </row>
    <row r="1136" spans="1:30" s="255" customFormat="1" x14ac:dyDescent="0.25">
      <c r="A1136" s="813"/>
      <c r="B1136" s="813"/>
      <c r="C1136" s="813"/>
      <c r="D1136" s="813"/>
      <c r="E1136" s="814"/>
      <c r="F1136" s="814"/>
      <c r="G1136" s="815"/>
      <c r="H1136" s="816"/>
      <c r="I1136" s="817"/>
      <c r="J1136" s="813"/>
      <c r="K1136" s="813"/>
      <c r="L1136" s="821"/>
      <c r="M1136" s="813"/>
      <c r="N1136" s="813"/>
      <c r="O1136" s="813"/>
      <c r="P1136" s="821"/>
      <c r="Q1136" s="813"/>
      <c r="R1136" s="819"/>
      <c r="AD1136" s="820"/>
    </row>
  </sheetData>
  <sheetProtection selectLockedCells="1"/>
  <mergeCells count="24">
    <mergeCell ref="V2:X2"/>
    <mergeCell ref="Y2:AA2"/>
    <mergeCell ref="S1:AA1"/>
    <mergeCell ref="AB1:AB3"/>
    <mergeCell ref="AD1:AD3"/>
    <mergeCell ref="Q2:Q3"/>
    <mergeCell ref="S2:U2"/>
    <mergeCell ref="G1:G3"/>
    <mergeCell ref="H1:H3"/>
    <mergeCell ref="I1:I3"/>
    <mergeCell ref="J1:M1"/>
    <mergeCell ref="N1:Q1"/>
    <mergeCell ref="R1:R3"/>
    <mergeCell ref="J2:J3"/>
    <mergeCell ref="K2:L3"/>
    <mergeCell ref="M2:M3"/>
    <mergeCell ref="N2:N3"/>
    <mergeCell ref="O2:P3"/>
    <mergeCell ref="F1:F3"/>
    <mergeCell ref="A1:A3"/>
    <mergeCell ref="B1:B3"/>
    <mergeCell ref="C1:C3"/>
    <mergeCell ref="D1:D3"/>
    <mergeCell ref="E1:E3"/>
  </mergeCells>
  <pageMargins left="0.35433070866141736" right="0.35433070866141736" top="1.1811023622047245" bottom="0.78740157480314965" header="0.51181102362204722" footer="0.51181102362204722"/>
  <pageSetup paperSize="9" scale="66" fitToHeight="0" orientation="landscape" r:id="rId1"/>
  <headerFooter alignWithMargins="0">
    <oddHeader>&amp;LSveučilište u Splitu
EKONOMSKI FAKULTET
KATEDRA ZA MARKETING&amp;CPLAN NASTAVNOG OPTEREĆENJA 
za akademsku godinu 2020./2021.</oddHeader>
    <oddFooter>&amp;LQF02-1&amp;Cstr. &amp;P od &amp;N&amp;R2019-05-20</oddFooter>
  </headerFooter>
  <rowBreaks count="4" manualBreakCount="4">
    <brk id="72" max="29" man="1"/>
    <brk id="79" max="29" man="1"/>
    <brk id="106" max="29" man="1"/>
    <brk id="114" max="2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126"/>
  <sheetViews>
    <sheetView topLeftCell="A10" zoomScale="60" zoomScaleNormal="60" zoomScaleSheetLayoutView="90" workbookViewId="0">
      <selection activeCell="FQ102" sqref="FQ102:FQ103"/>
    </sheetView>
  </sheetViews>
  <sheetFormatPr defaultColWidth="9.140625" defaultRowHeight="15.75" x14ac:dyDescent="0.25"/>
  <cols>
    <col min="1" max="1" width="32.140625" style="262" customWidth="1"/>
    <col min="2" max="2" width="13.42578125" style="262" customWidth="1"/>
    <col min="3" max="3" width="35.140625" style="5" customWidth="1"/>
    <col min="4" max="4" width="23.42578125" style="5" hidden="1" customWidth="1"/>
    <col min="5" max="5" width="7.140625" style="605" customWidth="1"/>
    <col min="6" max="6" width="7.28515625" style="605" customWidth="1"/>
    <col min="7" max="7" width="8.42578125" style="264" customWidth="1"/>
    <col min="8" max="8" width="33.28515625" style="265" customWidth="1"/>
    <col min="9" max="9" width="9" style="266" hidden="1" customWidth="1"/>
    <col min="10" max="10" width="9.7109375" style="947" customWidth="1"/>
    <col min="11" max="11" width="1" style="268" hidden="1" customWidth="1"/>
    <col min="12" max="12" width="1" style="269" hidden="1" customWidth="1"/>
    <col min="13" max="13" width="9.7109375" style="262" customWidth="1"/>
    <col min="14" max="14" width="9.7109375" style="947" customWidth="1"/>
    <col min="15" max="15" width="1.5703125" style="268" hidden="1" customWidth="1"/>
    <col min="16" max="16" width="2.5703125" style="269" hidden="1" customWidth="1"/>
    <col min="17" max="17" width="9.7109375" style="262" customWidth="1"/>
    <col min="18" max="18" width="9.7109375" style="874" customWidth="1"/>
    <col min="19" max="27" width="0" style="4" hidden="1" customWidth="1"/>
    <col min="28" max="28" width="9.7109375" style="4" hidden="1" customWidth="1"/>
    <col min="29" max="29" width="0" style="4" hidden="1" customWidth="1"/>
    <col min="30" max="30" width="8.5703125" style="254" customWidth="1"/>
    <col min="31" max="31" width="0.28515625" style="4" customWidth="1"/>
    <col min="32" max="32" width="0" style="4" hidden="1" customWidth="1"/>
    <col min="33" max="33" width="31.7109375" style="4" hidden="1" customWidth="1"/>
    <col min="34" max="46" width="9.140625" style="4"/>
    <col min="47" max="47" width="9.140625" style="5" customWidth="1"/>
    <col min="48" max="16384" width="9.140625" style="5"/>
  </cols>
  <sheetData>
    <row r="1" spans="1:46" ht="15" customHeight="1" x14ac:dyDescent="0.2">
      <c r="A1" s="1001" t="s">
        <v>0</v>
      </c>
      <c r="B1" s="1001" t="s">
        <v>1</v>
      </c>
      <c r="C1" s="1001" t="s">
        <v>2</v>
      </c>
      <c r="D1" s="1001"/>
      <c r="E1" s="1001" t="s">
        <v>3</v>
      </c>
      <c r="F1" s="1001" t="s">
        <v>4</v>
      </c>
      <c r="G1" s="1001" t="s">
        <v>5</v>
      </c>
      <c r="H1" s="1001" t="s">
        <v>6</v>
      </c>
      <c r="I1" s="1004" t="s">
        <v>7</v>
      </c>
      <c r="J1" s="1007" t="s">
        <v>8</v>
      </c>
      <c r="K1" s="1007"/>
      <c r="L1" s="1007"/>
      <c r="M1" s="1007"/>
      <c r="N1" s="1007" t="s">
        <v>9</v>
      </c>
      <c r="O1" s="1007"/>
      <c r="P1" s="1007"/>
      <c r="Q1" s="1008"/>
      <c r="R1" s="1073" t="s">
        <v>10</v>
      </c>
      <c r="S1" s="1071" t="s">
        <v>11</v>
      </c>
      <c r="T1" s="1012"/>
      <c r="U1" s="1012"/>
      <c r="V1" s="1012"/>
      <c r="W1" s="1012"/>
      <c r="X1" s="1012"/>
      <c r="Y1" s="1012"/>
      <c r="Z1" s="1012"/>
      <c r="AA1" s="1012"/>
      <c r="AB1" s="1072"/>
      <c r="AC1" s="67"/>
      <c r="AD1" s="2" t="s">
        <v>12</v>
      </c>
      <c r="AE1" s="35"/>
      <c r="AF1" s="35"/>
      <c r="AG1" s="3" t="s">
        <v>13</v>
      </c>
    </row>
    <row r="2" spans="1:46" s="8" customFormat="1" ht="39" customHeight="1" x14ac:dyDescent="0.2">
      <c r="A2" s="1002"/>
      <c r="B2" s="1002"/>
      <c r="C2" s="1002"/>
      <c r="D2" s="1002" t="s">
        <v>14</v>
      </c>
      <c r="E2" s="1002"/>
      <c r="F2" s="1002"/>
      <c r="G2" s="1002"/>
      <c r="H2" s="1002"/>
      <c r="I2" s="1005"/>
      <c r="J2" s="1014" t="s">
        <v>15</v>
      </c>
      <c r="K2" s="1016" t="s">
        <v>16</v>
      </c>
      <c r="L2" s="1017"/>
      <c r="M2" s="1020" t="s">
        <v>17</v>
      </c>
      <c r="N2" s="1014" t="s">
        <v>15</v>
      </c>
      <c r="O2" s="1016" t="s">
        <v>16</v>
      </c>
      <c r="P2" s="1017"/>
      <c r="Q2" s="1022" t="s">
        <v>17</v>
      </c>
      <c r="R2" s="1073"/>
      <c r="S2" s="1010" t="s">
        <v>18</v>
      </c>
      <c r="T2" s="1010"/>
      <c r="U2" s="1011"/>
      <c r="V2" s="1009" t="s">
        <v>19</v>
      </c>
      <c r="W2" s="1010"/>
      <c r="X2" s="1011"/>
      <c r="Y2" s="1009" t="s">
        <v>20</v>
      </c>
      <c r="Z2" s="1010"/>
      <c r="AA2" s="1011"/>
      <c r="AB2" s="1072"/>
      <c r="AC2" s="67" t="s">
        <v>21</v>
      </c>
      <c r="AD2" s="6"/>
      <c r="AE2" s="35"/>
      <c r="AF2" s="35"/>
      <c r="AG2" s="7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s="8" customFormat="1" ht="12.75" x14ac:dyDescent="0.2">
      <c r="A3" s="1003"/>
      <c r="B3" s="1003"/>
      <c r="C3" s="1003"/>
      <c r="D3" s="1003"/>
      <c r="E3" s="1003"/>
      <c r="F3" s="1003"/>
      <c r="G3" s="1003"/>
      <c r="H3" s="1003"/>
      <c r="I3" s="1006"/>
      <c r="J3" s="1015"/>
      <c r="K3" s="1018"/>
      <c r="L3" s="1019"/>
      <c r="M3" s="1021"/>
      <c r="N3" s="1015"/>
      <c r="O3" s="1018"/>
      <c r="P3" s="1019"/>
      <c r="Q3" s="1023"/>
      <c r="R3" s="1073"/>
      <c r="S3" s="830" t="s">
        <v>22</v>
      </c>
      <c r="T3" s="9" t="s">
        <v>23</v>
      </c>
      <c r="U3" s="9" t="s">
        <v>24</v>
      </c>
      <c r="V3" s="9" t="s">
        <v>22</v>
      </c>
      <c r="W3" s="9" t="s">
        <v>23</v>
      </c>
      <c r="X3" s="9" t="s">
        <v>24</v>
      </c>
      <c r="Y3" s="9" t="s">
        <v>22</v>
      </c>
      <c r="Z3" s="9" t="s">
        <v>23</v>
      </c>
      <c r="AA3" s="9" t="s">
        <v>24</v>
      </c>
      <c r="AB3" s="1072"/>
      <c r="AC3" s="67"/>
      <c r="AD3" s="6"/>
      <c r="AE3" s="35"/>
      <c r="AF3" s="35"/>
      <c r="AG3" s="10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s="8" customFormat="1" ht="12.75" x14ac:dyDescent="0.2">
      <c r="A4" s="11"/>
      <c r="B4" s="11"/>
      <c r="C4" s="12"/>
      <c r="D4" s="11"/>
      <c r="E4" s="13"/>
      <c r="F4" s="13"/>
      <c r="G4" s="12"/>
      <c r="H4" s="12"/>
      <c r="I4" s="14"/>
      <c r="J4" s="15"/>
      <c r="K4" s="970"/>
      <c r="L4" s="971"/>
      <c r="M4" s="18"/>
      <c r="N4" s="19"/>
      <c r="O4" s="16"/>
      <c r="P4" s="17"/>
      <c r="Q4" s="20" t="s">
        <v>25</v>
      </c>
      <c r="R4" s="831">
        <v>3.2</v>
      </c>
      <c r="S4" s="832">
        <v>1</v>
      </c>
      <c r="T4" s="22">
        <v>1</v>
      </c>
      <c r="U4" s="22">
        <v>1.2</v>
      </c>
      <c r="V4" s="23"/>
      <c r="W4" s="23"/>
      <c r="X4" s="23"/>
      <c r="Y4" s="23"/>
      <c r="Z4" s="23"/>
      <c r="AA4" s="23"/>
      <c r="AB4" s="24"/>
      <c r="AC4" s="67"/>
      <c r="AD4" s="6"/>
      <c r="AE4" s="35"/>
      <c r="AF4" s="35"/>
      <c r="AG4" s="25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 s="8" customFormat="1" ht="12.75" x14ac:dyDescent="0.2">
      <c r="A5" s="26"/>
      <c r="B5" s="26"/>
      <c r="C5" s="12"/>
      <c r="D5" s="26"/>
      <c r="E5" s="27"/>
      <c r="F5" s="27"/>
      <c r="G5" s="28"/>
      <c r="H5" s="28"/>
      <c r="I5" s="29"/>
      <c r="J5" s="30"/>
      <c r="K5" s="970"/>
      <c r="L5" s="971"/>
      <c r="M5" s="31"/>
      <c r="N5" s="32"/>
      <c r="O5" s="16"/>
      <c r="P5" s="17"/>
      <c r="Q5" s="33" t="s">
        <v>26</v>
      </c>
      <c r="R5" s="831">
        <v>2.2000000000000002</v>
      </c>
      <c r="S5" s="832">
        <v>1</v>
      </c>
      <c r="T5" s="22">
        <v>0</v>
      </c>
      <c r="U5" s="22">
        <v>1.2</v>
      </c>
      <c r="V5" s="23"/>
      <c r="W5" s="23"/>
      <c r="X5" s="23"/>
      <c r="Y5" s="23"/>
      <c r="Z5" s="23"/>
      <c r="AA5" s="23"/>
      <c r="AB5" s="24"/>
      <c r="AC5" s="67"/>
      <c r="AD5" s="6"/>
      <c r="AE5" s="35"/>
      <c r="AF5" s="35"/>
      <c r="AG5" s="25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s="8" customFormat="1" ht="12.75" x14ac:dyDescent="0.2">
      <c r="A6" s="26"/>
      <c r="B6" s="26"/>
      <c r="C6" s="12"/>
      <c r="D6" s="26"/>
      <c r="E6" s="27"/>
      <c r="F6" s="27"/>
      <c r="G6" s="28"/>
      <c r="H6" s="28"/>
      <c r="I6" s="29"/>
      <c r="J6" s="30"/>
      <c r="K6" s="970"/>
      <c r="L6" s="971"/>
      <c r="M6" s="31"/>
      <c r="N6" s="32"/>
      <c r="O6" s="16"/>
      <c r="P6" s="17"/>
      <c r="Q6" s="20" t="s">
        <v>27</v>
      </c>
      <c r="R6" s="831">
        <v>1.6</v>
      </c>
      <c r="S6" s="833"/>
      <c r="T6" s="23"/>
      <c r="U6" s="23"/>
      <c r="V6" s="22">
        <v>1</v>
      </c>
      <c r="W6" s="22">
        <v>0.3</v>
      </c>
      <c r="X6" s="22">
        <v>0.3</v>
      </c>
      <c r="Y6" s="23"/>
      <c r="Z6" s="23"/>
      <c r="AA6" s="23"/>
      <c r="AB6" s="24"/>
      <c r="AC6" s="67"/>
      <c r="AD6" s="6"/>
      <c r="AE6" s="35"/>
      <c r="AF6" s="35"/>
      <c r="AG6" s="25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s="8" customFormat="1" ht="13.5" thickBot="1" x14ac:dyDescent="0.25">
      <c r="A7" s="36"/>
      <c r="B7" s="36"/>
      <c r="C7" s="37"/>
      <c r="D7" s="36"/>
      <c r="E7" s="38"/>
      <c r="F7" s="38"/>
      <c r="G7" s="37"/>
      <c r="H7" s="37"/>
      <c r="I7" s="39"/>
      <c r="J7" s="40"/>
      <c r="K7" s="970"/>
      <c r="L7" s="971"/>
      <c r="M7" s="41"/>
      <c r="N7" s="42"/>
      <c r="O7" s="16"/>
      <c r="P7" s="17"/>
      <c r="Q7" s="33" t="s">
        <v>28</v>
      </c>
      <c r="R7" s="834">
        <v>1.3</v>
      </c>
      <c r="S7" s="833"/>
      <c r="T7" s="23"/>
      <c r="U7" s="23"/>
      <c r="V7" s="22">
        <v>1</v>
      </c>
      <c r="W7" s="22">
        <v>0</v>
      </c>
      <c r="X7" s="22">
        <v>0.3</v>
      </c>
      <c r="Y7" s="23"/>
      <c r="Z7" s="23"/>
      <c r="AA7" s="23"/>
      <c r="AB7" s="24"/>
      <c r="AC7" s="67"/>
      <c r="AD7" s="254"/>
      <c r="AE7" s="4"/>
      <c r="AF7" s="4"/>
      <c r="AG7" s="25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s="8" customFormat="1" ht="12.75" x14ac:dyDescent="0.2">
      <c r="A8" s="44"/>
      <c r="B8" s="44"/>
      <c r="C8" s="45"/>
      <c r="D8" s="44"/>
      <c r="E8" s="46"/>
      <c r="F8" s="46"/>
      <c r="G8" s="47"/>
      <c r="H8" s="47"/>
      <c r="I8" s="48"/>
      <c r="J8" s="49"/>
      <c r="K8" s="970"/>
      <c r="L8" s="971"/>
      <c r="M8" s="50"/>
      <c r="N8" s="51"/>
      <c r="O8" s="16"/>
      <c r="P8" s="17"/>
      <c r="Q8" s="20" t="s">
        <v>29</v>
      </c>
      <c r="R8" s="835">
        <v>4.9000000000000004</v>
      </c>
      <c r="S8" s="832">
        <v>1</v>
      </c>
      <c r="T8" s="22">
        <v>1.5</v>
      </c>
      <c r="U8" s="22">
        <v>2.4</v>
      </c>
      <c r="V8" s="23"/>
      <c r="W8" s="23"/>
      <c r="X8" s="23"/>
      <c r="Y8" s="23"/>
      <c r="Z8" s="23"/>
      <c r="AA8" s="23"/>
      <c r="AB8" s="24"/>
      <c r="AC8" s="67"/>
      <c r="AD8" s="254"/>
      <c r="AE8" s="4"/>
      <c r="AF8" s="4"/>
      <c r="AG8" s="25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s="336" customFormat="1" ht="27.75" customHeight="1" x14ac:dyDescent="0.25">
      <c r="A9" s="53" t="s">
        <v>188</v>
      </c>
      <c r="B9" s="53" t="s">
        <v>189</v>
      </c>
      <c r="C9" s="54" t="s">
        <v>32</v>
      </c>
      <c r="D9" s="55"/>
      <c r="E9" s="330" t="s">
        <v>33</v>
      </c>
      <c r="F9" s="86">
        <v>1</v>
      </c>
      <c r="G9" s="124" t="s">
        <v>190</v>
      </c>
      <c r="H9" s="80" t="s">
        <v>191</v>
      </c>
      <c r="I9" s="836"/>
      <c r="J9" s="447">
        <v>3</v>
      </c>
      <c r="K9" s="388">
        <f>IF(J9&gt;0, 1, 0)</f>
        <v>1</v>
      </c>
      <c r="L9" s="388">
        <f>J9-K9</f>
        <v>2</v>
      </c>
      <c r="M9" s="63">
        <v>26</v>
      </c>
      <c r="N9" s="449"/>
      <c r="O9" s="388">
        <f>IF(N9&gt;0, 1, 0)</f>
        <v>0</v>
      </c>
      <c r="P9" s="388">
        <f>N9-O9</f>
        <v>0</v>
      </c>
      <c r="Q9" s="837"/>
      <c r="R9" s="838">
        <f>(K9*M9*$R$4)+(L9*M9*$R$5)+(O9*Q9*$R$6)+(P9*Q9*$R$7)</f>
        <v>197.60000000000002</v>
      </c>
      <c r="S9" s="452">
        <f>J9*M9*$S$4</f>
        <v>78</v>
      </c>
      <c r="T9" s="67">
        <f>K9*M9*$T$4</f>
        <v>26</v>
      </c>
      <c r="U9" s="67">
        <f>J9*M9*$U$4</f>
        <v>93.6</v>
      </c>
      <c r="V9" s="67">
        <f>N9*Q9*$V$6</f>
        <v>0</v>
      </c>
      <c r="W9" s="67">
        <f>O9*Q9*$W$6</f>
        <v>0</v>
      </c>
      <c r="X9" s="67">
        <f>N9*Q9*$X$6</f>
        <v>0</v>
      </c>
      <c r="Y9" s="331">
        <f t="shared" ref="Y9:AA20" si="0">S9+V9</f>
        <v>78</v>
      </c>
      <c r="Z9" s="331">
        <f t="shared" si="0"/>
        <v>26</v>
      </c>
      <c r="AA9" s="331">
        <f t="shared" si="0"/>
        <v>93.6</v>
      </c>
      <c r="AB9" s="332"/>
      <c r="AC9" s="331">
        <f>R9-Y9-Z9-AA9</f>
        <v>0</v>
      </c>
      <c r="AD9" s="69"/>
      <c r="AE9" s="335"/>
      <c r="AF9" s="335"/>
      <c r="AG9" s="25"/>
      <c r="AH9" s="335"/>
      <c r="AI9" s="839"/>
      <c r="AJ9" s="335"/>
      <c r="AK9" s="335"/>
      <c r="AL9" s="335"/>
      <c r="AM9" s="335"/>
      <c r="AN9" s="335"/>
      <c r="AO9" s="335"/>
      <c r="AP9" s="335"/>
      <c r="AQ9" s="335"/>
      <c r="AR9" s="335"/>
      <c r="AS9" s="335"/>
      <c r="AT9" s="335"/>
    </row>
    <row r="10" spans="1:46" s="336" customFormat="1" ht="27.75" customHeight="1" x14ac:dyDescent="0.25">
      <c r="A10" s="53" t="s">
        <v>188</v>
      </c>
      <c r="B10" s="53" t="s">
        <v>189</v>
      </c>
      <c r="C10" s="54" t="s">
        <v>32</v>
      </c>
      <c r="D10" s="54"/>
      <c r="E10" s="330" t="s">
        <v>33</v>
      </c>
      <c r="F10" s="86">
        <v>2</v>
      </c>
      <c r="G10" s="124" t="s">
        <v>197</v>
      </c>
      <c r="H10" s="80" t="s">
        <v>198</v>
      </c>
      <c r="I10" s="148"/>
      <c r="J10" s="129">
        <v>3</v>
      </c>
      <c r="K10" s="128">
        <f t="shared" ref="K10:K20" si="1">IF(J10&gt;0, 1, 0)</f>
        <v>1</v>
      </c>
      <c r="L10" s="128">
        <f t="shared" ref="L10:L20" si="2">J10-K10</f>
        <v>2</v>
      </c>
      <c r="M10" s="73">
        <v>26</v>
      </c>
      <c r="N10" s="131"/>
      <c r="O10" s="128">
        <f t="shared" ref="O10:O20" si="3">IF(N10&gt;0, 1, 0)</f>
        <v>0</v>
      </c>
      <c r="P10" s="128">
        <f t="shared" ref="P10:P20" si="4">N10-O10</f>
        <v>0</v>
      </c>
      <c r="Q10" s="73"/>
      <c r="R10" s="838">
        <f t="shared" ref="R10:R17" si="5">(K10*M10*$R$4)+(L10*M10*$R$5)+(O10*Q10*$R$6)+(P10*Q10*$R$7)</f>
        <v>197.60000000000002</v>
      </c>
      <c r="S10" s="452">
        <f t="shared" ref="S10:S17" si="6">J10*M10*$S$4</f>
        <v>78</v>
      </c>
      <c r="T10" s="67">
        <f t="shared" ref="T10:T17" si="7">K10*M10*$T$4</f>
        <v>26</v>
      </c>
      <c r="U10" s="67">
        <f t="shared" ref="U10:U17" si="8">J10*M10*$U$4</f>
        <v>93.6</v>
      </c>
      <c r="V10" s="67">
        <f t="shared" ref="V10:V20" si="9">N10*Q10*$V$6</f>
        <v>0</v>
      </c>
      <c r="W10" s="67">
        <f t="shared" ref="W10:W20" si="10">O10*Q10*$W$6</f>
        <v>0</v>
      </c>
      <c r="X10" s="67">
        <f t="shared" ref="X10:X20" si="11">N10*Q10*$X$6</f>
        <v>0</v>
      </c>
      <c r="Y10" s="331">
        <f t="shared" si="0"/>
        <v>78</v>
      </c>
      <c r="Z10" s="331">
        <f t="shared" si="0"/>
        <v>26</v>
      </c>
      <c r="AA10" s="331">
        <f t="shared" si="0"/>
        <v>93.6</v>
      </c>
      <c r="AB10" s="332"/>
      <c r="AC10" s="331">
        <f t="shared" ref="AC10:AC20" si="12">R10-Y10-Z10-AA10</f>
        <v>0</v>
      </c>
      <c r="AD10" s="69"/>
      <c r="AE10" s="335"/>
      <c r="AF10" s="335"/>
      <c r="AG10" s="25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5"/>
    </row>
    <row r="11" spans="1:46" s="336" customFormat="1" ht="27.75" customHeight="1" x14ac:dyDescent="0.25">
      <c r="A11" s="53" t="s">
        <v>188</v>
      </c>
      <c r="B11" s="53" t="s">
        <v>189</v>
      </c>
      <c r="C11" s="54" t="s">
        <v>32</v>
      </c>
      <c r="D11" s="54"/>
      <c r="E11" s="337" t="s">
        <v>465</v>
      </c>
      <c r="F11" s="86">
        <v>2</v>
      </c>
      <c r="G11" s="124" t="s">
        <v>499</v>
      </c>
      <c r="H11" s="80" t="s">
        <v>500</v>
      </c>
      <c r="I11" s="148"/>
      <c r="J11" s="129">
        <v>1</v>
      </c>
      <c r="K11" s="128">
        <f t="shared" si="1"/>
        <v>1</v>
      </c>
      <c r="L11" s="128">
        <f t="shared" si="2"/>
        <v>0</v>
      </c>
      <c r="M11" s="73">
        <v>26</v>
      </c>
      <c r="N11" s="131"/>
      <c r="O11" s="128">
        <f t="shared" si="3"/>
        <v>0</v>
      </c>
      <c r="P11" s="128">
        <f t="shared" si="4"/>
        <v>0</v>
      </c>
      <c r="Q11" s="73"/>
      <c r="R11" s="838">
        <f t="shared" si="5"/>
        <v>83.2</v>
      </c>
      <c r="S11" s="452">
        <f t="shared" si="6"/>
        <v>26</v>
      </c>
      <c r="T11" s="67">
        <f t="shared" si="7"/>
        <v>26</v>
      </c>
      <c r="U11" s="67">
        <f t="shared" si="8"/>
        <v>31.2</v>
      </c>
      <c r="V11" s="67">
        <f t="shared" si="9"/>
        <v>0</v>
      </c>
      <c r="W11" s="67">
        <f t="shared" si="10"/>
        <v>0</v>
      </c>
      <c r="X11" s="67">
        <f t="shared" si="11"/>
        <v>0</v>
      </c>
      <c r="Y11" s="331">
        <f t="shared" si="0"/>
        <v>26</v>
      </c>
      <c r="Z11" s="331">
        <f t="shared" si="0"/>
        <v>26</v>
      </c>
      <c r="AA11" s="331">
        <f t="shared" si="0"/>
        <v>31.2</v>
      </c>
      <c r="AB11" s="332"/>
      <c r="AC11" s="331">
        <f t="shared" si="12"/>
        <v>0</v>
      </c>
      <c r="AD11" s="69"/>
      <c r="AE11" s="335"/>
      <c r="AF11" s="335"/>
      <c r="AG11" s="25"/>
      <c r="AH11" s="335"/>
      <c r="AI11" s="335"/>
      <c r="AJ11" s="335"/>
      <c r="AK11" s="335"/>
      <c r="AL11" s="335"/>
      <c r="AM11" s="335"/>
      <c r="AN11" s="335"/>
      <c r="AO11" s="335"/>
      <c r="AP11" s="335"/>
      <c r="AQ11" s="335"/>
      <c r="AR11" s="335"/>
      <c r="AS11" s="335"/>
      <c r="AT11" s="335"/>
    </row>
    <row r="12" spans="1:46" s="336" customFormat="1" ht="27.75" hidden="1" customHeight="1" x14ac:dyDescent="0.25">
      <c r="A12" s="53" t="s">
        <v>188</v>
      </c>
      <c r="B12" s="53" t="s">
        <v>189</v>
      </c>
      <c r="C12" s="54" t="s">
        <v>32</v>
      </c>
      <c r="D12" s="54"/>
      <c r="E12" s="77" t="s">
        <v>645</v>
      </c>
      <c r="F12" s="78">
        <v>2</v>
      </c>
      <c r="G12" s="79" t="s">
        <v>499</v>
      </c>
      <c r="H12" s="80" t="s">
        <v>656</v>
      </c>
      <c r="I12" s="148"/>
      <c r="J12" s="129"/>
      <c r="K12" s="128"/>
      <c r="L12" s="128"/>
      <c r="M12" s="73"/>
      <c r="N12" s="131"/>
      <c r="O12" s="128"/>
      <c r="P12" s="128"/>
      <c r="Q12" s="73"/>
      <c r="R12" s="838">
        <f t="shared" si="5"/>
        <v>0</v>
      </c>
      <c r="S12" s="452">
        <f t="shared" si="6"/>
        <v>0</v>
      </c>
      <c r="T12" s="67">
        <f t="shared" si="7"/>
        <v>0</v>
      </c>
      <c r="U12" s="67">
        <f t="shared" si="8"/>
        <v>0</v>
      </c>
      <c r="V12" s="67">
        <f t="shared" si="9"/>
        <v>0</v>
      </c>
      <c r="W12" s="67">
        <f t="shared" si="10"/>
        <v>0</v>
      </c>
      <c r="X12" s="67">
        <f t="shared" si="11"/>
        <v>0</v>
      </c>
      <c r="Y12" s="331">
        <f t="shared" si="0"/>
        <v>0</v>
      </c>
      <c r="Z12" s="331">
        <f t="shared" si="0"/>
        <v>0</v>
      </c>
      <c r="AA12" s="331">
        <f t="shared" si="0"/>
        <v>0</v>
      </c>
      <c r="AB12" s="332"/>
      <c r="AC12" s="331">
        <f t="shared" si="12"/>
        <v>0</v>
      </c>
      <c r="AD12" s="69"/>
      <c r="AE12" s="335"/>
      <c r="AF12" s="335"/>
      <c r="AG12" s="25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5"/>
      <c r="AT12" s="335"/>
    </row>
    <row r="13" spans="1:46" s="336" customFormat="1" ht="27.75" hidden="1" customHeight="1" x14ac:dyDescent="0.25">
      <c r="A13" s="53" t="s">
        <v>188</v>
      </c>
      <c r="B13" s="53" t="s">
        <v>189</v>
      </c>
      <c r="C13" s="54" t="s">
        <v>32</v>
      </c>
      <c r="D13" s="54"/>
      <c r="E13" s="521"/>
      <c r="F13" s="521"/>
      <c r="G13" s="88"/>
      <c r="H13" s="80"/>
      <c r="I13" s="148"/>
      <c r="J13" s="129"/>
      <c r="K13" s="128">
        <f t="shared" si="1"/>
        <v>0</v>
      </c>
      <c r="L13" s="128">
        <f t="shared" si="2"/>
        <v>0</v>
      </c>
      <c r="M13" s="73"/>
      <c r="N13" s="131"/>
      <c r="O13" s="128">
        <f t="shared" si="3"/>
        <v>0</v>
      </c>
      <c r="P13" s="128">
        <f t="shared" si="4"/>
        <v>0</v>
      </c>
      <c r="Q13" s="73"/>
      <c r="R13" s="838">
        <f t="shared" si="5"/>
        <v>0</v>
      </c>
      <c r="S13" s="452">
        <f t="shared" si="6"/>
        <v>0</v>
      </c>
      <c r="T13" s="67">
        <f t="shared" si="7"/>
        <v>0</v>
      </c>
      <c r="U13" s="67">
        <f t="shared" si="8"/>
        <v>0</v>
      </c>
      <c r="V13" s="67">
        <f t="shared" si="9"/>
        <v>0</v>
      </c>
      <c r="W13" s="67">
        <f t="shared" si="10"/>
        <v>0</v>
      </c>
      <c r="X13" s="67">
        <f t="shared" si="11"/>
        <v>0</v>
      </c>
      <c r="Y13" s="331">
        <f t="shared" si="0"/>
        <v>0</v>
      </c>
      <c r="Z13" s="331">
        <f t="shared" si="0"/>
        <v>0</v>
      </c>
      <c r="AA13" s="331">
        <f t="shared" si="0"/>
        <v>0</v>
      </c>
      <c r="AB13" s="332"/>
      <c r="AC13" s="331">
        <f t="shared" si="12"/>
        <v>0</v>
      </c>
      <c r="AD13" s="69"/>
      <c r="AE13" s="335"/>
      <c r="AF13" s="335"/>
      <c r="AG13" s="25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</row>
    <row r="14" spans="1:46" s="336" customFormat="1" ht="27.75" hidden="1" customHeight="1" x14ac:dyDescent="0.25">
      <c r="A14" s="53" t="s">
        <v>188</v>
      </c>
      <c r="B14" s="53" t="s">
        <v>189</v>
      </c>
      <c r="C14" s="54" t="s">
        <v>32</v>
      </c>
      <c r="D14" s="54"/>
      <c r="E14" s="521"/>
      <c r="F14" s="521"/>
      <c r="G14" s="88"/>
      <c r="H14" s="80"/>
      <c r="I14" s="148"/>
      <c r="J14" s="129"/>
      <c r="K14" s="128">
        <f t="shared" si="1"/>
        <v>0</v>
      </c>
      <c r="L14" s="128">
        <f t="shared" si="2"/>
        <v>0</v>
      </c>
      <c r="M14" s="73"/>
      <c r="N14" s="131"/>
      <c r="O14" s="128">
        <f t="shared" si="3"/>
        <v>0</v>
      </c>
      <c r="P14" s="128">
        <f t="shared" si="4"/>
        <v>0</v>
      </c>
      <c r="Q14" s="73"/>
      <c r="R14" s="838">
        <f t="shared" si="5"/>
        <v>0</v>
      </c>
      <c r="S14" s="452">
        <f t="shared" si="6"/>
        <v>0</v>
      </c>
      <c r="T14" s="67">
        <f t="shared" si="7"/>
        <v>0</v>
      </c>
      <c r="U14" s="67">
        <f t="shared" si="8"/>
        <v>0</v>
      </c>
      <c r="V14" s="67">
        <f t="shared" si="9"/>
        <v>0</v>
      </c>
      <c r="W14" s="67">
        <f t="shared" si="10"/>
        <v>0</v>
      </c>
      <c r="X14" s="67">
        <f t="shared" si="11"/>
        <v>0</v>
      </c>
      <c r="Y14" s="331">
        <f t="shared" si="0"/>
        <v>0</v>
      </c>
      <c r="Z14" s="331">
        <f t="shared" si="0"/>
        <v>0</v>
      </c>
      <c r="AA14" s="331">
        <f t="shared" si="0"/>
        <v>0</v>
      </c>
      <c r="AB14" s="332"/>
      <c r="AC14" s="331">
        <f t="shared" si="12"/>
        <v>0</v>
      </c>
      <c r="AD14" s="69"/>
      <c r="AE14" s="335"/>
      <c r="AF14" s="335"/>
      <c r="AG14" s="25"/>
      <c r="AH14" s="335"/>
      <c r="AI14" s="335"/>
      <c r="AJ14" s="335"/>
      <c r="AK14" s="335"/>
      <c r="AL14" s="335"/>
      <c r="AM14" s="335"/>
      <c r="AN14" s="335"/>
      <c r="AO14" s="335"/>
      <c r="AP14" s="335"/>
      <c r="AQ14" s="335"/>
      <c r="AR14" s="335"/>
      <c r="AS14" s="335"/>
      <c r="AT14" s="335"/>
    </row>
    <row r="15" spans="1:46" s="336" customFormat="1" ht="27.75" hidden="1" customHeight="1" x14ac:dyDescent="0.25">
      <c r="A15" s="53" t="s">
        <v>188</v>
      </c>
      <c r="B15" s="53" t="s">
        <v>189</v>
      </c>
      <c r="C15" s="54" t="s">
        <v>32</v>
      </c>
      <c r="D15" s="54"/>
      <c r="E15" s="521"/>
      <c r="F15" s="521"/>
      <c r="G15" s="88"/>
      <c r="H15" s="80"/>
      <c r="I15" s="148"/>
      <c r="J15" s="129"/>
      <c r="K15" s="128">
        <f t="shared" si="1"/>
        <v>0</v>
      </c>
      <c r="L15" s="128">
        <f t="shared" si="2"/>
        <v>0</v>
      </c>
      <c r="M15" s="73"/>
      <c r="N15" s="131"/>
      <c r="O15" s="128">
        <f t="shared" si="3"/>
        <v>0</v>
      </c>
      <c r="P15" s="128">
        <f t="shared" si="4"/>
        <v>0</v>
      </c>
      <c r="Q15" s="73"/>
      <c r="R15" s="838">
        <f t="shared" si="5"/>
        <v>0</v>
      </c>
      <c r="S15" s="452">
        <f t="shared" si="6"/>
        <v>0</v>
      </c>
      <c r="T15" s="67">
        <f t="shared" si="7"/>
        <v>0</v>
      </c>
      <c r="U15" s="67">
        <f t="shared" si="8"/>
        <v>0</v>
      </c>
      <c r="V15" s="67">
        <f t="shared" si="9"/>
        <v>0</v>
      </c>
      <c r="W15" s="67">
        <f t="shared" si="10"/>
        <v>0</v>
      </c>
      <c r="X15" s="67">
        <f t="shared" si="11"/>
        <v>0</v>
      </c>
      <c r="Y15" s="331">
        <f t="shared" si="0"/>
        <v>0</v>
      </c>
      <c r="Z15" s="331">
        <f t="shared" si="0"/>
        <v>0</v>
      </c>
      <c r="AA15" s="331">
        <f t="shared" si="0"/>
        <v>0</v>
      </c>
      <c r="AB15" s="332"/>
      <c r="AC15" s="331">
        <f t="shared" si="12"/>
        <v>0</v>
      </c>
      <c r="AD15" s="69"/>
      <c r="AE15" s="335"/>
      <c r="AF15" s="335"/>
      <c r="AG15" s="25"/>
      <c r="AH15" s="335"/>
      <c r="AI15" s="335"/>
      <c r="AJ15" s="335"/>
      <c r="AK15" s="335"/>
      <c r="AL15" s="335"/>
      <c r="AM15" s="335"/>
      <c r="AN15" s="335"/>
      <c r="AO15" s="335"/>
      <c r="AP15" s="335"/>
      <c r="AQ15" s="335"/>
      <c r="AR15" s="335"/>
      <c r="AS15" s="335"/>
      <c r="AT15" s="335"/>
    </row>
    <row r="16" spans="1:46" s="336" customFormat="1" ht="27.75" hidden="1" customHeight="1" x14ac:dyDescent="0.25">
      <c r="A16" s="53" t="s">
        <v>188</v>
      </c>
      <c r="B16" s="53" t="s">
        <v>189</v>
      </c>
      <c r="C16" s="54" t="s">
        <v>32</v>
      </c>
      <c r="D16" s="54"/>
      <c r="E16" s="521"/>
      <c r="F16" s="521"/>
      <c r="G16" s="88"/>
      <c r="H16" s="350"/>
      <c r="I16" s="155"/>
      <c r="J16" s="129"/>
      <c r="K16" s="128">
        <f t="shared" si="1"/>
        <v>0</v>
      </c>
      <c r="L16" s="128">
        <f t="shared" si="2"/>
        <v>0</v>
      </c>
      <c r="M16" s="73"/>
      <c r="N16" s="131"/>
      <c r="O16" s="128">
        <f t="shared" si="3"/>
        <v>0</v>
      </c>
      <c r="P16" s="128">
        <f t="shared" si="4"/>
        <v>0</v>
      </c>
      <c r="Q16" s="73"/>
      <c r="R16" s="838">
        <f t="shared" si="5"/>
        <v>0</v>
      </c>
      <c r="S16" s="452">
        <f t="shared" si="6"/>
        <v>0</v>
      </c>
      <c r="T16" s="67">
        <f t="shared" si="7"/>
        <v>0</v>
      </c>
      <c r="U16" s="67">
        <f t="shared" si="8"/>
        <v>0</v>
      </c>
      <c r="V16" s="67">
        <f t="shared" si="9"/>
        <v>0</v>
      </c>
      <c r="W16" s="67">
        <f t="shared" si="10"/>
        <v>0</v>
      </c>
      <c r="X16" s="67">
        <f t="shared" si="11"/>
        <v>0</v>
      </c>
      <c r="Y16" s="331">
        <f t="shared" si="0"/>
        <v>0</v>
      </c>
      <c r="Z16" s="331">
        <f t="shared" si="0"/>
        <v>0</v>
      </c>
      <c r="AA16" s="331">
        <f t="shared" si="0"/>
        <v>0</v>
      </c>
      <c r="AB16" s="332"/>
      <c r="AC16" s="331">
        <f t="shared" si="12"/>
        <v>0</v>
      </c>
      <c r="AD16" s="69"/>
      <c r="AE16" s="335"/>
      <c r="AF16" s="335"/>
      <c r="AG16" s="25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</row>
    <row r="17" spans="1:46" s="336" customFormat="1" ht="27.75" hidden="1" customHeight="1" x14ac:dyDescent="0.25">
      <c r="A17" s="53" t="s">
        <v>188</v>
      </c>
      <c r="B17" s="53" t="s">
        <v>189</v>
      </c>
      <c r="C17" s="54" t="s">
        <v>32</v>
      </c>
      <c r="D17" s="54"/>
      <c r="E17" s="521"/>
      <c r="F17" s="521"/>
      <c r="G17" s="88"/>
      <c r="H17" s="80"/>
      <c r="I17" s="148"/>
      <c r="J17" s="129"/>
      <c r="K17" s="128">
        <f t="shared" si="1"/>
        <v>0</v>
      </c>
      <c r="L17" s="128">
        <f t="shared" si="2"/>
        <v>0</v>
      </c>
      <c r="M17" s="73"/>
      <c r="N17" s="131"/>
      <c r="O17" s="128">
        <f t="shared" si="3"/>
        <v>0</v>
      </c>
      <c r="P17" s="128">
        <f t="shared" si="4"/>
        <v>0</v>
      </c>
      <c r="Q17" s="73"/>
      <c r="R17" s="838">
        <f t="shared" si="5"/>
        <v>0</v>
      </c>
      <c r="S17" s="452">
        <f t="shared" si="6"/>
        <v>0</v>
      </c>
      <c r="T17" s="67">
        <f t="shared" si="7"/>
        <v>0</v>
      </c>
      <c r="U17" s="67">
        <f t="shared" si="8"/>
        <v>0</v>
      </c>
      <c r="V17" s="67">
        <f t="shared" si="9"/>
        <v>0</v>
      </c>
      <c r="W17" s="67">
        <f t="shared" si="10"/>
        <v>0</v>
      </c>
      <c r="X17" s="67">
        <f t="shared" si="11"/>
        <v>0</v>
      </c>
      <c r="Y17" s="331">
        <f t="shared" si="0"/>
        <v>0</v>
      </c>
      <c r="Z17" s="331">
        <f t="shared" si="0"/>
        <v>0</v>
      </c>
      <c r="AA17" s="331">
        <f t="shared" si="0"/>
        <v>0</v>
      </c>
      <c r="AB17" s="332"/>
      <c r="AC17" s="331">
        <f t="shared" si="12"/>
        <v>0</v>
      </c>
      <c r="AD17" s="69"/>
      <c r="AE17" s="335"/>
      <c r="AF17" s="335"/>
      <c r="AG17" s="2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</row>
    <row r="18" spans="1:46" s="175" customFormat="1" ht="27.75" customHeight="1" x14ac:dyDescent="0.25">
      <c r="A18" s="172" t="s">
        <v>188</v>
      </c>
      <c r="B18" s="172" t="s">
        <v>189</v>
      </c>
      <c r="C18" s="95" t="s">
        <v>32</v>
      </c>
      <c r="D18" s="95"/>
      <c r="E18" s="96" t="s">
        <v>858</v>
      </c>
      <c r="F18" s="96"/>
      <c r="G18" s="97"/>
      <c r="H18" s="160" t="s">
        <v>873</v>
      </c>
      <c r="I18" s="161"/>
      <c r="J18" s="129">
        <v>0</v>
      </c>
      <c r="K18" s="101">
        <f t="shared" si="1"/>
        <v>0</v>
      </c>
      <c r="L18" s="101">
        <f t="shared" si="2"/>
        <v>0</v>
      </c>
      <c r="M18" s="102">
        <v>3</v>
      </c>
      <c r="N18" s="136"/>
      <c r="O18" s="101">
        <f t="shared" si="3"/>
        <v>0</v>
      </c>
      <c r="P18" s="101">
        <f t="shared" si="4"/>
        <v>0</v>
      </c>
      <c r="Q18" s="102"/>
      <c r="R18" s="840">
        <f>J18*M18*$R$8</f>
        <v>0</v>
      </c>
      <c r="S18" s="614">
        <f>J18*M18*$S$8</f>
        <v>0</v>
      </c>
      <c r="T18" s="105">
        <f>K18*M18*$T$8</f>
        <v>0</v>
      </c>
      <c r="U18" s="105">
        <f>J18*M18*$U$8</f>
        <v>0</v>
      </c>
      <c r="V18" s="105">
        <f t="shared" si="9"/>
        <v>0</v>
      </c>
      <c r="W18" s="105">
        <f t="shared" si="10"/>
        <v>0</v>
      </c>
      <c r="X18" s="105">
        <f t="shared" si="11"/>
        <v>0</v>
      </c>
      <c r="Y18" s="105">
        <f t="shared" si="0"/>
        <v>0</v>
      </c>
      <c r="Z18" s="105">
        <f t="shared" si="0"/>
        <v>0</v>
      </c>
      <c r="AA18" s="105">
        <f t="shared" si="0"/>
        <v>0</v>
      </c>
      <c r="AB18" s="332"/>
      <c r="AC18" s="105">
        <f t="shared" si="12"/>
        <v>0</v>
      </c>
      <c r="AD18" s="438"/>
      <c r="AE18" s="174"/>
      <c r="AF18" s="174"/>
      <c r="AG18" s="25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</row>
    <row r="19" spans="1:46" s="175" customFormat="1" ht="27.75" customHeight="1" x14ac:dyDescent="0.25">
      <c r="A19" s="172" t="s">
        <v>188</v>
      </c>
      <c r="B19" s="172" t="s">
        <v>189</v>
      </c>
      <c r="C19" s="95" t="s">
        <v>32</v>
      </c>
      <c r="D19" s="95"/>
      <c r="E19" s="96" t="s">
        <v>879</v>
      </c>
      <c r="F19" s="96"/>
      <c r="G19" s="97"/>
      <c r="H19" s="160" t="s">
        <v>873</v>
      </c>
      <c r="I19" s="161"/>
      <c r="J19" s="129">
        <v>0</v>
      </c>
      <c r="K19" s="101">
        <f t="shared" si="1"/>
        <v>0</v>
      </c>
      <c r="L19" s="101">
        <f t="shared" si="2"/>
        <v>0</v>
      </c>
      <c r="M19" s="102">
        <v>3</v>
      </c>
      <c r="N19" s="136"/>
      <c r="O19" s="101">
        <f t="shared" si="3"/>
        <v>0</v>
      </c>
      <c r="P19" s="101">
        <f t="shared" si="4"/>
        <v>0</v>
      </c>
      <c r="Q19" s="102"/>
      <c r="R19" s="840">
        <f>J19*M19*$R$8</f>
        <v>0</v>
      </c>
      <c r="S19" s="614">
        <f>J19*M19*$S$8</f>
        <v>0</v>
      </c>
      <c r="T19" s="105">
        <f>K19*M19*$T$8</f>
        <v>0</v>
      </c>
      <c r="U19" s="105">
        <f>J19*M19*$U$8</f>
        <v>0</v>
      </c>
      <c r="V19" s="105">
        <f t="shared" si="9"/>
        <v>0</v>
      </c>
      <c r="W19" s="105">
        <f t="shared" si="10"/>
        <v>0</v>
      </c>
      <c r="X19" s="105">
        <f t="shared" si="11"/>
        <v>0</v>
      </c>
      <c r="Y19" s="105">
        <f t="shared" si="0"/>
        <v>0</v>
      </c>
      <c r="Z19" s="105">
        <f t="shared" si="0"/>
        <v>0</v>
      </c>
      <c r="AA19" s="105">
        <f t="shared" si="0"/>
        <v>0</v>
      </c>
      <c r="AB19" s="332"/>
      <c r="AC19" s="105">
        <f t="shared" si="12"/>
        <v>0</v>
      </c>
      <c r="AD19" s="438"/>
      <c r="AE19" s="174"/>
      <c r="AF19" s="174"/>
      <c r="AG19" s="25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</row>
    <row r="20" spans="1:46" s="175" customFormat="1" ht="27.75" hidden="1" customHeight="1" x14ac:dyDescent="0.25">
      <c r="A20" s="172" t="s">
        <v>188</v>
      </c>
      <c r="B20" s="172" t="s">
        <v>189</v>
      </c>
      <c r="C20" s="95" t="s">
        <v>32</v>
      </c>
      <c r="D20" s="95"/>
      <c r="E20" s="96" t="s">
        <v>29</v>
      </c>
      <c r="F20" s="96"/>
      <c r="G20" s="97"/>
      <c r="H20" s="98"/>
      <c r="I20" s="99"/>
      <c r="J20" s="134"/>
      <c r="K20" s="101">
        <f t="shared" si="1"/>
        <v>0</v>
      </c>
      <c r="L20" s="101">
        <f t="shared" si="2"/>
        <v>0</v>
      </c>
      <c r="M20" s="135"/>
      <c r="N20" s="136"/>
      <c r="O20" s="137">
        <f t="shared" si="3"/>
        <v>0</v>
      </c>
      <c r="P20" s="137">
        <f t="shared" si="4"/>
        <v>0</v>
      </c>
      <c r="Q20" s="135"/>
      <c r="R20" s="840">
        <f>J20*M20*$R$8</f>
        <v>0</v>
      </c>
      <c r="S20" s="614">
        <f>J20*M20*$S$8</f>
        <v>0</v>
      </c>
      <c r="T20" s="105">
        <f>K20*M20*$T$8</f>
        <v>0</v>
      </c>
      <c r="U20" s="105">
        <f>J20*M20*$U$8</f>
        <v>0</v>
      </c>
      <c r="V20" s="105">
        <f t="shared" si="9"/>
        <v>0</v>
      </c>
      <c r="W20" s="105">
        <f t="shared" si="10"/>
        <v>0</v>
      </c>
      <c r="X20" s="105">
        <f t="shared" si="11"/>
        <v>0</v>
      </c>
      <c r="Y20" s="105">
        <f t="shared" si="0"/>
        <v>0</v>
      </c>
      <c r="Z20" s="105">
        <f t="shared" si="0"/>
        <v>0</v>
      </c>
      <c r="AA20" s="105">
        <f t="shared" si="0"/>
        <v>0</v>
      </c>
      <c r="AB20" s="106"/>
      <c r="AC20" s="105">
        <f t="shared" si="12"/>
        <v>0</v>
      </c>
      <c r="AD20" s="438"/>
      <c r="AE20" s="174"/>
      <c r="AF20" s="174"/>
      <c r="AG20" s="25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</row>
    <row r="21" spans="1:46" s="346" customFormat="1" ht="27.75" customHeight="1" thickBot="1" x14ac:dyDescent="0.3">
      <c r="A21" s="108" t="s">
        <v>188</v>
      </c>
      <c r="B21" s="108" t="s">
        <v>189</v>
      </c>
      <c r="C21" s="109" t="s">
        <v>32</v>
      </c>
      <c r="D21" s="109"/>
      <c r="E21" s="491"/>
      <c r="F21" s="491"/>
      <c r="G21" s="111"/>
      <c r="H21" s="112" t="s">
        <v>906</v>
      </c>
      <c r="I21" s="113"/>
      <c r="J21" s="114"/>
      <c r="K21" s="115"/>
      <c r="L21" s="115"/>
      <c r="M21" s="116"/>
      <c r="N21" s="117"/>
      <c r="O21" s="115"/>
      <c r="P21" s="115"/>
      <c r="Q21" s="841">
        <f>AD21</f>
        <v>0.442962962962963</v>
      </c>
      <c r="R21" s="842">
        <f>SUM(R9:R20)</f>
        <v>478.40000000000003</v>
      </c>
      <c r="S21" s="843">
        <f t="shared" ref="S21:AA21" si="13">SUM(S9:S20)</f>
        <v>182</v>
      </c>
      <c r="T21" s="844">
        <f t="shared" si="13"/>
        <v>78</v>
      </c>
      <c r="U21" s="844">
        <f t="shared" si="13"/>
        <v>218.39999999999998</v>
      </c>
      <c r="V21" s="844">
        <f t="shared" si="13"/>
        <v>0</v>
      </c>
      <c r="W21" s="844">
        <f t="shared" si="13"/>
        <v>0</v>
      </c>
      <c r="X21" s="844">
        <f t="shared" si="13"/>
        <v>0</v>
      </c>
      <c r="Y21" s="845">
        <f t="shared" si="13"/>
        <v>182</v>
      </c>
      <c r="Z21" s="845">
        <f t="shared" si="13"/>
        <v>78</v>
      </c>
      <c r="AA21" s="845">
        <f t="shared" si="13"/>
        <v>218.39999999999998</v>
      </c>
      <c r="AB21" s="344"/>
      <c r="AC21" s="331"/>
      <c r="AD21" s="846">
        <f>R21/1800/0.6</f>
        <v>0.442962962962963</v>
      </c>
      <c r="AE21" s="335"/>
      <c r="AF21" s="335"/>
      <c r="AG21" s="25"/>
      <c r="AH21" s="335"/>
      <c r="AI21" s="335"/>
      <c r="AJ21" s="335"/>
      <c r="AK21" s="335"/>
      <c r="AL21" s="335"/>
      <c r="AM21" s="335"/>
      <c r="AN21" s="335"/>
      <c r="AO21" s="335"/>
      <c r="AP21" s="335"/>
      <c r="AQ21" s="335"/>
      <c r="AR21" s="335"/>
      <c r="AS21" s="335"/>
      <c r="AT21" s="335"/>
    </row>
    <row r="22" spans="1:46" s="336" customFormat="1" ht="27.75" customHeight="1" thickTop="1" x14ac:dyDescent="0.25">
      <c r="A22" s="123" t="s">
        <v>382</v>
      </c>
      <c r="B22" s="123" t="s">
        <v>383</v>
      </c>
      <c r="C22" s="54" t="s">
        <v>32</v>
      </c>
      <c r="D22" s="54"/>
      <c r="E22" s="77" t="s">
        <v>437</v>
      </c>
      <c r="F22" s="78" t="s">
        <v>462</v>
      </c>
      <c r="G22" s="79" t="s">
        <v>384</v>
      </c>
      <c r="H22" s="80" t="s">
        <v>463</v>
      </c>
      <c r="I22" s="847"/>
      <c r="J22" s="129">
        <v>1</v>
      </c>
      <c r="K22" s="128">
        <f>IF(J22&gt;0, 1, 0)</f>
        <v>1</v>
      </c>
      <c r="L22" s="128">
        <f>J22-K22</f>
        <v>0</v>
      </c>
      <c r="M22" s="73">
        <v>26</v>
      </c>
      <c r="N22" s="131"/>
      <c r="O22" s="128">
        <f>IF(N22&gt;0, 1, 0)</f>
        <v>0</v>
      </c>
      <c r="P22" s="128">
        <f>N22-O22</f>
        <v>0</v>
      </c>
      <c r="Q22" s="848"/>
      <c r="R22" s="838">
        <f t="shared" ref="R22:R32" si="14">(K22*M22*$R$4)+(L22*M22*$R$5)+(O22*Q22*$R$6)+(P22*Q22*$R$7)</f>
        <v>83.2</v>
      </c>
      <c r="S22" s="452">
        <f t="shared" ref="S22:S32" si="15">J22*M22*$S$4</f>
        <v>26</v>
      </c>
      <c r="T22" s="67">
        <f t="shared" ref="T22:T32" si="16">K22*M22*$T$4</f>
        <v>26</v>
      </c>
      <c r="U22" s="67">
        <f t="shared" ref="U22:U32" si="17">J22*M22*$U$4</f>
        <v>31.2</v>
      </c>
      <c r="V22" s="67">
        <f t="shared" ref="V22:V33" si="18">N22*Q22*$V$6</f>
        <v>0</v>
      </c>
      <c r="W22" s="67">
        <f t="shared" ref="W22:W33" si="19">O22*Q22*$W$6</f>
        <v>0</v>
      </c>
      <c r="X22" s="67">
        <f t="shared" ref="X22:X33" si="20">N22*Q22*$X$6</f>
        <v>0</v>
      </c>
      <c r="Y22" s="331">
        <f t="shared" ref="Y22:AA33" si="21">S22+V22</f>
        <v>26</v>
      </c>
      <c r="Z22" s="331">
        <f t="shared" si="21"/>
        <v>26</v>
      </c>
      <c r="AA22" s="331">
        <f t="shared" si="21"/>
        <v>31.2</v>
      </c>
      <c r="AB22" s="332"/>
      <c r="AC22" s="331">
        <f t="shared" ref="AC22:AC33" si="22">R22-Y22-Z22-AA22</f>
        <v>0</v>
      </c>
      <c r="AD22" s="69"/>
      <c r="AE22" s="335"/>
      <c r="AF22" s="335"/>
      <c r="AG22" s="25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35"/>
    </row>
    <row r="23" spans="1:46" s="336" customFormat="1" ht="27.75" customHeight="1" x14ac:dyDescent="0.25">
      <c r="A23" s="123" t="s">
        <v>382</v>
      </c>
      <c r="B23" s="123" t="s">
        <v>383</v>
      </c>
      <c r="C23" s="54" t="s">
        <v>32</v>
      </c>
      <c r="D23" s="54"/>
      <c r="E23" s="337" t="s">
        <v>465</v>
      </c>
      <c r="F23" s="86">
        <v>1</v>
      </c>
      <c r="G23" s="124" t="s">
        <v>472</v>
      </c>
      <c r="H23" s="80" t="s">
        <v>473</v>
      </c>
      <c r="I23" s="148"/>
      <c r="J23" s="129">
        <v>1</v>
      </c>
      <c r="K23" s="128">
        <f t="shared" ref="K23:K33" si="23">IF(J23&gt;0, 1, 0)</f>
        <v>1</v>
      </c>
      <c r="L23" s="128">
        <f t="shared" ref="L23:L33" si="24">J23-K23</f>
        <v>0</v>
      </c>
      <c r="M23" s="73">
        <v>26</v>
      </c>
      <c r="N23" s="131">
        <v>1</v>
      </c>
      <c r="O23" s="128">
        <f t="shared" ref="O23:O33" si="25">IF(N23&gt;0, 1, 0)</f>
        <v>1</v>
      </c>
      <c r="P23" s="128">
        <f t="shared" ref="P23:P33" si="26">N23-O23</f>
        <v>0</v>
      </c>
      <c r="Q23" s="73">
        <v>26</v>
      </c>
      <c r="R23" s="838">
        <f t="shared" si="14"/>
        <v>124.80000000000001</v>
      </c>
      <c r="S23" s="452">
        <f t="shared" si="15"/>
        <v>26</v>
      </c>
      <c r="T23" s="67">
        <f t="shared" si="16"/>
        <v>26</v>
      </c>
      <c r="U23" s="67">
        <f t="shared" si="17"/>
        <v>31.2</v>
      </c>
      <c r="V23" s="67">
        <f t="shared" si="18"/>
        <v>26</v>
      </c>
      <c r="W23" s="67">
        <f t="shared" si="19"/>
        <v>7.8</v>
      </c>
      <c r="X23" s="67">
        <f t="shared" si="20"/>
        <v>7.8</v>
      </c>
      <c r="Y23" s="331">
        <f t="shared" si="21"/>
        <v>52</v>
      </c>
      <c r="Z23" s="331">
        <f t="shared" si="21"/>
        <v>33.799999999999997</v>
      </c>
      <c r="AA23" s="331">
        <f t="shared" si="21"/>
        <v>39</v>
      </c>
      <c r="AB23" s="332"/>
      <c r="AC23" s="331">
        <f t="shared" si="22"/>
        <v>0</v>
      </c>
      <c r="AD23" s="69"/>
      <c r="AE23" s="335"/>
      <c r="AF23" s="335"/>
      <c r="AG23" s="25"/>
      <c r="AH23" s="335"/>
      <c r="AI23" s="335"/>
      <c r="AJ23" s="335"/>
      <c r="AK23" s="335"/>
      <c r="AL23" s="335"/>
      <c r="AM23" s="335"/>
      <c r="AN23" s="335"/>
      <c r="AO23" s="335"/>
      <c r="AP23" s="335"/>
      <c r="AQ23" s="335"/>
      <c r="AR23" s="335"/>
      <c r="AS23" s="335"/>
      <c r="AT23" s="335"/>
    </row>
    <row r="24" spans="1:46" s="336" customFormat="1" ht="27.75" customHeight="1" x14ac:dyDescent="0.25">
      <c r="A24" s="123" t="s">
        <v>382</v>
      </c>
      <c r="B24" s="123" t="s">
        <v>383</v>
      </c>
      <c r="C24" s="54" t="s">
        <v>32</v>
      </c>
      <c r="D24" s="54"/>
      <c r="E24" s="489" t="s">
        <v>678</v>
      </c>
      <c r="F24" s="86">
        <v>2</v>
      </c>
      <c r="G24" s="124" t="s">
        <v>742</v>
      </c>
      <c r="H24" s="80" t="s">
        <v>743</v>
      </c>
      <c r="I24" s="148"/>
      <c r="J24" s="129">
        <v>2</v>
      </c>
      <c r="K24" s="128">
        <f t="shared" si="23"/>
        <v>1</v>
      </c>
      <c r="L24" s="128">
        <f t="shared" si="24"/>
        <v>1</v>
      </c>
      <c r="M24" s="73">
        <v>26</v>
      </c>
      <c r="N24" s="131">
        <v>3</v>
      </c>
      <c r="O24" s="128">
        <f t="shared" si="25"/>
        <v>1</v>
      </c>
      <c r="P24" s="128">
        <f t="shared" si="26"/>
        <v>2</v>
      </c>
      <c r="Q24" s="73">
        <v>26</v>
      </c>
      <c r="R24" s="838">
        <f t="shared" si="14"/>
        <v>249.60000000000002</v>
      </c>
      <c r="S24" s="452">
        <f t="shared" si="15"/>
        <v>52</v>
      </c>
      <c r="T24" s="67">
        <f t="shared" si="16"/>
        <v>26</v>
      </c>
      <c r="U24" s="67">
        <f t="shared" si="17"/>
        <v>62.4</v>
      </c>
      <c r="V24" s="67">
        <f t="shared" si="18"/>
        <v>78</v>
      </c>
      <c r="W24" s="67">
        <f t="shared" si="19"/>
        <v>7.8</v>
      </c>
      <c r="X24" s="67">
        <f t="shared" si="20"/>
        <v>23.4</v>
      </c>
      <c r="Y24" s="331">
        <f t="shared" si="21"/>
        <v>130</v>
      </c>
      <c r="Z24" s="331">
        <f t="shared" si="21"/>
        <v>33.799999999999997</v>
      </c>
      <c r="AA24" s="331">
        <f t="shared" si="21"/>
        <v>85.8</v>
      </c>
      <c r="AB24" s="332"/>
      <c r="AC24" s="331">
        <f t="shared" si="22"/>
        <v>0</v>
      </c>
      <c r="AD24" s="69"/>
      <c r="AE24" s="335"/>
      <c r="AF24" s="335"/>
      <c r="AG24" s="25"/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35"/>
    </row>
    <row r="25" spans="1:46" s="336" customFormat="1" ht="27.75" customHeight="1" x14ac:dyDescent="0.25">
      <c r="A25" s="123" t="s">
        <v>382</v>
      </c>
      <c r="B25" s="123" t="s">
        <v>383</v>
      </c>
      <c r="C25" s="54" t="s">
        <v>32</v>
      </c>
      <c r="D25" s="54"/>
      <c r="E25" s="330" t="s">
        <v>33</v>
      </c>
      <c r="F25" s="86">
        <v>4</v>
      </c>
      <c r="G25" s="124" t="s">
        <v>384</v>
      </c>
      <c r="H25" s="80" t="s">
        <v>385</v>
      </c>
      <c r="I25" s="148"/>
      <c r="J25" s="129">
        <v>2</v>
      </c>
      <c r="K25" s="128">
        <f t="shared" si="23"/>
        <v>1</v>
      </c>
      <c r="L25" s="128">
        <f t="shared" si="24"/>
        <v>1</v>
      </c>
      <c r="M25" s="73">
        <v>26</v>
      </c>
      <c r="N25" s="131"/>
      <c r="O25" s="128">
        <f t="shared" si="25"/>
        <v>0</v>
      </c>
      <c r="P25" s="128">
        <f t="shared" si="26"/>
        <v>0</v>
      </c>
      <c r="Q25" s="73"/>
      <c r="R25" s="838">
        <f t="shared" si="14"/>
        <v>140.4</v>
      </c>
      <c r="S25" s="452">
        <f t="shared" si="15"/>
        <v>52</v>
      </c>
      <c r="T25" s="67">
        <f t="shared" si="16"/>
        <v>26</v>
      </c>
      <c r="U25" s="67">
        <f t="shared" si="17"/>
        <v>62.4</v>
      </c>
      <c r="V25" s="67">
        <f t="shared" si="18"/>
        <v>0</v>
      </c>
      <c r="W25" s="67">
        <f t="shared" si="19"/>
        <v>0</v>
      </c>
      <c r="X25" s="67">
        <f t="shared" si="20"/>
        <v>0</v>
      </c>
      <c r="Y25" s="331">
        <f t="shared" si="21"/>
        <v>52</v>
      </c>
      <c r="Z25" s="331">
        <f t="shared" si="21"/>
        <v>26</v>
      </c>
      <c r="AA25" s="331">
        <f t="shared" si="21"/>
        <v>62.4</v>
      </c>
      <c r="AB25" s="332"/>
      <c r="AC25" s="331">
        <f t="shared" si="22"/>
        <v>0</v>
      </c>
      <c r="AD25" s="69"/>
      <c r="AE25" s="335"/>
      <c r="AF25" s="335"/>
      <c r="AG25" s="2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5"/>
    </row>
    <row r="26" spans="1:46" s="336" customFormat="1" ht="27.75" hidden="1" customHeight="1" x14ac:dyDescent="0.25">
      <c r="A26" s="123" t="s">
        <v>382</v>
      </c>
      <c r="B26" s="123" t="s">
        <v>383</v>
      </c>
      <c r="C26" s="54" t="s">
        <v>32</v>
      </c>
      <c r="D26" s="54"/>
      <c r="E26" s="521"/>
      <c r="F26" s="521"/>
      <c r="G26" s="88"/>
      <c r="H26" s="80"/>
      <c r="I26" s="148"/>
      <c r="J26" s="129"/>
      <c r="K26" s="128">
        <f t="shared" si="23"/>
        <v>0</v>
      </c>
      <c r="L26" s="128">
        <f t="shared" si="24"/>
        <v>0</v>
      </c>
      <c r="M26" s="73"/>
      <c r="N26" s="131"/>
      <c r="O26" s="128">
        <f t="shared" si="25"/>
        <v>0</v>
      </c>
      <c r="P26" s="128">
        <f t="shared" si="26"/>
        <v>0</v>
      </c>
      <c r="Q26" s="73"/>
      <c r="R26" s="838">
        <f t="shared" si="14"/>
        <v>0</v>
      </c>
      <c r="S26" s="452">
        <f t="shared" si="15"/>
        <v>0</v>
      </c>
      <c r="T26" s="67">
        <f t="shared" si="16"/>
        <v>0</v>
      </c>
      <c r="U26" s="67">
        <f t="shared" si="17"/>
        <v>0</v>
      </c>
      <c r="V26" s="67">
        <f t="shared" si="18"/>
        <v>0</v>
      </c>
      <c r="W26" s="67">
        <f t="shared" si="19"/>
        <v>0</v>
      </c>
      <c r="X26" s="67">
        <f t="shared" si="20"/>
        <v>0</v>
      </c>
      <c r="Y26" s="331">
        <f t="shared" si="21"/>
        <v>0</v>
      </c>
      <c r="Z26" s="331">
        <f t="shared" si="21"/>
        <v>0</v>
      </c>
      <c r="AA26" s="331">
        <f t="shared" si="21"/>
        <v>0</v>
      </c>
      <c r="AB26" s="332"/>
      <c r="AC26" s="331">
        <f t="shared" si="22"/>
        <v>0</v>
      </c>
      <c r="AD26" s="69"/>
      <c r="AE26" s="335"/>
      <c r="AF26" s="335"/>
      <c r="AG26" s="25"/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35"/>
    </row>
    <row r="27" spans="1:46" s="336" customFormat="1" ht="27.75" hidden="1" customHeight="1" x14ac:dyDescent="0.25">
      <c r="A27" s="123" t="s">
        <v>382</v>
      </c>
      <c r="B27" s="123" t="s">
        <v>383</v>
      </c>
      <c r="C27" s="54" t="s">
        <v>32</v>
      </c>
      <c r="D27" s="54"/>
      <c r="E27" s="521"/>
      <c r="F27" s="521"/>
      <c r="G27" s="88"/>
      <c r="H27" s="80"/>
      <c r="I27" s="148"/>
      <c r="J27" s="129"/>
      <c r="K27" s="128">
        <f t="shared" si="23"/>
        <v>0</v>
      </c>
      <c r="L27" s="128">
        <f t="shared" si="24"/>
        <v>0</v>
      </c>
      <c r="M27" s="73"/>
      <c r="N27" s="131"/>
      <c r="O27" s="128">
        <f t="shared" si="25"/>
        <v>0</v>
      </c>
      <c r="P27" s="128">
        <f t="shared" si="26"/>
        <v>0</v>
      </c>
      <c r="Q27" s="73"/>
      <c r="R27" s="838">
        <f t="shared" si="14"/>
        <v>0</v>
      </c>
      <c r="S27" s="452">
        <f t="shared" si="15"/>
        <v>0</v>
      </c>
      <c r="T27" s="67">
        <f t="shared" si="16"/>
        <v>0</v>
      </c>
      <c r="U27" s="67">
        <f t="shared" si="17"/>
        <v>0</v>
      </c>
      <c r="V27" s="67">
        <f t="shared" si="18"/>
        <v>0</v>
      </c>
      <c r="W27" s="67">
        <f t="shared" si="19"/>
        <v>0</v>
      </c>
      <c r="X27" s="67">
        <f t="shared" si="20"/>
        <v>0</v>
      </c>
      <c r="Y27" s="331">
        <f t="shared" si="21"/>
        <v>0</v>
      </c>
      <c r="Z27" s="331">
        <f t="shared" si="21"/>
        <v>0</v>
      </c>
      <c r="AA27" s="331">
        <f t="shared" si="21"/>
        <v>0</v>
      </c>
      <c r="AB27" s="332"/>
      <c r="AC27" s="331">
        <f t="shared" si="22"/>
        <v>0</v>
      </c>
      <c r="AD27" s="69"/>
      <c r="AE27" s="335"/>
      <c r="AF27" s="335"/>
      <c r="AG27" s="25"/>
      <c r="AH27" s="335"/>
      <c r="AI27" s="335"/>
      <c r="AJ27" s="335"/>
      <c r="AK27" s="335"/>
      <c r="AL27" s="335"/>
      <c r="AM27" s="335"/>
      <c r="AN27" s="335"/>
      <c r="AO27" s="335"/>
      <c r="AP27" s="335"/>
      <c r="AQ27" s="335"/>
      <c r="AR27" s="335"/>
      <c r="AS27" s="335"/>
      <c r="AT27" s="335"/>
    </row>
    <row r="28" spans="1:46" s="336" customFormat="1" ht="27.75" hidden="1" customHeight="1" x14ac:dyDescent="0.25">
      <c r="A28" s="123" t="s">
        <v>382</v>
      </c>
      <c r="B28" s="123" t="s">
        <v>383</v>
      </c>
      <c r="C28" s="54" t="s">
        <v>32</v>
      </c>
      <c r="D28" s="54"/>
      <c r="E28" s="521"/>
      <c r="F28" s="521"/>
      <c r="G28" s="88"/>
      <c r="H28" s="80"/>
      <c r="I28" s="148"/>
      <c r="J28" s="129"/>
      <c r="K28" s="128">
        <f t="shared" si="23"/>
        <v>0</v>
      </c>
      <c r="L28" s="128">
        <f t="shared" si="24"/>
        <v>0</v>
      </c>
      <c r="M28" s="73"/>
      <c r="N28" s="131"/>
      <c r="O28" s="128">
        <f t="shared" si="25"/>
        <v>0</v>
      </c>
      <c r="P28" s="128">
        <f t="shared" si="26"/>
        <v>0</v>
      </c>
      <c r="Q28" s="73"/>
      <c r="R28" s="838">
        <f t="shared" si="14"/>
        <v>0</v>
      </c>
      <c r="S28" s="452">
        <f t="shared" si="15"/>
        <v>0</v>
      </c>
      <c r="T28" s="67">
        <f t="shared" si="16"/>
        <v>0</v>
      </c>
      <c r="U28" s="67">
        <f t="shared" si="17"/>
        <v>0</v>
      </c>
      <c r="V28" s="67">
        <f t="shared" si="18"/>
        <v>0</v>
      </c>
      <c r="W28" s="67">
        <f t="shared" si="19"/>
        <v>0</v>
      </c>
      <c r="X28" s="67">
        <f t="shared" si="20"/>
        <v>0</v>
      </c>
      <c r="Y28" s="331">
        <f t="shared" si="21"/>
        <v>0</v>
      </c>
      <c r="Z28" s="331">
        <f t="shared" si="21"/>
        <v>0</v>
      </c>
      <c r="AA28" s="331">
        <f t="shared" si="21"/>
        <v>0</v>
      </c>
      <c r="AB28" s="332"/>
      <c r="AC28" s="331">
        <f t="shared" si="22"/>
        <v>0</v>
      </c>
      <c r="AD28" s="69"/>
      <c r="AE28" s="335"/>
      <c r="AF28" s="335"/>
      <c r="AG28" s="2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</row>
    <row r="29" spans="1:46" s="336" customFormat="1" ht="27.75" hidden="1" customHeight="1" x14ac:dyDescent="0.25">
      <c r="A29" s="123" t="s">
        <v>382</v>
      </c>
      <c r="B29" s="123" t="s">
        <v>383</v>
      </c>
      <c r="C29" s="54" t="s">
        <v>32</v>
      </c>
      <c r="D29" s="54"/>
      <c r="E29" s="521"/>
      <c r="F29" s="521"/>
      <c r="G29" s="88"/>
      <c r="H29" s="350"/>
      <c r="I29" s="155"/>
      <c r="J29" s="129"/>
      <c r="K29" s="128">
        <f t="shared" si="23"/>
        <v>0</v>
      </c>
      <c r="L29" s="128">
        <f t="shared" si="24"/>
        <v>0</v>
      </c>
      <c r="M29" s="73"/>
      <c r="N29" s="131"/>
      <c r="O29" s="128">
        <f t="shared" si="25"/>
        <v>0</v>
      </c>
      <c r="P29" s="128">
        <f t="shared" si="26"/>
        <v>0</v>
      </c>
      <c r="Q29" s="73"/>
      <c r="R29" s="838">
        <f t="shared" si="14"/>
        <v>0</v>
      </c>
      <c r="S29" s="452">
        <f t="shared" si="15"/>
        <v>0</v>
      </c>
      <c r="T29" s="67">
        <f t="shared" si="16"/>
        <v>0</v>
      </c>
      <c r="U29" s="67">
        <f t="shared" si="17"/>
        <v>0</v>
      </c>
      <c r="V29" s="67">
        <f t="shared" si="18"/>
        <v>0</v>
      </c>
      <c r="W29" s="67">
        <f t="shared" si="19"/>
        <v>0</v>
      </c>
      <c r="X29" s="67">
        <f t="shared" si="20"/>
        <v>0</v>
      </c>
      <c r="Y29" s="331">
        <f t="shared" si="21"/>
        <v>0</v>
      </c>
      <c r="Z29" s="331">
        <f t="shared" si="21"/>
        <v>0</v>
      </c>
      <c r="AA29" s="331">
        <f t="shared" si="21"/>
        <v>0</v>
      </c>
      <c r="AB29" s="332"/>
      <c r="AC29" s="331">
        <f t="shared" si="22"/>
        <v>0</v>
      </c>
      <c r="AD29" s="69"/>
      <c r="AE29" s="335"/>
      <c r="AF29" s="335"/>
      <c r="AG29" s="2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5"/>
    </row>
    <row r="30" spans="1:46" s="336" customFormat="1" ht="27.75" hidden="1" customHeight="1" x14ac:dyDescent="0.25">
      <c r="A30" s="123" t="s">
        <v>382</v>
      </c>
      <c r="B30" s="123" t="s">
        <v>383</v>
      </c>
      <c r="C30" s="54" t="s">
        <v>32</v>
      </c>
      <c r="D30" s="54"/>
      <c r="E30" s="521"/>
      <c r="F30" s="521"/>
      <c r="G30" s="88"/>
      <c r="H30" s="80"/>
      <c r="I30" s="148"/>
      <c r="J30" s="129"/>
      <c r="K30" s="128">
        <f t="shared" si="23"/>
        <v>0</v>
      </c>
      <c r="L30" s="128">
        <f t="shared" si="24"/>
        <v>0</v>
      </c>
      <c r="M30" s="73"/>
      <c r="N30" s="131"/>
      <c r="O30" s="128">
        <f t="shared" si="25"/>
        <v>0</v>
      </c>
      <c r="P30" s="128">
        <f t="shared" si="26"/>
        <v>0</v>
      </c>
      <c r="Q30" s="73"/>
      <c r="R30" s="838">
        <f t="shared" si="14"/>
        <v>0</v>
      </c>
      <c r="S30" s="452">
        <f t="shared" si="15"/>
        <v>0</v>
      </c>
      <c r="T30" s="67">
        <f t="shared" si="16"/>
        <v>0</v>
      </c>
      <c r="U30" s="67">
        <f t="shared" si="17"/>
        <v>0</v>
      </c>
      <c r="V30" s="67">
        <f t="shared" si="18"/>
        <v>0</v>
      </c>
      <c r="W30" s="67">
        <f t="shared" si="19"/>
        <v>0</v>
      </c>
      <c r="X30" s="67">
        <f t="shared" si="20"/>
        <v>0</v>
      </c>
      <c r="Y30" s="331">
        <f t="shared" si="21"/>
        <v>0</v>
      </c>
      <c r="Z30" s="331">
        <f t="shared" si="21"/>
        <v>0</v>
      </c>
      <c r="AA30" s="331">
        <f t="shared" si="21"/>
        <v>0</v>
      </c>
      <c r="AB30" s="332"/>
      <c r="AC30" s="331">
        <f t="shared" si="22"/>
        <v>0</v>
      </c>
      <c r="AD30" s="69"/>
      <c r="AE30" s="335"/>
      <c r="AF30" s="335"/>
      <c r="AG30" s="25"/>
      <c r="AH30" s="335"/>
      <c r="AI30" s="335"/>
      <c r="AJ30" s="335"/>
      <c r="AK30" s="335"/>
      <c r="AL30" s="335"/>
      <c r="AM30" s="335"/>
      <c r="AN30" s="335"/>
      <c r="AO30" s="335"/>
      <c r="AP30" s="335"/>
      <c r="AQ30" s="335"/>
      <c r="AR30" s="335"/>
      <c r="AS30" s="335"/>
      <c r="AT30" s="335"/>
    </row>
    <row r="31" spans="1:46" s="336" customFormat="1" ht="27.75" hidden="1" customHeight="1" x14ac:dyDescent="0.25">
      <c r="A31" s="123" t="s">
        <v>382</v>
      </c>
      <c r="B31" s="123" t="s">
        <v>383</v>
      </c>
      <c r="C31" s="54" t="s">
        <v>32</v>
      </c>
      <c r="D31" s="54"/>
      <c r="E31" s="521"/>
      <c r="F31" s="521"/>
      <c r="G31" s="88"/>
      <c r="H31" s="80"/>
      <c r="I31" s="148"/>
      <c r="J31" s="129"/>
      <c r="K31" s="128">
        <f t="shared" si="23"/>
        <v>0</v>
      </c>
      <c r="L31" s="128">
        <f t="shared" si="24"/>
        <v>0</v>
      </c>
      <c r="M31" s="73"/>
      <c r="N31" s="131"/>
      <c r="O31" s="128">
        <f t="shared" si="25"/>
        <v>0</v>
      </c>
      <c r="P31" s="128">
        <f t="shared" si="26"/>
        <v>0</v>
      </c>
      <c r="Q31" s="73"/>
      <c r="R31" s="838">
        <f t="shared" si="14"/>
        <v>0</v>
      </c>
      <c r="S31" s="452">
        <f t="shared" si="15"/>
        <v>0</v>
      </c>
      <c r="T31" s="67">
        <f t="shared" si="16"/>
        <v>0</v>
      </c>
      <c r="U31" s="67">
        <f t="shared" si="17"/>
        <v>0</v>
      </c>
      <c r="V31" s="67">
        <f t="shared" si="18"/>
        <v>0</v>
      </c>
      <c r="W31" s="67">
        <f t="shared" si="19"/>
        <v>0</v>
      </c>
      <c r="X31" s="67">
        <f t="shared" si="20"/>
        <v>0</v>
      </c>
      <c r="Y31" s="331">
        <f t="shared" si="21"/>
        <v>0</v>
      </c>
      <c r="Z31" s="331">
        <f t="shared" si="21"/>
        <v>0</v>
      </c>
      <c r="AA31" s="331">
        <f t="shared" si="21"/>
        <v>0</v>
      </c>
      <c r="AB31" s="332"/>
      <c r="AC31" s="331">
        <f t="shared" si="22"/>
        <v>0</v>
      </c>
      <c r="AD31" s="69"/>
      <c r="AE31" s="335"/>
      <c r="AF31" s="335"/>
      <c r="AG31" s="25"/>
      <c r="AH31" s="335"/>
      <c r="AI31" s="335"/>
      <c r="AJ31" s="335"/>
      <c r="AK31" s="335"/>
      <c r="AL31" s="335"/>
      <c r="AM31" s="335"/>
      <c r="AN31" s="335"/>
      <c r="AO31" s="335"/>
      <c r="AP31" s="335"/>
      <c r="AQ31" s="335"/>
      <c r="AR31" s="335"/>
      <c r="AS31" s="335"/>
      <c r="AT31" s="335"/>
    </row>
    <row r="32" spans="1:46" s="93" customFormat="1" ht="27.75" hidden="1" customHeight="1" x14ac:dyDescent="0.25">
      <c r="A32" s="123" t="s">
        <v>382</v>
      </c>
      <c r="B32" s="123" t="s">
        <v>383</v>
      </c>
      <c r="C32" s="54" t="s">
        <v>32</v>
      </c>
      <c r="D32" s="54"/>
      <c r="E32" s="521"/>
      <c r="F32" s="521"/>
      <c r="G32" s="88"/>
      <c r="H32" s="80"/>
      <c r="I32" s="148"/>
      <c r="J32" s="129"/>
      <c r="K32" s="128">
        <f t="shared" si="23"/>
        <v>0</v>
      </c>
      <c r="L32" s="128">
        <f t="shared" si="24"/>
        <v>0</v>
      </c>
      <c r="M32" s="73"/>
      <c r="N32" s="131"/>
      <c r="O32" s="128">
        <f t="shared" si="25"/>
        <v>0</v>
      </c>
      <c r="P32" s="128">
        <f t="shared" si="26"/>
        <v>0</v>
      </c>
      <c r="Q32" s="73"/>
      <c r="R32" s="838">
        <f t="shared" si="14"/>
        <v>0</v>
      </c>
      <c r="S32" s="452">
        <f t="shared" si="15"/>
        <v>0</v>
      </c>
      <c r="T32" s="67">
        <f t="shared" si="16"/>
        <v>0</v>
      </c>
      <c r="U32" s="67">
        <f t="shared" si="17"/>
        <v>0</v>
      </c>
      <c r="V32" s="67">
        <f t="shared" si="18"/>
        <v>0</v>
      </c>
      <c r="W32" s="67">
        <f t="shared" si="19"/>
        <v>0</v>
      </c>
      <c r="X32" s="67">
        <f t="shared" si="20"/>
        <v>0</v>
      </c>
      <c r="Y32" s="331">
        <f t="shared" si="21"/>
        <v>0</v>
      </c>
      <c r="Z32" s="331">
        <f t="shared" si="21"/>
        <v>0</v>
      </c>
      <c r="AA32" s="331">
        <f t="shared" si="21"/>
        <v>0</v>
      </c>
      <c r="AB32" s="332"/>
      <c r="AC32" s="331">
        <f t="shared" si="22"/>
        <v>0</v>
      </c>
      <c r="AD32" s="439"/>
      <c r="AE32" s="92"/>
      <c r="AF32" s="92"/>
      <c r="AG32" s="25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</row>
    <row r="33" spans="1:46" s="175" customFormat="1" ht="27.75" hidden="1" customHeight="1" x14ac:dyDescent="0.25">
      <c r="A33" s="123" t="s">
        <v>382</v>
      </c>
      <c r="B33" s="123" t="s">
        <v>383</v>
      </c>
      <c r="C33" s="54" t="s">
        <v>32</v>
      </c>
      <c r="D33" s="95"/>
      <c r="E33" s="96" t="s">
        <v>29</v>
      </c>
      <c r="F33" s="96"/>
      <c r="G33" s="97"/>
      <c r="H33" s="160"/>
      <c r="I33" s="161"/>
      <c r="J33" s="134"/>
      <c r="K33" s="101">
        <f t="shared" si="23"/>
        <v>0</v>
      </c>
      <c r="L33" s="101">
        <f t="shared" si="24"/>
        <v>0</v>
      </c>
      <c r="M33" s="102"/>
      <c r="N33" s="136"/>
      <c r="O33" s="101">
        <f t="shared" si="25"/>
        <v>0</v>
      </c>
      <c r="P33" s="101">
        <f t="shared" si="26"/>
        <v>0</v>
      </c>
      <c r="Q33" s="102"/>
      <c r="R33" s="840">
        <f>J33*M33*$R$8</f>
        <v>0</v>
      </c>
      <c r="S33" s="614">
        <f>J33*M33*$S$8</f>
        <v>0</v>
      </c>
      <c r="T33" s="105">
        <f>K33*M33*$T$8</f>
        <v>0</v>
      </c>
      <c r="U33" s="105">
        <f>J33*M33*$U$8</f>
        <v>0</v>
      </c>
      <c r="V33" s="105">
        <f t="shared" si="18"/>
        <v>0</v>
      </c>
      <c r="W33" s="105">
        <f t="shared" si="19"/>
        <v>0</v>
      </c>
      <c r="X33" s="105">
        <f t="shared" si="20"/>
        <v>0</v>
      </c>
      <c r="Y33" s="105">
        <f t="shared" si="21"/>
        <v>0</v>
      </c>
      <c r="Z33" s="105">
        <f t="shared" si="21"/>
        <v>0</v>
      </c>
      <c r="AA33" s="105">
        <f t="shared" si="21"/>
        <v>0</v>
      </c>
      <c r="AB33" s="106"/>
      <c r="AC33" s="105">
        <f t="shared" si="22"/>
        <v>0</v>
      </c>
      <c r="AD33" s="438"/>
      <c r="AE33" s="174"/>
      <c r="AF33" s="174"/>
      <c r="AG33" s="25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</row>
    <row r="34" spans="1:46" s="175" customFormat="1" ht="27.75" customHeight="1" x14ac:dyDescent="0.25">
      <c r="A34" s="123" t="s">
        <v>382</v>
      </c>
      <c r="B34" s="123" t="s">
        <v>383</v>
      </c>
      <c r="C34" s="54" t="s">
        <v>32</v>
      </c>
      <c r="D34" s="404"/>
      <c r="E34" s="405" t="s">
        <v>879</v>
      </c>
      <c r="F34" s="405"/>
      <c r="G34" s="849"/>
      <c r="H34" s="400" t="s">
        <v>473</v>
      </c>
      <c r="I34" s="407"/>
      <c r="J34" s="897">
        <v>1</v>
      </c>
      <c r="K34" s="402"/>
      <c r="L34" s="402"/>
      <c r="M34" s="403">
        <v>6</v>
      </c>
      <c r="N34" s="899"/>
      <c r="O34" s="402"/>
      <c r="P34" s="402"/>
      <c r="Q34" s="403"/>
      <c r="R34" s="850">
        <f>6*4.9</f>
        <v>29.400000000000002</v>
      </c>
      <c r="S34" s="410"/>
      <c r="T34" s="410"/>
      <c r="U34" s="410"/>
      <c r="V34" s="410"/>
      <c r="W34" s="410"/>
      <c r="X34" s="410"/>
      <c r="Y34" s="410"/>
      <c r="Z34" s="410"/>
      <c r="AA34" s="410"/>
      <c r="AB34" s="106"/>
      <c r="AC34" s="105"/>
      <c r="AD34" s="438"/>
      <c r="AE34" s="174"/>
      <c r="AF34" s="174"/>
      <c r="AG34" s="25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</row>
    <row r="35" spans="1:46" s="346" customFormat="1" ht="27.75" customHeight="1" thickBot="1" x14ac:dyDescent="0.3">
      <c r="A35" s="108" t="s">
        <v>382</v>
      </c>
      <c r="B35" s="108" t="s">
        <v>383</v>
      </c>
      <c r="C35" s="109" t="s">
        <v>32</v>
      </c>
      <c r="D35" s="109"/>
      <c r="E35" s="491"/>
      <c r="F35" s="491"/>
      <c r="G35" s="111"/>
      <c r="H35" s="112" t="s">
        <v>906</v>
      </c>
      <c r="I35" s="113"/>
      <c r="J35" s="114"/>
      <c r="K35" s="115"/>
      <c r="L35" s="115"/>
      <c r="M35" s="116"/>
      <c r="N35" s="117"/>
      <c r="O35" s="115"/>
      <c r="P35" s="115"/>
      <c r="Q35" s="841">
        <f>AD35</f>
        <v>0.58092592592592596</v>
      </c>
      <c r="R35" s="842">
        <f>SUM(R22:R33)+R34</f>
        <v>627.4</v>
      </c>
      <c r="S35" s="843">
        <f t="shared" ref="S35:AA35" si="27">SUM(S22:S33)</f>
        <v>156</v>
      </c>
      <c r="T35" s="844">
        <f t="shared" si="27"/>
        <v>104</v>
      </c>
      <c r="U35" s="844">
        <f t="shared" si="27"/>
        <v>187.2</v>
      </c>
      <c r="V35" s="844">
        <f t="shared" si="27"/>
        <v>104</v>
      </c>
      <c r="W35" s="844">
        <f t="shared" si="27"/>
        <v>15.6</v>
      </c>
      <c r="X35" s="844">
        <f t="shared" si="27"/>
        <v>31.2</v>
      </c>
      <c r="Y35" s="845">
        <f t="shared" si="27"/>
        <v>260</v>
      </c>
      <c r="Z35" s="845">
        <f t="shared" si="27"/>
        <v>119.6</v>
      </c>
      <c r="AA35" s="845">
        <f t="shared" si="27"/>
        <v>218.4</v>
      </c>
      <c r="AB35" s="344"/>
      <c r="AC35" s="331"/>
      <c r="AD35" s="846">
        <f>R35/1800/0.6</f>
        <v>0.58092592592592596</v>
      </c>
      <c r="AE35" s="4"/>
      <c r="AF35" s="335"/>
      <c r="AG35" s="25"/>
      <c r="AH35" s="335"/>
      <c r="AI35" s="335"/>
      <c r="AJ35" s="335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</row>
    <row r="36" spans="1:46" s="336" customFormat="1" ht="27.75" customHeight="1" thickTop="1" x14ac:dyDescent="0.25">
      <c r="A36" s="123" t="s">
        <v>157</v>
      </c>
      <c r="B36" s="123" t="s">
        <v>93</v>
      </c>
      <c r="C36" s="54" t="s">
        <v>158</v>
      </c>
      <c r="D36" s="54"/>
      <c r="E36" s="330" t="s">
        <v>33</v>
      </c>
      <c r="F36" s="86">
        <v>1</v>
      </c>
      <c r="G36" s="124" t="s">
        <v>190</v>
      </c>
      <c r="H36" s="80" t="s">
        <v>191</v>
      </c>
      <c r="I36" s="847"/>
      <c r="J36" s="129"/>
      <c r="K36" s="128">
        <f>IF(J36&gt;0, 1, 0)</f>
        <v>0</v>
      </c>
      <c r="L36" s="128">
        <f>J36-K36</f>
        <v>0</v>
      </c>
      <c r="M36" s="73"/>
      <c r="N36" s="131">
        <v>1</v>
      </c>
      <c r="O36" s="128">
        <f>IF(N36&gt;0, 1, 0)</f>
        <v>1</v>
      </c>
      <c r="P36" s="128">
        <f>N36-O36</f>
        <v>0</v>
      </c>
      <c r="Q36" s="848">
        <v>26</v>
      </c>
      <c r="R36" s="838">
        <f t="shared" ref="R36:R42" si="28">(K36*M36*$R$4)+(L36*M36*$R$5)+(O36*Q36*$R$6)+(P36*Q36*$R$7)</f>
        <v>41.6</v>
      </c>
      <c r="S36" s="452">
        <f t="shared" ref="S36:S42" si="29">J36*M36*$S$4</f>
        <v>0</v>
      </c>
      <c r="T36" s="67">
        <f t="shared" ref="T36:T42" si="30">K36*M36*$T$4</f>
        <v>0</v>
      </c>
      <c r="U36" s="67">
        <f t="shared" ref="U36:U42" si="31">J36*M36*$U$4</f>
        <v>0</v>
      </c>
      <c r="V36" s="67">
        <f t="shared" ref="V36:V43" si="32">N36*Q36*$V$6</f>
        <v>26</v>
      </c>
      <c r="W36" s="67">
        <f t="shared" ref="W36:W43" si="33">O36*Q36*$W$6</f>
        <v>7.8</v>
      </c>
      <c r="X36" s="67">
        <f t="shared" ref="X36:X43" si="34">N36*Q36*$X$6</f>
        <v>7.8</v>
      </c>
      <c r="Y36" s="331">
        <f t="shared" ref="Y36:AA42" si="35">S36+V36</f>
        <v>26</v>
      </c>
      <c r="Z36" s="331">
        <f t="shared" si="35"/>
        <v>7.8</v>
      </c>
      <c r="AA36" s="331">
        <f t="shared" si="35"/>
        <v>7.8</v>
      </c>
      <c r="AB36" s="332"/>
      <c r="AC36" s="331">
        <f t="shared" ref="AC36:AC42" si="36">R36-Y36-Z36-AA36</f>
        <v>0</v>
      </c>
      <c r="AD36" s="69"/>
      <c r="AE36" s="335"/>
      <c r="AF36" s="335"/>
      <c r="AG36" s="25"/>
      <c r="AH36" s="335"/>
      <c r="AI36" s="335"/>
      <c r="AJ36" s="335"/>
      <c r="AK36" s="335"/>
      <c r="AL36" s="335"/>
      <c r="AM36" s="335"/>
      <c r="AN36" s="335"/>
      <c r="AO36" s="335"/>
      <c r="AP36" s="335"/>
      <c r="AQ36" s="335"/>
      <c r="AR36" s="335"/>
      <c r="AS36" s="335"/>
      <c r="AT36" s="335"/>
    </row>
    <row r="37" spans="1:46" s="336" customFormat="1" ht="27.75" customHeight="1" x14ac:dyDescent="0.25">
      <c r="A37" s="123" t="s">
        <v>157</v>
      </c>
      <c r="B37" s="123" t="s">
        <v>93</v>
      </c>
      <c r="C37" s="54" t="s">
        <v>158</v>
      </c>
      <c r="D37" s="54"/>
      <c r="E37" s="330" t="s">
        <v>33</v>
      </c>
      <c r="F37" s="86">
        <v>2</v>
      </c>
      <c r="G37" s="124" t="s">
        <v>197</v>
      </c>
      <c r="H37" s="80" t="s">
        <v>198</v>
      </c>
      <c r="I37" s="148"/>
      <c r="J37" s="129"/>
      <c r="K37" s="128">
        <f t="shared" ref="K37:K47" si="37">IF(J37&gt;0, 1, 0)</f>
        <v>0</v>
      </c>
      <c r="L37" s="128">
        <f t="shared" ref="L37:L47" si="38">J37-K37</f>
        <v>0</v>
      </c>
      <c r="M37" s="73"/>
      <c r="N37" s="131">
        <v>0</v>
      </c>
      <c r="O37" s="128">
        <f t="shared" ref="O37:O47" si="39">IF(N37&gt;0, 1, 0)</f>
        <v>0</v>
      </c>
      <c r="P37" s="128">
        <f t="shared" ref="P37:P47" si="40">N37-O37</f>
        <v>0</v>
      </c>
      <c r="Q37" s="73">
        <v>26</v>
      </c>
      <c r="R37" s="838">
        <f t="shared" si="28"/>
        <v>0</v>
      </c>
      <c r="S37" s="452">
        <f t="shared" si="29"/>
        <v>0</v>
      </c>
      <c r="T37" s="67">
        <f t="shared" si="30"/>
        <v>0</v>
      </c>
      <c r="U37" s="67">
        <f t="shared" si="31"/>
        <v>0</v>
      </c>
      <c r="V37" s="67">
        <f t="shared" si="32"/>
        <v>0</v>
      </c>
      <c r="W37" s="67">
        <f t="shared" si="33"/>
        <v>0</v>
      </c>
      <c r="X37" s="67">
        <f t="shared" si="34"/>
        <v>0</v>
      </c>
      <c r="Y37" s="331">
        <f t="shared" si="35"/>
        <v>0</v>
      </c>
      <c r="Z37" s="331">
        <f t="shared" si="35"/>
        <v>0</v>
      </c>
      <c r="AA37" s="331">
        <f t="shared" si="35"/>
        <v>0</v>
      </c>
      <c r="AB37" s="332"/>
      <c r="AC37" s="331">
        <f t="shared" si="36"/>
        <v>0</v>
      </c>
      <c r="AD37" s="69"/>
      <c r="AE37" s="335"/>
      <c r="AF37" s="335"/>
      <c r="AG37" s="25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</row>
    <row r="38" spans="1:46" s="336" customFormat="1" ht="27.75" customHeight="1" x14ac:dyDescent="0.25">
      <c r="A38" s="123" t="s">
        <v>157</v>
      </c>
      <c r="B38" s="123" t="s">
        <v>93</v>
      </c>
      <c r="C38" s="54" t="s">
        <v>38</v>
      </c>
      <c r="D38" s="54"/>
      <c r="E38" s="489" t="s">
        <v>678</v>
      </c>
      <c r="F38" s="86">
        <v>1</v>
      </c>
      <c r="G38" s="124" t="s">
        <v>740</v>
      </c>
      <c r="H38" s="80" t="s">
        <v>741</v>
      </c>
      <c r="I38" s="148"/>
      <c r="J38" s="129"/>
      <c r="K38" s="128">
        <f t="shared" si="37"/>
        <v>0</v>
      </c>
      <c r="L38" s="128">
        <f t="shared" si="38"/>
        <v>0</v>
      </c>
      <c r="M38" s="73"/>
      <c r="N38" s="131"/>
      <c r="O38" s="128">
        <f t="shared" si="39"/>
        <v>0</v>
      </c>
      <c r="P38" s="128">
        <f t="shared" si="40"/>
        <v>0</v>
      </c>
      <c r="Q38" s="73"/>
      <c r="R38" s="838">
        <f t="shared" si="28"/>
        <v>0</v>
      </c>
      <c r="S38" s="452">
        <f t="shared" si="29"/>
        <v>0</v>
      </c>
      <c r="T38" s="67">
        <f t="shared" si="30"/>
        <v>0</v>
      </c>
      <c r="U38" s="67">
        <f t="shared" si="31"/>
        <v>0</v>
      </c>
      <c r="V38" s="67">
        <f t="shared" si="32"/>
        <v>0</v>
      </c>
      <c r="W38" s="67">
        <f t="shared" si="33"/>
        <v>0</v>
      </c>
      <c r="X38" s="67">
        <f t="shared" si="34"/>
        <v>0</v>
      </c>
      <c r="Y38" s="331">
        <f t="shared" si="35"/>
        <v>0</v>
      </c>
      <c r="Z38" s="331">
        <f t="shared" si="35"/>
        <v>0</v>
      </c>
      <c r="AA38" s="331">
        <f t="shared" si="35"/>
        <v>0</v>
      </c>
      <c r="AB38" s="332"/>
      <c r="AC38" s="331">
        <f t="shared" si="36"/>
        <v>0</v>
      </c>
      <c r="AD38" s="69"/>
      <c r="AE38" s="335"/>
      <c r="AF38" s="335"/>
      <c r="AG38" s="2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</row>
    <row r="39" spans="1:46" s="336" customFormat="1" ht="27.75" customHeight="1" x14ac:dyDescent="0.25">
      <c r="A39" s="123" t="s">
        <v>157</v>
      </c>
      <c r="B39" s="123" t="s">
        <v>93</v>
      </c>
      <c r="C39" s="54" t="s">
        <v>158</v>
      </c>
      <c r="D39" s="54"/>
      <c r="E39" s="337" t="s">
        <v>465</v>
      </c>
      <c r="F39" s="86">
        <v>2</v>
      </c>
      <c r="G39" s="124" t="s">
        <v>499</v>
      </c>
      <c r="H39" s="80" t="s">
        <v>500</v>
      </c>
      <c r="I39" s="148"/>
      <c r="J39" s="129"/>
      <c r="K39" s="128">
        <f t="shared" si="37"/>
        <v>0</v>
      </c>
      <c r="L39" s="128">
        <f t="shared" si="38"/>
        <v>0</v>
      </c>
      <c r="M39" s="73"/>
      <c r="N39" s="131">
        <v>1</v>
      </c>
      <c r="O39" s="128">
        <f t="shared" si="39"/>
        <v>1</v>
      </c>
      <c r="P39" s="128">
        <f t="shared" si="40"/>
        <v>0</v>
      </c>
      <c r="Q39" s="73">
        <v>26</v>
      </c>
      <c r="R39" s="838">
        <f t="shared" si="28"/>
        <v>41.6</v>
      </c>
      <c r="S39" s="452">
        <f t="shared" si="29"/>
        <v>0</v>
      </c>
      <c r="T39" s="67">
        <f t="shared" si="30"/>
        <v>0</v>
      </c>
      <c r="U39" s="67">
        <f t="shared" si="31"/>
        <v>0</v>
      </c>
      <c r="V39" s="67">
        <f t="shared" si="32"/>
        <v>26</v>
      </c>
      <c r="W39" s="67">
        <f t="shared" si="33"/>
        <v>7.8</v>
      </c>
      <c r="X39" s="67">
        <f t="shared" si="34"/>
        <v>7.8</v>
      </c>
      <c r="Y39" s="331">
        <f t="shared" si="35"/>
        <v>26</v>
      </c>
      <c r="Z39" s="331">
        <f t="shared" si="35"/>
        <v>7.8</v>
      </c>
      <c r="AA39" s="331">
        <f t="shared" si="35"/>
        <v>7.8</v>
      </c>
      <c r="AB39" s="332"/>
      <c r="AC39" s="331">
        <f t="shared" si="36"/>
        <v>0</v>
      </c>
      <c r="AD39" s="254"/>
      <c r="AE39" s="335"/>
      <c r="AF39" s="335"/>
      <c r="AG39" s="25"/>
      <c r="AH39" s="335"/>
      <c r="AI39" s="335"/>
      <c r="AJ39" s="335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</row>
    <row r="40" spans="1:46" s="336" customFormat="1" ht="27.75" customHeight="1" x14ac:dyDescent="0.25">
      <c r="A40" s="123" t="s">
        <v>157</v>
      </c>
      <c r="B40" s="123" t="s">
        <v>93</v>
      </c>
      <c r="C40" s="54" t="s">
        <v>158</v>
      </c>
      <c r="D40" s="54"/>
      <c r="E40" s="77" t="s">
        <v>645</v>
      </c>
      <c r="F40" s="78">
        <v>2</v>
      </c>
      <c r="G40" s="79" t="s">
        <v>499</v>
      </c>
      <c r="H40" s="80" t="s">
        <v>656</v>
      </c>
      <c r="I40" s="148"/>
      <c r="J40" s="129"/>
      <c r="K40" s="128">
        <f t="shared" si="37"/>
        <v>0</v>
      </c>
      <c r="L40" s="128">
        <f t="shared" si="38"/>
        <v>0</v>
      </c>
      <c r="M40" s="73"/>
      <c r="N40" s="131"/>
      <c r="O40" s="128">
        <f t="shared" si="39"/>
        <v>0</v>
      </c>
      <c r="P40" s="128">
        <f t="shared" si="40"/>
        <v>0</v>
      </c>
      <c r="Q40" s="73"/>
      <c r="R40" s="838">
        <f t="shared" si="28"/>
        <v>0</v>
      </c>
      <c r="S40" s="452">
        <f t="shared" si="29"/>
        <v>0</v>
      </c>
      <c r="T40" s="67">
        <f t="shared" si="30"/>
        <v>0</v>
      </c>
      <c r="U40" s="67">
        <f t="shared" si="31"/>
        <v>0</v>
      </c>
      <c r="V40" s="67">
        <f t="shared" si="32"/>
        <v>0</v>
      </c>
      <c r="W40" s="67">
        <f t="shared" si="33"/>
        <v>0</v>
      </c>
      <c r="X40" s="67">
        <f t="shared" si="34"/>
        <v>0</v>
      </c>
      <c r="Y40" s="331">
        <f t="shared" si="35"/>
        <v>0</v>
      </c>
      <c r="Z40" s="331">
        <f t="shared" si="35"/>
        <v>0</v>
      </c>
      <c r="AA40" s="331">
        <f t="shared" si="35"/>
        <v>0</v>
      </c>
      <c r="AB40" s="332"/>
      <c r="AC40" s="331">
        <f t="shared" si="36"/>
        <v>0</v>
      </c>
      <c r="AD40" s="69"/>
      <c r="AE40" s="335"/>
      <c r="AF40" s="335"/>
      <c r="AG40" s="25"/>
      <c r="AH40" s="335"/>
      <c r="AI40" s="335"/>
      <c r="AJ40" s="335"/>
      <c r="AK40" s="335"/>
      <c r="AL40" s="335"/>
      <c r="AM40" s="335"/>
      <c r="AN40" s="335"/>
      <c r="AO40" s="335"/>
      <c r="AP40" s="335"/>
      <c r="AQ40" s="335"/>
      <c r="AR40" s="335"/>
      <c r="AS40" s="335"/>
      <c r="AT40" s="335"/>
    </row>
    <row r="41" spans="1:46" s="336" customFormat="1" ht="27.75" customHeight="1" x14ac:dyDescent="0.25">
      <c r="A41" s="123" t="s">
        <v>157</v>
      </c>
      <c r="B41" s="123" t="s">
        <v>93</v>
      </c>
      <c r="C41" s="54" t="s">
        <v>158</v>
      </c>
      <c r="D41" s="54"/>
      <c r="E41" s="330" t="s">
        <v>33</v>
      </c>
      <c r="F41" s="86">
        <v>5</v>
      </c>
      <c r="G41" s="124" t="s">
        <v>159</v>
      </c>
      <c r="H41" s="80" t="s">
        <v>160</v>
      </c>
      <c r="I41" s="148"/>
      <c r="J41" s="129"/>
      <c r="K41" s="128">
        <f t="shared" si="37"/>
        <v>0</v>
      </c>
      <c r="L41" s="128">
        <f t="shared" si="38"/>
        <v>0</v>
      </c>
      <c r="M41" s="73"/>
      <c r="N41" s="131">
        <v>2</v>
      </c>
      <c r="O41" s="128">
        <f t="shared" si="39"/>
        <v>1</v>
      </c>
      <c r="P41" s="128">
        <f t="shared" si="40"/>
        <v>1</v>
      </c>
      <c r="Q41" s="73">
        <v>26</v>
      </c>
      <c r="R41" s="838">
        <f t="shared" si="28"/>
        <v>75.400000000000006</v>
      </c>
      <c r="S41" s="452">
        <f t="shared" si="29"/>
        <v>0</v>
      </c>
      <c r="T41" s="67">
        <f t="shared" si="30"/>
        <v>0</v>
      </c>
      <c r="U41" s="67">
        <f t="shared" si="31"/>
        <v>0</v>
      </c>
      <c r="V41" s="67">
        <f t="shared" si="32"/>
        <v>52</v>
      </c>
      <c r="W41" s="67">
        <f t="shared" si="33"/>
        <v>7.8</v>
      </c>
      <c r="X41" s="67">
        <f t="shared" si="34"/>
        <v>15.6</v>
      </c>
      <c r="Y41" s="331">
        <f t="shared" si="35"/>
        <v>52</v>
      </c>
      <c r="Z41" s="331">
        <f t="shared" si="35"/>
        <v>7.8</v>
      </c>
      <c r="AA41" s="331">
        <f t="shared" si="35"/>
        <v>15.6</v>
      </c>
      <c r="AB41" s="332"/>
      <c r="AC41" s="331">
        <f t="shared" si="36"/>
        <v>0</v>
      </c>
      <c r="AD41" s="69"/>
      <c r="AE41" s="335"/>
      <c r="AF41" s="335"/>
      <c r="AG41" s="25"/>
      <c r="AH41" s="335"/>
      <c r="AI41" s="335"/>
      <c r="AJ41" s="335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</row>
    <row r="42" spans="1:46" s="336" customFormat="1" ht="27.75" customHeight="1" x14ac:dyDescent="0.25">
      <c r="A42" s="123" t="s">
        <v>157</v>
      </c>
      <c r="B42" s="123" t="s">
        <v>93</v>
      </c>
      <c r="C42" s="54" t="s">
        <v>158</v>
      </c>
      <c r="D42" s="54"/>
      <c r="E42" s="337" t="s">
        <v>465</v>
      </c>
      <c r="F42" s="86">
        <v>2</v>
      </c>
      <c r="G42" s="124" t="s">
        <v>466</v>
      </c>
      <c r="H42" s="80" t="s">
        <v>467</v>
      </c>
      <c r="I42" s="148"/>
      <c r="J42" s="129"/>
      <c r="K42" s="128">
        <f t="shared" si="37"/>
        <v>0</v>
      </c>
      <c r="L42" s="128">
        <f t="shared" si="38"/>
        <v>0</v>
      </c>
      <c r="M42" s="73"/>
      <c r="N42" s="131">
        <v>2</v>
      </c>
      <c r="O42" s="128">
        <f t="shared" si="39"/>
        <v>1</v>
      </c>
      <c r="P42" s="128">
        <f t="shared" si="40"/>
        <v>1</v>
      </c>
      <c r="Q42" s="73">
        <v>26</v>
      </c>
      <c r="R42" s="838">
        <f t="shared" si="28"/>
        <v>75.400000000000006</v>
      </c>
      <c r="S42" s="452">
        <f t="shared" si="29"/>
        <v>0</v>
      </c>
      <c r="T42" s="67">
        <f t="shared" si="30"/>
        <v>0</v>
      </c>
      <c r="U42" s="67">
        <f t="shared" si="31"/>
        <v>0</v>
      </c>
      <c r="V42" s="67">
        <f t="shared" si="32"/>
        <v>52</v>
      </c>
      <c r="W42" s="67">
        <f t="shared" si="33"/>
        <v>7.8</v>
      </c>
      <c r="X42" s="67">
        <f t="shared" si="34"/>
        <v>15.6</v>
      </c>
      <c r="Y42" s="331">
        <f t="shared" si="35"/>
        <v>52</v>
      </c>
      <c r="Z42" s="331">
        <f t="shared" si="35"/>
        <v>7.8</v>
      </c>
      <c r="AA42" s="331">
        <f t="shared" si="35"/>
        <v>15.6</v>
      </c>
      <c r="AB42" s="332"/>
      <c r="AC42" s="331">
        <f t="shared" si="36"/>
        <v>0</v>
      </c>
      <c r="AD42" s="254"/>
      <c r="AE42" s="335"/>
      <c r="AF42" s="335"/>
      <c r="AG42" s="25"/>
      <c r="AH42" s="335"/>
      <c r="AI42" s="335"/>
      <c r="AJ42" s="335"/>
      <c r="AK42" s="335"/>
      <c r="AL42" s="335"/>
      <c r="AM42" s="335"/>
      <c r="AN42" s="335"/>
      <c r="AO42" s="335"/>
      <c r="AP42" s="335"/>
      <c r="AQ42" s="335"/>
      <c r="AR42" s="335"/>
      <c r="AS42" s="335"/>
      <c r="AT42" s="335"/>
    </row>
    <row r="43" spans="1:46" s="336" customFormat="1" ht="27.75" customHeight="1" x14ac:dyDescent="0.25">
      <c r="A43" s="123" t="s">
        <v>157</v>
      </c>
      <c r="B43" s="123" t="s">
        <v>93</v>
      </c>
      <c r="C43" s="54" t="s">
        <v>38</v>
      </c>
      <c r="D43" s="54"/>
      <c r="E43" s="552" t="s">
        <v>841</v>
      </c>
      <c r="F43" s="82">
        <v>1</v>
      </c>
      <c r="G43" s="186" t="s">
        <v>847</v>
      </c>
      <c r="H43" s="80" t="s">
        <v>848</v>
      </c>
      <c r="I43" s="155"/>
      <c r="J43" s="129"/>
      <c r="K43" s="128">
        <f t="shared" si="37"/>
        <v>0</v>
      </c>
      <c r="L43" s="128">
        <f t="shared" si="38"/>
        <v>0</v>
      </c>
      <c r="M43" s="73"/>
      <c r="N43" s="131">
        <v>1</v>
      </c>
      <c r="O43" s="128">
        <f t="shared" si="39"/>
        <v>1</v>
      </c>
      <c r="P43" s="128">
        <f t="shared" si="40"/>
        <v>0</v>
      </c>
      <c r="Q43" s="73">
        <v>13</v>
      </c>
      <c r="R43" s="851">
        <f>(K43*M43*$R$3)+(L43*M43*$R$4)+(O43*Q43*$R$7)+(P43*Q43*$R$8)</f>
        <v>16.900000000000002</v>
      </c>
      <c r="S43" s="452"/>
      <c r="T43" s="67"/>
      <c r="U43" s="67"/>
      <c r="V43" s="67">
        <f t="shared" si="32"/>
        <v>13</v>
      </c>
      <c r="W43" s="67">
        <f t="shared" si="33"/>
        <v>3.9</v>
      </c>
      <c r="X43" s="67">
        <f t="shared" si="34"/>
        <v>3.9</v>
      </c>
      <c r="Y43" s="331"/>
      <c r="Z43" s="331"/>
      <c r="AA43" s="331"/>
      <c r="AB43" s="332"/>
      <c r="AC43" s="331"/>
      <c r="AD43" s="69"/>
      <c r="AE43" s="335"/>
      <c r="AF43" s="335"/>
      <c r="AG43" s="25"/>
      <c r="AH43" s="335"/>
      <c r="AI43" s="335"/>
      <c r="AJ43" s="335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</row>
    <row r="44" spans="1:46" s="336" customFormat="1" ht="27.75" hidden="1" customHeight="1" x14ac:dyDescent="0.25">
      <c r="A44" s="123" t="s">
        <v>157</v>
      </c>
      <c r="B44" s="123" t="s">
        <v>93</v>
      </c>
      <c r="C44" s="54" t="s">
        <v>38</v>
      </c>
      <c r="D44" s="54"/>
      <c r="E44" s="521"/>
      <c r="F44" s="521"/>
      <c r="G44" s="88"/>
      <c r="H44" s="59"/>
      <c r="I44" s="70"/>
      <c r="J44" s="129"/>
      <c r="K44" s="128">
        <f t="shared" si="37"/>
        <v>0</v>
      </c>
      <c r="L44" s="128">
        <f t="shared" si="38"/>
        <v>0</v>
      </c>
      <c r="M44" s="130"/>
      <c r="N44" s="131"/>
      <c r="O44" s="171">
        <f t="shared" si="39"/>
        <v>0</v>
      </c>
      <c r="P44" s="171">
        <f t="shared" si="40"/>
        <v>0</v>
      </c>
      <c r="Q44" s="130"/>
      <c r="R44" s="851">
        <f>(K44*M44*$R$3)+(L44*M44*$R$4)+(O44*Q44*$R$7)+(P44*Q44*$R$8)</f>
        <v>0</v>
      </c>
      <c r="S44" s="452"/>
      <c r="T44" s="67"/>
      <c r="U44" s="67"/>
      <c r="V44" s="67"/>
      <c r="W44" s="67"/>
      <c r="X44" s="67"/>
      <c r="Y44" s="331"/>
      <c r="Z44" s="331"/>
      <c r="AA44" s="331"/>
      <c r="AB44" s="332"/>
      <c r="AC44" s="331"/>
      <c r="AD44" s="69"/>
      <c r="AE44" s="335"/>
      <c r="AF44" s="335"/>
      <c r="AG44" s="25"/>
      <c r="AH44" s="335"/>
      <c r="AI44" s="335"/>
      <c r="AJ44" s="335"/>
      <c r="AK44" s="335"/>
      <c r="AL44" s="335"/>
      <c r="AM44" s="335"/>
      <c r="AN44" s="335"/>
      <c r="AO44" s="335"/>
      <c r="AP44" s="335"/>
      <c r="AQ44" s="335"/>
      <c r="AR44" s="335"/>
      <c r="AS44" s="335"/>
      <c r="AT44" s="335"/>
    </row>
    <row r="45" spans="1:46" s="336" customFormat="1" ht="27.75" hidden="1" customHeight="1" x14ac:dyDescent="0.25">
      <c r="A45" s="123" t="s">
        <v>157</v>
      </c>
      <c r="B45" s="123" t="s">
        <v>93</v>
      </c>
      <c r="C45" s="54" t="s">
        <v>38</v>
      </c>
      <c r="D45" s="54"/>
      <c r="E45" s="521"/>
      <c r="F45" s="521"/>
      <c r="G45" s="88"/>
      <c r="H45" s="59"/>
      <c r="I45" s="70"/>
      <c r="J45" s="129"/>
      <c r="K45" s="128">
        <f t="shared" si="37"/>
        <v>0</v>
      </c>
      <c r="L45" s="128">
        <f t="shared" si="38"/>
        <v>0</v>
      </c>
      <c r="M45" s="130"/>
      <c r="N45" s="131"/>
      <c r="O45" s="171">
        <f t="shared" si="39"/>
        <v>0</v>
      </c>
      <c r="P45" s="171">
        <f t="shared" si="40"/>
        <v>0</v>
      </c>
      <c r="Q45" s="130"/>
      <c r="R45" s="851">
        <f>(K45*M45*$R$3)+(L45*M45*$R$4)+(O45*Q45*$R$7)+(P45*Q45*$R$8)</f>
        <v>0</v>
      </c>
      <c r="S45" s="452"/>
      <c r="T45" s="67"/>
      <c r="U45" s="67"/>
      <c r="V45" s="67"/>
      <c r="W45" s="67"/>
      <c r="X45" s="67"/>
      <c r="Y45" s="331"/>
      <c r="Z45" s="331"/>
      <c r="AA45" s="331"/>
      <c r="AB45" s="332"/>
      <c r="AC45" s="331"/>
      <c r="AD45" s="69"/>
      <c r="AE45" s="335"/>
      <c r="AF45" s="335"/>
      <c r="AG45" s="25"/>
      <c r="AH45" s="335"/>
      <c r="AI45" s="335"/>
      <c r="AJ45" s="335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</row>
    <row r="46" spans="1:46" s="93" customFormat="1" ht="27.75" hidden="1" customHeight="1" x14ac:dyDescent="0.25">
      <c r="A46" s="123" t="s">
        <v>157</v>
      </c>
      <c r="B46" s="123" t="s">
        <v>93</v>
      </c>
      <c r="C46" s="54" t="s">
        <v>38</v>
      </c>
      <c r="D46" s="54"/>
      <c r="E46" s="521"/>
      <c r="F46" s="521"/>
      <c r="G46" s="88"/>
      <c r="H46" s="59"/>
      <c r="I46" s="70"/>
      <c r="J46" s="129"/>
      <c r="K46" s="128">
        <f t="shared" si="37"/>
        <v>0</v>
      </c>
      <c r="L46" s="128">
        <f t="shared" si="38"/>
        <v>0</v>
      </c>
      <c r="M46" s="130"/>
      <c r="N46" s="131"/>
      <c r="O46" s="171">
        <f t="shared" si="39"/>
        <v>0</v>
      </c>
      <c r="P46" s="171">
        <f t="shared" si="40"/>
        <v>0</v>
      </c>
      <c r="Q46" s="130"/>
      <c r="R46" s="851">
        <f>(K46*M46*$R$3)+(L46*M46*$R$4)+(O46*Q46*$R$7)+(P46*Q46*$R$8)</f>
        <v>0</v>
      </c>
      <c r="S46" s="452"/>
      <c r="T46" s="67"/>
      <c r="U46" s="67"/>
      <c r="V46" s="67"/>
      <c r="W46" s="67"/>
      <c r="X46" s="67"/>
      <c r="Y46" s="271"/>
      <c r="Z46" s="271"/>
      <c r="AA46" s="271"/>
      <c r="AB46" s="332"/>
      <c r="AC46" s="271"/>
      <c r="AD46" s="439"/>
      <c r="AE46" s="92"/>
      <c r="AF46" s="92"/>
      <c r="AG46" s="25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</row>
    <row r="47" spans="1:46" s="336" customFormat="1" ht="27.75" hidden="1" customHeight="1" x14ac:dyDescent="0.25">
      <c r="A47" s="123" t="s">
        <v>157</v>
      </c>
      <c r="B47" s="123" t="s">
        <v>93</v>
      </c>
      <c r="C47" s="54" t="s">
        <v>38</v>
      </c>
      <c r="D47" s="54"/>
      <c r="E47" s="521"/>
      <c r="F47" s="521"/>
      <c r="G47" s="88"/>
      <c r="H47" s="354"/>
      <c r="I47" s="90"/>
      <c r="J47" s="129"/>
      <c r="K47" s="128">
        <f t="shared" si="37"/>
        <v>0</v>
      </c>
      <c r="L47" s="128">
        <f t="shared" si="38"/>
        <v>0</v>
      </c>
      <c r="M47" s="130"/>
      <c r="N47" s="131"/>
      <c r="O47" s="171">
        <f t="shared" si="39"/>
        <v>0</v>
      </c>
      <c r="P47" s="171">
        <f t="shared" si="40"/>
        <v>0</v>
      </c>
      <c r="Q47" s="130"/>
      <c r="R47" s="851">
        <f>(K47*M47*$R$3)+(L47*M47*$R$4)+(O47*Q47*$R$7)+(P47*Q47*$R$8)</f>
        <v>0</v>
      </c>
      <c r="S47" s="452"/>
      <c r="T47" s="67"/>
      <c r="U47" s="67"/>
      <c r="V47" s="67"/>
      <c r="W47" s="67"/>
      <c r="X47" s="67"/>
      <c r="Y47" s="331"/>
      <c r="Z47" s="331"/>
      <c r="AA47" s="331"/>
      <c r="AB47" s="106"/>
      <c r="AC47" s="331"/>
      <c r="AD47" s="69"/>
      <c r="AE47" s="335"/>
      <c r="AF47" s="335"/>
      <c r="AG47" s="25"/>
      <c r="AH47" s="335"/>
      <c r="AI47" s="335"/>
      <c r="AJ47" s="335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</row>
    <row r="48" spans="1:46" s="346" customFormat="1" ht="27.75" customHeight="1" thickBot="1" x14ac:dyDescent="0.3">
      <c r="A48" s="108" t="s">
        <v>157</v>
      </c>
      <c r="B48" s="108" t="s">
        <v>93</v>
      </c>
      <c r="C48" s="109" t="s">
        <v>38</v>
      </c>
      <c r="D48" s="109"/>
      <c r="E48" s="491"/>
      <c r="F48" s="491"/>
      <c r="G48" s="111"/>
      <c r="H48" s="112" t="s">
        <v>906</v>
      </c>
      <c r="I48" s="113"/>
      <c r="J48" s="114"/>
      <c r="K48" s="115"/>
      <c r="L48" s="115"/>
      <c r="M48" s="116"/>
      <c r="N48" s="117"/>
      <c r="O48" s="115"/>
      <c r="P48" s="115"/>
      <c r="Q48" s="841">
        <f>AD48</f>
        <v>0.23231481481481484</v>
      </c>
      <c r="R48" s="842">
        <f>SUM(R36:R47)</f>
        <v>250.90000000000003</v>
      </c>
      <c r="S48" s="843">
        <f t="shared" ref="S48:AA48" si="41">SUM(S36:S47)</f>
        <v>0</v>
      </c>
      <c r="T48" s="844">
        <f t="shared" si="41"/>
        <v>0</v>
      </c>
      <c r="U48" s="844">
        <f t="shared" si="41"/>
        <v>0</v>
      </c>
      <c r="V48" s="844">
        <f t="shared" si="41"/>
        <v>169</v>
      </c>
      <c r="W48" s="844">
        <f t="shared" si="41"/>
        <v>35.1</v>
      </c>
      <c r="X48" s="844">
        <f t="shared" si="41"/>
        <v>50.699999999999996</v>
      </c>
      <c r="Y48" s="845">
        <f t="shared" si="41"/>
        <v>156</v>
      </c>
      <c r="Z48" s="845">
        <f t="shared" si="41"/>
        <v>31.2</v>
      </c>
      <c r="AA48" s="845">
        <f t="shared" si="41"/>
        <v>46.8</v>
      </c>
      <c r="AB48" s="344"/>
      <c r="AC48" s="331"/>
      <c r="AD48" s="846">
        <f>R48/1800/0.6</f>
        <v>0.23231481481481484</v>
      </c>
      <c r="AE48" s="335"/>
      <c r="AF48" s="335"/>
      <c r="AG48" s="25"/>
      <c r="AH48" s="335"/>
      <c r="AI48" s="335"/>
      <c r="AJ48" s="335"/>
      <c r="AK48" s="335"/>
      <c r="AL48" s="335"/>
      <c r="AM48" s="335"/>
      <c r="AN48" s="335"/>
      <c r="AO48" s="335"/>
      <c r="AP48" s="335"/>
      <c r="AQ48" s="335"/>
      <c r="AR48" s="335"/>
      <c r="AS48" s="335"/>
      <c r="AT48" s="335"/>
    </row>
    <row r="49" spans="1:46" s="336" customFormat="1" ht="27.75" customHeight="1" thickTop="1" x14ac:dyDescent="0.25">
      <c r="A49" s="123" t="s">
        <v>161</v>
      </c>
      <c r="B49" s="123" t="s">
        <v>162</v>
      </c>
      <c r="C49" s="54"/>
      <c r="D49" s="54"/>
      <c r="E49" s="330" t="s">
        <v>33</v>
      </c>
      <c r="F49" s="86">
        <v>5</v>
      </c>
      <c r="G49" s="124" t="s">
        <v>159</v>
      </c>
      <c r="H49" s="80" t="s">
        <v>160</v>
      </c>
      <c r="I49" s="847"/>
      <c r="J49" s="129">
        <v>2</v>
      </c>
      <c r="K49" s="128">
        <f>IF(J49&gt;0, 1, 0)</f>
        <v>1</v>
      </c>
      <c r="L49" s="128">
        <f>J49-K49</f>
        <v>1</v>
      </c>
      <c r="M49" s="73">
        <v>26</v>
      </c>
      <c r="N49" s="131"/>
      <c r="O49" s="128">
        <f>IF(N49&gt;0, 1, 0)</f>
        <v>0</v>
      </c>
      <c r="P49" s="128">
        <f>N49-O49</f>
        <v>0</v>
      </c>
      <c r="Q49" s="848"/>
      <c r="R49" s="838">
        <f t="shared" ref="R49:R58" si="42">(K49*M49*$R$4)+(L49*M49*$R$5)+(O49*Q49*$R$6)+(P49*Q49*$R$7)</f>
        <v>140.4</v>
      </c>
      <c r="S49" s="452">
        <f t="shared" ref="S49:S58" si="43">J49*M49*$S$4</f>
        <v>52</v>
      </c>
      <c r="T49" s="67">
        <f t="shared" ref="T49:T58" si="44">K49*M49*$T$4</f>
        <v>26</v>
      </c>
      <c r="U49" s="67">
        <f t="shared" ref="U49:U58" si="45">J49*M49*$U$4</f>
        <v>62.4</v>
      </c>
      <c r="V49" s="67">
        <f t="shared" ref="V49:V60" si="46">N49*Q49*$V$6</f>
        <v>0</v>
      </c>
      <c r="W49" s="67">
        <f t="shared" ref="W49:W60" si="47">O49*Q49*$W$6</f>
        <v>0</v>
      </c>
      <c r="X49" s="67">
        <f t="shared" ref="X49:X60" si="48">N49*Q49*$X$6</f>
        <v>0</v>
      </c>
      <c r="Y49" s="331">
        <f t="shared" ref="Y49:AA60" si="49">S49+V49</f>
        <v>52</v>
      </c>
      <c r="Z49" s="331">
        <f t="shared" si="49"/>
        <v>26</v>
      </c>
      <c r="AA49" s="331">
        <f t="shared" si="49"/>
        <v>62.4</v>
      </c>
      <c r="AB49" s="332"/>
      <c r="AC49" s="331">
        <f t="shared" ref="AC49:AC60" si="50">R49-Y49-Z49-AA49</f>
        <v>0</v>
      </c>
      <c r="AD49" s="69"/>
      <c r="AE49" s="335"/>
      <c r="AF49" s="335"/>
      <c r="AG49" s="25"/>
      <c r="AH49" s="335"/>
      <c r="AI49" s="335"/>
      <c r="AJ49" s="335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</row>
    <row r="50" spans="1:46" s="336" customFormat="1" ht="27.75" customHeight="1" x14ac:dyDescent="0.25">
      <c r="A50" s="123" t="s">
        <v>161</v>
      </c>
      <c r="B50" s="123" t="s">
        <v>162</v>
      </c>
      <c r="C50" s="54"/>
      <c r="D50" s="54"/>
      <c r="E50" s="337" t="s">
        <v>465</v>
      </c>
      <c r="F50" s="86">
        <v>2</v>
      </c>
      <c r="G50" s="124" t="s">
        <v>466</v>
      </c>
      <c r="H50" s="80" t="s">
        <v>467</v>
      </c>
      <c r="I50" s="148"/>
      <c r="J50" s="129">
        <v>1</v>
      </c>
      <c r="K50" s="128">
        <f t="shared" ref="K50:K60" si="51">IF(J50&gt;0, 1, 0)</f>
        <v>1</v>
      </c>
      <c r="L50" s="128">
        <f t="shared" ref="L50:L60" si="52">J50-K50</f>
        <v>0</v>
      </c>
      <c r="M50" s="73">
        <v>26</v>
      </c>
      <c r="N50" s="131"/>
      <c r="O50" s="128">
        <f t="shared" ref="O50:O60" si="53">IF(N50&gt;0, 1, 0)</f>
        <v>0</v>
      </c>
      <c r="P50" s="128">
        <f t="shared" ref="P50:P60" si="54">N50-O50</f>
        <v>0</v>
      </c>
      <c r="Q50" s="73"/>
      <c r="R50" s="838">
        <f t="shared" si="42"/>
        <v>83.2</v>
      </c>
      <c r="S50" s="452">
        <f t="shared" si="43"/>
        <v>26</v>
      </c>
      <c r="T50" s="67">
        <f t="shared" si="44"/>
        <v>26</v>
      </c>
      <c r="U50" s="67">
        <f t="shared" si="45"/>
        <v>31.2</v>
      </c>
      <c r="V50" s="67">
        <f t="shared" si="46"/>
        <v>0</v>
      </c>
      <c r="W50" s="67">
        <f t="shared" si="47"/>
        <v>0</v>
      </c>
      <c r="X50" s="67">
        <f t="shared" si="48"/>
        <v>0</v>
      </c>
      <c r="Y50" s="331">
        <f t="shared" si="49"/>
        <v>26</v>
      </c>
      <c r="Z50" s="331">
        <f t="shared" si="49"/>
        <v>26</v>
      </c>
      <c r="AA50" s="331">
        <f t="shared" si="49"/>
        <v>31.2</v>
      </c>
      <c r="AB50" s="332"/>
      <c r="AC50" s="331">
        <f t="shared" si="50"/>
        <v>0</v>
      </c>
      <c r="AD50" s="69"/>
      <c r="AE50" s="335"/>
      <c r="AF50" s="335"/>
      <c r="AG50" s="2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</row>
    <row r="51" spans="1:46" s="336" customFormat="1" ht="27.75" customHeight="1" x14ac:dyDescent="0.25">
      <c r="A51" s="123" t="s">
        <v>161</v>
      </c>
      <c r="B51" s="123" t="s">
        <v>162</v>
      </c>
      <c r="C51" s="54"/>
      <c r="D51" s="54"/>
      <c r="E51" s="337" t="s">
        <v>465</v>
      </c>
      <c r="F51" s="86">
        <v>2</v>
      </c>
      <c r="G51" s="124" t="s">
        <v>499</v>
      </c>
      <c r="H51" s="80" t="s">
        <v>500</v>
      </c>
      <c r="I51" s="148"/>
      <c r="J51" s="129"/>
      <c r="K51" s="128">
        <f t="shared" si="51"/>
        <v>0</v>
      </c>
      <c r="L51" s="128">
        <f t="shared" si="52"/>
        <v>0</v>
      </c>
      <c r="M51" s="73"/>
      <c r="N51" s="131"/>
      <c r="O51" s="128">
        <f t="shared" si="53"/>
        <v>0</v>
      </c>
      <c r="P51" s="128">
        <f t="shared" si="54"/>
        <v>0</v>
      </c>
      <c r="Q51" s="73"/>
      <c r="R51" s="838">
        <f t="shared" si="42"/>
        <v>0</v>
      </c>
      <c r="S51" s="452">
        <f t="shared" si="43"/>
        <v>0</v>
      </c>
      <c r="T51" s="67">
        <f t="shared" si="44"/>
        <v>0</v>
      </c>
      <c r="U51" s="67">
        <f t="shared" si="45"/>
        <v>0</v>
      </c>
      <c r="V51" s="67">
        <f t="shared" si="46"/>
        <v>0</v>
      </c>
      <c r="W51" s="67">
        <f t="shared" si="47"/>
        <v>0</v>
      </c>
      <c r="X51" s="67">
        <f t="shared" si="48"/>
        <v>0</v>
      </c>
      <c r="Y51" s="331">
        <f t="shared" si="49"/>
        <v>0</v>
      </c>
      <c r="Z51" s="331">
        <f t="shared" si="49"/>
        <v>0</v>
      </c>
      <c r="AA51" s="331">
        <f t="shared" si="49"/>
        <v>0</v>
      </c>
      <c r="AB51" s="332"/>
      <c r="AC51" s="331">
        <f t="shared" si="50"/>
        <v>0</v>
      </c>
      <c r="AD51" s="69"/>
      <c r="AE51" s="335"/>
      <c r="AF51" s="335"/>
      <c r="AG51" s="25"/>
      <c r="AH51" s="335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</row>
    <row r="52" spans="1:46" s="336" customFormat="1" ht="27.75" customHeight="1" x14ac:dyDescent="0.25">
      <c r="A52" s="123" t="s">
        <v>161</v>
      </c>
      <c r="B52" s="123" t="s">
        <v>162</v>
      </c>
      <c r="C52" s="54"/>
      <c r="D52" s="54"/>
      <c r="E52" s="489" t="s">
        <v>678</v>
      </c>
      <c r="F52" s="86">
        <v>1</v>
      </c>
      <c r="G52" s="124" t="s">
        <v>740</v>
      </c>
      <c r="H52" s="80" t="s">
        <v>741</v>
      </c>
      <c r="I52" s="148"/>
      <c r="J52" s="129"/>
      <c r="K52" s="128"/>
      <c r="L52" s="128"/>
      <c r="M52" s="73"/>
      <c r="N52" s="131"/>
      <c r="O52" s="128">
        <f t="shared" si="53"/>
        <v>0</v>
      </c>
      <c r="P52" s="128">
        <f t="shared" si="54"/>
        <v>0</v>
      </c>
      <c r="Q52" s="73"/>
      <c r="R52" s="838">
        <f t="shared" si="42"/>
        <v>0</v>
      </c>
      <c r="S52" s="452">
        <f t="shared" si="43"/>
        <v>0</v>
      </c>
      <c r="T52" s="67">
        <f t="shared" si="44"/>
        <v>0</v>
      </c>
      <c r="U52" s="67">
        <f t="shared" si="45"/>
        <v>0</v>
      </c>
      <c r="V52" s="67">
        <f t="shared" si="46"/>
        <v>0</v>
      </c>
      <c r="W52" s="67">
        <f t="shared" si="47"/>
        <v>0</v>
      </c>
      <c r="X52" s="67">
        <f t="shared" si="48"/>
        <v>0</v>
      </c>
      <c r="Y52" s="331">
        <f t="shared" si="49"/>
        <v>0</v>
      </c>
      <c r="Z52" s="331">
        <f t="shared" si="49"/>
        <v>0</v>
      </c>
      <c r="AA52" s="331">
        <f t="shared" si="49"/>
        <v>0</v>
      </c>
      <c r="AB52" s="332"/>
      <c r="AC52" s="331">
        <f t="shared" si="50"/>
        <v>0</v>
      </c>
      <c r="AD52" s="69"/>
      <c r="AE52" s="335"/>
      <c r="AF52" s="335"/>
      <c r="AG52" s="25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</row>
    <row r="53" spans="1:46" s="336" customFormat="1" ht="27.75" customHeight="1" x14ac:dyDescent="0.25">
      <c r="A53" s="123" t="s">
        <v>161</v>
      </c>
      <c r="B53" s="123" t="s">
        <v>162</v>
      </c>
      <c r="C53" s="54"/>
      <c r="D53" s="54"/>
      <c r="E53" s="552" t="s">
        <v>841</v>
      </c>
      <c r="F53" s="82">
        <v>1</v>
      </c>
      <c r="G53" s="186" t="s">
        <v>847</v>
      </c>
      <c r="H53" s="80" t="s">
        <v>848</v>
      </c>
      <c r="I53" s="148"/>
      <c r="J53" s="129">
        <v>1</v>
      </c>
      <c r="K53" s="128">
        <f t="shared" si="51"/>
        <v>1</v>
      </c>
      <c r="L53" s="128">
        <f t="shared" si="52"/>
        <v>0</v>
      </c>
      <c r="M53" s="73">
        <v>26</v>
      </c>
      <c r="N53" s="131"/>
      <c r="O53" s="128">
        <f t="shared" si="53"/>
        <v>0</v>
      </c>
      <c r="P53" s="128">
        <f t="shared" si="54"/>
        <v>0</v>
      </c>
      <c r="Q53" s="73"/>
      <c r="R53" s="838">
        <f t="shared" si="42"/>
        <v>83.2</v>
      </c>
      <c r="S53" s="452">
        <f t="shared" si="43"/>
        <v>26</v>
      </c>
      <c r="T53" s="67">
        <f t="shared" si="44"/>
        <v>26</v>
      </c>
      <c r="U53" s="67">
        <f t="shared" si="45"/>
        <v>31.2</v>
      </c>
      <c r="V53" s="67">
        <f t="shared" si="46"/>
        <v>0</v>
      </c>
      <c r="W53" s="67">
        <f t="shared" si="47"/>
        <v>0</v>
      </c>
      <c r="X53" s="67">
        <f t="shared" si="48"/>
        <v>0</v>
      </c>
      <c r="Y53" s="331">
        <f t="shared" si="49"/>
        <v>26</v>
      </c>
      <c r="Z53" s="331">
        <f t="shared" si="49"/>
        <v>26</v>
      </c>
      <c r="AA53" s="331">
        <f t="shared" si="49"/>
        <v>31.2</v>
      </c>
      <c r="AB53" s="332"/>
      <c r="AC53" s="331">
        <f t="shared" si="50"/>
        <v>0</v>
      </c>
      <c r="AD53" s="69"/>
      <c r="AE53" s="335"/>
      <c r="AF53" s="335"/>
      <c r="AG53" s="25"/>
      <c r="AH53" s="335"/>
      <c r="AI53" s="335"/>
      <c r="AJ53" s="335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</row>
    <row r="54" spans="1:46" s="336" customFormat="1" ht="27.75" hidden="1" customHeight="1" x14ac:dyDescent="0.25">
      <c r="A54" s="123" t="s">
        <v>161</v>
      </c>
      <c r="B54" s="123" t="s">
        <v>162</v>
      </c>
      <c r="C54" s="54"/>
      <c r="D54" s="54"/>
      <c r="E54" s="521"/>
      <c r="F54" s="521"/>
      <c r="G54" s="88"/>
      <c r="H54" s="80"/>
      <c r="I54" s="148"/>
      <c r="J54" s="129"/>
      <c r="K54" s="128">
        <f t="shared" si="51"/>
        <v>0</v>
      </c>
      <c r="L54" s="128">
        <f t="shared" si="52"/>
        <v>0</v>
      </c>
      <c r="M54" s="73"/>
      <c r="N54" s="131"/>
      <c r="O54" s="128">
        <f t="shared" si="53"/>
        <v>0</v>
      </c>
      <c r="P54" s="128">
        <f t="shared" si="54"/>
        <v>0</v>
      </c>
      <c r="Q54" s="73"/>
      <c r="R54" s="838">
        <f t="shared" si="42"/>
        <v>0</v>
      </c>
      <c r="S54" s="452">
        <f t="shared" si="43"/>
        <v>0</v>
      </c>
      <c r="T54" s="67">
        <f t="shared" si="44"/>
        <v>0</v>
      </c>
      <c r="U54" s="67">
        <f t="shared" si="45"/>
        <v>0</v>
      </c>
      <c r="V54" s="67">
        <f t="shared" si="46"/>
        <v>0</v>
      </c>
      <c r="W54" s="67">
        <f t="shared" si="47"/>
        <v>0</v>
      </c>
      <c r="X54" s="67">
        <f t="shared" si="48"/>
        <v>0</v>
      </c>
      <c r="Y54" s="331">
        <f t="shared" si="49"/>
        <v>0</v>
      </c>
      <c r="Z54" s="331">
        <f t="shared" si="49"/>
        <v>0</v>
      </c>
      <c r="AA54" s="331">
        <f t="shared" si="49"/>
        <v>0</v>
      </c>
      <c r="AB54" s="332"/>
      <c r="AC54" s="331">
        <f t="shared" si="50"/>
        <v>0</v>
      </c>
      <c r="AD54" s="69"/>
      <c r="AE54" s="335"/>
      <c r="AF54" s="335"/>
      <c r="AG54" s="25"/>
      <c r="AH54" s="335"/>
      <c r="AI54" s="335"/>
      <c r="AJ54" s="335"/>
      <c r="AK54" s="335"/>
      <c r="AL54" s="335"/>
      <c r="AM54" s="335"/>
      <c r="AN54" s="335"/>
      <c r="AO54" s="335"/>
      <c r="AP54" s="335"/>
      <c r="AQ54" s="335"/>
      <c r="AR54" s="335"/>
      <c r="AS54" s="335"/>
      <c r="AT54" s="335"/>
    </row>
    <row r="55" spans="1:46" s="336" customFormat="1" ht="27.75" hidden="1" customHeight="1" x14ac:dyDescent="0.25">
      <c r="A55" s="123" t="s">
        <v>161</v>
      </c>
      <c r="B55" s="123" t="s">
        <v>162</v>
      </c>
      <c r="C55" s="54"/>
      <c r="D55" s="54"/>
      <c r="E55" s="521"/>
      <c r="F55" s="521"/>
      <c r="G55" s="88"/>
      <c r="H55" s="80"/>
      <c r="I55" s="148"/>
      <c r="J55" s="129"/>
      <c r="K55" s="128">
        <f t="shared" si="51"/>
        <v>0</v>
      </c>
      <c r="L55" s="128">
        <f t="shared" si="52"/>
        <v>0</v>
      </c>
      <c r="M55" s="73"/>
      <c r="N55" s="131"/>
      <c r="O55" s="128">
        <f t="shared" si="53"/>
        <v>0</v>
      </c>
      <c r="P55" s="128">
        <f t="shared" si="54"/>
        <v>0</v>
      </c>
      <c r="Q55" s="73"/>
      <c r="R55" s="838">
        <f t="shared" si="42"/>
        <v>0</v>
      </c>
      <c r="S55" s="452">
        <f t="shared" si="43"/>
        <v>0</v>
      </c>
      <c r="T55" s="67">
        <f t="shared" si="44"/>
        <v>0</v>
      </c>
      <c r="U55" s="67">
        <f t="shared" si="45"/>
        <v>0</v>
      </c>
      <c r="V55" s="67">
        <f t="shared" si="46"/>
        <v>0</v>
      </c>
      <c r="W55" s="67">
        <f t="shared" si="47"/>
        <v>0</v>
      </c>
      <c r="X55" s="67">
        <f t="shared" si="48"/>
        <v>0</v>
      </c>
      <c r="Y55" s="331">
        <f t="shared" si="49"/>
        <v>0</v>
      </c>
      <c r="Z55" s="331">
        <f t="shared" si="49"/>
        <v>0</v>
      </c>
      <c r="AA55" s="331">
        <f t="shared" si="49"/>
        <v>0</v>
      </c>
      <c r="AB55" s="332"/>
      <c r="AC55" s="331">
        <f t="shared" si="50"/>
        <v>0</v>
      </c>
      <c r="AD55" s="69"/>
      <c r="AE55" s="335"/>
      <c r="AF55" s="335"/>
      <c r="AG55" s="25"/>
      <c r="AH55" s="335"/>
      <c r="AI55" s="335"/>
      <c r="AJ55" s="335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</row>
    <row r="56" spans="1:46" s="336" customFormat="1" ht="27.75" hidden="1" customHeight="1" x14ac:dyDescent="0.25">
      <c r="A56" s="123" t="s">
        <v>161</v>
      </c>
      <c r="B56" s="123" t="s">
        <v>162</v>
      </c>
      <c r="C56" s="54"/>
      <c r="D56" s="54"/>
      <c r="E56" s="521"/>
      <c r="F56" s="521"/>
      <c r="G56" s="88"/>
      <c r="H56" s="350"/>
      <c r="I56" s="155"/>
      <c r="J56" s="129"/>
      <c r="K56" s="128">
        <f t="shared" si="51"/>
        <v>0</v>
      </c>
      <c r="L56" s="128">
        <f t="shared" si="52"/>
        <v>0</v>
      </c>
      <c r="M56" s="73"/>
      <c r="N56" s="131"/>
      <c r="O56" s="128">
        <f t="shared" si="53"/>
        <v>0</v>
      </c>
      <c r="P56" s="128">
        <f t="shared" si="54"/>
        <v>0</v>
      </c>
      <c r="Q56" s="73"/>
      <c r="R56" s="838">
        <f t="shared" si="42"/>
        <v>0</v>
      </c>
      <c r="S56" s="452">
        <f t="shared" si="43"/>
        <v>0</v>
      </c>
      <c r="T56" s="67">
        <f t="shared" si="44"/>
        <v>0</v>
      </c>
      <c r="U56" s="67">
        <f t="shared" si="45"/>
        <v>0</v>
      </c>
      <c r="V56" s="67">
        <f t="shared" si="46"/>
        <v>0</v>
      </c>
      <c r="W56" s="67">
        <f t="shared" si="47"/>
        <v>0</v>
      </c>
      <c r="X56" s="67">
        <f t="shared" si="48"/>
        <v>0</v>
      </c>
      <c r="Y56" s="331">
        <f t="shared" si="49"/>
        <v>0</v>
      </c>
      <c r="Z56" s="331">
        <f t="shared" si="49"/>
        <v>0</v>
      </c>
      <c r="AA56" s="331">
        <f t="shared" si="49"/>
        <v>0</v>
      </c>
      <c r="AB56" s="332"/>
      <c r="AC56" s="331">
        <f t="shared" si="50"/>
        <v>0</v>
      </c>
      <c r="AD56" s="69"/>
      <c r="AE56" s="335"/>
      <c r="AF56" s="335"/>
      <c r="AG56" s="25"/>
      <c r="AH56" s="335"/>
      <c r="AI56" s="335"/>
      <c r="AJ56" s="335"/>
      <c r="AK56" s="335"/>
      <c r="AL56" s="335"/>
      <c r="AM56" s="335"/>
      <c r="AN56" s="335"/>
      <c r="AO56" s="335"/>
      <c r="AP56" s="335"/>
      <c r="AQ56" s="335"/>
      <c r="AR56" s="335"/>
      <c r="AS56" s="335"/>
      <c r="AT56" s="335"/>
    </row>
    <row r="57" spans="1:46" s="336" customFormat="1" ht="27.75" hidden="1" customHeight="1" x14ac:dyDescent="0.25">
      <c r="A57" s="123" t="s">
        <v>161</v>
      </c>
      <c r="B57" s="123" t="s">
        <v>162</v>
      </c>
      <c r="C57" s="54"/>
      <c r="D57" s="54"/>
      <c r="E57" s="521"/>
      <c r="F57" s="521"/>
      <c r="G57" s="88"/>
      <c r="H57" s="80"/>
      <c r="I57" s="148"/>
      <c r="J57" s="129"/>
      <c r="K57" s="128">
        <f t="shared" si="51"/>
        <v>0</v>
      </c>
      <c r="L57" s="128">
        <f t="shared" si="52"/>
        <v>0</v>
      </c>
      <c r="M57" s="73"/>
      <c r="N57" s="131"/>
      <c r="O57" s="128">
        <f t="shared" si="53"/>
        <v>0</v>
      </c>
      <c r="P57" s="128">
        <f t="shared" si="54"/>
        <v>0</v>
      </c>
      <c r="Q57" s="73"/>
      <c r="R57" s="838">
        <f t="shared" si="42"/>
        <v>0</v>
      </c>
      <c r="S57" s="452">
        <f t="shared" si="43"/>
        <v>0</v>
      </c>
      <c r="T57" s="67">
        <f t="shared" si="44"/>
        <v>0</v>
      </c>
      <c r="U57" s="67">
        <f t="shared" si="45"/>
        <v>0</v>
      </c>
      <c r="V57" s="67">
        <f t="shared" si="46"/>
        <v>0</v>
      </c>
      <c r="W57" s="67">
        <f t="shared" si="47"/>
        <v>0</v>
      </c>
      <c r="X57" s="67">
        <f t="shared" si="48"/>
        <v>0</v>
      </c>
      <c r="Y57" s="331">
        <f t="shared" si="49"/>
        <v>0</v>
      </c>
      <c r="Z57" s="331">
        <f t="shared" si="49"/>
        <v>0</v>
      </c>
      <c r="AA57" s="331">
        <f t="shared" si="49"/>
        <v>0</v>
      </c>
      <c r="AB57" s="332"/>
      <c r="AC57" s="331">
        <f t="shared" si="50"/>
        <v>0</v>
      </c>
      <c r="AD57" s="69"/>
      <c r="AE57" s="335"/>
      <c r="AF57" s="335"/>
      <c r="AG57" s="25"/>
      <c r="AH57" s="335"/>
      <c r="AI57" s="335"/>
      <c r="AJ57" s="335"/>
      <c r="AK57" s="335"/>
      <c r="AL57" s="335"/>
      <c r="AM57" s="335"/>
      <c r="AN57" s="335"/>
      <c r="AO57" s="335"/>
      <c r="AP57" s="335"/>
      <c r="AQ57" s="335"/>
      <c r="AR57" s="335"/>
      <c r="AS57" s="335"/>
      <c r="AT57" s="335"/>
    </row>
    <row r="58" spans="1:46" s="336" customFormat="1" ht="27.75" hidden="1" customHeight="1" x14ac:dyDescent="0.25">
      <c r="A58" s="123" t="s">
        <v>161</v>
      </c>
      <c r="B58" s="123" t="s">
        <v>162</v>
      </c>
      <c r="C58" s="54"/>
      <c r="D58" s="54"/>
      <c r="E58" s="521"/>
      <c r="F58" s="521"/>
      <c r="G58" s="88"/>
      <c r="H58" s="80"/>
      <c r="I58" s="148"/>
      <c r="J58" s="129"/>
      <c r="K58" s="128">
        <f t="shared" si="51"/>
        <v>0</v>
      </c>
      <c r="L58" s="128">
        <f t="shared" si="52"/>
        <v>0</v>
      </c>
      <c r="M58" s="73"/>
      <c r="N58" s="131"/>
      <c r="O58" s="128">
        <f t="shared" si="53"/>
        <v>0</v>
      </c>
      <c r="P58" s="128">
        <f t="shared" si="54"/>
        <v>0</v>
      </c>
      <c r="Q58" s="73"/>
      <c r="R58" s="838">
        <f t="shared" si="42"/>
        <v>0</v>
      </c>
      <c r="S58" s="452">
        <f t="shared" si="43"/>
        <v>0</v>
      </c>
      <c r="T58" s="67">
        <f t="shared" si="44"/>
        <v>0</v>
      </c>
      <c r="U58" s="67">
        <f t="shared" si="45"/>
        <v>0</v>
      </c>
      <c r="V58" s="67">
        <f t="shared" si="46"/>
        <v>0</v>
      </c>
      <c r="W58" s="67">
        <f t="shared" si="47"/>
        <v>0</v>
      </c>
      <c r="X58" s="67">
        <f t="shared" si="48"/>
        <v>0</v>
      </c>
      <c r="Y58" s="331">
        <f t="shared" si="49"/>
        <v>0</v>
      </c>
      <c r="Z58" s="331">
        <f t="shared" si="49"/>
        <v>0</v>
      </c>
      <c r="AA58" s="331">
        <f t="shared" si="49"/>
        <v>0</v>
      </c>
      <c r="AB58" s="332"/>
      <c r="AC58" s="331">
        <f t="shared" si="50"/>
        <v>0</v>
      </c>
      <c r="AD58" s="69"/>
      <c r="AE58" s="335"/>
      <c r="AF58" s="335"/>
      <c r="AG58" s="25"/>
      <c r="AH58" s="335"/>
      <c r="AI58" s="335"/>
      <c r="AJ58" s="335"/>
      <c r="AK58" s="335"/>
      <c r="AL58" s="335"/>
      <c r="AM58" s="335"/>
      <c r="AN58" s="335"/>
      <c r="AO58" s="335"/>
      <c r="AP58" s="335"/>
      <c r="AQ58" s="335"/>
      <c r="AR58" s="335"/>
      <c r="AS58" s="335"/>
      <c r="AT58" s="335"/>
    </row>
    <row r="59" spans="1:46" s="175" customFormat="1" ht="27.75" customHeight="1" x14ac:dyDescent="0.25">
      <c r="A59" s="172" t="s">
        <v>161</v>
      </c>
      <c r="B59" s="172" t="s">
        <v>162</v>
      </c>
      <c r="C59" s="95"/>
      <c r="D59" s="95"/>
      <c r="E59" s="96" t="s">
        <v>879</v>
      </c>
      <c r="F59" s="96"/>
      <c r="G59" s="97"/>
      <c r="H59" s="160" t="s">
        <v>885</v>
      </c>
      <c r="I59" s="160"/>
      <c r="J59" s="134">
        <v>1</v>
      </c>
      <c r="K59" s="101">
        <f t="shared" si="51"/>
        <v>1</v>
      </c>
      <c r="L59" s="101">
        <f t="shared" si="52"/>
        <v>0</v>
      </c>
      <c r="M59" s="102">
        <v>6</v>
      </c>
      <c r="N59" s="136"/>
      <c r="O59" s="101">
        <f t="shared" si="53"/>
        <v>0</v>
      </c>
      <c r="P59" s="101">
        <f t="shared" si="54"/>
        <v>0</v>
      </c>
      <c r="Q59" s="102"/>
      <c r="R59" s="840">
        <f>J59*M59*$R$8</f>
        <v>29.400000000000002</v>
      </c>
      <c r="S59" s="614">
        <f>J59*M59*$S$8</f>
        <v>6</v>
      </c>
      <c r="T59" s="105">
        <f>K59*M59*$T$8</f>
        <v>9</v>
      </c>
      <c r="U59" s="105">
        <f>J59*M59*$U$8</f>
        <v>14.399999999999999</v>
      </c>
      <c r="V59" s="105">
        <f t="shared" si="46"/>
        <v>0</v>
      </c>
      <c r="W59" s="105">
        <f t="shared" si="47"/>
        <v>0</v>
      </c>
      <c r="X59" s="105">
        <f t="shared" si="48"/>
        <v>0</v>
      </c>
      <c r="Y59" s="105">
        <f t="shared" si="49"/>
        <v>6</v>
      </c>
      <c r="Z59" s="105">
        <f t="shared" si="49"/>
        <v>9</v>
      </c>
      <c r="AA59" s="105">
        <f t="shared" si="49"/>
        <v>14.399999999999999</v>
      </c>
      <c r="AB59" s="332"/>
      <c r="AC59" s="105">
        <f t="shared" si="50"/>
        <v>0</v>
      </c>
      <c r="AD59" s="438"/>
      <c r="AE59" s="174"/>
      <c r="AF59" s="174"/>
      <c r="AG59" s="25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</row>
    <row r="60" spans="1:46" s="175" customFormat="1" ht="27.75" customHeight="1" x14ac:dyDescent="0.25">
      <c r="A60" s="172"/>
      <c r="B60" s="172"/>
      <c r="C60" s="95"/>
      <c r="D60" s="95"/>
      <c r="E60" s="96"/>
      <c r="F60" s="96"/>
      <c r="G60" s="97"/>
      <c r="H60" s="160"/>
      <c r="I60" s="161"/>
      <c r="J60" s="134"/>
      <c r="K60" s="101">
        <f t="shared" si="51"/>
        <v>0</v>
      </c>
      <c r="L60" s="101">
        <f t="shared" si="52"/>
        <v>0</v>
      </c>
      <c r="M60" s="102"/>
      <c r="N60" s="136"/>
      <c r="O60" s="101">
        <f t="shared" si="53"/>
        <v>0</v>
      </c>
      <c r="P60" s="101">
        <f t="shared" si="54"/>
        <v>0</v>
      </c>
      <c r="Q60" s="102"/>
      <c r="R60" s="840">
        <f>J60*M60*$R$8</f>
        <v>0</v>
      </c>
      <c r="S60" s="614">
        <f>J60*M60*$S$8</f>
        <v>0</v>
      </c>
      <c r="T60" s="105">
        <f>K60*M60*$T$8</f>
        <v>0</v>
      </c>
      <c r="U60" s="105">
        <f>J60*M60*$U$8</f>
        <v>0</v>
      </c>
      <c r="V60" s="105">
        <f t="shared" si="46"/>
        <v>0</v>
      </c>
      <c r="W60" s="105">
        <f t="shared" si="47"/>
        <v>0</v>
      </c>
      <c r="X60" s="105">
        <f t="shared" si="48"/>
        <v>0</v>
      </c>
      <c r="Y60" s="105">
        <f t="shared" si="49"/>
        <v>0</v>
      </c>
      <c r="Z60" s="105">
        <f t="shared" si="49"/>
        <v>0</v>
      </c>
      <c r="AA60" s="105">
        <f t="shared" si="49"/>
        <v>0</v>
      </c>
      <c r="AB60" s="106"/>
      <c r="AC60" s="105">
        <f t="shared" si="50"/>
        <v>0</v>
      </c>
      <c r="AD60" s="438"/>
      <c r="AE60" s="174"/>
      <c r="AF60" s="174"/>
      <c r="AG60" s="25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</row>
    <row r="61" spans="1:46" s="346" customFormat="1" ht="27.75" customHeight="1" thickBot="1" x14ac:dyDescent="0.3">
      <c r="A61" s="108" t="s">
        <v>161</v>
      </c>
      <c r="B61" s="108" t="s">
        <v>162</v>
      </c>
      <c r="C61" s="109"/>
      <c r="D61" s="109"/>
      <c r="E61" s="491"/>
      <c r="F61" s="491"/>
      <c r="G61" s="111"/>
      <c r="H61" s="112" t="s">
        <v>906</v>
      </c>
      <c r="I61" s="113"/>
      <c r="J61" s="114"/>
      <c r="K61" s="115"/>
      <c r="L61" s="115"/>
      <c r="M61" s="116"/>
      <c r="N61" s="117"/>
      <c r="O61" s="115"/>
      <c r="P61" s="115"/>
      <c r="Q61" s="841">
        <f>AD61</f>
        <v>0.31129629629629629</v>
      </c>
      <c r="R61" s="842">
        <f>SUM(R49:R60)</f>
        <v>336.2</v>
      </c>
      <c r="S61" s="843">
        <f t="shared" ref="S61:AA61" si="55">SUM(S49:S60)</f>
        <v>110</v>
      </c>
      <c r="T61" s="844">
        <f t="shared" si="55"/>
        <v>87</v>
      </c>
      <c r="U61" s="844">
        <f t="shared" si="55"/>
        <v>139.19999999999999</v>
      </c>
      <c r="V61" s="844">
        <f t="shared" si="55"/>
        <v>0</v>
      </c>
      <c r="W61" s="844">
        <f t="shared" si="55"/>
        <v>0</v>
      </c>
      <c r="X61" s="844">
        <f t="shared" si="55"/>
        <v>0</v>
      </c>
      <c r="Y61" s="845">
        <f t="shared" si="55"/>
        <v>110</v>
      </c>
      <c r="Z61" s="845">
        <f t="shared" si="55"/>
        <v>87</v>
      </c>
      <c r="AA61" s="845">
        <f t="shared" si="55"/>
        <v>139.19999999999999</v>
      </c>
      <c r="AB61" s="344"/>
      <c r="AC61" s="331"/>
      <c r="AD61" s="846">
        <f>R61/1800/0.6</f>
        <v>0.31129629629629629</v>
      </c>
      <c r="AE61" s="335"/>
      <c r="AF61" s="335"/>
      <c r="AG61" s="25"/>
      <c r="AH61" s="335"/>
      <c r="AI61" s="335"/>
      <c r="AJ61" s="335"/>
      <c r="AK61" s="335"/>
      <c r="AL61" s="335"/>
      <c r="AM61" s="335"/>
      <c r="AN61" s="335"/>
      <c r="AO61" s="335"/>
      <c r="AP61" s="335"/>
      <c r="AQ61" s="335"/>
      <c r="AR61" s="335"/>
      <c r="AS61" s="335"/>
      <c r="AT61" s="335"/>
    </row>
    <row r="62" spans="1:46" s="336" customFormat="1" ht="27.75" customHeight="1" thickTop="1" x14ac:dyDescent="0.25">
      <c r="A62" s="123" t="s">
        <v>386</v>
      </c>
      <c r="B62" s="123" t="s">
        <v>387</v>
      </c>
      <c r="C62" s="54" t="s">
        <v>32</v>
      </c>
      <c r="D62" s="54"/>
      <c r="E62" s="330" t="s">
        <v>33</v>
      </c>
      <c r="F62" s="86">
        <v>1</v>
      </c>
      <c r="G62" s="124" t="s">
        <v>393</v>
      </c>
      <c r="H62" s="80" t="s">
        <v>394</v>
      </c>
      <c r="I62" s="847"/>
      <c r="J62" s="129">
        <v>3</v>
      </c>
      <c r="K62" s="128">
        <f>IF(J62&gt;0, 1, 0)</f>
        <v>1</v>
      </c>
      <c r="L62" s="128">
        <f>J62-K62</f>
        <v>2</v>
      </c>
      <c r="M62" s="73">
        <v>26</v>
      </c>
      <c r="N62" s="131"/>
      <c r="O62" s="128">
        <f>IF(N62&gt;0, 1, 0)</f>
        <v>0</v>
      </c>
      <c r="P62" s="128">
        <f>N62-O62</f>
        <v>0</v>
      </c>
      <c r="Q62" s="848"/>
      <c r="R62" s="838">
        <f t="shared" ref="R62:R72" si="56">(K62*M62*$R$4)+(L62*M62*$R$5)+(O62*Q62*$R$6)+(P62*Q62*$R$7)</f>
        <v>197.60000000000002</v>
      </c>
      <c r="S62" s="452">
        <f t="shared" ref="S62:S72" si="57">J62*M62*$S$4</f>
        <v>78</v>
      </c>
      <c r="T62" s="67">
        <f t="shared" ref="T62:T72" si="58">K62*M62*$T$4</f>
        <v>26</v>
      </c>
      <c r="U62" s="67">
        <f t="shared" ref="U62:U72" si="59">J62*M62*$U$4</f>
        <v>93.6</v>
      </c>
      <c r="V62" s="67">
        <f t="shared" ref="V62:V74" si="60">N62*Q62*$V$6</f>
        <v>0</v>
      </c>
      <c r="W62" s="67">
        <f t="shared" ref="W62:W74" si="61">O62*Q62*$W$6</f>
        <v>0</v>
      </c>
      <c r="X62" s="67">
        <f t="shared" ref="X62:X74" si="62">N62*Q62*$X$6</f>
        <v>0</v>
      </c>
      <c r="Y62" s="331">
        <f t="shared" ref="Y62:AA74" si="63">S62+V62</f>
        <v>78</v>
      </c>
      <c r="Z62" s="331">
        <f t="shared" si="63"/>
        <v>26</v>
      </c>
      <c r="AA62" s="331">
        <f t="shared" si="63"/>
        <v>93.6</v>
      </c>
      <c r="AB62" s="332"/>
      <c r="AC62" s="331">
        <f t="shared" ref="AC62:AC74" si="64">R62-Y62-Z62-AA62</f>
        <v>0</v>
      </c>
      <c r="AD62" s="69"/>
      <c r="AE62" s="335"/>
      <c r="AF62" s="335"/>
      <c r="AG62" s="25"/>
      <c r="AH62" s="335"/>
      <c r="AI62" s="335"/>
      <c r="AJ62" s="335"/>
      <c r="AK62" s="335"/>
      <c r="AL62" s="335"/>
      <c r="AM62" s="335"/>
      <c r="AN62" s="335"/>
      <c r="AO62" s="335"/>
      <c r="AP62" s="335"/>
      <c r="AQ62" s="335"/>
      <c r="AR62" s="335"/>
      <c r="AS62" s="335"/>
      <c r="AT62" s="335"/>
    </row>
    <row r="63" spans="1:46" s="336" customFormat="1" ht="27.75" customHeight="1" x14ac:dyDescent="0.25">
      <c r="A63" s="123" t="s">
        <v>386</v>
      </c>
      <c r="B63" s="123" t="s">
        <v>387</v>
      </c>
      <c r="C63" s="54" t="s">
        <v>32</v>
      </c>
      <c r="D63" s="54"/>
      <c r="E63" s="330" t="s">
        <v>33</v>
      </c>
      <c r="F63" s="86">
        <v>4</v>
      </c>
      <c r="G63" s="124" t="s">
        <v>384</v>
      </c>
      <c r="H63" s="80" t="s">
        <v>385</v>
      </c>
      <c r="I63" s="148"/>
      <c r="J63" s="129"/>
      <c r="K63" s="128">
        <f t="shared" ref="K63:K72" si="65">IF(J63&gt;0, 1, 0)</f>
        <v>0</v>
      </c>
      <c r="L63" s="128">
        <f t="shared" ref="L63:L72" si="66">J63-K63</f>
        <v>0</v>
      </c>
      <c r="M63" s="73"/>
      <c r="N63" s="131">
        <v>0</v>
      </c>
      <c r="O63" s="128">
        <f t="shared" ref="O63:O74" si="67">IF(N63&gt;0, 1, 0)</f>
        <v>0</v>
      </c>
      <c r="P63" s="128">
        <f t="shared" ref="P63:P74" si="68">N63-O63</f>
        <v>0</v>
      </c>
      <c r="Q63" s="73">
        <v>26</v>
      </c>
      <c r="R63" s="838">
        <f t="shared" si="56"/>
        <v>0</v>
      </c>
      <c r="S63" s="452">
        <f t="shared" si="57"/>
        <v>0</v>
      </c>
      <c r="T63" s="67">
        <f t="shared" si="58"/>
        <v>0</v>
      </c>
      <c r="U63" s="67">
        <f t="shared" si="59"/>
        <v>0</v>
      </c>
      <c r="V63" s="67">
        <f t="shared" si="60"/>
        <v>0</v>
      </c>
      <c r="W63" s="67">
        <f t="shared" si="61"/>
        <v>0</v>
      </c>
      <c r="X63" s="67">
        <f t="shared" si="62"/>
        <v>0</v>
      </c>
      <c r="Y63" s="331">
        <f t="shared" si="63"/>
        <v>0</v>
      </c>
      <c r="Z63" s="331">
        <f t="shared" si="63"/>
        <v>0</v>
      </c>
      <c r="AA63" s="331">
        <f t="shared" si="63"/>
        <v>0</v>
      </c>
      <c r="AB63" s="332"/>
      <c r="AC63" s="331">
        <f t="shared" si="64"/>
        <v>0</v>
      </c>
      <c r="AD63" s="69"/>
      <c r="AE63" s="335"/>
      <c r="AF63" s="335"/>
      <c r="AG63" s="25"/>
      <c r="AH63" s="335"/>
      <c r="AI63" s="335"/>
      <c r="AJ63" s="335"/>
      <c r="AK63" s="335"/>
      <c r="AL63" s="335"/>
      <c r="AM63" s="335"/>
      <c r="AN63" s="335"/>
      <c r="AO63" s="335"/>
      <c r="AP63" s="335"/>
      <c r="AQ63" s="335"/>
      <c r="AR63" s="335"/>
      <c r="AS63" s="335"/>
      <c r="AT63" s="335"/>
    </row>
    <row r="64" spans="1:46" s="336" customFormat="1" ht="27.75" customHeight="1" x14ac:dyDescent="0.25">
      <c r="A64" s="123" t="s">
        <v>386</v>
      </c>
      <c r="B64" s="123" t="s">
        <v>387</v>
      </c>
      <c r="C64" s="54" t="s">
        <v>32</v>
      </c>
      <c r="D64" s="54"/>
      <c r="E64" s="852" t="s">
        <v>465</v>
      </c>
      <c r="F64" s="635">
        <v>1</v>
      </c>
      <c r="G64" s="853" t="s">
        <v>609</v>
      </c>
      <c r="H64" s="637" t="s">
        <v>610</v>
      </c>
      <c r="I64" s="148"/>
      <c r="J64" s="129">
        <v>2</v>
      </c>
      <c r="K64" s="128">
        <f t="shared" si="65"/>
        <v>1</v>
      </c>
      <c r="L64" s="128">
        <f t="shared" si="66"/>
        <v>1</v>
      </c>
      <c r="M64" s="73">
        <v>26</v>
      </c>
      <c r="N64" s="131"/>
      <c r="O64" s="128"/>
      <c r="P64" s="128"/>
      <c r="Q64" s="73"/>
      <c r="R64" s="838">
        <f t="shared" si="56"/>
        <v>140.4</v>
      </c>
      <c r="S64" s="452">
        <f t="shared" si="57"/>
        <v>52</v>
      </c>
      <c r="T64" s="67">
        <f t="shared" si="58"/>
        <v>26</v>
      </c>
      <c r="U64" s="67">
        <f t="shared" si="59"/>
        <v>62.4</v>
      </c>
      <c r="V64" s="67">
        <f t="shared" si="60"/>
        <v>0</v>
      </c>
      <c r="W64" s="67">
        <f t="shared" si="61"/>
        <v>0</v>
      </c>
      <c r="X64" s="67">
        <f t="shared" si="62"/>
        <v>0</v>
      </c>
      <c r="Y64" s="331">
        <f t="shared" si="63"/>
        <v>52</v>
      </c>
      <c r="Z64" s="331">
        <f t="shared" si="63"/>
        <v>26</v>
      </c>
      <c r="AA64" s="331">
        <f t="shared" si="63"/>
        <v>62.4</v>
      </c>
      <c r="AB64" s="332"/>
      <c r="AC64" s="331">
        <f t="shared" si="64"/>
        <v>0</v>
      </c>
      <c r="AD64" s="69"/>
      <c r="AE64" s="335"/>
      <c r="AF64" s="335"/>
      <c r="AG64" s="25"/>
      <c r="AH64" s="335"/>
      <c r="AI64" s="335"/>
      <c r="AJ64" s="335"/>
      <c r="AK64" s="335"/>
      <c r="AL64" s="335"/>
      <c r="AM64" s="335"/>
      <c r="AN64" s="335"/>
      <c r="AO64" s="335"/>
      <c r="AP64" s="335"/>
      <c r="AQ64" s="335"/>
      <c r="AR64" s="335"/>
      <c r="AS64" s="335"/>
      <c r="AT64" s="335"/>
    </row>
    <row r="65" spans="1:46" s="336" customFormat="1" ht="27.75" customHeight="1" x14ac:dyDescent="0.25">
      <c r="A65" s="123" t="s">
        <v>386</v>
      </c>
      <c r="B65" s="123" t="s">
        <v>387</v>
      </c>
      <c r="C65" s="54" t="s">
        <v>32</v>
      </c>
      <c r="D65" s="54"/>
      <c r="E65" s="85" t="s">
        <v>857</v>
      </c>
      <c r="F65" s="187">
        <v>4</v>
      </c>
      <c r="G65" s="124" t="s">
        <v>384</v>
      </c>
      <c r="H65" s="80" t="s">
        <v>385</v>
      </c>
      <c r="I65" s="148"/>
      <c r="J65" s="129"/>
      <c r="K65" s="168">
        <f t="shared" si="65"/>
        <v>0</v>
      </c>
      <c r="L65" s="168">
        <f t="shared" si="66"/>
        <v>0</v>
      </c>
      <c r="M65" s="73"/>
      <c r="N65" s="131">
        <v>0</v>
      </c>
      <c r="O65" s="168">
        <f t="shared" si="67"/>
        <v>0</v>
      </c>
      <c r="P65" s="168">
        <f t="shared" si="68"/>
        <v>0</v>
      </c>
      <c r="Q65" s="73">
        <v>26</v>
      </c>
      <c r="R65" s="838">
        <f t="shared" si="56"/>
        <v>0</v>
      </c>
      <c r="S65" s="452">
        <f t="shared" si="57"/>
        <v>0</v>
      </c>
      <c r="T65" s="67">
        <f t="shared" si="58"/>
        <v>0</v>
      </c>
      <c r="U65" s="67">
        <f t="shared" si="59"/>
        <v>0</v>
      </c>
      <c r="V65" s="67">
        <f t="shared" si="60"/>
        <v>0</v>
      </c>
      <c r="W65" s="67">
        <f t="shared" si="61"/>
        <v>0</v>
      </c>
      <c r="X65" s="67">
        <f t="shared" si="62"/>
        <v>0</v>
      </c>
      <c r="Y65" s="331">
        <f t="shared" si="63"/>
        <v>0</v>
      </c>
      <c r="Z65" s="331">
        <f t="shared" si="63"/>
        <v>0</v>
      </c>
      <c r="AA65" s="331">
        <f t="shared" si="63"/>
        <v>0</v>
      </c>
      <c r="AB65" s="332"/>
      <c r="AC65" s="331">
        <f t="shared" si="64"/>
        <v>0</v>
      </c>
      <c r="AD65" s="254"/>
      <c r="AE65" s="335"/>
      <c r="AF65" s="335"/>
      <c r="AG65" s="25"/>
      <c r="AH65" s="335"/>
      <c r="AI65" s="335"/>
      <c r="AJ65" s="335"/>
      <c r="AK65" s="335"/>
      <c r="AL65" s="335"/>
      <c r="AM65" s="335"/>
      <c r="AN65" s="335"/>
      <c r="AO65" s="335"/>
      <c r="AP65" s="335"/>
      <c r="AQ65" s="335"/>
      <c r="AR65" s="335"/>
      <c r="AS65" s="335"/>
      <c r="AT65" s="335"/>
    </row>
    <row r="66" spans="1:46" s="336" customFormat="1" ht="27.75" customHeight="1" x14ac:dyDescent="0.25">
      <c r="A66" s="123" t="s">
        <v>386</v>
      </c>
      <c r="B66" s="123" t="s">
        <v>387</v>
      </c>
      <c r="C66" s="54" t="s">
        <v>32</v>
      </c>
      <c r="D66" s="54"/>
      <c r="E66" s="552" t="s">
        <v>841</v>
      </c>
      <c r="F66" s="82">
        <v>3</v>
      </c>
      <c r="G66" s="186" t="s">
        <v>856</v>
      </c>
      <c r="H66" s="80" t="s">
        <v>394</v>
      </c>
      <c r="I66" s="148"/>
      <c r="J66" s="129">
        <v>1</v>
      </c>
      <c r="K66" s="128">
        <f t="shared" si="65"/>
        <v>1</v>
      </c>
      <c r="L66" s="128">
        <f t="shared" si="66"/>
        <v>0</v>
      </c>
      <c r="M66" s="73">
        <v>26</v>
      </c>
      <c r="N66" s="131">
        <v>1</v>
      </c>
      <c r="O66" s="128">
        <f t="shared" si="67"/>
        <v>1</v>
      </c>
      <c r="P66" s="128">
        <f t="shared" si="68"/>
        <v>0</v>
      </c>
      <c r="Q66" s="73">
        <v>26</v>
      </c>
      <c r="R66" s="838">
        <f t="shared" si="56"/>
        <v>124.80000000000001</v>
      </c>
      <c r="S66" s="452">
        <f t="shared" si="57"/>
        <v>26</v>
      </c>
      <c r="T66" s="67">
        <f t="shared" si="58"/>
        <v>26</v>
      </c>
      <c r="U66" s="67">
        <f t="shared" si="59"/>
        <v>31.2</v>
      </c>
      <c r="V66" s="67">
        <f t="shared" si="60"/>
        <v>26</v>
      </c>
      <c r="W66" s="67">
        <f t="shared" si="61"/>
        <v>7.8</v>
      </c>
      <c r="X66" s="67">
        <f t="shared" si="62"/>
        <v>7.8</v>
      </c>
      <c r="Y66" s="331">
        <f t="shared" si="63"/>
        <v>52</v>
      </c>
      <c r="Z66" s="331">
        <f t="shared" si="63"/>
        <v>33.799999999999997</v>
      </c>
      <c r="AA66" s="331">
        <f t="shared" si="63"/>
        <v>39</v>
      </c>
      <c r="AB66" s="332"/>
      <c r="AC66" s="331">
        <f t="shared" si="64"/>
        <v>0</v>
      </c>
      <c r="AD66" s="254"/>
      <c r="AE66" s="335"/>
      <c r="AF66" s="335"/>
      <c r="AG66" s="25"/>
      <c r="AH66" s="335"/>
      <c r="AI66" s="335"/>
      <c r="AJ66" s="335"/>
      <c r="AK66" s="335"/>
      <c r="AL66" s="335"/>
      <c r="AM66" s="335"/>
      <c r="AN66" s="335"/>
      <c r="AO66" s="335"/>
      <c r="AP66" s="335"/>
      <c r="AQ66" s="335"/>
      <c r="AR66" s="335"/>
      <c r="AS66" s="335"/>
      <c r="AT66" s="335"/>
    </row>
    <row r="67" spans="1:46" s="336" customFormat="1" ht="27.75" hidden="1" customHeight="1" x14ac:dyDescent="0.25">
      <c r="A67" s="123" t="s">
        <v>386</v>
      </c>
      <c r="B67" s="123" t="s">
        <v>387</v>
      </c>
      <c r="C67" s="54" t="s">
        <v>32</v>
      </c>
      <c r="D67" s="54"/>
      <c r="E67" s="521"/>
      <c r="F67" s="521"/>
      <c r="G67" s="88"/>
      <c r="H67" s="80"/>
      <c r="I67" s="148"/>
      <c r="J67" s="129"/>
      <c r="K67" s="128">
        <f t="shared" si="65"/>
        <v>0</v>
      </c>
      <c r="L67" s="128">
        <f t="shared" si="66"/>
        <v>0</v>
      </c>
      <c r="M67" s="73"/>
      <c r="N67" s="131"/>
      <c r="O67" s="128">
        <f t="shared" si="67"/>
        <v>0</v>
      </c>
      <c r="P67" s="128">
        <f t="shared" si="68"/>
        <v>0</v>
      </c>
      <c r="Q67" s="73"/>
      <c r="R67" s="838">
        <f t="shared" si="56"/>
        <v>0</v>
      </c>
      <c r="S67" s="452">
        <f t="shared" si="57"/>
        <v>0</v>
      </c>
      <c r="T67" s="67">
        <f t="shared" si="58"/>
        <v>0</v>
      </c>
      <c r="U67" s="67">
        <f t="shared" si="59"/>
        <v>0</v>
      </c>
      <c r="V67" s="67">
        <f t="shared" si="60"/>
        <v>0</v>
      </c>
      <c r="W67" s="67">
        <f t="shared" si="61"/>
        <v>0</v>
      </c>
      <c r="X67" s="67">
        <f t="shared" si="62"/>
        <v>0</v>
      </c>
      <c r="Y67" s="331">
        <f t="shared" si="63"/>
        <v>0</v>
      </c>
      <c r="Z67" s="331">
        <f t="shared" si="63"/>
        <v>0</v>
      </c>
      <c r="AA67" s="331">
        <f t="shared" si="63"/>
        <v>0</v>
      </c>
      <c r="AB67" s="332"/>
      <c r="AC67" s="331">
        <f t="shared" si="64"/>
        <v>0</v>
      </c>
      <c r="AD67" s="69"/>
      <c r="AE67" s="335"/>
      <c r="AF67" s="335"/>
      <c r="AG67" s="25"/>
      <c r="AH67" s="335"/>
      <c r="AI67" s="335"/>
      <c r="AJ67" s="335"/>
      <c r="AK67" s="335"/>
      <c r="AL67" s="335"/>
      <c r="AM67" s="335"/>
      <c r="AN67" s="335"/>
      <c r="AO67" s="335"/>
      <c r="AP67" s="335"/>
      <c r="AQ67" s="335"/>
      <c r="AR67" s="335"/>
      <c r="AS67" s="335"/>
      <c r="AT67" s="335"/>
    </row>
    <row r="68" spans="1:46" s="336" customFormat="1" ht="27.75" hidden="1" customHeight="1" x14ac:dyDescent="0.25">
      <c r="A68" s="123" t="s">
        <v>386</v>
      </c>
      <c r="B68" s="123" t="s">
        <v>387</v>
      </c>
      <c r="C68" s="54" t="s">
        <v>32</v>
      </c>
      <c r="D68" s="54"/>
      <c r="E68" s="521"/>
      <c r="F68" s="521"/>
      <c r="G68" s="88"/>
      <c r="H68" s="80"/>
      <c r="I68" s="148"/>
      <c r="J68" s="129"/>
      <c r="K68" s="128">
        <f t="shared" si="65"/>
        <v>0</v>
      </c>
      <c r="L68" s="128">
        <f t="shared" si="66"/>
        <v>0</v>
      </c>
      <c r="M68" s="73"/>
      <c r="N68" s="131"/>
      <c r="O68" s="128">
        <f t="shared" si="67"/>
        <v>0</v>
      </c>
      <c r="P68" s="128">
        <f t="shared" si="68"/>
        <v>0</v>
      </c>
      <c r="Q68" s="73"/>
      <c r="R68" s="838">
        <f t="shared" si="56"/>
        <v>0</v>
      </c>
      <c r="S68" s="452">
        <f t="shared" si="57"/>
        <v>0</v>
      </c>
      <c r="T68" s="67">
        <f t="shared" si="58"/>
        <v>0</v>
      </c>
      <c r="U68" s="67">
        <f t="shared" si="59"/>
        <v>0</v>
      </c>
      <c r="V68" s="67">
        <f t="shared" si="60"/>
        <v>0</v>
      </c>
      <c r="W68" s="67">
        <f t="shared" si="61"/>
        <v>0</v>
      </c>
      <c r="X68" s="67">
        <f t="shared" si="62"/>
        <v>0</v>
      </c>
      <c r="Y68" s="331">
        <f t="shared" si="63"/>
        <v>0</v>
      </c>
      <c r="Z68" s="331">
        <f t="shared" si="63"/>
        <v>0</v>
      </c>
      <c r="AA68" s="331">
        <f t="shared" si="63"/>
        <v>0</v>
      </c>
      <c r="AB68" s="332"/>
      <c r="AC68" s="331">
        <f t="shared" si="64"/>
        <v>0</v>
      </c>
      <c r="AD68" s="69"/>
      <c r="AE68" s="335"/>
      <c r="AF68" s="335"/>
      <c r="AG68" s="25"/>
      <c r="AH68" s="335"/>
      <c r="AI68" s="335"/>
      <c r="AJ68" s="335"/>
      <c r="AK68" s="335"/>
      <c r="AL68" s="335"/>
      <c r="AM68" s="335"/>
      <c r="AN68" s="335"/>
      <c r="AO68" s="335"/>
      <c r="AP68" s="335"/>
      <c r="AQ68" s="335"/>
      <c r="AR68" s="335"/>
      <c r="AS68" s="335"/>
      <c r="AT68" s="335"/>
    </row>
    <row r="69" spans="1:46" s="336" customFormat="1" ht="27.75" hidden="1" customHeight="1" x14ac:dyDescent="0.25">
      <c r="A69" s="123" t="s">
        <v>386</v>
      </c>
      <c r="B69" s="123" t="s">
        <v>387</v>
      </c>
      <c r="C69" s="54" t="s">
        <v>32</v>
      </c>
      <c r="D69" s="54"/>
      <c r="E69" s="521"/>
      <c r="F69" s="521"/>
      <c r="G69" s="88"/>
      <c r="H69" s="350"/>
      <c r="I69" s="155"/>
      <c r="J69" s="129"/>
      <c r="K69" s="128">
        <f t="shared" si="65"/>
        <v>0</v>
      </c>
      <c r="L69" s="128">
        <f t="shared" si="66"/>
        <v>0</v>
      </c>
      <c r="M69" s="73"/>
      <c r="N69" s="131"/>
      <c r="O69" s="128">
        <f t="shared" si="67"/>
        <v>0</v>
      </c>
      <c r="P69" s="128">
        <f t="shared" si="68"/>
        <v>0</v>
      </c>
      <c r="Q69" s="73"/>
      <c r="R69" s="838">
        <f t="shared" si="56"/>
        <v>0</v>
      </c>
      <c r="S69" s="452">
        <f t="shared" si="57"/>
        <v>0</v>
      </c>
      <c r="T69" s="67">
        <f t="shared" si="58"/>
        <v>0</v>
      </c>
      <c r="U69" s="67">
        <f t="shared" si="59"/>
        <v>0</v>
      </c>
      <c r="V69" s="67">
        <f t="shared" si="60"/>
        <v>0</v>
      </c>
      <c r="W69" s="67">
        <f t="shared" si="61"/>
        <v>0</v>
      </c>
      <c r="X69" s="67">
        <f t="shared" si="62"/>
        <v>0</v>
      </c>
      <c r="Y69" s="331">
        <f t="shared" si="63"/>
        <v>0</v>
      </c>
      <c r="Z69" s="331">
        <f t="shared" si="63"/>
        <v>0</v>
      </c>
      <c r="AA69" s="331">
        <f t="shared" si="63"/>
        <v>0</v>
      </c>
      <c r="AB69" s="332"/>
      <c r="AC69" s="331">
        <f t="shared" si="64"/>
        <v>0</v>
      </c>
      <c r="AD69" s="69"/>
      <c r="AE69" s="335"/>
      <c r="AF69" s="335"/>
      <c r="AG69" s="25"/>
      <c r="AH69" s="335"/>
      <c r="AI69" s="335"/>
      <c r="AJ69" s="335"/>
      <c r="AK69" s="335"/>
      <c r="AL69" s="335"/>
      <c r="AM69" s="335"/>
      <c r="AN69" s="335"/>
      <c r="AO69" s="335"/>
      <c r="AP69" s="335"/>
      <c r="AQ69" s="335"/>
      <c r="AR69" s="335"/>
      <c r="AS69" s="335"/>
      <c r="AT69" s="335"/>
    </row>
    <row r="70" spans="1:46" s="336" customFormat="1" ht="27.75" hidden="1" customHeight="1" x14ac:dyDescent="0.25">
      <c r="A70" s="123" t="s">
        <v>386</v>
      </c>
      <c r="B70" s="123" t="s">
        <v>387</v>
      </c>
      <c r="C70" s="54" t="s">
        <v>32</v>
      </c>
      <c r="D70" s="54"/>
      <c r="E70" s="521"/>
      <c r="F70" s="521"/>
      <c r="G70" s="88"/>
      <c r="H70" s="80"/>
      <c r="I70" s="148"/>
      <c r="J70" s="129"/>
      <c r="K70" s="128">
        <f t="shared" si="65"/>
        <v>0</v>
      </c>
      <c r="L70" s="128">
        <f t="shared" si="66"/>
        <v>0</v>
      </c>
      <c r="M70" s="73"/>
      <c r="N70" s="131"/>
      <c r="O70" s="128">
        <f t="shared" si="67"/>
        <v>0</v>
      </c>
      <c r="P70" s="128">
        <f t="shared" si="68"/>
        <v>0</v>
      </c>
      <c r="Q70" s="73"/>
      <c r="R70" s="838">
        <f t="shared" si="56"/>
        <v>0</v>
      </c>
      <c r="S70" s="452">
        <f t="shared" si="57"/>
        <v>0</v>
      </c>
      <c r="T70" s="67">
        <f t="shared" si="58"/>
        <v>0</v>
      </c>
      <c r="U70" s="67">
        <f t="shared" si="59"/>
        <v>0</v>
      </c>
      <c r="V70" s="67">
        <f t="shared" si="60"/>
        <v>0</v>
      </c>
      <c r="W70" s="67">
        <f t="shared" si="61"/>
        <v>0</v>
      </c>
      <c r="X70" s="67">
        <f t="shared" si="62"/>
        <v>0</v>
      </c>
      <c r="Y70" s="331">
        <f t="shared" si="63"/>
        <v>0</v>
      </c>
      <c r="Z70" s="331">
        <f t="shared" si="63"/>
        <v>0</v>
      </c>
      <c r="AA70" s="331">
        <f t="shared" si="63"/>
        <v>0</v>
      </c>
      <c r="AB70" s="332"/>
      <c r="AC70" s="331">
        <f t="shared" si="64"/>
        <v>0</v>
      </c>
      <c r="AD70" s="69"/>
      <c r="AE70" s="335"/>
      <c r="AF70" s="335"/>
      <c r="AG70" s="25"/>
      <c r="AH70" s="335"/>
      <c r="AI70" s="335"/>
      <c r="AJ70" s="335"/>
      <c r="AK70" s="335"/>
      <c r="AL70" s="335"/>
      <c r="AM70" s="335"/>
      <c r="AN70" s="335"/>
      <c r="AO70" s="335"/>
      <c r="AP70" s="335"/>
      <c r="AQ70" s="335"/>
      <c r="AR70" s="335"/>
      <c r="AS70" s="335"/>
      <c r="AT70" s="335"/>
    </row>
    <row r="71" spans="1:46" s="336" customFormat="1" ht="27.75" hidden="1" customHeight="1" x14ac:dyDescent="0.25">
      <c r="A71" s="123" t="s">
        <v>386</v>
      </c>
      <c r="B71" s="123" t="s">
        <v>387</v>
      </c>
      <c r="C71" s="54" t="s">
        <v>32</v>
      </c>
      <c r="D71" s="54"/>
      <c r="E71" s="521"/>
      <c r="F71" s="521"/>
      <c r="G71" s="88"/>
      <c r="H71" s="80"/>
      <c r="I71" s="148"/>
      <c r="J71" s="129"/>
      <c r="K71" s="128">
        <f t="shared" si="65"/>
        <v>0</v>
      </c>
      <c r="L71" s="128">
        <f t="shared" si="66"/>
        <v>0</v>
      </c>
      <c r="M71" s="73"/>
      <c r="N71" s="131"/>
      <c r="O71" s="128">
        <f t="shared" si="67"/>
        <v>0</v>
      </c>
      <c r="P71" s="128">
        <f t="shared" si="68"/>
        <v>0</v>
      </c>
      <c r="Q71" s="73"/>
      <c r="R71" s="838">
        <f t="shared" si="56"/>
        <v>0</v>
      </c>
      <c r="S71" s="452">
        <f t="shared" si="57"/>
        <v>0</v>
      </c>
      <c r="T71" s="67">
        <f t="shared" si="58"/>
        <v>0</v>
      </c>
      <c r="U71" s="67">
        <f t="shared" si="59"/>
        <v>0</v>
      </c>
      <c r="V71" s="67">
        <f t="shared" si="60"/>
        <v>0</v>
      </c>
      <c r="W71" s="67">
        <f t="shared" si="61"/>
        <v>0</v>
      </c>
      <c r="X71" s="67">
        <f t="shared" si="62"/>
        <v>0</v>
      </c>
      <c r="Y71" s="331">
        <f t="shared" si="63"/>
        <v>0</v>
      </c>
      <c r="Z71" s="331">
        <f t="shared" si="63"/>
        <v>0</v>
      </c>
      <c r="AA71" s="331">
        <f t="shared" si="63"/>
        <v>0</v>
      </c>
      <c r="AB71" s="332"/>
      <c r="AC71" s="331">
        <f t="shared" si="64"/>
        <v>0</v>
      </c>
      <c r="AD71" s="69"/>
      <c r="AE71" s="335"/>
      <c r="AF71" s="335"/>
      <c r="AG71" s="25"/>
      <c r="AH71" s="335"/>
      <c r="AI71" s="335"/>
      <c r="AJ71" s="335"/>
      <c r="AK71" s="335"/>
      <c r="AL71" s="335"/>
      <c r="AM71" s="335"/>
      <c r="AN71" s="335"/>
      <c r="AO71" s="335"/>
      <c r="AP71" s="335"/>
      <c r="AQ71" s="335"/>
      <c r="AR71" s="335"/>
      <c r="AS71" s="335"/>
      <c r="AT71" s="335"/>
    </row>
    <row r="72" spans="1:46" s="93" customFormat="1" ht="27.75" hidden="1" customHeight="1" x14ac:dyDescent="0.25">
      <c r="A72" s="123" t="s">
        <v>386</v>
      </c>
      <c r="B72" s="123" t="s">
        <v>387</v>
      </c>
      <c r="C72" s="54" t="s">
        <v>32</v>
      </c>
      <c r="D72" s="54"/>
      <c r="E72" s="521"/>
      <c r="F72" s="521"/>
      <c r="G72" s="88"/>
      <c r="H72" s="80"/>
      <c r="I72" s="148"/>
      <c r="J72" s="129"/>
      <c r="K72" s="128">
        <f t="shared" si="65"/>
        <v>0</v>
      </c>
      <c r="L72" s="128">
        <f t="shared" si="66"/>
        <v>0</v>
      </c>
      <c r="M72" s="73"/>
      <c r="N72" s="131"/>
      <c r="O72" s="128">
        <f t="shared" si="67"/>
        <v>0</v>
      </c>
      <c r="P72" s="128">
        <f t="shared" si="68"/>
        <v>0</v>
      </c>
      <c r="Q72" s="73"/>
      <c r="R72" s="838">
        <f t="shared" si="56"/>
        <v>0</v>
      </c>
      <c r="S72" s="452">
        <f t="shared" si="57"/>
        <v>0</v>
      </c>
      <c r="T72" s="67">
        <f t="shared" si="58"/>
        <v>0</v>
      </c>
      <c r="U72" s="67">
        <f t="shared" si="59"/>
        <v>0</v>
      </c>
      <c r="V72" s="67">
        <f t="shared" si="60"/>
        <v>0</v>
      </c>
      <c r="W72" s="67">
        <f t="shared" si="61"/>
        <v>0</v>
      </c>
      <c r="X72" s="67">
        <f t="shared" si="62"/>
        <v>0</v>
      </c>
      <c r="Y72" s="331">
        <f t="shared" si="63"/>
        <v>0</v>
      </c>
      <c r="Z72" s="331">
        <f t="shared" si="63"/>
        <v>0</v>
      </c>
      <c r="AA72" s="331">
        <f t="shared" si="63"/>
        <v>0</v>
      </c>
      <c r="AB72" s="332"/>
      <c r="AC72" s="331">
        <f t="shared" si="64"/>
        <v>0</v>
      </c>
      <c r="AD72" s="439"/>
      <c r="AE72" s="92"/>
      <c r="AF72" s="92"/>
      <c r="AG72" s="25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</row>
    <row r="73" spans="1:46" s="93" customFormat="1" ht="27.75" customHeight="1" x14ac:dyDescent="0.25">
      <c r="A73" s="172" t="s">
        <v>386</v>
      </c>
      <c r="B73" s="172" t="s">
        <v>387</v>
      </c>
      <c r="C73" s="95" t="s">
        <v>32</v>
      </c>
      <c r="D73" s="95"/>
      <c r="E73" s="96" t="s">
        <v>881</v>
      </c>
      <c r="F73" s="521"/>
      <c r="G73" s="88"/>
      <c r="H73" s="160" t="s">
        <v>887</v>
      </c>
      <c r="I73" s="148"/>
      <c r="J73" s="134">
        <v>1</v>
      </c>
      <c r="K73" s="101"/>
      <c r="L73" s="101"/>
      <c r="M73" s="102">
        <v>12</v>
      </c>
      <c r="N73" s="131"/>
      <c r="O73" s="128"/>
      <c r="P73" s="128"/>
      <c r="Q73" s="73"/>
      <c r="R73" s="838">
        <f>12*4.9</f>
        <v>58.800000000000004</v>
      </c>
      <c r="S73" s="452"/>
      <c r="T73" s="67"/>
      <c r="U73" s="67"/>
      <c r="V73" s="67"/>
      <c r="W73" s="67"/>
      <c r="X73" s="67"/>
      <c r="Y73" s="331"/>
      <c r="Z73" s="331"/>
      <c r="AA73" s="331"/>
      <c r="AB73" s="332"/>
      <c r="AC73" s="331"/>
      <c r="AD73" s="439"/>
      <c r="AE73" s="92"/>
      <c r="AF73" s="92"/>
      <c r="AG73" s="25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92"/>
      <c r="AS73" s="92"/>
      <c r="AT73" s="92"/>
    </row>
    <row r="74" spans="1:46" s="175" customFormat="1" ht="27.75" customHeight="1" x14ac:dyDescent="0.25">
      <c r="A74" s="172" t="s">
        <v>386</v>
      </c>
      <c r="B74" s="172" t="s">
        <v>387</v>
      </c>
      <c r="C74" s="95" t="s">
        <v>32</v>
      </c>
      <c r="D74" s="95"/>
      <c r="E74" s="96" t="s">
        <v>881</v>
      </c>
      <c r="F74" s="96"/>
      <c r="G74" s="97"/>
      <c r="H74" s="160" t="s">
        <v>891</v>
      </c>
      <c r="I74" s="161"/>
      <c r="J74" s="134">
        <v>1</v>
      </c>
      <c r="K74" s="101"/>
      <c r="L74" s="101"/>
      <c r="M74" s="102">
        <v>24</v>
      </c>
      <c r="N74" s="136"/>
      <c r="O74" s="101">
        <f t="shared" si="67"/>
        <v>0</v>
      </c>
      <c r="P74" s="101">
        <f t="shared" si="68"/>
        <v>0</v>
      </c>
      <c r="Q74" s="102"/>
      <c r="R74" s="840">
        <f>J74*M74*$R$8</f>
        <v>117.60000000000001</v>
      </c>
      <c r="S74" s="614">
        <f>J74*M74*$S$8</f>
        <v>24</v>
      </c>
      <c r="T74" s="105">
        <f>K74*M74*$T$8</f>
        <v>0</v>
      </c>
      <c r="U74" s="105">
        <f>J74*M74*$U$8</f>
        <v>57.599999999999994</v>
      </c>
      <c r="V74" s="105">
        <f t="shared" si="60"/>
        <v>0</v>
      </c>
      <c r="W74" s="105">
        <f t="shared" si="61"/>
        <v>0</v>
      </c>
      <c r="X74" s="105">
        <f t="shared" si="62"/>
        <v>0</v>
      </c>
      <c r="Y74" s="105">
        <f t="shared" si="63"/>
        <v>24</v>
      </c>
      <c r="Z74" s="105">
        <f t="shared" si="63"/>
        <v>0</v>
      </c>
      <c r="AA74" s="105">
        <f t="shared" si="63"/>
        <v>57.599999999999994</v>
      </c>
      <c r="AB74" s="106"/>
      <c r="AC74" s="105">
        <f t="shared" si="64"/>
        <v>36.000000000000014</v>
      </c>
      <c r="AD74" s="438"/>
      <c r="AE74" s="174"/>
      <c r="AF74" s="174"/>
      <c r="AG74" s="25"/>
      <c r="AH74" s="174"/>
      <c r="AI74" s="174"/>
      <c r="AJ74" s="174"/>
      <c r="AK74" s="174"/>
      <c r="AL74" s="174"/>
      <c r="AM74" s="174"/>
      <c r="AN74" s="174"/>
      <c r="AO74" s="174"/>
      <c r="AP74" s="174"/>
      <c r="AQ74" s="174"/>
      <c r="AR74" s="174"/>
      <c r="AS74" s="174"/>
      <c r="AT74" s="174"/>
    </row>
    <row r="75" spans="1:46" s="346" customFormat="1" ht="27.75" customHeight="1" thickBot="1" x14ac:dyDescent="0.3">
      <c r="A75" s="108" t="s">
        <v>386</v>
      </c>
      <c r="B75" s="108" t="s">
        <v>387</v>
      </c>
      <c r="C75" s="109" t="s">
        <v>32</v>
      </c>
      <c r="D75" s="109"/>
      <c r="E75" s="491"/>
      <c r="F75" s="491"/>
      <c r="G75" s="111"/>
      <c r="H75" s="112" t="s">
        <v>906</v>
      </c>
      <c r="I75" s="113"/>
      <c r="J75" s="114"/>
      <c r="K75" s="115"/>
      <c r="L75" s="115"/>
      <c r="M75" s="116"/>
      <c r="N75" s="117"/>
      <c r="O75" s="115"/>
      <c r="P75" s="115"/>
      <c r="Q75" s="841">
        <f>AD75</f>
        <v>0.59185185185185196</v>
      </c>
      <c r="R75" s="842">
        <f>SUM(R62:R74)</f>
        <v>639.20000000000005</v>
      </c>
      <c r="S75" s="843">
        <f t="shared" ref="S75:AA75" si="69">SUM(S62:S74)</f>
        <v>180</v>
      </c>
      <c r="T75" s="844">
        <f t="shared" si="69"/>
        <v>78</v>
      </c>
      <c r="U75" s="844">
        <f t="shared" si="69"/>
        <v>244.79999999999998</v>
      </c>
      <c r="V75" s="844">
        <f t="shared" si="69"/>
        <v>26</v>
      </c>
      <c r="W75" s="844">
        <f t="shared" si="69"/>
        <v>7.8</v>
      </c>
      <c r="X75" s="844">
        <f t="shared" si="69"/>
        <v>7.8</v>
      </c>
      <c r="Y75" s="845">
        <f t="shared" si="69"/>
        <v>206</v>
      </c>
      <c r="Z75" s="845">
        <f t="shared" si="69"/>
        <v>85.8</v>
      </c>
      <c r="AA75" s="845">
        <f t="shared" si="69"/>
        <v>252.6</v>
      </c>
      <c r="AB75" s="344"/>
      <c r="AC75" s="331"/>
      <c r="AD75" s="846">
        <f>R75/1800/0.6</f>
        <v>0.59185185185185196</v>
      </c>
      <c r="AE75" s="335"/>
      <c r="AF75" s="335"/>
      <c r="AG75" s="25"/>
      <c r="AH75" s="335"/>
      <c r="AI75" s="335"/>
      <c r="AJ75" s="335"/>
      <c r="AK75" s="335"/>
      <c r="AL75" s="335"/>
      <c r="AM75" s="335"/>
      <c r="AN75" s="335"/>
      <c r="AO75" s="335"/>
      <c r="AP75" s="335"/>
      <c r="AQ75" s="335"/>
      <c r="AR75" s="335"/>
      <c r="AS75" s="335"/>
      <c r="AT75" s="335"/>
    </row>
    <row r="76" spans="1:46" s="336" customFormat="1" ht="27.75" hidden="1" customHeight="1" thickTop="1" x14ac:dyDescent="0.25">
      <c r="A76" s="123" t="s">
        <v>388</v>
      </c>
      <c r="B76" s="123" t="s">
        <v>231</v>
      </c>
      <c r="C76" s="54" t="s">
        <v>32</v>
      </c>
      <c r="D76" s="54"/>
      <c r="E76" s="330" t="s">
        <v>33</v>
      </c>
      <c r="F76" s="86">
        <v>1</v>
      </c>
      <c r="G76" s="124" t="s">
        <v>393</v>
      </c>
      <c r="H76" s="59" t="s">
        <v>394</v>
      </c>
      <c r="I76" s="854"/>
      <c r="J76" s="129"/>
      <c r="K76" s="128">
        <f>IF(J76&gt;0, 1, 0)</f>
        <v>0</v>
      </c>
      <c r="L76" s="128">
        <f>J76-K76</f>
        <v>0</v>
      </c>
      <c r="M76" s="130"/>
      <c r="N76" s="131"/>
      <c r="O76" s="171">
        <f>IF(N76&gt;0, 1, 0)</f>
        <v>0</v>
      </c>
      <c r="P76" s="171">
        <f>N76-O76</f>
        <v>0</v>
      </c>
      <c r="Q76" s="848"/>
      <c r="R76" s="838">
        <f t="shared" ref="R76:R85" si="70">(K76*M76*$R$4)+(L76*M76*$R$5)+(O76*Q76*$R$6)+(P76*Q76*$R$7)</f>
        <v>0</v>
      </c>
      <c r="S76" s="452">
        <f t="shared" ref="S76:S85" si="71">J76*M76*$S$4</f>
        <v>0</v>
      </c>
      <c r="T76" s="67">
        <f t="shared" ref="T76:T85" si="72">K76*M76*$T$4</f>
        <v>0</v>
      </c>
      <c r="U76" s="67">
        <f t="shared" ref="U76:U85" si="73">J76*M76*$U$4</f>
        <v>0</v>
      </c>
      <c r="V76" s="67">
        <f t="shared" ref="V76:V87" si="74">N76*Q76*$V$6</f>
        <v>0</v>
      </c>
      <c r="W76" s="67">
        <f t="shared" ref="W76:W87" si="75">O76*Q76*$W$6</f>
        <v>0</v>
      </c>
      <c r="X76" s="67">
        <f t="shared" ref="X76:X87" si="76">N76*Q76*$X$6</f>
        <v>0</v>
      </c>
      <c r="Y76" s="331">
        <f t="shared" ref="Y76:AA87" si="77">S76+V76</f>
        <v>0</v>
      </c>
      <c r="Z76" s="331">
        <f t="shared" si="77"/>
        <v>0</v>
      </c>
      <c r="AA76" s="331">
        <f t="shared" si="77"/>
        <v>0</v>
      </c>
      <c r="AB76" s="332"/>
      <c r="AC76" s="331">
        <f t="shared" ref="AC76:AC87" si="78">R76-Y76-Z76-AA76</f>
        <v>0</v>
      </c>
      <c r="AD76" s="69"/>
      <c r="AE76" s="335"/>
      <c r="AF76" s="335"/>
      <c r="AG76" s="25"/>
      <c r="AH76" s="335"/>
      <c r="AI76" s="335"/>
      <c r="AJ76" s="335"/>
      <c r="AK76" s="335"/>
      <c r="AL76" s="335"/>
      <c r="AM76" s="335"/>
      <c r="AN76" s="335"/>
      <c r="AO76" s="335"/>
      <c r="AP76" s="335"/>
      <c r="AQ76" s="335"/>
      <c r="AR76" s="335"/>
      <c r="AS76" s="335"/>
      <c r="AT76" s="335"/>
    </row>
    <row r="77" spans="1:46" s="336" customFormat="1" ht="27.75" hidden="1" customHeight="1" x14ac:dyDescent="0.25">
      <c r="A77" s="123" t="s">
        <v>388</v>
      </c>
      <c r="B77" s="123" t="s">
        <v>231</v>
      </c>
      <c r="C77" s="54" t="s">
        <v>32</v>
      </c>
      <c r="D77" s="54"/>
      <c r="E77" s="330" t="s">
        <v>33</v>
      </c>
      <c r="F77" s="86">
        <v>4</v>
      </c>
      <c r="G77" s="124" t="s">
        <v>384</v>
      </c>
      <c r="H77" s="59" t="s">
        <v>385</v>
      </c>
      <c r="I77" s="70"/>
      <c r="J77" s="129"/>
      <c r="K77" s="128">
        <f t="shared" ref="K77:K87" si="79">IF(J77&gt;0, 1, 0)</f>
        <v>0</v>
      </c>
      <c r="L77" s="128">
        <f t="shared" ref="L77:L87" si="80">J77-K77</f>
        <v>0</v>
      </c>
      <c r="M77" s="130"/>
      <c r="N77" s="131"/>
      <c r="O77" s="171">
        <f t="shared" ref="O77:O87" si="81">IF(N77&gt;0, 1, 0)</f>
        <v>0</v>
      </c>
      <c r="P77" s="171">
        <f t="shared" ref="P77:P87" si="82">N77-O77</f>
        <v>0</v>
      </c>
      <c r="Q77" s="130"/>
      <c r="R77" s="838">
        <f t="shared" si="70"/>
        <v>0</v>
      </c>
      <c r="S77" s="452">
        <f t="shared" si="71"/>
        <v>0</v>
      </c>
      <c r="T77" s="67">
        <f t="shared" si="72"/>
        <v>0</v>
      </c>
      <c r="U77" s="67">
        <f t="shared" si="73"/>
        <v>0</v>
      </c>
      <c r="V77" s="67">
        <f t="shared" si="74"/>
        <v>0</v>
      </c>
      <c r="W77" s="67">
        <f t="shared" si="75"/>
        <v>0</v>
      </c>
      <c r="X77" s="67">
        <f t="shared" si="76"/>
        <v>0</v>
      </c>
      <c r="Y77" s="331">
        <f t="shared" si="77"/>
        <v>0</v>
      </c>
      <c r="Z77" s="331">
        <f t="shared" si="77"/>
        <v>0</v>
      </c>
      <c r="AA77" s="331">
        <f t="shared" si="77"/>
        <v>0</v>
      </c>
      <c r="AB77" s="332"/>
      <c r="AC77" s="331">
        <f t="shared" si="78"/>
        <v>0</v>
      </c>
      <c r="AD77" s="69"/>
      <c r="AE77" s="335"/>
      <c r="AF77" s="335"/>
      <c r="AG77" s="25"/>
      <c r="AH77" s="335"/>
      <c r="AI77" s="335"/>
      <c r="AJ77" s="335"/>
      <c r="AK77" s="335"/>
      <c r="AL77" s="335"/>
      <c r="AM77" s="335"/>
      <c r="AN77" s="335"/>
      <c r="AO77" s="335"/>
      <c r="AP77" s="335"/>
      <c r="AQ77" s="335"/>
      <c r="AR77" s="335"/>
      <c r="AS77" s="335"/>
      <c r="AT77" s="335"/>
    </row>
    <row r="78" spans="1:46" s="336" customFormat="1" ht="27.75" hidden="1" customHeight="1" x14ac:dyDescent="0.25">
      <c r="A78" s="123" t="s">
        <v>388</v>
      </c>
      <c r="B78" s="123" t="s">
        <v>231</v>
      </c>
      <c r="C78" s="54" t="s">
        <v>32</v>
      </c>
      <c r="D78" s="54"/>
      <c r="E78" s="552" t="s">
        <v>841</v>
      </c>
      <c r="F78" s="82">
        <v>3</v>
      </c>
      <c r="G78" s="186" t="s">
        <v>856</v>
      </c>
      <c r="H78" s="84" t="s">
        <v>394</v>
      </c>
      <c r="I78" s="70"/>
      <c r="J78" s="129"/>
      <c r="K78" s="128">
        <f t="shared" si="79"/>
        <v>0</v>
      </c>
      <c r="L78" s="128">
        <f t="shared" si="80"/>
        <v>0</v>
      </c>
      <c r="M78" s="130"/>
      <c r="N78" s="131"/>
      <c r="O78" s="171">
        <f t="shared" si="81"/>
        <v>0</v>
      </c>
      <c r="P78" s="171">
        <f t="shared" si="82"/>
        <v>0</v>
      </c>
      <c r="Q78" s="130"/>
      <c r="R78" s="838">
        <f t="shared" si="70"/>
        <v>0</v>
      </c>
      <c r="S78" s="452">
        <f t="shared" si="71"/>
        <v>0</v>
      </c>
      <c r="T78" s="67">
        <f t="shared" si="72"/>
        <v>0</v>
      </c>
      <c r="U78" s="67">
        <f t="shared" si="73"/>
        <v>0</v>
      </c>
      <c r="V78" s="67">
        <f t="shared" si="74"/>
        <v>0</v>
      </c>
      <c r="W78" s="67">
        <f t="shared" si="75"/>
        <v>0</v>
      </c>
      <c r="X78" s="67">
        <f t="shared" si="76"/>
        <v>0</v>
      </c>
      <c r="Y78" s="331">
        <f t="shared" si="77"/>
        <v>0</v>
      </c>
      <c r="Z78" s="331">
        <f t="shared" si="77"/>
        <v>0</v>
      </c>
      <c r="AA78" s="331">
        <f t="shared" si="77"/>
        <v>0</v>
      </c>
      <c r="AB78" s="332"/>
      <c r="AC78" s="331">
        <f t="shared" si="78"/>
        <v>0</v>
      </c>
      <c r="AD78" s="69"/>
      <c r="AE78" s="335"/>
      <c r="AF78" s="335"/>
      <c r="AG78" s="25"/>
      <c r="AH78" s="335"/>
      <c r="AI78" s="335"/>
      <c r="AJ78" s="335"/>
      <c r="AK78" s="335"/>
      <c r="AL78" s="335"/>
      <c r="AM78" s="335"/>
      <c r="AN78" s="335"/>
      <c r="AO78" s="335"/>
      <c r="AP78" s="335"/>
      <c r="AQ78" s="335"/>
      <c r="AR78" s="335"/>
      <c r="AS78" s="335"/>
      <c r="AT78" s="335"/>
    </row>
    <row r="79" spans="1:46" s="336" customFormat="1" ht="27.75" hidden="1" customHeight="1" x14ac:dyDescent="0.25">
      <c r="A79" s="123" t="s">
        <v>388</v>
      </c>
      <c r="B79" s="123" t="s">
        <v>231</v>
      </c>
      <c r="C79" s="54" t="s">
        <v>32</v>
      </c>
      <c r="D79" s="54"/>
      <c r="E79" s="521"/>
      <c r="F79" s="521"/>
      <c r="G79" s="170"/>
      <c r="H79" s="59"/>
      <c r="I79" s="70"/>
      <c r="J79" s="129"/>
      <c r="K79" s="128">
        <f t="shared" si="79"/>
        <v>0</v>
      </c>
      <c r="L79" s="128">
        <f t="shared" si="80"/>
        <v>0</v>
      </c>
      <c r="M79" s="130"/>
      <c r="N79" s="131"/>
      <c r="O79" s="171">
        <f t="shared" si="81"/>
        <v>0</v>
      </c>
      <c r="P79" s="171">
        <f t="shared" si="82"/>
        <v>0</v>
      </c>
      <c r="Q79" s="130"/>
      <c r="R79" s="838">
        <f t="shared" si="70"/>
        <v>0</v>
      </c>
      <c r="S79" s="452">
        <f t="shared" si="71"/>
        <v>0</v>
      </c>
      <c r="T79" s="67">
        <f t="shared" si="72"/>
        <v>0</v>
      </c>
      <c r="U79" s="67">
        <f t="shared" si="73"/>
        <v>0</v>
      </c>
      <c r="V79" s="67">
        <f t="shared" si="74"/>
        <v>0</v>
      </c>
      <c r="W79" s="67">
        <f t="shared" si="75"/>
        <v>0</v>
      </c>
      <c r="X79" s="67">
        <f t="shared" si="76"/>
        <v>0</v>
      </c>
      <c r="Y79" s="331">
        <f t="shared" si="77"/>
        <v>0</v>
      </c>
      <c r="Z79" s="331">
        <f t="shared" si="77"/>
        <v>0</v>
      </c>
      <c r="AA79" s="331">
        <f t="shared" si="77"/>
        <v>0</v>
      </c>
      <c r="AB79" s="332"/>
      <c r="AC79" s="331">
        <f t="shared" si="78"/>
        <v>0</v>
      </c>
      <c r="AD79" s="69"/>
      <c r="AE79" s="335"/>
      <c r="AF79" s="335"/>
      <c r="AG79" s="25"/>
      <c r="AH79" s="335"/>
      <c r="AI79" s="335"/>
      <c r="AJ79" s="335"/>
      <c r="AK79" s="335"/>
      <c r="AL79" s="335"/>
      <c r="AM79" s="335"/>
      <c r="AN79" s="335"/>
      <c r="AO79" s="335"/>
      <c r="AP79" s="335"/>
      <c r="AQ79" s="335"/>
      <c r="AR79" s="335"/>
      <c r="AS79" s="335"/>
      <c r="AT79" s="335"/>
    </row>
    <row r="80" spans="1:46" s="336" customFormat="1" ht="27.75" hidden="1" customHeight="1" x14ac:dyDescent="0.25">
      <c r="A80" s="123" t="s">
        <v>388</v>
      </c>
      <c r="B80" s="123" t="s">
        <v>231</v>
      </c>
      <c r="C80" s="54" t="s">
        <v>32</v>
      </c>
      <c r="D80" s="54"/>
      <c r="E80" s="521"/>
      <c r="F80" s="521"/>
      <c r="G80" s="88"/>
      <c r="H80" s="59"/>
      <c r="I80" s="70"/>
      <c r="J80" s="129"/>
      <c r="K80" s="128">
        <f t="shared" si="79"/>
        <v>0</v>
      </c>
      <c r="L80" s="128">
        <f t="shared" si="80"/>
        <v>0</v>
      </c>
      <c r="M80" s="130"/>
      <c r="N80" s="131"/>
      <c r="O80" s="171">
        <f t="shared" si="81"/>
        <v>0</v>
      </c>
      <c r="P80" s="171">
        <f t="shared" si="82"/>
        <v>0</v>
      </c>
      <c r="Q80" s="130"/>
      <c r="R80" s="838">
        <f t="shared" si="70"/>
        <v>0</v>
      </c>
      <c r="S80" s="452">
        <f t="shared" si="71"/>
        <v>0</v>
      </c>
      <c r="T80" s="67">
        <f t="shared" si="72"/>
        <v>0</v>
      </c>
      <c r="U80" s="67">
        <f t="shared" si="73"/>
        <v>0</v>
      </c>
      <c r="V80" s="67">
        <f t="shared" si="74"/>
        <v>0</v>
      </c>
      <c r="W80" s="67">
        <f t="shared" si="75"/>
        <v>0</v>
      </c>
      <c r="X80" s="67">
        <f t="shared" si="76"/>
        <v>0</v>
      </c>
      <c r="Y80" s="331">
        <f t="shared" si="77"/>
        <v>0</v>
      </c>
      <c r="Z80" s="331">
        <f t="shared" si="77"/>
        <v>0</v>
      </c>
      <c r="AA80" s="331">
        <f t="shared" si="77"/>
        <v>0</v>
      </c>
      <c r="AB80" s="332"/>
      <c r="AC80" s="331">
        <f t="shared" si="78"/>
        <v>0</v>
      </c>
      <c r="AD80" s="69"/>
      <c r="AE80" s="335"/>
      <c r="AF80" s="335"/>
      <c r="AG80" s="25"/>
      <c r="AH80" s="335"/>
      <c r="AI80" s="335"/>
      <c r="AJ80" s="335"/>
      <c r="AK80" s="335"/>
      <c r="AL80" s="335"/>
      <c r="AM80" s="335"/>
      <c r="AN80" s="335"/>
      <c r="AO80" s="335"/>
      <c r="AP80" s="335"/>
      <c r="AQ80" s="335"/>
      <c r="AR80" s="335"/>
      <c r="AS80" s="335"/>
      <c r="AT80" s="335"/>
    </row>
    <row r="81" spans="1:46" s="336" customFormat="1" ht="27.75" hidden="1" customHeight="1" x14ac:dyDescent="0.25">
      <c r="A81" s="123" t="s">
        <v>388</v>
      </c>
      <c r="B81" s="123" t="s">
        <v>231</v>
      </c>
      <c r="C81" s="54" t="s">
        <v>32</v>
      </c>
      <c r="D81" s="54"/>
      <c r="E81" s="521"/>
      <c r="F81" s="521"/>
      <c r="G81" s="88"/>
      <c r="H81" s="59"/>
      <c r="I81" s="70"/>
      <c r="J81" s="129"/>
      <c r="K81" s="128">
        <f t="shared" si="79"/>
        <v>0</v>
      </c>
      <c r="L81" s="128">
        <f t="shared" si="80"/>
        <v>0</v>
      </c>
      <c r="M81" s="130"/>
      <c r="N81" s="131"/>
      <c r="O81" s="171">
        <f t="shared" si="81"/>
        <v>0</v>
      </c>
      <c r="P81" s="171">
        <f t="shared" si="82"/>
        <v>0</v>
      </c>
      <c r="Q81" s="130"/>
      <c r="R81" s="838">
        <f t="shared" si="70"/>
        <v>0</v>
      </c>
      <c r="S81" s="452">
        <f t="shared" si="71"/>
        <v>0</v>
      </c>
      <c r="T81" s="67">
        <f t="shared" si="72"/>
        <v>0</v>
      </c>
      <c r="U81" s="67">
        <f t="shared" si="73"/>
        <v>0</v>
      </c>
      <c r="V81" s="67">
        <f t="shared" si="74"/>
        <v>0</v>
      </c>
      <c r="W81" s="67">
        <f t="shared" si="75"/>
        <v>0</v>
      </c>
      <c r="X81" s="67">
        <f t="shared" si="76"/>
        <v>0</v>
      </c>
      <c r="Y81" s="331">
        <f t="shared" si="77"/>
        <v>0</v>
      </c>
      <c r="Z81" s="331">
        <f t="shared" si="77"/>
        <v>0</v>
      </c>
      <c r="AA81" s="331">
        <f t="shared" si="77"/>
        <v>0</v>
      </c>
      <c r="AB81" s="332"/>
      <c r="AC81" s="331">
        <f t="shared" si="78"/>
        <v>0</v>
      </c>
      <c r="AD81" s="69"/>
      <c r="AE81" s="335"/>
      <c r="AF81" s="335"/>
      <c r="AG81" s="25"/>
      <c r="AH81" s="335"/>
      <c r="AI81" s="335"/>
      <c r="AJ81" s="335"/>
      <c r="AK81" s="335"/>
      <c r="AL81" s="335"/>
      <c r="AM81" s="335"/>
      <c r="AN81" s="335"/>
      <c r="AO81" s="335"/>
      <c r="AP81" s="335"/>
      <c r="AQ81" s="335"/>
      <c r="AR81" s="335"/>
      <c r="AS81" s="335"/>
      <c r="AT81" s="335"/>
    </row>
    <row r="82" spans="1:46" s="336" customFormat="1" ht="27.75" hidden="1" customHeight="1" x14ac:dyDescent="0.25">
      <c r="A82" s="123" t="s">
        <v>388</v>
      </c>
      <c r="B82" s="123" t="s">
        <v>231</v>
      </c>
      <c r="C82" s="54" t="s">
        <v>32</v>
      </c>
      <c r="D82" s="54"/>
      <c r="E82" s="521"/>
      <c r="F82" s="521"/>
      <c r="G82" s="88"/>
      <c r="H82" s="59"/>
      <c r="I82" s="70"/>
      <c r="J82" s="129"/>
      <c r="K82" s="128">
        <f t="shared" si="79"/>
        <v>0</v>
      </c>
      <c r="L82" s="128">
        <f t="shared" si="80"/>
        <v>0</v>
      </c>
      <c r="M82" s="130"/>
      <c r="N82" s="131"/>
      <c r="O82" s="171">
        <f t="shared" si="81"/>
        <v>0</v>
      </c>
      <c r="P82" s="171">
        <f t="shared" si="82"/>
        <v>0</v>
      </c>
      <c r="Q82" s="130"/>
      <c r="R82" s="838">
        <f t="shared" si="70"/>
        <v>0</v>
      </c>
      <c r="S82" s="452">
        <f t="shared" si="71"/>
        <v>0</v>
      </c>
      <c r="T82" s="67">
        <f t="shared" si="72"/>
        <v>0</v>
      </c>
      <c r="U82" s="67">
        <f t="shared" si="73"/>
        <v>0</v>
      </c>
      <c r="V82" s="67">
        <f t="shared" si="74"/>
        <v>0</v>
      </c>
      <c r="W82" s="67">
        <f t="shared" si="75"/>
        <v>0</v>
      </c>
      <c r="X82" s="67">
        <f t="shared" si="76"/>
        <v>0</v>
      </c>
      <c r="Y82" s="331">
        <f t="shared" si="77"/>
        <v>0</v>
      </c>
      <c r="Z82" s="331">
        <f t="shared" si="77"/>
        <v>0</v>
      </c>
      <c r="AA82" s="331">
        <f t="shared" si="77"/>
        <v>0</v>
      </c>
      <c r="AB82" s="332"/>
      <c r="AC82" s="331">
        <f t="shared" si="78"/>
        <v>0</v>
      </c>
      <c r="AD82" s="69"/>
      <c r="AE82" s="335"/>
      <c r="AF82" s="335"/>
      <c r="AG82" s="25"/>
      <c r="AH82" s="335"/>
      <c r="AI82" s="335"/>
      <c r="AJ82" s="335"/>
      <c r="AK82" s="335"/>
      <c r="AL82" s="335"/>
      <c r="AM82" s="335"/>
      <c r="AN82" s="335"/>
      <c r="AO82" s="335"/>
      <c r="AP82" s="335"/>
      <c r="AQ82" s="335"/>
      <c r="AR82" s="335"/>
      <c r="AS82" s="335"/>
      <c r="AT82" s="335"/>
    </row>
    <row r="83" spans="1:46" s="336" customFormat="1" ht="27.75" hidden="1" customHeight="1" x14ac:dyDescent="0.25">
      <c r="A83" s="123" t="s">
        <v>388</v>
      </c>
      <c r="B83" s="123" t="s">
        <v>231</v>
      </c>
      <c r="C83" s="54" t="s">
        <v>32</v>
      </c>
      <c r="D83" s="54"/>
      <c r="E83" s="521"/>
      <c r="F83" s="521"/>
      <c r="G83" s="88"/>
      <c r="H83" s="354"/>
      <c r="I83" s="90"/>
      <c r="J83" s="129"/>
      <c r="K83" s="128">
        <f t="shared" si="79"/>
        <v>0</v>
      </c>
      <c r="L83" s="128">
        <f t="shared" si="80"/>
        <v>0</v>
      </c>
      <c r="M83" s="130"/>
      <c r="N83" s="131"/>
      <c r="O83" s="171">
        <f t="shared" si="81"/>
        <v>0</v>
      </c>
      <c r="P83" s="171">
        <f t="shared" si="82"/>
        <v>0</v>
      </c>
      <c r="Q83" s="130"/>
      <c r="R83" s="838">
        <f t="shared" si="70"/>
        <v>0</v>
      </c>
      <c r="S83" s="452">
        <f t="shared" si="71"/>
        <v>0</v>
      </c>
      <c r="T83" s="67">
        <f t="shared" si="72"/>
        <v>0</v>
      </c>
      <c r="U83" s="67">
        <f t="shared" si="73"/>
        <v>0</v>
      </c>
      <c r="V83" s="67">
        <f t="shared" si="74"/>
        <v>0</v>
      </c>
      <c r="W83" s="67">
        <f t="shared" si="75"/>
        <v>0</v>
      </c>
      <c r="X83" s="67">
        <f t="shared" si="76"/>
        <v>0</v>
      </c>
      <c r="Y83" s="331">
        <f t="shared" si="77"/>
        <v>0</v>
      </c>
      <c r="Z83" s="331">
        <f t="shared" si="77"/>
        <v>0</v>
      </c>
      <c r="AA83" s="331">
        <f t="shared" si="77"/>
        <v>0</v>
      </c>
      <c r="AB83" s="332"/>
      <c r="AC83" s="331">
        <f t="shared" si="78"/>
        <v>0</v>
      </c>
      <c r="AD83" s="69"/>
      <c r="AE83" s="335"/>
      <c r="AF83" s="335"/>
      <c r="AG83" s="25"/>
      <c r="AH83" s="335"/>
      <c r="AI83" s="335"/>
      <c r="AJ83" s="335"/>
      <c r="AK83" s="335"/>
      <c r="AL83" s="335"/>
      <c r="AM83" s="335"/>
      <c r="AN83" s="335"/>
      <c r="AO83" s="335"/>
      <c r="AP83" s="335"/>
      <c r="AQ83" s="335"/>
      <c r="AR83" s="335"/>
      <c r="AS83" s="335"/>
      <c r="AT83" s="335"/>
    </row>
    <row r="84" spans="1:46" s="336" customFormat="1" ht="27.75" hidden="1" customHeight="1" x14ac:dyDescent="0.25">
      <c r="A84" s="123" t="s">
        <v>388</v>
      </c>
      <c r="B84" s="123" t="s">
        <v>231</v>
      </c>
      <c r="C84" s="54" t="s">
        <v>32</v>
      </c>
      <c r="D84" s="54"/>
      <c r="E84" s="521"/>
      <c r="F84" s="521"/>
      <c r="G84" s="88"/>
      <c r="H84" s="59"/>
      <c r="I84" s="70"/>
      <c r="J84" s="129"/>
      <c r="K84" s="128">
        <f t="shared" si="79"/>
        <v>0</v>
      </c>
      <c r="L84" s="128">
        <f t="shared" si="80"/>
        <v>0</v>
      </c>
      <c r="M84" s="130"/>
      <c r="N84" s="131"/>
      <c r="O84" s="171">
        <f t="shared" si="81"/>
        <v>0</v>
      </c>
      <c r="P84" s="171">
        <f t="shared" si="82"/>
        <v>0</v>
      </c>
      <c r="Q84" s="130"/>
      <c r="R84" s="838">
        <f t="shared" si="70"/>
        <v>0</v>
      </c>
      <c r="S84" s="452">
        <f t="shared" si="71"/>
        <v>0</v>
      </c>
      <c r="T84" s="67">
        <f t="shared" si="72"/>
        <v>0</v>
      </c>
      <c r="U84" s="67">
        <f t="shared" si="73"/>
        <v>0</v>
      </c>
      <c r="V84" s="67">
        <f t="shared" si="74"/>
        <v>0</v>
      </c>
      <c r="W84" s="67">
        <f t="shared" si="75"/>
        <v>0</v>
      </c>
      <c r="X84" s="67">
        <f t="shared" si="76"/>
        <v>0</v>
      </c>
      <c r="Y84" s="331">
        <f t="shared" si="77"/>
        <v>0</v>
      </c>
      <c r="Z84" s="331">
        <f t="shared" si="77"/>
        <v>0</v>
      </c>
      <c r="AA84" s="331">
        <f t="shared" si="77"/>
        <v>0</v>
      </c>
      <c r="AB84" s="332"/>
      <c r="AC84" s="331">
        <f t="shared" si="78"/>
        <v>0</v>
      </c>
      <c r="AD84" s="69"/>
      <c r="AE84" s="335"/>
      <c r="AF84" s="335"/>
      <c r="AG84" s="25"/>
      <c r="AH84" s="335"/>
      <c r="AI84" s="335"/>
      <c r="AJ84" s="335"/>
      <c r="AK84" s="335"/>
      <c r="AL84" s="335"/>
      <c r="AM84" s="335"/>
      <c r="AN84" s="335"/>
      <c r="AO84" s="335"/>
      <c r="AP84" s="335"/>
      <c r="AQ84" s="335"/>
      <c r="AR84" s="335"/>
      <c r="AS84" s="335"/>
      <c r="AT84" s="335"/>
    </row>
    <row r="85" spans="1:46" s="336" customFormat="1" ht="27.75" hidden="1" customHeight="1" x14ac:dyDescent="0.25">
      <c r="A85" s="123" t="s">
        <v>388</v>
      </c>
      <c r="B85" s="123" t="s">
        <v>231</v>
      </c>
      <c r="C85" s="54" t="s">
        <v>32</v>
      </c>
      <c r="D85" s="54"/>
      <c r="E85" s="521"/>
      <c r="F85" s="521"/>
      <c r="G85" s="88"/>
      <c r="H85" s="59"/>
      <c r="I85" s="70"/>
      <c r="J85" s="129"/>
      <c r="K85" s="128">
        <f t="shared" si="79"/>
        <v>0</v>
      </c>
      <c r="L85" s="128">
        <f t="shared" si="80"/>
        <v>0</v>
      </c>
      <c r="M85" s="130"/>
      <c r="N85" s="131"/>
      <c r="O85" s="171">
        <f t="shared" si="81"/>
        <v>0</v>
      </c>
      <c r="P85" s="171">
        <f t="shared" si="82"/>
        <v>0</v>
      </c>
      <c r="Q85" s="130"/>
      <c r="R85" s="838">
        <f t="shared" si="70"/>
        <v>0</v>
      </c>
      <c r="S85" s="452">
        <f t="shared" si="71"/>
        <v>0</v>
      </c>
      <c r="T85" s="67">
        <f t="shared" si="72"/>
        <v>0</v>
      </c>
      <c r="U85" s="67">
        <f t="shared" si="73"/>
        <v>0</v>
      </c>
      <c r="V85" s="67">
        <f t="shared" si="74"/>
        <v>0</v>
      </c>
      <c r="W85" s="67">
        <f t="shared" si="75"/>
        <v>0</v>
      </c>
      <c r="X85" s="67">
        <f t="shared" si="76"/>
        <v>0</v>
      </c>
      <c r="Y85" s="331">
        <f t="shared" si="77"/>
        <v>0</v>
      </c>
      <c r="Z85" s="331">
        <f t="shared" si="77"/>
        <v>0</v>
      </c>
      <c r="AA85" s="331">
        <f t="shared" si="77"/>
        <v>0</v>
      </c>
      <c r="AB85" s="332"/>
      <c r="AC85" s="331">
        <f t="shared" si="78"/>
        <v>0</v>
      </c>
      <c r="AD85" s="69"/>
      <c r="AE85" s="335"/>
      <c r="AF85" s="335"/>
      <c r="AG85" s="25"/>
      <c r="AH85" s="335"/>
      <c r="AI85" s="335"/>
      <c r="AJ85" s="335"/>
      <c r="AK85" s="335"/>
      <c r="AL85" s="335"/>
      <c r="AM85" s="335"/>
      <c r="AN85" s="335"/>
      <c r="AO85" s="335"/>
      <c r="AP85" s="335"/>
      <c r="AQ85" s="335"/>
      <c r="AR85" s="335"/>
      <c r="AS85" s="335"/>
      <c r="AT85" s="335"/>
    </row>
    <row r="86" spans="1:46" s="175" customFormat="1" ht="27.75" hidden="1" customHeight="1" x14ac:dyDescent="0.25">
      <c r="A86" s="172" t="s">
        <v>388</v>
      </c>
      <c r="B86" s="172" t="s">
        <v>231</v>
      </c>
      <c r="C86" s="95" t="s">
        <v>32</v>
      </c>
      <c r="D86" s="95"/>
      <c r="E86" s="96" t="s">
        <v>879</v>
      </c>
      <c r="F86" s="96"/>
      <c r="G86" s="97"/>
      <c r="H86" s="98" t="s">
        <v>887</v>
      </c>
      <c r="I86" s="99"/>
      <c r="J86" s="134"/>
      <c r="K86" s="101">
        <f t="shared" si="79"/>
        <v>0</v>
      </c>
      <c r="L86" s="101">
        <f t="shared" si="80"/>
        <v>0</v>
      </c>
      <c r="M86" s="135"/>
      <c r="N86" s="136"/>
      <c r="O86" s="137">
        <f t="shared" si="81"/>
        <v>0</v>
      </c>
      <c r="P86" s="137">
        <f t="shared" si="82"/>
        <v>0</v>
      </c>
      <c r="Q86" s="135"/>
      <c r="R86" s="840">
        <f>J86*M86*$R$8</f>
        <v>0</v>
      </c>
      <c r="S86" s="614">
        <f>J86*M86*$S$8</f>
        <v>0</v>
      </c>
      <c r="T86" s="105">
        <f>K86*M86*$T$8</f>
        <v>0</v>
      </c>
      <c r="U86" s="105">
        <f>J86*M86*$U$8</f>
        <v>0</v>
      </c>
      <c r="V86" s="105">
        <f t="shared" si="74"/>
        <v>0</v>
      </c>
      <c r="W86" s="105">
        <f t="shared" si="75"/>
        <v>0</v>
      </c>
      <c r="X86" s="105">
        <f t="shared" si="76"/>
        <v>0</v>
      </c>
      <c r="Y86" s="105">
        <f t="shared" si="77"/>
        <v>0</v>
      </c>
      <c r="Z86" s="105">
        <f t="shared" si="77"/>
        <v>0</v>
      </c>
      <c r="AA86" s="105">
        <f t="shared" si="77"/>
        <v>0</v>
      </c>
      <c r="AB86" s="332"/>
      <c r="AC86" s="105">
        <f t="shared" si="78"/>
        <v>0</v>
      </c>
      <c r="AD86" s="438"/>
      <c r="AE86" s="174"/>
      <c r="AF86" s="174"/>
      <c r="AG86" s="25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</row>
    <row r="87" spans="1:46" s="517" customFormat="1" ht="27.75" hidden="1" customHeight="1" x14ac:dyDescent="0.25">
      <c r="A87" s="172" t="s">
        <v>388</v>
      </c>
      <c r="B87" s="172" t="s">
        <v>231</v>
      </c>
      <c r="C87" s="95" t="s">
        <v>32</v>
      </c>
      <c r="D87" s="95"/>
      <c r="E87" s="96" t="s">
        <v>879</v>
      </c>
      <c r="F87" s="96"/>
      <c r="G87" s="97"/>
      <c r="H87" s="98" t="s">
        <v>893</v>
      </c>
      <c r="I87" s="99"/>
      <c r="J87" s="134"/>
      <c r="K87" s="101">
        <f t="shared" si="79"/>
        <v>0</v>
      </c>
      <c r="L87" s="101">
        <f t="shared" si="80"/>
        <v>0</v>
      </c>
      <c r="M87" s="135"/>
      <c r="N87" s="136"/>
      <c r="O87" s="137">
        <f t="shared" si="81"/>
        <v>0</v>
      </c>
      <c r="P87" s="137">
        <f t="shared" si="82"/>
        <v>0</v>
      </c>
      <c r="Q87" s="135"/>
      <c r="R87" s="840">
        <f>J87*M87*$R$8</f>
        <v>0</v>
      </c>
      <c r="S87" s="614">
        <f>J87*M87*$S$8</f>
        <v>0</v>
      </c>
      <c r="T87" s="105">
        <f>K87*M87*$T$8</f>
        <v>0</v>
      </c>
      <c r="U87" s="105">
        <f>J87*M87*$U$8</f>
        <v>0</v>
      </c>
      <c r="V87" s="105">
        <f t="shared" si="74"/>
        <v>0</v>
      </c>
      <c r="W87" s="105">
        <f t="shared" si="75"/>
        <v>0</v>
      </c>
      <c r="X87" s="105">
        <f t="shared" si="76"/>
        <v>0</v>
      </c>
      <c r="Y87" s="105">
        <f t="shared" si="77"/>
        <v>0</v>
      </c>
      <c r="Z87" s="105">
        <f t="shared" si="77"/>
        <v>0</v>
      </c>
      <c r="AA87" s="105">
        <f t="shared" si="77"/>
        <v>0</v>
      </c>
      <c r="AB87" s="106"/>
      <c r="AC87" s="105">
        <f t="shared" si="78"/>
        <v>0</v>
      </c>
      <c r="AD87" s="622"/>
      <c r="AE87" s="516"/>
      <c r="AF87" s="516"/>
      <c r="AG87" s="25"/>
      <c r="AH87" s="516"/>
      <c r="AI87" s="516"/>
      <c r="AJ87" s="516"/>
      <c r="AK87" s="516"/>
      <c r="AL87" s="516"/>
      <c r="AM87" s="516"/>
      <c r="AN87" s="516"/>
      <c r="AO87" s="516"/>
      <c r="AP87" s="516"/>
      <c r="AQ87" s="516"/>
      <c r="AR87" s="516"/>
      <c r="AS87" s="516"/>
      <c r="AT87" s="516"/>
    </row>
    <row r="88" spans="1:46" s="346" customFormat="1" ht="27.75" hidden="1" customHeight="1" thickBot="1" x14ac:dyDescent="0.3">
      <c r="A88" s="108" t="s">
        <v>388</v>
      </c>
      <c r="B88" s="108" t="s">
        <v>231</v>
      </c>
      <c r="C88" s="109" t="s">
        <v>32</v>
      </c>
      <c r="D88" s="109"/>
      <c r="E88" s="491"/>
      <c r="F88" s="491"/>
      <c r="G88" s="111"/>
      <c r="H88" s="112" t="s">
        <v>906</v>
      </c>
      <c r="I88" s="113"/>
      <c r="J88" s="941"/>
      <c r="K88" s="115"/>
      <c r="L88" s="115"/>
      <c r="M88" s="116"/>
      <c r="N88" s="948"/>
      <c r="O88" s="115"/>
      <c r="P88" s="115"/>
      <c r="Q88" s="841">
        <f>AD88</f>
        <v>0</v>
      </c>
      <c r="R88" s="842">
        <f>SUM(R76:R87)</f>
        <v>0</v>
      </c>
      <c r="S88" s="843">
        <f t="shared" ref="S88:AA88" si="83">SUM(S76:S87)</f>
        <v>0</v>
      </c>
      <c r="T88" s="844">
        <f t="shared" si="83"/>
        <v>0</v>
      </c>
      <c r="U88" s="844">
        <f t="shared" si="83"/>
        <v>0</v>
      </c>
      <c r="V88" s="844">
        <f t="shared" si="83"/>
        <v>0</v>
      </c>
      <c r="W88" s="844">
        <f t="shared" si="83"/>
        <v>0</v>
      </c>
      <c r="X88" s="844">
        <f t="shared" si="83"/>
        <v>0</v>
      </c>
      <c r="Y88" s="845">
        <f t="shared" si="83"/>
        <v>0</v>
      </c>
      <c r="Z88" s="845">
        <f t="shared" si="83"/>
        <v>0</v>
      </c>
      <c r="AA88" s="845">
        <f t="shared" si="83"/>
        <v>0</v>
      </c>
      <c r="AB88" s="344"/>
      <c r="AC88" s="331"/>
      <c r="AD88" s="846">
        <f>R88/1800/0.6</f>
        <v>0</v>
      </c>
      <c r="AE88" s="335"/>
      <c r="AF88" s="335"/>
      <c r="AG88" s="25"/>
      <c r="AH88" s="335"/>
      <c r="AI88" s="335"/>
      <c r="AJ88" s="335"/>
      <c r="AK88" s="335"/>
      <c r="AL88" s="335"/>
      <c r="AM88" s="335"/>
      <c r="AN88" s="335"/>
      <c r="AO88" s="335"/>
      <c r="AP88" s="335"/>
      <c r="AQ88" s="335"/>
      <c r="AR88" s="335"/>
      <c r="AS88" s="335"/>
      <c r="AT88" s="335"/>
    </row>
    <row r="89" spans="1:46" s="336" customFormat="1" ht="27.75" hidden="1" customHeight="1" thickTop="1" x14ac:dyDescent="0.25">
      <c r="A89" s="123" t="s">
        <v>389</v>
      </c>
      <c r="B89" s="123" t="s">
        <v>93</v>
      </c>
      <c r="C89" s="54"/>
      <c r="D89" s="54"/>
      <c r="E89" s="330" t="s">
        <v>33</v>
      </c>
      <c r="F89" s="86">
        <v>1</v>
      </c>
      <c r="G89" s="124" t="s">
        <v>393</v>
      </c>
      <c r="H89" s="59" t="s">
        <v>394</v>
      </c>
      <c r="I89" s="854"/>
      <c r="J89" s="129"/>
      <c r="K89" s="128">
        <f>IF(J89&gt;0, 1, 0)</f>
        <v>0</v>
      </c>
      <c r="L89" s="128">
        <f>J89-K89</f>
        <v>0</v>
      </c>
      <c r="M89" s="130"/>
      <c r="N89" s="131"/>
      <c r="O89" s="171">
        <f>IF(N89&gt;0, 1, 0)</f>
        <v>0</v>
      </c>
      <c r="P89" s="171">
        <f>N89-O89</f>
        <v>0</v>
      </c>
      <c r="Q89" s="848"/>
      <c r="R89" s="838">
        <f t="shared" ref="R89:R99" si="84">(K89*M89*$R$4)+(L89*M89*$R$5)+(O89*Q89*$R$6)+(P89*Q89*$R$7)</f>
        <v>0</v>
      </c>
      <c r="S89" s="452">
        <f t="shared" ref="S89:S99" si="85">J89*M89*$S$4</f>
        <v>0</v>
      </c>
      <c r="T89" s="67">
        <f t="shared" ref="T89:T99" si="86">K89*M89*$T$4</f>
        <v>0</v>
      </c>
      <c r="U89" s="67">
        <f t="shared" ref="U89:U99" si="87">J89*M89*$U$4</f>
        <v>0</v>
      </c>
      <c r="V89" s="67">
        <f t="shared" ref="V89:V100" si="88">N89*Q89*$V$6</f>
        <v>0</v>
      </c>
      <c r="W89" s="67">
        <f t="shared" ref="W89:W100" si="89">O89*Q89*$W$6</f>
        <v>0</v>
      </c>
      <c r="X89" s="67">
        <f t="shared" ref="X89:X100" si="90">N89*Q89*$X$6</f>
        <v>0</v>
      </c>
      <c r="Y89" s="331">
        <f t="shared" ref="Y89:AA100" si="91">S89+V89</f>
        <v>0</v>
      </c>
      <c r="Z89" s="331">
        <f t="shared" si="91"/>
        <v>0</v>
      </c>
      <c r="AA89" s="331">
        <f t="shared" si="91"/>
        <v>0</v>
      </c>
      <c r="AB89" s="332"/>
      <c r="AC89" s="331">
        <f t="shared" ref="AC89:AC100" si="92">R89-Y89-Z89-AA89</f>
        <v>0</v>
      </c>
      <c r="AD89" s="69"/>
      <c r="AE89" s="335"/>
      <c r="AF89" s="335"/>
      <c r="AG89" s="25"/>
      <c r="AH89" s="335"/>
      <c r="AI89" s="335"/>
      <c r="AJ89" s="335"/>
      <c r="AK89" s="335"/>
      <c r="AL89" s="335"/>
      <c r="AM89" s="335"/>
      <c r="AN89" s="335"/>
      <c r="AO89" s="335"/>
      <c r="AP89" s="335"/>
      <c r="AQ89" s="335"/>
      <c r="AR89" s="335"/>
      <c r="AS89" s="335"/>
      <c r="AT89" s="335"/>
    </row>
    <row r="90" spans="1:46" s="336" customFormat="1" ht="27.75" hidden="1" customHeight="1" x14ac:dyDescent="0.25">
      <c r="A90" s="123" t="s">
        <v>389</v>
      </c>
      <c r="B90" s="123" t="s">
        <v>93</v>
      </c>
      <c r="C90" s="54"/>
      <c r="D90" s="54"/>
      <c r="E90" s="330" t="s">
        <v>33</v>
      </c>
      <c r="F90" s="86">
        <v>4</v>
      </c>
      <c r="G90" s="124" t="s">
        <v>384</v>
      </c>
      <c r="H90" s="59" t="s">
        <v>385</v>
      </c>
      <c r="I90" s="70"/>
      <c r="J90" s="129"/>
      <c r="K90" s="128">
        <f t="shared" ref="K90:K100" si="93">IF(J90&gt;0, 1, 0)</f>
        <v>0</v>
      </c>
      <c r="L90" s="128">
        <f t="shared" ref="L90:L100" si="94">J90-K90</f>
        <v>0</v>
      </c>
      <c r="M90" s="130"/>
      <c r="N90" s="131"/>
      <c r="O90" s="171">
        <f t="shared" ref="O90:O100" si="95">IF(N90&gt;0, 1, 0)</f>
        <v>0</v>
      </c>
      <c r="P90" s="171">
        <f t="shared" ref="P90:P100" si="96">N90-O90</f>
        <v>0</v>
      </c>
      <c r="Q90" s="130"/>
      <c r="R90" s="838">
        <f t="shared" si="84"/>
        <v>0</v>
      </c>
      <c r="S90" s="452">
        <f t="shared" si="85"/>
        <v>0</v>
      </c>
      <c r="T90" s="67">
        <f t="shared" si="86"/>
        <v>0</v>
      </c>
      <c r="U90" s="67">
        <f t="shared" si="87"/>
        <v>0</v>
      </c>
      <c r="V90" s="67">
        <f t="shared" si="88"/>
        <v>0</v>
      </c>
      <c r="W90" s="67">
        <f t="shared" si="89"/>
        <v>0</v>
      </c>
      <c r="X90" s="67">
        <f t="shared" si="90"/>
        <v>0</v>
      </c>
      <c r="Y90" s="331">
        <f t="shared" si="91"/>
        <v>0</v>
      </c>
      <c r="Z90" s="331">
        <f t="shared" si="91"/>
        <v>0</v>
      </c>
      <c r="AA90" s="331">
        <f t="shared" si="91"/>
        <v>0</v>
      </c>
      <c r="AB90" s="332"/>
      <c r="AC90" s="331">
        <f t="shared" si="92"/>
        <v>0</v>
      </c>
      <c r="AD90" s="69"/>
      <c r="AE90" s="335"/>
      <c r="AF90" s="335"/>
      <c r="AG90" s="25"/>
      <c r="AH90" s="335"/>
      <c r="AI90" s="335"/>
      <c r="AJ90" s="335"/>
      <c r="AK90" s="335"/>
      <c r="AL90" s="335"/>
      <c r="AM90" s="335"/>
      <c r="AN90" s="335"/>
      <c r="AO90" s="335"/>
      <c r="AP90" s="335"/>
      <c r="AQ90" s="335"/>
      <c r="AR90" s="335"/>
      <c r="AS90" s="335"/>
      <c r="AT90" s="335"/>
    </row>
    <row r="91" spans="1:46" s="336" customFormat="1" ht="27.75" hidden="1" customHeight="1" x14ac:dyDescent="0.25">
      <c r="A91" s="123" t="s">
        <v>389</v>
      </c>
      <c r="B91" s="123" t="s">
        <v>93</v>
      </c>
      <c r="C91" s="54"/>
      <c r="D91" s="54"/>
      <c r="E91" s="77" t="s">
        <v>437</v>
      </c>
      <c r="F91" s="78" t="s">
        <v>462</v>
      </c>
      <c r="G91" s="79" t="s">
        <v>384</v>
      </c>
      <c r="H91" s="80" t="s">
        <v>463</v>
      </c>
      <c r="I91" s="70"/>
      <c r="J91" s="129"/>
      <c r="K91" s="128">
        <f t="shared" si="93"/>
        <v>0</v>
      </c>
      <c r="L91" s="128">
        <f t="shared" si="94"/>
        <v>0</v>
      </c>
      <c r="M91" s="130"/>
      <c r="N91" s="131"/>
      <c r="O91" s="171">
        <f t="shared" si="95"/>
        <v>0</v>
      </c>
      <c r="P91" s="171">
        <f t="shared" si="96"/>
        <v>0</v>
      </c>
      <c r="Q91" s="130"/>
      <c r="R91" s="838">
        <f t="shared" si="84"/>
        <v>0</v>
      </c>
      <c r="S91" s="452">
        <f t="shared" si="85"/>
        <v>0</v>
      </c>
      <c r="T91" s="67">
        <f t="shared" si="86"/>
        <v>0</v>
      </c>
      <c r="U91" s="67">
        <f t="shared" si="87"/>
        <v>0</v>
      </c>
      <c r="V91" s="67">
        <f t="shared" si="88"/>
        <v>0</v>
      </c>
      <c r="W91" s="67">
        <f t="shared" si="89"/>
        <v>0</v>
      </c>
      <c r="X91" s="67">
        <f t="shared" si="90"/>
        <v>0</v>
      </c>
      <c r="Y91" s="331">
        <f t="shared" si="91"/>
        <v>0</v>
      </c>
      <c r="Z91" s="331">
        <f t="shared" si="91"/>
        <v>0</v>
      </c>
      <c r="AA91" s="331">
        <f t="shared" si="91"/>
        <v>0</v>
      </c>
      <c r="AB91" s="332"/>
      <c r="AC91" s="331">
        <f t="shared" si="92"/>
        <v>0</v>
      </c>
      <c r="AD91" s="69"/>
      <c r="AE91" s="335"/>
      <c r="AF91" s="335"/>
      <c r="AG91" s="25"/>
      <c r="AH91" s="335"/>
      <c r="AI91" s="335"/>
      <c r="AJ91" s="335"/>
      <c r="AK91" s="335"/>
      <c r="AL91" s="335"/>
      <c r="AM91" s="335"/>
      <c r="AN91" s="335"/>
      <c r="AO91" s="335"/>
      <c r="AP91" s="335"/>
      <c r="AQ91" s="335"/>
      <c r="AR91" s="335"/>
      <c r="AS91" s="335"/>
      <c r="AT91" s="335"/>
    </row>
    <row r="92" spans="1:46" s="336" customFormat="1" ht="27.75" hidden="1" customHeight="1" x14ac:dyDescent="0.25">
      <c r="A92" s="123" t="s">
        <v>389</v>
      </c>
      <c r="B92" s="123" t="s">
        <v>93</v>
      </c>
      <c r="C92" s="54"/>
      <c r="D92" s="54"/>
      <c r="E92" s="521" t="s">
        <v>645</v>
      </c>
      <c r="F92" s="521"/>
      <c r="G92" s="855" t="s">
        <v>582</v>
      </c>
      <c r="H92" s="59" t="s">
        <v>647</v>
      </c>
      <c r="I92" s="70"/>
      <c r="J92" s="129"/>
      <c r="K92" s="128">
        <f t="shared" si="93"/>
        <v>0</v>
      </c>
      <c r="L92" s="128">
        <f t="shared" si="94"/>
        <v>0</v>
      </c>
      <c r="M92" s="130"/>
      <c r="N92" s="131"/>
      <c r="O92" s="171">
        <f t="shared" si="95"/>
        <v>0</v>
      </c>
      <c r="P92" s="171">
        <f t="shared" si="96"/>
        <v>0</v>
      </c>
      <c r="Q92" s="130"/>
      <c r="R92" s="838">
        <f t="shared" si="84"/>
        <v>0</v>
      </c>
      <c r="S92" s="452">
        <f t="shared" si="85"/>
        <v>0</v>
      </c>
      <c r="T92" s="67">
        <f t="shared" si="86"/>
        <v>0</v>
      </c>
      <c r="U92" s="67">
        <f t="shared" si="87"/>
        <v>0</v>
      </c>
      <c r="V92" s="67">
        <f t="shared" si="88"/>
        <v>0</v>
      </c>
      <c r="W92" s="67">
        <f t="shared" si="89"/>
        <v>0</v>
      </c>
      <c r="X92" s="67">
        <f t="shared" si="90"/>
        <v>0</v>
      </c>
      <c r="Y92" s="331">
        <f t="shared" si="91"/>
        <v>0</v>
      </c>
      <c r="Z92" s="331">
        <f t="shared" si="91"/>
        <v>0</v>
      </c>
      <c r="AA92" s="331">
        <f t="shared" si="91"/>
        <v>0</v>
      </c>
      <c r="AB92" s="332"/>
      <c r="AC92" s="331">
        <f t="shared" si="92"/>
        <v>0</v>
      </c>
      <c r="AD92" s="69"/>
      <c r="AE92" s="335"/>
      <c r="AF92" s="335"/>
      <c r="AG92" s="25"/>
      <c r="AH92" s="335"/>
      <c r="AI92" s="335"/>
      <c r="AJ92" s="335"/>
      <c r="AK92" s="335"/>
      <c r="AL92" s="335"/>
      <c r="AM92" s="335"/>
      <c r="AN92" s="335"/>
      <c r="AO92" s="335"/>
      <c r="AP92" s="335"/>
      <c r="AQ92" s="335"/>
      <c r="AR92" s="335"/>
      <c r="AS92" s="335"/>
      <c r="AT92" s="335"/>
    </row>
    <row r="93" spans="1:46" s="336" customFormat="1" ht="27.75" hidden="1" customHeight="1" x14ac:dyDescent="0.25">
      <c r="A93" s="123" t="s">
        <v>389</v>
      </c>
      <c r="B93" s="123" t="s">
        <v>93</v>
      </c>
      <c r="C93" s="54"/>
      <c r="D93" s="54"/>
      <c r="E93" s="521"/>
      <c r="F93" s="521"/>
      <c r="G93" s="88"/>
      <c r="H93" s="59"/>
      <c r="I93" s="70"/>
      <c r="J93" s="129"/>
      <c r="K93" s="128">
        <f t="shared" si="93"/>
        <v>0</v>
      </c>
      <c r="L93" s="128">
        <f t="shared" si="94"/>
        <v>0</v>
      </c>
      <c r="M93" s="130"/>
      <c r="N93" s="131"/>
      <c r="O93" s="171">
        <f t="shared" si="95"/>
        <v>0</v>
      </c>
      <c r="P93" s="171">
        <f t="shared" si="96"/>
        <v>0</v>
      </c>
      <c r="Q93" s="130"/>
      <c r="R93" s="838">
        <f t="shared" si="84"/>
        <v>0</v>
      </c>
      <c r="S93" s="452">
        <f t="shared" si="85"/>
        <v>0</v>
      </c>
      <c r="T93" s="67">
        <f t="shared" si="86"/>
        <v>0</v>
      </c>
      <c r="U93" s="67">
        <f t="shared" si="87"/>
        <v>0</v>
      </c>
      <c r="V93" s="67">
        <f t="shared" si="88"/>
        <v>0</v>
      </c>
      <c r="W93" s="67">
        <f t="shared" si="89"/>
        <v>0</v>
      </c>
      <c r="X93" s="67">
        <f t="shared" si="90"/>
        <v>0</v>
      </c>
      <c r="Y93" s="331">
        <f t="shared" si="91"/>
        <v>0</v>
      </c>
      <c r="Z93" s="331">
        <f t="shared" si="91"/>
        <v>0</v>
      </c>
      <c r="AA93" s="331">
        <f t="shared" si="91"/>
        <v>0</v>
      </c>
      <c r="AB93" s="332"/>
      <c r="AC93" s="331">
        <f t="shared" si="92"/>
        <v>0</v>
      </c>
      <c r="AD93" s="69"/>
      <c r="AE93" s="335"/>
      <c r="AF93" s="335"/>
      <c r="AG93" s="25"/>
      <c r="AH93" s="335"/>
      <c r="AI93" s="335"/>
      <c r="AJ93" s="335"/>
      <c r="AK93" s="335"/>
      <c r="AL93" s="335"/>
      <c r="AM93" s="335"/>
      <c r="AN93" s="335"/>
      <c r="AO93" s="335"/>
      <c r="AP93" s="335"/>
      <c r="AQ93" s="335"/>
      <c r="AR93" s="335"/>
      <c r="AS93" s="335"/>
      <c r="AT93" s="335"/>
    </row>
    <row r="94" spans="1:46" s="336" customFormat="1" ht="27.75" hidden="1" customHeight="1" x14ac:dyDescent="0.25">
      <c r="A94" s="123" t="s">
        <v>389</v>
      </c>
      <c r="B94" s="123" t="s">
        <v>93</v>
      </c>
      <c r="C94" s="54"/>
      <c r="D94" s="54"/>
      <c r="E94" s="521"/>
      <c r="F94" s="521"/>
      <c r="G94" s="88"/>
      <c r="H94" s="59"/>
      <c r="I94" s="70"/>
      <c r="J94" s="129"/>
      <c r="K94" s="128">
        <f t="shared" si="93"/>
        <v>0</v>
      </c>
      <c r="L94" s="128">
        <f t="shared" si="94"/>
        <v>0</v>
      </c>
      <c r="M94" s="130"/>
      <c r="N94" s="131"/>
      <c r="O94" s="171">
        <f t="shared" si="95"/>
        <v>0</v>
      </c>
      <c r="P94" s="171">
        <f t="shared" si="96"/>
        <v>0</v>
      </c>
      <c r="Q94" s="130"/>
      <c r="R94" s="838">
        <f t="shared" si="84"/>
        <v>0</v>
      </c>
      <c r="S94" s="452">
        <f t="shared" si="85"/>
        <v>0</v>
      </c>
      <c r="T94" s="67">
        <f t="shared" si="86"/>
        <v>0</v>
      </c>
      <c r="U94" s="67">
        <f t="shared" si="87"/>
        <v>0</v>
      </c>
      <c r="V94" s="67">
        <f t="shared" si="88"/>
        <v>0</v>
      </c>
      <c r="W94" s="67">
        <f t="shared" si="89"/>
        <v>0</v>
      </c>
      <c r="X94" s="67">
        <f t="shared" si="90"/>
        <v>0</v>
      </c>
      <c r="Y94" s="331">
        <f t="shared" si="91"/>
        <v>0</v>
      </c>
      <c r="Z94" s="331">
        <f t="shared" si="91"/>
        <v>0</v>
      </c>
      <c r="AA94" s="331">
        <f t="shared" si="91"/>
        <v>0</v>
      </c>
      <c r="AB94" s="332"/>
      <c r="AC94" s="331">
        <f t="shared" si="92"/>
        <v>0</v>
      </c>
      <c r="AD94" s="69"/>
      <c r="AE94" s="335"/>
      <c r="AF94" s="335"/>
      <c r="AG94" s="25"/>
      <c r="AH94" s="335"/>
      <c r="AI94" s="335"/>
      <c r="AJ94" s="335"/>
      <c r="AK94" s="335"/>
      <c r="AL94" s="335"/>
      <c r="AM94" s="335"/>
      <c r="AN94" s="335"/>
      <c r="AO94" s="335"/>
      <c r="AP94" s="335"/>
      <c r="AQ94" s="335"/>
      <c r="AR94" s="335"/>
      <c r="AS94" s="335"/>
      <c r="AT94" s="335"/>
    </row>
    <row r="95" spans="1:46" s="336" customFormat="1" ht="27.75" hidden="1" customHeight="1" x14ac:dyDescent="0.25">
      <c r="A95" s="123" t="s">
        <v>389</v>
      </c>
      <c r="B95" s="123" t="s">
        <v>93</v>
      </c>
      <c r="C95" s="54"/>
      <c r="D95" s="54"/>
      <c r="E95" s="521"/>
      <c r="F95" s="521"/>
      <c r="G95" s="88"/>
      <c r="H95" s="59"/>
      <c r="I95" s="70"/>
      <c r="J95" s="129"/>
      <c r="K95" s="128">
        <f t="shared" si="93"/>
        <v>0</v>
      </c>
      <c r="L95" s="128">
        <f t="shared" si="94"/>
        <v>0</v>
      </c>
      <c r="M95" s="130"/>
      <c r="N95" s="131"/>
      <c r="O95" s="171">
        <f t="shared" si="95"/>
        <v>0</v>
      </c>
      <c r="P95" s="171">
        <f t="shared" si="96"/>
        <v>0</v>
      </c>
      <c r="Q95" s="130"/>
      <c r="R95" s="838">
        <f t="shared" si="84"/>
        <v>0</v>
      </c>
      <c r="S95" s="452">
        <f t="shared" si="85"/>
        <v>0</v>
      </c>
      <c r="T95" s="67">
        <f t="shared" si="86"/>
        <v>0</v>
      </c>
      <c r="U95" s="67">
        <f t="shared" si="87"/>
        <v>0</v>
      </c>
      <c r="V95" s="67">
        <f t="shared" si="88"/>
        <v>0</v>
      </c>
      <c r="W95" s="67">
        <f t="shared" si="89"/>
        <v>0</v>
      </c>
      <c r="X95" s="67">
        <f t="shared" si="90"/>
        <v>0</v>
      </c>
      <c r="Y95" s="331">
        <f t="shared" si="91"/>
        <v>0</v>
      </c>
      <c r="Z95" s="331">
        <f t="shared" si="91"/>
        <v>0</v>
      </c>
      <c r="AA95" s="331">
        <f t="shared" si="91"/>
        <v>0</v>
      </c>
      <c r="AB95" s="332"/>
      <c r="AC95" s="331">
        <f t="shared" si="92"/>
        <v>0</v>
      </c>
      <c r="AD95" s="69"/>
      <c r="AE95" s="335"/>
      <c r="AF95" s="335"/>
      <c r="AG95" s="25"/>
      <c r="AH95" s="335"/>
      <c r="AI95" s="335"/>
      <c r="AJ95" s="335"/>
      <c r="AK95" s="335"/>
      <c r="AL95" s="335"/>
      <c r="AM95" s="335"/>
      <c r="AN95" s="335"/>
      <c r="AO95" s="335"/>
      <c r="AP95" s="335"/>
      <c r="AQ95" s="335"/>
      <c r="AR95" s="335"/>
      <c r="AS95" s="335"/>
      <c r="AT95" s="335"/>
    </row>
    <row r="96" spans="1:46" s="336" customFormat="1" ht="27.75" hidden="1" customHeight="1" x14ac:dyDescent="0.25">
      <c r="A96" s="123" t="s">
        <v>389</v>
      </c>
      <c r="B96" s="123" t="s">
        <v>93</v>
      </c>
      <c r="C96" s="54"/>
      <c r="D96" s="54"/>
      <c r="E96" s="521"/>
      <c r="F96" s="521"/>
      <c r="G96" s="88"/>
      <c r="H96" s="354"/>
      <c r="I96" s="90"/>
      <c r="J96" s="129"/>
      <c r="K96" s="128">
        <f t="shared" si="93"/>
        <v>0</v>
      </c>
      <c r="L96" s="128">
        <f t="shared" si="94"/>
        <v>0</v>
      </c>
      <c r="M96" s="130"/>
      <c r="N96" s="131"/>
      <c r="O96" s="171">
        <f t="shared" si="95"/>
        <v>0</v>
      </c>
      <c r="P96" s="171">
        <f t="shared" si="96"/>
        <v>0</v>
      </c>
      <c r="Q96" s="130"/>
      <c r="R96" s="838">
        <f t="shared" si="84"/>
        <v>0</v>
      </c>
      <c r="S96" s="452">
        <f t="shared" si="85"/>
        <v>0</v>
      </c>
      <c r="T96" s="67">
        <f t="shared" si="86"/>
        <v>0</v>
      </c>
      <c r="U96" s="67">
        <f t="shared" si="87"/>
        <v>0</v>
      </c>
      <c r="V96" s="67">
        <f t="shared" si="88"/>
        <v>0</v>
      </c>
      <c r="W96" s="67">
        <f t="shared" si="89"/>
        <v>0</v>
      </c>
      <c r="X96" s="67">
        <f t="shared" si="90"/>
        <v>0</v>
      </c>
      <c r="Y96" s="331">
        <f t="shared" si="91"/>
        <v>0</v>
      </c>
      <c r="Z96" s="331">
        <f t="shared" si="91"/>
        <v>0</v>
      </c>
      <c r="AA96" s="331">
        <f t="shared" si="91"/>
        <v>0</v>
      </c>
      <c r="AB96" s="332"/>
      <c r="AC96" s="331">
        <f t="shared" si="92"/>
        <v>0</v>
      </c>
      <c r="AD96" s="69"/>
      <c r="AE96" s="335"/>
      <c r="AF96" s="335"/>
      <c r="AG96" s="25"/>
      <c r="AH96" s="335"/>
      <c r="AI96" s="335"/>
      <c r="AJ96" s="335"/>
      <c r="AK96" s="335"/>
      <c r="AL96" s="335"/>
      <c r="AM96" s="335"/>
      <c r="AN96" s="335"/>
      <c r="AO96" s="335"/>
      <c r="AP96" s="335"/>
      <c r="AQ96" s="335"/>
      <c r="AR96" s="335"/>
      <c r="AS96" s="335"/>
      <c r="AT96" s="335"/>
    </row>
    <row r="97" spans="1:46" s="336" customFormat="1" ht="27.75" hidden="1" customHeight="1" x14ac:dyDescent="0.25">
      <c r="A97" s="123" t="s">
        <v>389</v>
      </c>
      <c r="B97" s="123" t="s">
        <v>93</v>
      </c>
      <c r="C97" s="54"/>
      <c r="D97" s="54"/>
      <c r="E97" s="521"/>
      <c r="F97" s="521"/>
      <c r="G97" s="88"/>
      <c r="H97" s="59"/>
      <c r="I97" s="70"/>
      <c r="J97" s="129"/>
      <c r="K97" s="128">
        <f t="shared" si="93"/>
        <v>0</v>
      </c>
      <c r="L97" s="128">
        <f t="shared" si="94"/>
        <v>0</v>
      </c>
      <c r="M97" s="130"/>
      <c r="N97" s="131"/>
      <c r="O97" s="171">
        <f t="shared" si="95"/>
        <v>0</v>
      </c>
      <c r="P97" s="171">
        <f t="shared" si="96"/>
        <v>0</v>
      </c>
      <c r="Q97" s="130"/>
      <c r="R97" s="838">
        <f t="shared" si="84"/>
        <v>0</v>
      </c>
      <c r="S97" s="452">
        <f t="shared" si="85"/>
        <v>0</v>
      </c>
      <c r="T97" s="67">
        <f t="shared" si="86"/>
        <v>0</v>
      </c>
      <c r="U97" s="67">
        <f t="shared" si="87"/>
        <v>0</v>
      </c>
      <c r="V97" s="67">
        <f t="shared" si="88"/>
        <v>0</v>
      </c>
      <c r="W97" s="67">
        <f t="shared" si="89"/>
        <v>0</v>
      </c>
      <c r="X97" s="67">
        <f t="shared" si="90"/>
        <v>0</v>
      </c>
      <c r="Y97" s="331">
        <f t="shared" si="91"/>
        <v>0</v>
      </c>
      <c r="Z97" s="331">
        <f t="shared" si="91"/>
        <v>0</v>
      </c>
      <c r="AA97" s="331">
        <f t="shared" si="91"/>
        <v>0</v>
      </c>
      <c r="AB97" s="332"/>
      <c r="AC97" s="331">
        <f t="shared" si="92"/>
        <v>0</v>
      </c>
      <c r="AD97" s="69"/>
      <c r="AE97" s="335"/>
      <c r="AF97" s="335"/>
      <c r="AG97" s="25"/>
      <c r="AH97" s="335"/>
      <c r="AI97" s="335"/>
      <c r="AJ97" s="335"/>
      <c r="AK97" s="335"/>
      <c r="AL97" s="335"/>
      <c r="AM97" s="335"/>
      <c r="AN97" s="335"/>
      <c r="AO97" s="335"/>
      <c r="AP97" s="335"/>
      <c r="AQ97" s="335"/>
      <c r="AR97" s="335"/>
      <c r="AS97" s="335"/>
      <c r="AT97" s="335"/>
    </row>
    <row r="98" spans="1:46" s="336" customFormat="1" ht="27.75" hidden="1" customHeight="1" x14ac:dyDescent="0.25">
      <c r="A98" s="123" t="s">
        <v>389</v>
      </c>
      <c r="B98" s="123" t="s">
        <v>93</v>
      </c>
      <c r="C98" s="54"/>
      <c r="D98" s="54"/>
      <c r="E98" s="521"/>
      <c r="F98" s="521"/>
      <c r="G98" s="88"/>
      <c r="H98" s="59"/>
      <c r="I98" s="70"/>
      <c r="J98" s="129"/>
      <c r="K98" s="128">
        <f t="shared" si="93"/>
        <v>0</v>
      </c>
      <c r="L98" s="128">
        <f t="shared" si="94"/>
        <v>0</v>
      </c>
      <c r="M98" s="130"/>
      <c r="N98" s="131"/>
      <c r="O98" s="171">
        <f t="shared" si="95"/>
        <v>0</v>
      </c>
      <c r="P98" s="171">
        <f t="shared" si="96"/>
        <v>0</v>
      </c>
      <c r="Q98" s="130"/>
      <c r="R98" s="838">
        <f t="shared" si="84"/>
        <v>0</v>
      </c>
      <c r="S98" s="452">
        <f t="shared" si="85"/>
        <v>0</v>
      </c>
      <c r="T98" s="67">
        <f t="shared" si="86"/>
        <v>0</v>
      </c>
      <c r="U98" s="67">
        <f t="shared" si="87"/>
        <v>0</v>
      </c>
      <c r="V98" s="67">
        <f t="shared" si="88"/>
        <v>0</v>
      </c>
      <c r="W98" s="67">
        <f t="shared" si="89"/>
        <v>0</v>
      </c>
      <c r="X98" s="67">
        <f t="shared" si="90"/>
        <v>0</v>
      </c>
      <c r="Y98" s="331">
        <f t="shared" si="91"/>
        <v>0</v>
      </c>
      <c r="Z98" s="331">
        <f t="shared" si="91"/>
        <v>0</v>
      </c>
      <c r="AA98" s="331">
        <f t="shared" si="91"/>
        <v>0</v>
      </c>
      <c r="AB98" s="332"/>
      <c r="AC98" s="331">
        <f t="shared" si="92"/>
        <v>0</v>
      </c>
      <c r="AD98" s="69"/>
      <c r="AE98" s="335"/>
      <c r="AF98" s="335"/>
      <c r="AG98" s="25"/>
      <c r="AH98" s="335"/>
      <c r="AI98" s="335"/>
      <c r="AJ98" s="335"/>
      <c r="AK98" s="335"/>
      <c r="AL98" s="335"/>
      <c r="AM98" s="335"/>
      <c r="AN98" s="335"/>
      <c r="AO98" s="335"/>
      <c r="AP98" s="335"/>
      <c r="AQ98" s="335"/>
      <c r="AR98" s="335"/>
      <c r="AS98" s="335"/>
      <c r="AT98" s="335"/>
    </row>
    <row r="99" spans="1:46" s="93" customFormat="1" ht="27.75" hidden="1" customHeight="1" x14ac:dyDescent="0.25">
      <c r="A99" s="123" t="s">
        <v>389</v>
      </c>
      <c r="B99" s="123" t="s">
        <v>93</v>
      </c>
      <c r="C99" s="54"/>
      <c r="D99" s="54"/>
      <c r="E99" s="521"/>
      <c r="F99" s="521"/>
      <c r="G99" s="88"/>
      <c r="H99" s="59"/>
      <c r="I99" s="70"/>
      <c r="J99" s="129"/>
      <c r="K99" s="128">
        <f t="shared" si="93"/>
        <v>0</v>
      </c>
      <c r="L99" s="128">
        <f t="shared" si="94"/>
        <v>0</v>
      </c>
      <c r="M99" s="130"/>
      <c r="N99" s="131"/>
      <c r="O99" s="171">
        <f t="shared" si="95"/>
        <v>0</v>
      </c>
      <c r="P99" s="171">
        <f t="shared" si="96"/>
        <v>0</v>
      </c>
      <c r="Q99" s="130"/>
      <c r="R99" s="838">
        <f t="shared" si="84"/>
        <v>0</v>
      </c>
      <c r="S99" s="452">
        <f t="shared" si="85"/>
        <v>0</v>
      </c>
      <c r="T99" s="67">
        <f t="shared" si="86"/>
        <v>0</v>
      </c>
      <c r="U99" s="67">
        <f t="shared" si="87"/>
        <v>0</v>
      </c>
      <c r="V99" s="67">
        <f t="shared" si="88"/>
        <v>0</v>
      </c>
      <c r="W99" s="67">
        <f t="shared" si="89"/>
        <v>0</v>
      </c>
      <c r="X99" s="67">
        <f t="shared" si="90"/>
        <v>0</v>
      </c>
      <c r="Y99" s="331">
        <f t="shared" si="91"/>
        <v>0</v>
      </c>
      <c r="Z99" s="331">
        <f t="shared" si="91"/>
        <v>0</v>
      </c>
      <c r="AA99" s="331">
        <f t="shared" si="91"/>
        <v>0</v>
      </c>
      <c r="AB99" s="332"/>
      <c r="AC99" s="331">
        <f t="shared" si="92"/>
        <v>0</v>
      </c>
      <c r="AD99" s="439"/>
      <c r="AE99" s="92"/>
      <c r="AF99" s="92"/>
      <c r="AG99" s="25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</row>
    <row r="100" spans="1:46" s="517" customFormat="1" ht="27.75" hidden="1" customHeight="1" x14ac:dyDescent="0.25">
      <c r="A100" s="172" t="s">
        <v>389</v>
      </c>
      <c r="B100" s="172" t="s">
        <v>93</v>
      </c>
      <c r="C100" s="95"/>
      <c r="D100" s="95"/>
      <c r="E100" s="96" t="s">
        <v>29</v>
      </c>
      <c r="F100" s="96"/>
      <c r="G100" s="97"/>
      <c r="H100" s="98"/>
      <c r="I100" s="99"/>
      <c r="J100" s="134"/>
      <c r="K100" s="101">
        <f t="shared" si="93"/>
        <v>0</v>
      </c>
      <c r="L100" s="101">
        <f t="shared" si="94"/>
        <v>0</v>
      </c>
      <c r="M100" s="135"/>
      <c r="N100" s="136"/>
      <c r="O100" s="137">
        <f t="shared" si="95"/>
        <v>0</v>
      </c>
      <c r="P100" s="137">
        <f t="shared" si="96"/>
        <v>0</v>
      </c>
      <c r="Q100" s="135"/>
      <c r="R100" s="840">
        <f>J100*M100*$R$8</f>
        <v>0</v>
      </c>
      <c r="S100" s="614">
        <f>J100*M100*$S$8</f>
        <v>0</v>
      </c>
      <c r="T100" s="105">
        <f>K100*M100*$T$8</f>
        <v>0</v>
      </c>
      <c r="U100" s="105">
        <f>J100*M100*$U$8</f>
        <v>0</v>
      </c>
      <c r="V100" s="105">
        <f t="shared" si="88"/>
        <v>0</v>
      </c>
      <c r="W100" s="105">
        <f t="shared" si="89"/>
        <v>0</v>
      </c>
      <c r="X100" s="105">
        <f t="shared" si="90"/>
        <v>0</v>
      </c>
      <c r="Y100" s="105">
        <f t="shared" si="91"/>
        <v>0</v>
      </c>
      <c r="Z100" s="105">
        <f t="shared" si="91"/>
        <v>0</v>
      </c>
      <c r="AA100" s="105">
        <f t="shared" si="91"/>
        <v>0</v>
      </c>
      <c r="AB100" s="106"/>
      <c r="AC100" s="105">
        <f t="shared" si="92"/>
        <v>0</v>
      </c>
      <c r="AD100" s="622"/>
      <c r="AE100" s="516"/>
      <c r="AF100" s="516"/>
      <c r="AG100" s="25"/>
      <c r="AH100" s="516"/>
      <c r="AI100" s="516"/>
      <c r="AJ100" s="516"/>
      <c r="AK100" s="516"/>
      <c r="AL100" s="516"/>
      <c r="AM100" s="516"/>
      <c r="AN100" s="516"/>
      <c r="AO100" s="516"/>
      <c r="AP100" s="516"/>
      <c r="AQ100" s="516"/>
      <c r="AR100" s="516"/>
      <c r="AS100" s="516"/>
      <c r="AT100" s="516"/>
    </row>
    <row r="101" spans="1:46" s="346" customFormat="1" ht="27.75" hidden="1" customHeight="1" thickTop="1" thickBot="1" x14ac:dyDescent="0.3">
      <c r="A101" s="108" t="s">
        <v>389</v>
      </c>
      <c r="B101" s="108" t="s">
        <v>93</v>
      </c>
      <c r="C101" s="109"/>
      <c r="D101" s="109"/>
      <c r="E101" s="491"/>
      <c r="F101" s="491"/>
      <c r="G101" s="111"/>
      <c r="H101" s="112" t="s">
        <v>906</v>
      </c>
      <c r="I101" s="113"/>
      <c r="J101" s="941"/>
      <c r="K101" s="115"/>
      <c r="L101" s="115"/>
      <c r="M101" s="116"/>
      <c r="N101" s="948"/>
      <c r="O101" s="115"/>
      <c r="P101" s="115"/>
      <c r="Q101" s="841">
        <f>AD101</f>
        <v>0</v>
      </c>
      <c r="R101" s="842">
        <f>SUM(R89:R100)</f>
        <v>0</v>
      </c>
      <c r="S101" s="843">
        <f t="shared" ref="S101:AA101" si="97">SUM(S89:S100)</f>
        <v>0</v>
      </c>
      <c r="T101" s="844">
        <f t="shared" si="97"/>
        <v>0</v>
      </c>
      <c r="U101" s="844">
        <f t="shared" si="97"/>
        <v>0</v>
      </c>
      <c r="V101" s="844">
        <f t="shared" si="97"/>
        <v>0</v>
      </c>
      <c r="W101" s="844">
        <f t="shared" si="97"/>
        <v>0</v>
      </c>
      <c r="X101" s="844">
        <f t="shared" si="97"/>
        <v>0</v>
      </c>
      <c r="Y101" s="845">
        <f t="shared" si="97"/>
        <v>0</v>
      </c>
      <c r="Z101" s="845">
        <f t="shared" si="97"/>
        <v>0</v>
      </c>
      <c r="AA101" s="845">
        <f t="shared" si="97"/>
        <v>0</v>
      </c>
      <c r="AB101" s="344"/>
      <c r="AC101" s="331"/>
      <c r="AD101" s="846">
        <f>R101/1800/0.6</f>
        <v>0</v>
      </c>
      <c r="AE101" s="335"/>
      <c r="AF101" s="335"/>
      <c r="AG101" s="25"/>
      <c r="AH101" s="335"/>
      <c r="AI101" s="335"/>
      <c r="AJ101" s="335"/>
      <c r="AK101" s="335"/>
      <c r="AL101" s="335"/>
      <c r="AM101" s="335"/>
      <c r="AN101" s="335"/>
      <c r="AO101" s="335"/>
      <c r="AP101" s="335"/>
      <c r="AQ101" s="335"/>
      <c r="AR101" s="335"/>
      <c r="AS101" s="335"/>
      <c r="AT101" s="335"/>
    </row>
    <row r="102" spans="1:46" s="336" customFormat="1" ht="27.75" customHeight="1" thickTop="1" x14ac:dyDescent="0.25">
      <c r="A102" s="123" t="s">
        <v>192</v>
      </c>
      <c r="B102" s="123" t="s">
        <v>47</v>
      </c>
      <c r="C102" s="54"/>
      <c r="D102" s="54"/>
      <c r="E102" s="330" t="s">
        <v>33</v>
      </c>
      <c r="F102" s="86">
        <v>1</v>
      </c>
      <c r="G102" s="124" t="s">
        <v>190</v>
      </c>
      <c r="H102" s="80" t="s">
        <v>191</v>
      </c>
      <c r="I102" s="847"/>
      <c r="J102" s="129"/>
      <c r="K102" s="128">
        <f>IF(J102&gt;0, 1, 0)</f>
        <v>0</v>
      </c>
      <c r="L102" s="128">
        <f>J102-K102</f>
        <v>0</v>
      </c>
      <c r="M102" s="73"/>
      <c r="N102" s="131"/>
      <c r="O102" s="128">
        <f>IF(N102&gt;0, 1, 0)</f>
        <v>0</v>
      </c>
      <c r="P102" s="128">
        <f>N102-O102</f>
        <v>0</v>
      </c>
      <c r="Q102" s="848"/>
      <c r="R102" s="838">
        <f t="shared" ref="R102:R112" si="98">(K102*M102*$R$4)+(L102*M102*$R$5)+(O102*Q102*$R$6)+(P102*Q102*$R$7)</f>
        <v>0</v>
      </c>
      <c r="S102" s="452">
        <f t="shared" ref="S102:S112" si="99">J102*M102*$S$4</f>
        <v>0</v>
      </c>
      <c r="T102" s="67">
        <f t="shared" ref="T102:T112" si="100">K102*M102*$T$4</f>
        <v>0</v>
      </c>
      <c r="U102" s="67">
        <f t="shared" ref="U102:U112" si="101">J102*M102*$U$4</f>
        <v>0</v>
      </c>
      <c r="V102" s="67">
        <f t="shared" ref="V102:V113" si="102">N102*Q102*$V$6</f>
        <v>0</v>
      </c>
      <c r="W102" s="67">
        <f t="shared" ref="W102:W113" si="103">O102*Q102*$W$6</f>
        <v>0</v>
      </c>
      <c r="X102" s="67">
        <f t="shared" ref="X102:X113" si="104">N102*Q102*$X$6</f>
        <v>0</v>
      </c>
      <c r="Y102" s="331">
        <f t="shared" ref="Y102:AA113" si="105">S102+V102</f>
        <v>0</v>
      </c>
      <c r="Z102" s="331">
        <f t="shared" si="105"/>
        <v>0</v>
      </c>
      <c r="AA102" s="331">
        <f t="shared" si="105"/>
        <v>0</v>
      </c>
      <c r="AB102" s="332"/>
      <c r="AC102" s="331">
        <f t="shared" ref="AC102:AC113" si="106">R102-Y102-Z102-AA102</f>
        <v>0</v>
      </c>
      <c r="AD102" s="69"/>
      <c r="AE102" s="335"/>
      <c r="AF102" s="335"/>
      <c r="AG102" s="25"/>
      <c r="AH102" s="335"/>
      <c r="AI102" s="335"/>
      <c r="AJ102" s="335"/>
      <c r="AK102" s="335"/>
      <c r="AL102" s="335"/>
      <c r="AM102" s="335"/>
      <c r="AN102" s="335"/>
      <c r="AO102" s="335"/>
      <c r="AP102" s="335"/>
      <c r="AQ102" s="335"/>
      <c r="AR102" s="335"/>
      <c r="AS102" s="335"/>
      <c r="AT102" s="335"/>
    </row>
    <row r="103" spans="1:46" s="336" customFormat="1" ht="27.75" customHeight="1" x14ac:dyDescent="0.25">
      <c r="A103" s="123" t="s">
        <v>192</v>
      </c>
      <c r="B103" s="123" t="s">
        <v>47</v>
      </c>
      <c r="C103" s="54"/>
      <c r="D103" s="54"/>
      <c r="E103" s="330" t="s">
        <v>33</v>
      </c>
      <c r="F103" s="86">
        <v>2</v>
      </c>
      <c r="G103" s="124" t="s">
        <v>197</v>
      </c>
      <c r="H103" s="80" t="s">
        <v>198</v>
      </c>
      <c r="I103" s="148"/>
      <c r="J103" s="129">
        <v>0</v>
      </c>
      <c r="K103" s="128">
        <f t="shared" ref="K103:K113" si="107">IF(J103&gt;0, 1, 0)</f>
        <v>0</v>
      </c>
      <c r="L103" s="128">
        <f t="shared" ref="L103:L113" si="108">J103-K103</f>
        <v>0</v>
      </c>
      <c r="M103" s="73">
        <v>0</v>
      </c>
      <c r="N103" s="131"/>
      <c r="O103" s="128">
        <f t="shared" ref="O103:O113" si="109">IF(N103&gt;0, 1, 0)</f>
        <v>0</v>
      </c>
      <c r="P103" s="128">
        <f t="shared" ref="P103:P113" si="110">N103-O103</f>
        <v>0</v>
      </c>
      <c r="Q103" s="73"/>
      <c r="R103" s="838">
        <f t="shared" si="98"/>
        <v>0</v>
      </c>
      <c r="S103" s="452">
        <f t="shared" si="99"/>
        <v>0</v>
      </c>
      <c r="T103" s="67">
        <f t="shared" si="100"/>
        <v>0</v>
      </c>
      <c r="U103" s="67">
        <f t="shared" si="101"/>
        <v>0</v>
      </c>
      <c r="V103" s="67">
        <f t="shared" si="102"/>
        <v>0</v>
      </c>
      <c r="W103" s="67">
        <f t="shared" si="103"/>
        <v>0</v>
      </c>
      <c r="X103" s="67">
        <f t="shared" si="104"/>
        <v>0</v>
      </c>
      <c r="Y103" s="331">
        <f t="shared" si="105"/>
        <v>0</v>
      </c>
      <c r="Z103" s="331">
        <f t="shared" si="105"/>
        <v>0</v>
      </c>
      <c r="AA103" s="331">
        <f t="shared" si="105"/>
        <v>0</v>
      </c>
      <c r="AB103" s="332"/>
      <c r="AC103" s="331">
        <f t="shared" si="106"/>
        <v>0</v>
      </c>
      <c r="AD103" s="69"/>
      <c r="AE103" s="335"/>
      <c r="AF103" s="335"/>
      <c r="AG103" s="25"/>
      <c r="AH103" s="335"/>
      <c r="AI103" s="335"/>
      <c r="AJ103" s="335"/>
      <c r="AK103" s="335"/>
      <c r="AL103" s="335"/>
      <c r="AM103" s="335"/>
      <c r="AN103" s="335"/>
      <c r="AO103" s="335"/>
      <c r="AP103" s="335"/>
      <c r="AQ103" s="335"/>
      <c r="AR103" s="335"/>
      <c r="AS103" s="335"/>
      <c r="AT103" s="335"/>
    </row>
    <row r="104" spans="1:46" s="336" customFormat="1" ht="27.75" customHeight="1" x14ac:dyDescent="0.25">
      <c r="A104" s="123" t="s">
        <v>192</v>
      </c>
      <c r="B104" s="123" t="s">
        <v>47</v>
      </c>
      <c r="C104" s="54"/>
      <c r="D104" s="54"/>
      <c r="E104" s="337" t="s">
        <v>465</v>
      </c>
      <c r="F104" s="86">
        <v>3</v>
      </c>
      <c r="G104" s="124" t="s">
        <v>468</v>
      </c>
      <c r="H104" s="80" t="s">
        <v>469</v>
      </c>
      <c r="I104" s="148"/>
      <c r="J104" s="129">
        <v>1</v>
      </c>
      <c r="K104" s="128"/>
      <c r="L104" s="128"/>
      <c r="M104" s="73">
        <v>26</v>
      </c>
      <c r="N104" s="131">
        <v>1</v>
      </c>
      <c r="O104" s="128"/>
      <c r="P104" s="128"/>
      <c r="Q104" s="73">
        <v>26</v>
      </c>
      <c r="R104" s="838">
        <v>124.8</v>
      </c>
      <c r="S104" s="452">
        <f t="shared" si="99"/>
        <v>26</v>
      </c>
      <c r="T104" s="67">
        <f t="shared" si="100"/>
        <v>0</v>
      </c>
      <c r="U104" s="67">
        <f t="shared" si="101"/>
        <v>31.2</v>
      </c>
      <c r="V104" s="67">
        <f t="shared" si="102"/>
        <v>26</v>
      </c>
      <c r="W104" s="67">
        <f t="shared" si="103"/>
        <v>0</v>
      </c>
      <c r="X104" s="67">
        <f t="shared" si="104"/>
        <v>7.8</v>
      </c>
      <c r="Y104" s="331">
        <f t="shared" si="105"/>
        <v>52</v>
      </c>
      <c r="Z104" s="331">
        <f t="shared" si="105"/>
        <v>0</v>
      </c>
      <c r="AA104" s="331">
        <f t="shared" si="105"/>
        <v>39</v>
      </c>
      <c r="AB104" s="332"/>
      <c r="AC104" s="331">
        <f t="shared" si="106"/>
        <v>33.799999999999997</v>
      </c>
      <c r="AD104" s="380"/>
      <c r="AE104" s="335"/>
      <c r="AF104" s="335"/>
      <c r="AG104" s="25"/>
      <c r="AH104" s="335"/>
      <c r="AI104" s="335"/>
      <c r="AJ104" s="335"/>
      <c r="AK104" s="335"/>
      <c r="AL104" s="335"/>
      <c r="AM104" s="335"/>
      <c r="AN104" s="335"/>
      <c r="AO104" s="335"/>
      <c r="AP104" s="335"/>
      <c r="AQ104" s="335"/>
      <c r="AR104" s="335"/>
      <c r="AS104" s="335"/>
      <c r="AT104" s="335"/>
    </row>
    <row r="105" spans="1:46" s="336" customFormat="1" ht="27.75" customHeight="1" x14ac:dyDescent="0.25">
      <c r="A105" s="123" t="s">
        <v>192</v>
      </c>
      <c r="B105" s="123" t="s">
        <v>47</v>
      </c>
      <c r="C105" s="54"/>
      <c r="D105" s="54"/>
      <c r="E105" s="77" t="s">
        <v>645</v>
      </c>
      <c r="F105" s="78" t="s">
        <v>675</v>
      </c>
      <c r="G105" s="79" t="s">
        <v>468</v>
      </c>
      <c r="H105" s="80" t="s">
        <v>676</v>
      </c>
      <c r="I105" s="148"/>
      <c r="J105" s="129"/>
      <c r="K105" s="72">
        <f t="shared" si="107"/>
        <v>0</v>
      </c>
      <c r="L105" s="72">
        <f t="shared" si="108"/>
        <v>0</v>
      </c>
      <c r="M105" s="73">
        <v>26</v>
      </c>
      <c r="N105" s="131">
        <v>0</v>
      </c>
      <c r="O105" s="72">
        <f t="shared" si="109"/>
        <v>0</v>
      </c>
      <c r="P105" s="72">
        <f t="shared" si="110"/>
        <v>0</v>
      </c>
      <c r="Q105" s="73">
        <v>26</v>
      </c>
      <c r="R105" s="838">
        <f t="shared" si="98"/>
        <v>0</v>
      </c>
      <c r="S105" s="452">
        <f t="shared" si="99"/>
        <v>0</v>
      </c>
      <c r="T105" s="67">
        <f t="shared" si="100"/>
        <v>0</v>
      </c>
      <c r="U105" s="67">
        <f t="shared" si="101"/>
        <v>0</v>
      </c>
      <c r="V105" s="67">
        <f t="shared" si="102"/>
        <v>0</v>
      </c>
      <c r="W105" s="67">
        <f t="shared" si="103"/>
        <v>0</v>
      </c>
      <c r="X105" s="67">
        <f t="shared" si="104"/>
        <v>0</v>
      </c>
      <c r="Y105" s="331">
        <f t="shared" si="105"/>
        <v>0</v>
      </c>
      <c r="Z105" s="331">
        <f t="shared" si="105"/>
        <v>0</v>
      </c>
      <c r="AA105" s="331">
        <f t="shared" si="105"/>
        <v>0</v>
      </c>
      <c r="AB105" s="332"/>
      <c r="AC105" s="331">
        <f t="shared" si="106"/>
        <v>0</v>
      </c>
      <c r="AD105" s="380"/>
      <c r="AE105" s="335"/>
      <c r="AF105" s="335"/>
      <c r="AG105" s="25"/>
      <c r="AH105" s="335"/>
      <c r="AI105" s="335"/>
      <c r="AJ105" s="335"/>
      <c r="AK105" s="335"/>
      <c r="AL105" s="335"/>
      <c r="AM105" s="335"/>
      <c r="AN105" s="335"/>
      <c r="AO105" s="335"/>
      <c r="AP105" s="335"/>
      <c r="AQ105" s="335"/>
      <c r="AR105" s="335"/>
      <c r="AS105" s="335"/>
      <c r="AT105" s="335"/>
    </row>
    <row r="106" spans="1:46" s="336" customFormat="1" ht="27.75" customHeight="1" x14ac:dyDescent="0.25">
      <c r="A106" s="123" t="s">
        <v>192</v>
      </c>
      <c r="B106" s="123" t="s">
        <v>47</v>
      </c>
      <c r="C106" s="54"/>
      <c r="D106" s="54"/>
      <c r="E106" s="85" t="s">
        <v>857</v>
      </c>
      <c r="F106" s="80"/>
      <c r="G106" s="124" t="s">
        <v>190</v>
      </c>
      <c r="H106" s="80" t="s">
        <v>191</v>
      </c>
      <c r="I106" s="148"/>
      <c r="J106" s="129"/>
      <c r="K106" s="128">
        <f t="shared" si="107"/>
        <v>0</v>
      </c>
      <c r="L106" s="128">
        <f t="shared" si="108"/>
        <v>0</v>
      </c>
      <c r="M106" s="73"/>
      <c r="N106" s="131"/>
      <c r="O106" s="128">
        <f t="shared" si="109"/>
        <v>0</v>
      </c>
      <c r="P106" s="128">
        <f t="shared" si="110"/>
        <v>0</v>
      </c>
      <c r="Q106" s="73"/>
      <c r="R106" s="838">
        <f t="shared" si="98"/>
        <v>0</v>
      </c>
      <c r="S106" s="452">
        <f t="shared" si="99"/>
        <v>0</v>
      </c>
      <c r="T106" s="67">
        <f t="shared" si="100"/>
        <v>0</v>
      </c>
      <c r="U106" s="67">
        <f t="shared" si="101"/>
        <v>0</v>
      </c>
      <c r="V106" s="67">
        <f t="shared" si="102"/>
        <v>0</v>
      </c>
      <c r="W106" s="67">
        <f t="shared" si="103"/>
        <v>0</v>
      </c>
      <c r="X106" s="67">
        <f t="shared" si="104"/>
        <v>0</v>
      </c>
      <c r="Y106" s="331">
        <f t="shared" si="105"/>
        <v>0</v>
      </c>
      <c r="Z106" s="331">
        <f t="shared" si="105"/>
        <v>0</v>
      </c>
      <c r="AA106" s="331">
        <f t="shared" si="105"/>
        <v>0</v>
      </c>
      <c r="AB106" s="332"/>
      <c r="AC106" s="331">
        <f t="shared" si="106"/>
        <v>0</v>
      </c>
      <c r="AD106" s="69"/>
      <c r="AE106" s="335"/>
      <c r="AF106" s="335"/>
      <c r="AG106" s="25"/>
      <c r="AH106" s="335"/>
      <c r="AI106" s="335"/>
      <c r="AJ106" s="335"/>
      <c r="AK106" s="335"/>
      <c r="AL106" s="335"/>
      <c r="AM106" s="335"/>
      <c r="AN106" s="335"/>
      <c r="AO106" s="335"/>
      <c r="AP106" s="335"/>
      <c r="AQ106" s="335"/>
      <c r="AR106" s="335"/>
      <c r="AS106" s="335"/>
      <c r="AT106" s="335"/>
    </row>
    <row r="107" spans="1:46" s="336" customFormat="1" ht="27.75" customHeight="1" x14ac:dyDescent="0.25">
      <c r="A107" s="123" t="s">
        <v>192</v>
      </c>
      <c r="B107" s="123" t="s">
        <v>47</v>
      </c>
      <c r="C107" s="54"/>
      <c r="D107" s="54"/>
      <c r="E107" s="521" t="s">
        <v>465</v>
      </c>
      <c r="F107" s="521">
        <v>3</v>
      </c>
      <c r="G107" s="856" t="s">
        <v>582</v>
      </c>
      <c r="H107" s="80" t="s">
        <v>583</v>
      </c>
      <c r="I107" s="148"/>
      <c r="J107" s="129">
        <v>1</v>
      </c>
      <c r="K107" s="128">
        <f t="shared" si="107"/>
        <v>1</v>
      </c>
      <c r="L107" s="128">
        <f t="shared" si="108"/>
        <v>0</v>
      </c>
      <c r="M107" s="73">
        <v>26</v>
      </c>
      <c r="N107" s="131">
        <v>1</v>
      </c>
      <c r="O107" s="128">
        <f t="shared" si="109"/>
        <v>1</v>
      </c>
      <c r="P107" s="128">
        <f t="shared" si="110"/>
        <v>0</v>
      </c>
      <c r="Q107" s="73">
        <v>26</v>
      </c>
      <c r="R107" s="838">
        <f t="shared" si="98"/>
        <v>124.80000000000001</v>
      </c>
      <c r="S107" s="452">
        <f t="shared" si="99"/>
        <v>26</v>
      </c>
      <c r="T107" s="67">
        <f t="shared" si="100"/>
        <v>26</v>
      </c>
      <c r="U107" s="67">
        <f t="shared" si="101"/>
        <v>31.2</v>
      </c>
      <c r="V107" s="67">
        <f t="shared" si="102"/>
        <v>26</v>
      </c>
      <c r="W107" s="67">
        <f t="shared" si="103"/>
        <v>7.8</v>
      </c>
      <c r="X107" s="67">
        <f t="shared" si="104"/>
        <v>7.8</v>
      </c>
      <c r="Y107" s="331">
        <f t="shared" si="105"/>
        <v>52</v>
      </c>
      <c r="Z107" s="331">
        <f t="shared" si="105"/>
        <v>33.799999999999997</v>
      </c>
      <c r="AA107" s="331">
        <f t="shared" si="105"/>
        <v>39</v>
      </c>
      <c r="AB107" s="332"/>
      <c r="AC107" s="331">
        <f t="shared" si="106"/>
        <v>0</v>
      </c>
      <c r="AD107" s="69"/>
      <c r="AE107" s="335"/>
      <c r="AF107" s="335"/>
      <c r="AG107" s="25"/>
      <c r="AH107" s="335"/>
      <c r="AI107" s="335"/>
      <c r="AJ107" s="335"/>
      <c r="AK107" s="335"/>
      <c r="AL107" s="335"/>
      <c r="AM107" s="335"/>
      <c r="AN107" s="335"/>
      <c r="AO107" s="335"/>
      <c r="AP107" s="335"/>
      <c r="AQ107" s="335"/>
      <c r="AR107" s="335"/>
      <c r="AS107" s="335"/>
      <c r="AT107" s="335"/>
    </row>
    <row r="108" spans="1:46" s="336" customFormat="1" ht="27.75" customHeight="1" x14ac:dyDescent="0.25">
      <c r="A108" s="123" t="s">
        <v>192</v>
      </c>
      <c r="B108" s="123" t="s">
        <v>47</v>
      </c>
      <c r="C108" s="54"/>
      <c r="D108" s="54"/>
      <c r="E108" s="521" t="s">
        <v>645</v>
      </c>
      <c r="F108" s="521"/>
      <c r="G108" s="855" t="s">
        <v>582</v>
      </c>
      <c r="H108" s="80" t="s">
        <v>647</v>
      </c>
      <c r="I108" s="148"/>
      <c r="J108" s="129">
        <v>1</v>
      </c>
      <c r="K108" s="128">
        <f t="shared" si="107"/>
        <v>1</v>
      </c>
      <c r="L108" s="128">
        <f t="shared" si="108"/>
        <v>0</v>
      </c>
      <c r="M108" s="73">
        <v>26</v>
      </c>
      <c r="N108" s="131">
        <v>1</v>
      </c>
      <c r="O108" s="128">
        <f t="shared" si="109"/>
        <v>1</v>
      </c>
      <c r="P108" s="128">
        <f t="shared" si="110"/>
        <v>0</v>
      </c>
      <c r="Q108" s="73">
        <v>26</v>
      </c>
      <c r="R108" s="838">
        <f t="shared" si="98"/>
        <v>124.80000000000001</v>
      </c>
      <c r="S108" s="452">
        <f t="shared" si="99"/>
        <v>26</v>
      </c>
      <c r="T108" s="67">
        <f t="shared" si="100"/>
        <v>26</v>
      </c>
      <c r="U108" s="67">
        <f t="shared" si="101"/>
        <v>31.2</v>
      </c>
      <c r="V108" s="67">
        <f t="shared" si="102"/>
        <v>26</v>
      </c>
      <c r="W108" s="67">
        <f t="shared" si="103"/>
        <v>7.8</v>
      </c>
      <c r="X108" s="67">
        <f t="shared" si="104"/>
        <v>7.8</v>
      </c>
      <c r="Y108" s="331">
        <f t="shared" si="105"/>
        <v>52</v>
      </c>
      <c r="Z108" s="331">
        <f t="shared" si="105"/>
        <v>33.799999999999997</v>
      </c>
      <c r="AA108" s="331">
        <f t="shared" si="105"/>
        <v>39</v>
      </c>
      <c r="AB108" s="332"/>
      <c r="AC108" s="331">
        <f t="shared" si="106"/>
        <v>0</v>
      </c>
      <c r="AD108" s="69"/>
      <c r="AE108" s="335"/>
      <c r="AF108" s="335"/>
      <c r="AG108" s="25"/>
      <c r="AH108" s="335"/>
      <c r="AI108" s="335"/>
      <c r="AJ108" s="335"/>
      <c r="AK108" s="335"/>
      <c r="AL108" s="335"/>
      <c r="AM108" s="335"/>
      <c r="AN108" s="335"/>
      <c r="AO108" s="335"/>
      <c r="AP108" s="335"/>
      <c r="AQ108" s="335"/>
      <c r="AR108" s="335"/>
      <c r="AS108" s="335"/>
      <c r="AT108" s="335"/>
    </row>
    <row r="109" spans="1:46" s="336" customFormat="1" ht="27.75" customHeight="1" x14ac:dyDescent="0.25">
      <c r="A109" s="123" t="s">
        <v>192</v>
      </c>
      <c r="B109" s="123" t="s">
        <v>47</v>
      </c>
      <c r="C109" s="54"/>
      <c r="D109" s="54"/>
      <c r="E109" s="489" t="s">
        <v>678</v>
      </c>
      <c r="F109" s="86">
        <v>1</v>
      </c>
      <c r="G109" s="124" t="s">
        <v>740</v>
      </c>
      <c r="H109" s="80" t="s">
        <v>741</v>
      </c>
      <c r="I109" s="148"/>
      <c r="J109" s="129">
        <v>2</v>
      </c>
      <c r="K109" s="128">
        <f t="shared" si="107"/>
        <v>1</v>
      </c>
      <c r="L109" s="128">
        <f t="shared" si="108"/>
        <v>1</v>
      </c>
      <c r="M109" s="73">
        <v>26</v>
      </c>
      <c r="N109" s="131"/>
      <c r="O109" s="128">
        <f t="shared" si="109"/>
        <v>0</v>
      </c>
      <c r="P109" s="128">
        <f t="shared" si="110"/>
        <v>0</v>
      </c>
      <c r="Q109" s="73"/>
      <c r="R109" s="838">
        <f t="shared" si="98"/>
        <v>140.4</v>
      </c>
      <c r="S109" s="452">
        <f t="shared" si="99"/>
        <v>52</v>
      </c>
      <c r="T109" s="67">
        <f t="shared" si="100"/>
        <v>26</v>
      </c>
      <c r="U109" s="67">
        <f t="shared" si="101"/>
        <v>62.4</v>
      </c>
      <c r="V109" s="67">
        <f t="shared" si="102"/>
        <v>0</v>
      </c>
      <c r="W109" s="67">
        <f t="shared" si="103"/>
        <v>0</v>
      </c>
      <c r="X109" s="67">
        <f t="shared" si="104"/>
        <v>0</v>
      </c>
      <c r="Y109" s="331">
        <f t="shared" si="105"/>
        <v>52</v>
      </c>
      <c r="Z109" s="331">
        <f t="shared" si="105"/>
        <v>26</v>
      </c>
      <c r="AA109" s="331">
        <f t="shared" si="105"/>
        <v>62.4</v>
      </c>
      <c r="AB109" s="332"/>
      <c r="AC109" s="331">
        <f t="shared" si="106"/>
        <v>0</v>
      </c>
      <c r="AD109" s="69"/>
      <c r="AE109" s="335"/>
      <c r="AF109" s="335"/>
      <c r="AG109" s="25"/>
      <c r="AH109" s="335"/>
      <c r="AI109" s="335"/>
      <c r="AJ109" s="335"/>
      <c r="AK109" s="335"/>
      <c r="AL109" s="335"/>
      <c r="AM109" s="335"/>
      <c r="AN109" s="335"/>
      <c r="AO109" s="335"/>
      <c r="AP109" s="335"/>
      <c r="AQ109" s="335"/>
      <c r="AR109" s="335"/>
      <c r="AS109" s="335"/>
      <c r="AT109" s="335"/>
    </row>
    <row r="110" spans="1:46" s="336" customFormat="1" ht="27.75" hidden="1" customHeight="1" x14ac:dyDescent="0.25">
      <c r="A110" s="123" t="s">
        <v>192</v>
      </c>
      <c r="B110" s="123" t="s">
        <v>47</v>
      </c>
      <c r="C110" s="54"/>
      <c r="D110" s="54"/>
      <c r="E110" s="521"/>
      <c r="F110" s="521"/>
      <c r="G110" s="88"/>
      <c r="H110" s="59"/>
      <c r="I110" s="70"/>
      <c r="J110" s="129"/>
      <c r="K110" s="128">
        <f t="shared" si="107"/>
        <v>0</v>
      </c>
      <c r="L110" s="128">
        <f t="shared" si="108"/>
        <v>0</v>
      </c>
      <c r="M110" s="130"/>
      <c r="N110" s="131"/>
      <c r="O110" s="171">
        <f t="shared" si="109"/>
        <v>0</v>
      </c>
      <c r="P110" s="171">
        <f t="shared" si="110"/>
        <v>0</v>
      </c>
      <c r="Q110" s="130"/>
      <c r="R110" s="838">
        <f t="shared" si="98"/>
        <v>0</v>
      </c>
      <c r="S110" s="452">
        <f t="shared" si="99"/>
        <v>0</v>
      </c>
      <c r="T110" s="67">
        <f t="shared" si="100"/>
        <v>0</v>
      </c>
      <c r="U110" s="67">
        <f t="shared" si="101"/>
        <v>0</v>
      </c>
      <c r="V110" s="67">
        <f t="shared" si="102"/>
        <v>0</v>
      </c>
      <c r="W110" s="67">
        <f t="shared" si="103"/>
        <v>0</v>
      </c>
      <c r="X110" s="67">
        <f t="shared" si="104"/>
        <v>0</v>
      </c>
      <c r="Y110" s="331">
        <f t="shared" si="105"/>
        <v>0</v>
      </c>
      <c r="Z110" s="331">
        <f t="shared" si="105"/>
        <v>0</v>
      </c>
      <c r="AA110" s="331">
        <f t="shared" si="105"/>
        <v>0</v>
      </c>
      <c r="AB110" s="332"/>
      <c r="AC110" s="331">
        <f t="shared" si="106"/>
        <v>0</v>
      </c>
      <c r="AD110" s="69"/>
      <c r="AE110" s="335"/>
      <c r="AF110" s="335"/>
      <c r="AG110" s="25"/>
      <c r="AH110" s="335"/>
      <c r="AI110" s="335"/>
      <c r="AJ110" s="335"/>
      <c r="AK110" s="335"/>
      <c r="AL110" s="335"/>
      <c r="AM110" s="335"/>
      <c r="AN110" s="335"/>
      <c r="AO110" s="335"/>
      <c r="AP110" s="335"/>
      <c r="AQ110" s="335"/>
      <c r="AR110" s="335"/>
      <c r="AS110" s="335"/>
      <c r="AT110" s="335"/>
    </row>
    <row r="111" spans="1:46" s="336" customFormat="1" ht="27.75" hidden="1" customHeight="1" x14ac:dyDescent="0.25">
      <c r="A111" s="123" t="s">
        <v>192</v>
      </c>
      <c r="B111" s="123" t="s">
        <v>47</v>
      </c>
      <c r="C111" s="54"/>
      <c r="D111" s="54"/>
      <c r="E111" s="521"/>
      <c r="F111" s="521"/>
      <c r="G111" s="88"/>
      <c r="H111" s="59"/>
      <c r="I111" s="70"/>
      <c r="J111" s="129"/>
      <c r="K111" s="128">
        <f t="shared" si="107"/>
        <v>0</v>
      </c>
      <c r="L111" s="128">
        <f t="shared" si="108"/>
        <v>0</v>
      </c>
      <c r="M111" s="130"/>
      <c r="N111" s="131"/>
      <c r="O111" s="171">
        <f t="shared" si="109"/>
        <v>0</v>
      </c>
      <c r="P111" s="171">
        <f t="shared" si="110"/>
        <v>0</v>
      </c>
      <c r="Q111" s="130"/>
      <c r="R111" s="838">
        <f t="shared" si="98"/>
        <v>0</v>
      </c>
      <c r="S111" s="452">
        <f t="shared" si="99"/>
        <v>0</v>
      </c>
      <c r="T111" s="67">
        <f t="shared" si="100"/>
        <v>0</v>
      </c>
      <c r="U111" s="67">
        <f t="shared" si="101"/>
        <v>0</v>
      </c>
      <c r="V111" s="67">
        <f t="shared" si="102"/>
        <v>0</v>
      </c>
      <c r="W111" s="67">
        <f t="shared" si="103"/>
        <v>0</v>
      </c>
      <c r="X111" s="67">
        <f t="shared" si="104"/>
        <v>0</v>
      </c>
      <c r="Y111" s="331">
        <f t="shared" si="105"/>
        <v>0</v>
      </c>
      <c r="Z111" s="331">
        <f t="shared" si="105"/>
        <v>0</v>
      </c>
      <c r="AA111" s="331">
        <f t="shared" si="105"/>
        <v>0</v>
      </c>
      <c r="AB111" s="332"/>
      <c r="AC111" s="331">
        <f t="shared" si="106"/>
        <v>0</v>
      </c>
      <c r="AD111" s="69"/>
      <c r="AE111" s="335"/>
      <c r="AF111" s="335"/>
      <c r="AG111" s="2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5"/>
    </row>
    <row r="112" spans="1:46" s="93" customFormat="1" ht="27.75" hidden="1" customHeight="1" x14ac:dyDescent="0.25">
      <c r="A112" s="123" t="s">
        <v>192</v>
      </c>
      <c r="B112" s="123" t="s">
        <v>47</v>
      </c>
      <c r="C112" s="54"/>
      <c r="D112" s="54"/>
      <c r="E112" s="521"/>
      <c r="F112" s="521"/>
      <c r="G112" s="88"/>
      <c r="H112" s="59"/>
      <c r="I112" s="70"/>
      <c r="J112" s="129"/>
      <c r="K112" s="128">
        <f t="shared" si="107"/>
        <v>0</v>
      </c>
      <c r="L112" s="128">
        <f t="shared" si="108"/>
        <v>0</v>
      </c>
      <c r="M112" s="130"/>
      <c r="N112" s="131"/>
      <c r="O112" s="171">
        <f t="shared" si="109"/>
        <v>0</v>
      </c>
      <c r="P112" s="171">
        <f t="shared" si="110"/>
        <v>0</v>
      </c>
      <c r="Q112" s="130"/>
      <c r="R112" s="838">
        <f t="shared" si="98"/>
        <v>0</v>
      </c>
      <c r="S112" s="452">
        <f t="shared" si="99"/>
        <v>0</v>
      </c>
      <c r="T112" s="67">
        <f t="shared" si="100"/>
        <v>0</v>
      </c>
      <c r="U112" s="67">
        <f t="shared" si="101"/>
        <v>0</v>
      </c>
      <c r="V112" s="67">
        <f t="shared" si="102"/>
        <v>0</v>
      </c>
      <c r="W112" s="67">
        <f t="shared" si="103"/>
        <v>0</v>
      </c>
      <c r="X112" s="67">
        <f t="shared" si="104"/>
        <v>0</v>
      </c>
      <c r="Y112" s="331">
        <f t="shared" si="105"/>
        <v>0</v>
      </c>
      <c r="Z112" s="331">
        <f t="shared" si="105"/>
        <v>0</v>
      </c>
      <c r="AA112" s="331">
        <f t="shared" si="105"/>
        <v>0</v>
      </c>
      <c r="AB112" s="332"/>
      <c r="AC112" s="331">
        <f t="shared" si="106"/>
        <v>0</v>
      </c>
      <c r="AD112" s="439"/>
      <c r="AE112" s="92"/>
      <c r="AF112" s="92"/>
      <c r="AG112" s="25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</row>
    <row r="113" spans="1:46" s="517" customFormat="1" ht="27.75" hidden="1" customHeight="1" x14ac:dyDescent="0.25">
      <c r="A113" s="172" t="s">
        <v>192</v>
      </c>
      <c r="B113" s="172" t="s">
        <v>47</v>
      </c>
      <c r="C113" s="95"/>
      <c r="D113" s="95"/>
      <c r="E113" s="96" t="s">
        <v>29</v>
      </c>
      <c r="F113" s="96"/>
      <c r="G113" s="97"/>
      <c r="H113" s="98"/>
      <c r="I113" s="99"/>
      <c r="J113" s="134"/>
      <c r="K113" s="101">
        <f t="shared" si="107"/>
        <v>0</v>
      </c>
      <c r="L113" s="101">
        <f t="shared" si="108"/>
        <v>0</v>
      </c>
      <c r="M113" s="135"/>
      <c r="N113" s="136"/>
      <c r="O113" s="137">
        <f t="shared" si="109"/>
        <v>0</v>
      </c>
      <c r="P113" s="137">
        <f t="shared" si="110"/>
        <v>0</v>
      </c>
      <c r="Q113" s="135"/>
      <c r="R113" s="840">
        <f>J113*M113*$R$8</f>
        <v>0</v>
      </c>
      <c r="S113" s="614">
        <f>J113*M113*$S$8</f>
        <v>0</v>
      </c>
      <c r="T113" s="105">
        <f>K113*M113*$T$8</f>
        <v>0</v>
      </c>
      <c r="U113" s="105">
        <f>J113*M113*$U$8</f>
        <v>0</v>
      </c>
      <c r="V113" s="105">
        <f t="shared" si="102"/>
        <v>0</v>
      </c>
      <c r="W113" s="105">
        <f t="shared" si="103"/>
        <v>0</v>
      </c>
      <c r="X113" s="105">
        <f t="shared" si="104"/>
        <v>0</v>
      </c>
      <c r="Y113" s="105">
        <f t="shared" si="105"/>
        <v>0</v>
      </c>
      <c r="Z113" s="105">
        <f t="shared" si="105"/>
        <v>0</v>
      </c>
      <c r="AA113" s="105">
        <f t="shared" si="105"/>
        <v>0</v>
      </c>
      <c r="AB113" s="106"/>
      <c r="AC113" s="105">
        <f t="shared" si="106"/>
        <v>0</v>
      </c>
      <c r="AD113" s="622"/>
      <c r="AE113" s="516"/>
      <c r="AF113" s="516"/>
      <c r="AG113" s="25"/>
      <c r="AH113" s="516"/>
      <c r="AI113" s="516"/>
      <c r="AJ113" s="516"/>
      <c r="AK113" s="516"/>
      <c r="AL113" s="516"/>
      <c r="AM113" s="516"/>
      <c r="AN113" s="516"/>
      <c r="AO113" s="516"/>
      <c r="AP113" s="516"/>
      <c r="AQ113" s="516"/>
      <c r="AR113" s="516"/>
      <c r="AS113" s="516"/>
      <c r="AT113" s="516"/>
    </row>
    <row r="114" spans="1:46" s="346" customFormat="1" ht="27.75" customHeight="1" thickBot="1" x14ac:dyDescent="0.3">
      <c r="A114" s="108" t="s">
        <v>192</v>
      </c>
      <c r="B114" s="108" t="s">
        <v>47</v>
      </c>
      <c r="C114" s="109"/>
      <c r="D114" s="109"/>
      <c r="E114" s="491"/>
      <c r="F114" s="491"/>
      <c r="G114" s="111"/>
      <c r="H114" s="112" t="s">
        <v>906</v>
      </c>
      <c r="I114" s="113"/>
      <c r="J114" s="114"/>
      <c r="K114" s="115"/>
      <c r="L114" s="115"/>
      <c r="M114" s="116"/>
      <c r="N114" s="117"/>
      <c r="O114" s="115"/>
      <c r="P114" s="115"/>
      <c r="Q114" s="841">
        <f>AD114</f>
        <v>0.47666666666666674</v>
      </c>
      <c r="R114" s="842">
        <f>SUM(R102:R113)</f>
        <v>514.80000000000007</v>
      </c>
      <c r="S114" s="843">
        <f t="shared" ref="S114:AA114" si="111">SUM(S102:S113)</f>
        <v>130</v>
      </c>
      <c r="T114" s="844">
        <f t="shared" si="111"/>
        <v>78</v>
      </c>
      <c r="U114" s="844">
        <f t="shared" si="111"/>
        <v>156</v>
      </c>
      <c r="V114" s="844">
        <f t="shared" si="111"/>
        <v>78</v>
      </c>
      <c r="W114" s="844">
        <f t="shared" si="111"/>
        <v>15.6</v>
      </c>
      <c r="X114" s="844">
        <f t="shared" si="111"/>
        <v>23.4</v>
      </c>
      <c r="Y114" s="845">
        <f t="shared" si="111"/>
        <v>208</v>
      </c>
      <c r="Z114" s="845">
        <f t="shared" si="111"/>
        <v>93.6</v>
      </c>
      <c r="AA114" s="845">
        <f t="shared" si="111"/>
        <v>179.4</v>
      </c>
      <c r="AB114" s="344"/>
      <c r="AC114" s="331"/>
      <c r="AD114" s="846">
        <f>R114/1800/0.6</f>
        <v>0.47666666666666674</v>
      </c>
      <c r="AE114" s="335"/>
      <c r="AF114" s="335"/>
      <c r="AG114" s="25"/>
      <c r="AH114" s="335"/>
      <c r="AI114" s="335"/>
      <c r="AJ114" s="335"/>
      <c r="AK114" s="335"/>
      <c r="AL114" s="335"/>
      <c r="AM114" s="335"/>
      <c r="AN114" s="335"/>
      <c r="AO114" s="335"/>
      <c r="AP114" s="335"/>
      <c r="AQ114" s="335"/>
      <c r="AR114" s="335"/>
      <c r="AS114" s="335"/>
      <c r="AT114" s="335"/>
    </row>
    <row r="115" spans="1:46" s="336" customFormat="1" ht="27.75" customHeight="1" thickTop="1" x14ac:dyDescent="0.25">
      <c r="A115" s="123" t="s">
        <v>390</v>
      </c>
      <c r="B115" s="123" t="s">
        <v>109</v>
      </c>
      <c r="C115" s="54" t="s">
        <v>38</v>
      </c>
      <c r="D115" s="54"/>
      <c r="E115" s="330" t="s">
        <v>33</v>
      </c>
      <c r="F115" s="86">
        <v>1</v>
      </c>
      <c r="G115" s="124" t="s">
        <v>393</v>
      </c>
      <c r="H115" s="80" t="s">
        <v>394</v>
      </c>
      <c r="I115" s="847"/>
      <c r="J115" s="129"/>
      <c r="K115" s="128">
        <f>IF(J115&gt;0, 1, 0)</f>
        <v>0</v>
      </c>
      <c r="L115" s="128">
        <f>J115-K115</f>
        <v>0</v>
      </c>
      <c r="M115" s="73"/>
      <c r="N115" s="131">
        <v>1</v>
      </c>
      <c r="O115" s="128">
        <f>IF(N115&gt;0, 1, 0)</f>
        <v>1</v>
      </c>
      <c r="P115" s="128">
        <f>N115-O115</f>
        <v>0</v>
      </c>
      <c r="Q115" s="848">
        <v>26</v>
      </c>
      <c r="R115" s="838">
        <f>(K115*M115*$R$4)+(L115*M115*$R$5)+(O115*Q115*$R$6)+(P115*Q115*$R$7)</f>
        <v>41.6</v>
      </c>
      <c r="S115" s="452">
        <f t="shared" ref="S115:S126" si="112">J115*M115*$S$4</f>
        <v>0</v>
      </c>
      <c r="T115" s="67">
        <f t="shared" ref="T115:T126" si="113">K115*M115*$T$4</f>
        <v>0</v>
      </c>
      <c r="U115" s="67">
        <f t="shared" ref="U115:U126" si="114">J115*M115*$U$4</f>
        <v>0</v>
      </c>
      <c r="V115" s="67">
        <f t="shared" ref="V115:V126" si="115">N115*Q115*$V$6</f>
        <v>26</v>
      </c>
      <c r="W115" s="67">
        <f t="shared" ref="W115:W126" si="116">O115*Q115*$W$6</f>
        <v>7.8</v>
      </c>
      <c r="X115" s="67">
        <f t="shared" ref="X115:X126" si="117">N115*Q115*$X$6</f>
        <v>7.8</v>
      </c>
      <c r="Y115" s="331">
        <f t="shared" ref="Y115:AA126" si="118">S115+V115</f>
        <v>26</v>
      </c>
      <c r="Z115" s="331">
        <f t="shared" si="118"/>
        <v>7.8</v>
      </c>
      <c r="AA115" s="331">
        <f t="shared" si="118"/>
        <v>7.8</v>
      </c>
      <c r="AB115" s="332"/>
      <c r="AC115" s="331">
        <f t="shared" ref="AC115:AC126" si="119">R115-Y115-Z115-AA115</f>
        <v>0</v>
      </c>
      <c r="AD115" s="69"/>
      <c r="AE115" s="335"/>
      <c r="AF115" s="335"/>
      <c r="AG115" s="25"/>
      <c r="AH115" s="335"/>
      <c r="AI115" s="335"/>
      <c r="AJ115" s="335"/>
      <c r="AK115" s="335"/>
      <c r="AL115" s="335"/>
      <c r="AM115" s="335"/>
      <c r="AN115" s="335"/>
      <c r="AO115" s="335"/>
      <c r="AP115" s="335"/>
      <c r="AQ115" s="335"/>
      <c r="AR115" s="335"/>
      <c r="AS115" s="335"/>
      <c r="AT115" s="335"/>
    </row>
    <row r="116" spans="1:46" s="336" customFormat="1" ht="27.75" customHeight="1" x14ac:dyDescent="0.25">
      <c r="A116" s="123" t="s">
        <v>390</v>
      </c>
      <c r="B116" s="123" t="s">
        <v>109</v>
      </c>
      <c r="C116" s="54" t="s">
        <v>38</v>
      </c>
      <c r="D116" s="54"/>
      <c r="E116" s="330" t="s">
        <v>33</v>
      </c>
      <c r="F116" s="86">
        <v>4</v>
      </c>
      <c r="G116" s="124" t="s">
        <v>384</v>
      </c>
      <c r="H116" s="80" t="s">
        <v>385</v>
      </c>
      <c r="I116" s="148"/>
      <c r="J116" s="129"/>
      <c r="K116" s="128">
        <f t="shared" ref="K116:K126" si="120">IF(J116&gt;0, 1, 0)</f>
        <v>0</v>
      </c>
      <c r="L116" s="128">
        <f t="shared" ref="L116:L126" si="121">J116-K116</f>
        <v>0</v>
      </c>
      <c r="M116" s="73"/>
      <c r="N116" s="131">
        <v>2</v>
      </c>
      <c r="O116" s="128">
        <f t="shared" ref="O116:O126" si="122">IF(N116&gt;0, 1, 0)</f>
        <v>1</v>
      </c>
      <c r="P116" s="128">
        <f t="shared" ref="P116:P126" si="123">N116-O116</f>
        <v>1</v>
      </c>
      <c r="Q116" s="73">
        <v>26</v>
      </c>
      <c r="R116" s="838">
        <f t="shared" ref="R116:R126" si="124">(K116*M116*$R$4)+(L116*M116*$R$5)+(O116*Q116*$R$6)+(P116*Q116*$R$7)</f>
        <v>75.400000000000006</v>
      </c>
      <c r="S116" s="452">
        <f t="shared" si="112"/>
        <v>0</v>
      </c>
      <c r="T116" s="67">
        <f t="shared" si="113"/>
        <v>0</v>
      </c>
      <c r="U116" s="67">
        <f t="shared" si="114"/>
        <v>0</v>
      </c>
      <c r="V116" s="67">
        <f t="shared" si="115"/>
        <v>52</v>
      </c>
      <c r="W116" s="67">
        <f t="shared" si="116"/>
        <v>7.8</v>
      </c>
      <c r="X116" s="67">
        <f t="shared" si="117"/>
        <v>15.6</v>
      </c>
      <c r="Y116" s="331">
        <f t="shared" si="118"/>
        <v>52</v>
      </c>
      <c r="Z116" s="331">
        <f t="shared" si="118"/>
        <v>7.8</v>
      </c>
      <c r="AA116" s="331">
        <f t="shared" si="118"/>
        <v>15.6</v>
      </c>
      <c r="AB116" s="332"/>
      <c r="AC116" s="331">
        <f t="shared" si="119"/>
        <v>0</v>
      </c>
      <c r="AD116" s="69"/>
      <c r="AE116" s="335"/>
      <c r="AF116" s="335"/>
      <c r="AG116" s="25"/>
      <c r="AH116" s="335"/>
      <c r="AI116" s="335"/>
      <c r="AJ116" s="335"/>
      <c r="AK116" s="335"/>
      <c r="AL116" s="335"/>
      <c r="AM116" s="335"/>
      <c r="AN116" s="335"/>
      <c r="AO116" s="335"/>
      <c r="AP116" s="335"/>
      <c r="AQ116" s="335"/>
      <c r="AR116" s="335"/>
      <c r="AS116" s="335"/>
      <c r="AT116" s="335"/>
    </row>
    <row r="117" spans="1:46" s="336" customFormat="1" ht="27.75" customHeight="1" x14ac:dyDescent="0.25">
      <c r="A117" s="123" t="s">
        <v>390</v>
      </c>
      <c r="B117" s="123" t="s">
        <v>109</v>
      </c>
      <c r="C117" s="54" t="s">
        <v>38</v>
      </c>
      <c r="D117" s="54"/>
      <c r="E117" s="852" t="s">
        <v>465</v>
      </c>
      <c r="F117" s="635">
        <v>1</v>
      </c>
      <c r="G117" s="853" t="s">
        <v>609</v>
      </c>
      <c r="H117" s="637" t="s">
        <v>610</v>
      </c>
      <c r="I117" s="148"/>
      <c r="J117" s="129"/>
      <c r="K117" s="128">
        <f t="shared" si="120"/>
        <v>0</v>
      </c>
      <c r="L117" s="128">
        <f t="shared" si="121"/>
        <v>0</v>
      </c>
      <c r="M117" s="73"/>
      <c r="N117" s="131">
        <v>3</v>
      </c>
      <c r="O117" s="128">
        <f t="shared" si="122"/>
        <v>1</v>
      </c>
      <c r="P117" s="128">
        <f t="shared" si="123"/>
        <v>2</v>
      </c>
      <c r="Q117" s="73">
        <v>26</v>
      </c>
      <c r="R117" s="838">
        <f t="shared" si="124"/>
        <v>109.20000000000002</v>
      </c>
      <c r="S117" s="452">
        <f t="shared" si="112"/>
        <v>0</v>
      </c>
      <c r="T117" s="67">
        <f t="shared" si="113"/>
        <v>0</v>
      </c>
      <c r="U117" s="67">
        <f t="shared" si="114"/>
        <v>0</v>
      </c>
      <c r="V117" s="67">
        <f t="shared" si="115"/>
        <v>78</v>
      </c>
      <c r="W117" s="67">
        <f t="shared" si="116"/>
        <v>7.8</v>
      </c>
      <c r="X117" s="67">
        <f t="shared" si="117"/>
        <v>23.4</v>
      </c>
      <c r="Y117" s="331">
        <f t="shared" si="118"/>
        <v>78</v>
      </c>
      <c r="Z117" s="331">
        <f t="shared" si="118"/>
        <v>7.8</v>
      </c>
      <c r="AA117" s="331">
        <f t="shared" si="118"/>
        <v>23.4</v>
      </c>
      <c r="AB117" s="332"/>
      <c r="AC117" s="331">
        <f t="shared" si="119"/>
        <v>0</v>
      </c>
      <c r="AD117" s="69"/>
      <c r="AE117" s="335"/>
      <c r="AF117" s="335"/>
      <c r="AG117" s="25"/>
      <c r="AH117" s="335"/>
      <c r="AI117" s="335"/>
      <c r="AJ117" s="335"/>
      <c r="AK117" s="335"/>
      <c r="AL117" s="335"/>
      <c r="AM117" s="335"/>
      <c r="AN117" s="335"/>
      <c r="AO117" s="335"/>
      <c r="AP117" s="335"/>
      <c r="AQ117" s="335"/>
      <c r="AR117" s="335"/>
      <c r="AS117" s="335"/>
      <c r="AT117" s="335"/>
    </row>
    <row r="118" spans="1:46" s="336" customFormat="1" ht="27.75" customHeight="1" x14ac:dyDescent="0.25">
      <c r="A118" s="123" t="s">
        <v>390</v>
      </c>
      <c r="B118" s="123" t="s">
        <v>109</v>
      </c>
      <c r="C118" s="54" t="s">
        <v>38</v>
      </c>
      <c r="D118" s="54"/>
      <c r="E118" s="77" t="s">
        <v>437</v>
      </c>
      <c r="F118" s="78" t="s">
        <v>462</v>
      </c>
      <c r="G118" s="79" t="s">
        <v>384</v>
      </c>
      <c r="H118" s="80" t="s">
        <v>463</v>
      </c>
      <c r="I118" s="148"/>
      <c r="J118" s="129"/>
      <c r="K118" s="128">
        <f t="shared" si="120"/>
        <v>0</v>
      </c>
      <c r="L118" s="128">
        <f t="shared" si="121"/>
        <v>0</v>
      </c>
      <c r="M118" s="73"/>
      <c r="N118" s="131">
        <v>1</v>
      </c>
      <c r="O118" s="128">
        <f t="shared" si="122"/>
        <v>1</v>
      </c>
      <c r="P118" s="128">
        <f t="shared" si="123"/>
        <v>0</v>
      </c>
      <c r="Q118" s="73">
        <v>26</v>
      </c>
      <c r="R118" s="838">
        <f t="shared" si="124"/>
        <v>41.6</v>
      </c>
      <c r="S118" s="452">
        <f t="shared" si="112"/>
        <v>0</v>
      </c>
      <c r="T118" s="67">
        <f t="shared" si="113"/>
        <v>0</v>
      </c>
      <c r="U118" s="67">
        <f t="shared" si="114"/>
        <v>0</v>
      </c>
      <c r="V118" s="67">
        <f t="shared" si="115"/>
        <v>26</v>
      </c>
      <c r="W118" s="67">
        <f t="shared" si="116"/>
        <v>7.8</v>
      </c>
      <c r="X118" s="67">
        <f t="shared" si="117"/>
        <v>7.8</v>
      </c>
      <c r="Y118" s="331">
        <f t="shared" si="118"/>
        <v>26</v>
      </c>
      <c r="Z118" s="331">
        <f t="shared" si="118"/>
        <v>7.8</v>
      </c>
      <c r="AA118" s="331">
        <f t="shared" si="118"/>
        <v>7.8</v>
      </c>
      <c r="AB118" s="332"/>
      <c r="AC118" s="331">
        <f t="shared" si="119"/>
        <v>0</v>
      </c>
      <c r="AD118" s="69"/>
      <c r="AE118" s="335"/>
      <c r="AF118" s="335"/>
      <c r="AG118" s="2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</row>
    <row r="119" spans="1:46" s="336" customFormat="1" ht="27.75" hidden="1" customHeight="1" x14ac:dyDescent="0.25">
      <c r="A119" s="123" t="s">
        <v>390</v>
      </c>
      <c r="B119" s="123" t="s">
        <v>109</v>
      </c>
      <c r="C119" s="54" t="s">
        <v>38</v>
      </c>
      <c r="D119" s="54"/>
      <c r="E119" s="521"/>
      <c r="F119" s="521"/>
      <c r="G119" s="88"/>
      <c r="H119" s="59"/>
      <c r="I119" s="70"/>
      <c r="J119" s="129"/>
      <c r="K119" s="128">
        <f t="shared" si="120"/>
        <v>0</v>
      </c>
      <c r="L119" s="128">
        <f t="shared" si="121"/>
        <v>0</v>
      </c>
      <c r="M119" s="130"/>
      <c r="N119" s="131"/>
      <c r="O119" s="171">
        <f t="shared" si="122"/>
        <v>0</v>
      </c>
      <c r="P119" s="171">
        <f t="shared" si="123"/>
        <v>0</v>
      </c>
      <c r="Q119" s="130"/>
      <c r="R119" s="838">
        <f t="shared" si="124"/>
        <v>0</v>
      </c>
      <c r="S119" s="452">
        <f t="shared" si="112"/>
        <v>0</v>
      </c>
      <c r="T119" s="67">
        <f t="shared" si="113"/>
        <v>0</v>
      </c>
      <c r="U119" s="67">
        <f t="shared" si="114"/>
        <v>0</v>
      </c>
      <c r="V119" s="67">
        <f t="shared" si="115"/>
        <v>0</v>
      </c>
      <c r="W119" s="67">
        <f t="shared" si="116"/>
        <v>0</v>
      </c>
      <c r="X119" s="67">
        <f t="shared" si="117"/>
        <v>0</v>
      </c>
      <c r="Y119" s="331">
        <f t="shared" si="118"/>
        <v>0</v>
      </c>
      <c r="Z119" s="331">
        <f t="shared" si="118"/>
        <v>0</v>
      </c>
      <c r="AA119" s="331">
        <f t="shared" si="118"/>
        <v>0</v>
      </c>
      <c r="AB119" s="332"/>
      <c r="AC119" s="331">
        <f t="shared" si="119"/>
        <v>0</v>
      </c>
      <c r="AD119" s="69"/>
      <c r="AE119" s="335"/>
      <c r="AF119" s="335"/>
      <c r="AG119" s="25"/>
      <c r="AH119" s="335"/>
      <c r="AI119" s="335"/>
      <c r="AJ119" s="335"/>
      <c r="AK119" s="335"/>
      <c r="AL119" s="335"/>
      <c r="AM119" s="335"/>
      <c r="AN119" s="335"/>
      <c r="AO119" s="335"/>
      <c r="AP119" s="335"/>
      <c r="AQ119" s="335"/>
      <c r="AR119" s="335"/>
      <c r="AS119" s="335"/>
      <c r="AT119" s="335"/>
    </row>
    <row r="120" spans="1:46" s="336" customFormat="1" ht="27.75" hidden="1" customHeight="1" x14ac:dyDescent="0.25">
      <c r="A120" s="123" t="s">
        <v>390</v>
      </c>
      <c r="B120" s="123" t="s">
        <v>109</v>
      </c>
      <c r="C120" s="54" t="s">
        <v>38</v>
      </c>
      <c r="D120" s="54"/>
      <c r="E120" s="521"/>
      <c r="F120" s="521"/>
      <c r="G120" s="88"/>
      <c r="H120" s="59"/>
      <c r="I120" s="70"/>
      <c r="J120" s="129"/>
      <c r="K120" s="128">
        <f t="shared" si="120"/>
        <v>0</v>
      </c>
      <c r="L120" s="128">
        <f t="shared" si="121"/>
        <v>0</v>
      </c>
      <c r="M120" s="130"/>
      <c r="N120" s="131"/>
      <c r="O120" s="171">
        <f t="shared" si="122"/>
        <v>0</v>
      </c>
      <c r="P120" s="171">
        <f t="shared" si="123"/>
        <v>0</v>
      </c>
      <c r="Q120" s="130"/>
      <c r="R120" s="838">
        <f t="shared" si="124"/>
        <v>0</v>
      </c>
      <c r="S120" s="452">
        <f t="shared" si="112"/>
        <v>0</v>
      </c>
      <c r="T120" s="67">
        <f t="shared" si="113"/>
        <v>0</v>
      </c>
      <c r="U120" s="67">
        <f t="shared" si="114"/>
        <v>0</v>
      </c>
      <c r="V120" s="67">
        <f t="shared" si="115"/>
        <v>0</v>
      </c>
      <c r="W120" s="67">
        <f t="shared" si="116"/>
        <v>0</v>
      </c>
      <c r="X120" s="67">
        <f t="shared" si="117"/>
        <v>0</v>
      </c>
      <c r="Y120" s="331">
        <f t="shared" si="118"/>
        <v>0</v>
      </c>
      <c r="Z120" s="331">
        <f t="shared" si="118"/>
        <v>0</v>
      </c>
      <c r="AA120" s="331">
        <f t="shared" si="118"/>
        <v>0</v>
      </c>
      <c r="AB120" s="332"/>
      <c r="AC120" s="331">
        <f t="shared" si="119"/>
        <v>0</v>
      </c>
      <c r="AD120" s="69"/>
      <c r="AE120" s="335"/>
      <c r="AF120" s="335"/>
      <c r="AG120" s="25"/>
      <c r="AH120" s="335"/>
      <c r="AI120" s="335"/>
      <c r="AJ120" s="335"/>
      <c r="AK120" s="335"/>
      <c r="AL120" s="335"/>
      <c r="AM120" s="335"/>
      <c r="AN120" s="335"/>
      <c r="AO120" s="335"/>
      <c r="AP120" s="335"/>
      <c r="AQ120" s="335"/>
      <c r="AR120" s="335"/>
      <c r="AS120" s="335"/>
      <c r="AT120" s="335"/>
    </row>
    <row r="121" spans="1:46" s="336" customFormat="1" ht="27.75" hidden="1" customHeight="1" x14ac:dyDescent="0.25">
      <c r="A121" s="123" t="s">
        <v>390</v>
      </c>
      <c r="B121" s="123" t="s">
        <v>109</v>
      </c>
      <c r="C121" s="54" t="s">
        <v>38</v>
      </c>
      <c r="D121" s="54"/>
      <c r="E121" s="521"/>
      <c r="F121" s="521"/>
      <c r="G121" s="88"/>
      <c r="H121" s="59"/>
      <c r="I121" s="70"/>
      <c r="J121" s="129"/>
      <c r="K121" s="128">
        <f t="shared" si="120"/>
        <v>0</v>
      </c>
      <c r="L121" s="128">
        <f t="shared" si="121"/>
        <v>0</v>
      </c>
      <c r="M121" s="130"/>
      <c r="N121" s="131"/>
      <c r="O121" s="171">
        <f t="shared" si="122"/>
        <v>0</v>
      </c>
      <c r="P121" s="171">
        <f t="shared" si="123"/>
        <v>0</v>
      </c>
      <c r="Q121" s="130"/>
      <c r="R121" s="838">
        <f t="shared" si="124"/>
        <v>0</v>
      </c>
      <c r="S121" s="452">
        <f t="shared" si="112"/>
        <v>0</v>
      </c>
      <c r="T121" s="67">
        <f t="shared" si="113"/>
        <v>0</v>
      </c>
      <c r="U121" s="67">
        <f t="shared" si="114"/>
        <v>0</v>
      </c>
      <c r="V121" s="67">
        <f t="shared" si="115"/>
        <v>0</v>
      </c>
      <c r="W121" s="67">
        <f t="shared" si="116"/>
        <v>0</v>
      </c>
      <c r="X121" s="67">
        <f t="shared" si="117"/>
        <v>0</v>
      </c>
      <c r="Y121" s="331">
        <f t="shared" si="118"/>
        <v>0</v>
      </c>
      <c r="Z121" s="331">
        <f t="shared" si="118"/>
        <v>0</v>
      </c>
      <c r="AA121" s="331">
        <f t="shared" si="118"/>
        <v>0</v>
      </c>
      <c r="AB121" s="332"/>
      <c r="AC121" s="331">
        <f t="shared" si="119"/>
        <v>0</v>
      </c>
      <c r="AD121" s="69"/>
      <c r="AE121" s="335"/>
      <c r="AF121" s="335"/>
      <c r="AG121" s="25"/>
      <c r="AH121" s="335"/>
      <c r="AI121" s="335"/>
      <c r="AJ121" s="335"/>
      <c r="AK121" s="335"/>
      <c r="AL121" s="335"/>
      <c r="AM121" s="335"/>
      <c r="AN121" s="335"/>
      <c r="AO121" s="335"/>
      <c r="AP121" s="335"/>
      <c r="AQ121" s="335"/>
      <c r="AR121" s="335"/>
      <c r="AS121" s="335"/>
      <c r="AT121" s="335"/>
    </row>
    <row r="122" spans="1:46" s="336" customFormat="1" ht="27.75" hidden="1" customHeight="1" x14ac:dyDescent="0.25">
      <c r="A122" s="123" t="s">
        <v>390</v>
      </c>
      <c r="B122" s="123" t="s">
        <v>109</v>
      </c>
      <c r="C122" s="54" t="s">
        <v>38</v>
      </c>
      <c r="D122" s="54"/>
      <c r="E122" s="521"/>
      <c r="F122" s="521"/>
      <c r="G122" s="88"/>
      <c r="H122" s="354"/>
      <c r="I122" s="90"/>
      <c r="J122" s="129"/>
      <c r="K122" s="128">
        <f t="shared" si="120"/>
        <v>0</v>
      </c>
      <c r="L122" s="128">
        <f t="shared" si="121"/>
        <v>0</v>
      </c>
      <c r="M122" s="130"/>
      <c r="N122" s="131"/>
      <c r="O122" s="171">
        <f t="shared" si="122"/>
        <v>0</v>
      </c>
      <c r="P122" s="171">
        <f t="shared" si="123"/>
        <v>0</v>
      </c>
      <c r="Q122" s="130"/>
      <c r="R122" s="838">
        <f t="shared" si="124"/>
        <v>0</v>
      </c>
      <c r="S122" s="452">
        <f t="shared" si="112"/>
        <v>0</v>
      </c>
      <c r="T122" s="67">
        <f t="shared" si="113"/>
        <v>0</v>
      </c>
      <c r="U122" s="67">
        <f t="shared" si="114"/>
        <v>0</v>
      </c>
      <c r="V122" s="67">
        <f t="shared" si="115"/>
        <v>0</v>
      </c>
      <c r="W122" s="67">
        <f t="shared" si="116"/>
        <v>0</v>
      </c>
      <c r="X122" s="67">
        <f t="shared" si="117"/>
        <v>0</v>
      </c>
      <c r="Y122" s="331">
        <f t="shared" si="118"/>
        <v>0</v>
      </c>
      <c r="Z122" s="331">
        <f t="shared" si="118"/>
        <v>0</v>
      </c>
      <c r="AA122" s="331">
        <f t="shared" si="118"/>
        <v>0</v>
      </c>
      <c r="AB122" s="332"/>
      <c r="AC122" s="331">
        <f t="shared" si="119"/>
        <v>0</v>
      </c>
      <c r="AD122" s="69"/>
      <c r="AE122" s="335"/>
      <c r="AF122" s="335"/>
      <c r="AG122" s="25"/>
      <c r="AH122" s="335"/>
      <c r="AI122" s="335"/>
      <c r="AJ122" s="335"/>
      <c r="AK122" s="335"/>
      <c r="AL122" s="335"/>
      <c r="AM122" s="335"/>
      <c r="AN122" s="335"/>
      <c r="AO122" s="335"/>
      <c r="AP122" s="335"/>
      <c r="AQ122" s="335"/>
      <c r="AR122" s="335"/>
      <c r="AS122" s="335"/>
      <c r="AT122" s="335"/>
    </row>
    <row r="123" spans="1:46" s="336" customFormat="1" ht="27.75" hidden="1" customHeight="1" x14ac:dyDescent="0.25">
      <c r="A123" s="123" t="s">
        <v>390</v>
      </c>
      <c r="B123" s="123" t="s">
        <v>109</v>
      </c>
      <c r="C123" s="54" t="s">
        <v>38</v>
      </c>
      <c r="D123" s="54"/>
      <c r="E123" s="521"/>
      <c r="F123" s="521"/>
      <c r="G123" s="88"/>
      <c r="H123" s="59"/>
      <c r="I123" s="70"/>
      <c r="J123" s="129"/>
      <c r="K123" s="128">
        <f t="shared" si="120"/>
        <v>0</v>
      </c>
      <c r="L123" s="128">
        <f t="shared" si="121"/>
        <v>0</v>
      </c>
      <c r="M123" s="130"/>
      <c r="N123" s="131"/>
      <c r="O123" s="171">
        <f t="shared" si="122"/>
        <v>0</v>
      </c>
      <c r="P123" s="171">
        <f t="shared" si="123"/>
        <v>0</v>
      </c>
      <c r="Q123" s="130"/>
      <c r="R123" s="838">
        <f t="shared" si="124"/>
        <v>0</v>
      </c>
      <c r="S123" s="452">
        <f t="shared" si="112"/>
        <v>0</v>
      </c>
      <c r="T123" s="67">
        <f t="shared" si="113"/>
        <v>0</v>
      </c>
      <c r="U123" s="67">
        <f t="shared" si="114"/>
        <v>0</v>
      </c>
      <c r="V123" s="67">
        <f t="shared" si="115"/>
        <v>0</v>
      </c>
      <c r="W123" s="67">
        <f t="shared" si="116"/>
        <v>0</v>
      </c>
      <c r="X123" s="67">
        <f t="shared" si="117"/>
        <v>0</v>
      </c>
      <c r="Y123" s="331">
        <f t="shared" si="118"/>
        <v>0</v>
      </c>
      <c r="Z123" s="331">
        <f t="shared" si="118"/>
        <v>0</v>
      </c>
      <c r="AA123" s="331">
        <f t="shared" si="118"/>
        <v>0</v>
      </c>
      <c r="AB123" s="332"/>
      <c r="AC123" s="331">
        <f t="shared" si="119"/>
        <v>0</v>
      </c>
      <c r="AD123" s="69"/>
      <c r="AE123" s="335"/>
      <c r="AF123" s="335"/>
      <c r="AG123" s="25"/>
      <c r="AH123" s="335"/>
      <c r="AI123" s="335"/>
      <c r="AJ123" s="335"/>
      <c r="AK123" s="335"/>
      <c r="AL123" s="335"/>
      <c r="AM123" s="335"/>
      <c r="AN123" s="335"/>
      <c r="AO123" s="335"/>
      <c r="AP123" s="335"/>
      <c r="AQ123" s="335"/>
      <c r="AR123" s="335"/>
      <c r="AS123" s="335"/>
      <c r="AT123" s="335"/>
    </row>
    <row r="124" spans="1:46" s="336" customFormat="1" ht="27.75" hidden="1" customHeight="1" x14ac:dyDescent="0.25">
      <c r="A124" s="123" t="s">
        <v>390</v>
      </c>
      <c r="B124" s="123" t="s">
        <v>109</v>
      </c>
      <c r="C124" s="54" t="s">
        <v>38</v>
      </c>
      <c r="D124" s="54"/>
      <c r="E124" s="521"/>
      <c r="F124" s="521"/>
      <c r="G124" s="88"/>
      <c r="H124" s="59"/>
      <c r="I124" s="70"/>
      <c r="J124" s="129"/>
      <c r="K124" s="128">
        <f t="shared" si="120"/>
        <v>0</v>
      </c>
      <c r="L124" s="128">
        <f t="shared" si="121"/>
        <v>0</v>
      </c>
      <c r="M124" s="130"/>
      <c r="N124" s="131"/>
      <c r="O124" s="171">
        <f t="shared" si="122"/>
        <v>0</v>
      </c>
      <c r="P124" s="171">
        <f t="shared" si="123"/>
        <v>0</v>
      </c>
      <c r="Q124" s="130"/>
      <c r="R124" s="838">
        <f t="shared" si="124"/>
        <v>0</v>
      </c>
      <c r="S124" s="452">
        <f t="shared" si="112"/>
        <v>0</v>
      </c>
      <c r="T124" s="67">
        <f t="shared" si="113"/>
        <v>0</v>
      </c>
      <c r="U124" s="67">
        <f t="shared" si="114"/>
        <v>0</v>
      </c>
      <c r="V124" s="67">
        <f t="shared" si="115"/>
        <v>0</v>
      </c>
      <c r="W124" s="67">
        <f t="shared" si="116"/>
        <v>0</v>
      </c>
      <c r="X124" s="67">
        <f t="shared" si="117"/>
        <v>0</v>
      </c>
      <c r="Y124" s="331">
        <f t="shared" si="118"/>
        <v>0</v>
      </c>
      <c r="Z124" s="331">
        <f t="shared" si="118"/>
        <v>0</v>
      </c>
      <c r="AA124" s="331">
        <f t="shared" si="118"/>
        <v>0</v>
      </c>
      <c r="AB124" s="332"/>
      <c r="AC124" s="331">
        <f t="shared" si="119"/>
        <v>0</v>
      </c>
      <c r="AD124" s="69"/>
      <c r="AE124" s="335"/>
      <c r="AF124" s="335"/>
      <c r="AG124" s="25"/>
      <c r="AH124" s="335"/>
      <c r="AI124" s="335"/>
      <c r="AJ124" s="335"/>
      <c r="AK124" s="335"/>
      <c r="AL124" s="335"/>
      <c r="AM124" s="335"/>
      <c r="AN124" s="335"/>
      <c r="AO124" s="335"/>
      <c r="AP124" s="335"/>
      <c r="AQ124" s="335"/>
      <c r="AR124" s="335"/>
      <c r="AS124" s="335"/>
      <c r="AT124" s="335"/>
    </row>
    <row r="125" spans="1:46" s="93" customFormat="1" ht="27.75" hidden="1" customHeight="1" x14ac:dyDescent="0.25">
      <c r="A125" s="123" t="s">
        <v>390</v>
      </c>
      <c r="B125" s="123" t="s">
        <v>109</v>
      </c>
      <c r="C125" s="54" t="s">
        <v>38</v>
      </c>
      <c r="D125" s="54"/>
      <c r="E125" s="521"/>
      <c r="F125" s="521"/>
      <c r="G125" s="88"/>
      <c r="H125" s="59"/>
      <c r="I125" s="70"/>
      <c r="J125" s="129"/>
      <c r="K125" s="128">
        <f t="shared" si="120"/>
        <v>0</v>
      </c>
      <c r="L125" s="128">
        <f t="shared" si="121"/>
        <v>0</v>
      </c>
      <c r="M125" s="130"/>
      <c r="N125" s="131"/>
      <c r="O125" s="171">
        <f t="shared" si="122"/>
        <v>0</v>
      </c>
      <c r="P125" s="171">
        <f t="shared" si="123"/>
        <v>0</v>
      </c>
      <c r="Q125" s="130"/>
      <c r="R125" s="838">
        <f t="shared" si="124"/>
        <v>0</v>
      </c>
      <c r="S125" s="452">
        <f t="shared" si="112"/>
        <v>0</v>
      </c>
      <c r="T125" s="67">
        <f t="shared" si="113"/>
        <v>0</v>
      </c>
      <c r="U125" s="67">
        <f t="shared" si="114"/>
        <v>0</v>
      </c>
      <c r="V125" s="67">
        <f t="shared" si="115"/>
        <v>0</v>
      </c>
      <c r="W125" s="67">
        <f t="shared" si="116"/>
        <v>0</v>
      </c>
      <c r="X125" s="67">
        <f t="shared" si="117"/>
        <v>0</v>
      </c>
      <c r="Y125" s="331">
        <f t="shared" si="118"/>
        <v>0</v>
      </c>
      <c r="Z125" s="331">
        <f t="shared" si="118"/>
        <v>0</v>
      </c>
      <c r="AA125" s="331">
        <f t="shared" si="118"/>
        <v>0</v>
      </c>
      <c r="AB125" s="332"/>
      <c r="AC125" s="331">
        <f t="shared" si="119"/>
        <v>0</v>
      </c>
      <c r="AD125" s="439"/>
      <c r="AE125" s="92"/>
      <c r="AF125" s="92"/>
      <c r="AG125" s="25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</row>
    <row r="126" spans="1:46" s="336" customFormat="1" ht="27.75" hidden="1" customHeight="1" x14ac:dyDescent="0.25">
      <c r="A126" s="123" t="s">
        <v>390</v>
      </c>
      <c r="B126" s="123" t="s">
        <v>109</v>
      </c>
      <c r="C126" s="54" t="s">
        <v>38</v>
      </c>
      <c r="D126" s="54"/>
      <c r="E126" s="521"/>
      <c r="F126" s="521"/>
      <c r="G126" s="88"/>
      <c r="H126" s="354"/>
      <c r="I126" s="90"/>
      <c r="J126" s="129"/>
      <c r="K126" s="128">
        <f t="shared" si="120"/>
        <v>0</v>
      </c>
      <c r="L126" s="128">
        <f t="shared" si="121"/>
        <v>0</v>
      </c>
      <c r="M126" s="130"/>
      <c r="N126" s="131"/>
      <c r="O126" s="171">
        <f t="shared" si="122"/>
        <v>0</v>
      </c>
      <c r="P126" s="171">
        <f t="shared" si="123"/>
        <v>0</v>
      </c>
      <c r="Q126" s="130"/>
      <c r="R126" s="838">
        <f t="shared" si="124"/>
        <v>0</v>
      </c>
      <c r="S126" s="452">
        <f t="shared" si="112"/>
        <v>0</v>
      </c>
      <c r="T126" s="67">
        <f t="shared" si="113"/>
        <v>0</v>
      </c>
      <c r="U126" s="67">
        <f t="shared" si="114"/>
        <v>0</v>
      </c>
      <c r="V126" s="67">
        <f t="shared" si="115"/>
        <v>0</v>
      </c>
      <c r="W126" s="67">
        <f t="shared" si="116"/>
        <v>0</v>
      </c>
      <c r="X126" s="67">
        <f t="shared" si="117"/>
        <v>0</v>
      </c>
      <c r="Y126" s="331">
        <f t="shared" si="118"/>
        <v>0</v>
      </c>
      <c r="Z126" s="331">
        <f t="shared" si="118"/>
        <v>0</v>
      </c>
      <c r="AA126" s="331">
        <f t="shared" si="118"/>
        <v>0</v>
      </c>
      <c r="AB126" s="332"/>
      <c r="AC126" s="331">
        <f t="shared" si="119"/>
        <v>0</v>
      </c>
      <c r="AD126" s="69"/>
      <c r="AE126" s="335"/>
      <c r="AF126" s="335"/>
      <c r="AG126" s="25"/>
      <c r="AH126" s="335"/>
      <c r="AI126" s="335"/>
      <c r="AJ126" s="335"/>
      <c r="AK126" s="335"/>
      <c r="AL126" s="335"/>
      <c r="AM126" s="335"/>
      <c r="AN126" s="335"/>
      <c r="AO126" s="335"/>
      <c r="AP126" s="335"/>
      <c r="AQ126" s="335"/>
      <c r="AR126" s="335"/>
      <c r="AS126" s="335"/>
      <c r="AT126" s="335"/>
    </row>
    <row r="127" spans="1:46" s="346" customFormat="1" ht="27.75" customHeight="1" thickBot="1" x14ac:dyDescent="0.3">
      <c r="A127" s="227" t="s">
        <v>390</v>
      </c>
      <c r="B127" s="227" t="s">
        <v>109</v>
      </c>
      <c r="C127" s="228" t="s">
        <v>38</v>
      </c>
      <c r="D127" s="228"/>
      <c r="E127" s="592"/>
      <c r="F127" s="592"/>
      <c r="G127" s="230"/>
      <c r="H127" s="231" t="s">
        <v>906</v>
      </c>
      <c r="I127" s="232"/>
      <c r="J127" s="233"/>
      <c r="K127" s="234"/>
      <c r="L127" s="234"/>
      <c r="M127" s="235"/>
      <c r="N127" s="236"/>
      <c r="O127" s="234"/>
      <c r="P127" s="234"/>
      <c r="Q127" s="857">
        <f>AD127</f>
        <v>0.247962962962963</v>
      </c>
      <c r="R127" s="858">
        <f>SUM(R115:R126)</f>
        <v>267.8</v>
      </c>
      <c r="S127" s="843">
        <f t="shared" ref="S127:AA127" si="125">SUM(S115:S126)</f>
        <v>0</v>
      </c>
      <c r="T127" s="844">
        <f t="shared" si="125"/>
        <v>0</v>
      </c>
      <c r="U127" s="844">
        <f t="shared" si="125"/>
        <v>0</v>
      </c>
      <c r="V127" s="844">
        <f t="shared" si="125"/>
        <v>182</v>
      </c>
      <c r="W127" s="844">
        <f t="shared" si="125"/>
        <v>31.2</v>
      </c>
      <c r="X127" s="844">
        <f t="shared" si="125"/>
        <v>54.599999999999994</v>
      </c>
      <c r="Y127" s="845">
        <f t="shared" si="125"/>
        <v>182</v>
      </c>
      <c r="Z127" s="845">
        <f t="shared" si="125"/>
        <v>31.2</v>
      </c>
      <c r="AA127" s="845">
        <f t="shared" si="125"/>
        <v>54.599999999999994</v>
      </c>
      <c r="AB127" s="344"/>
      <c r="AC127" s="331"/>
      <c r="AD127" s="846">
        <f>R127/1800/0.6</f>
        <v>0.247962962962963</v>
      </c>
      <c r="AE127" s="335"/>
      <c r="AF127" s="335"/>
      <c r="AG127" s="25"/>
      <c r="AH127" s="335"/>
      <c r="AI127" s="335"/>
      <c r="AJ127" s="335"/>
      <c r="AK127" s="335"/>
      <c r="AL127" s="335"/>
      <c r="AM127" s="335"/>
      <c r="AN127" s="335"/>
      <c r="AO127" s="335"/>
      <c r="AP127" s="335"/>
      <c r="AQ127" s="335"/>
      <c r="AR127" s="335"/>
      <c r="AS127" s="335"/>
      <c r="AT127" s="335"/>
    </row>
    <row r="128" spans="1:46" s="336" customFormat="1" ht="27.75" customHeight="1" thickTop="1" x14ac:dyDescent="0.25">
      <c r="A128" s="123" t="s">
        <v>395</v>
      </c>
      <c r="B128" s="123" t="s">
        <v>396</v>
      </c>
      <c r="C128" s="54" t="s">
        <v>194</v>
      </c>
      <c r="D128" s="54"/>
      <c r="E128" s="330" t="s">
        <v>33</v>
      </c>
      <c r="F128" s="86">
        <v>1</v>
      </c>
      <c r="G128" s="124" t="s">
        <v>393</v>
      </c>
      <c r="H128" s="80" t="s">
        <v>394</v>
      </c>
      <c r="I128" s="847"/>
      <c r="J128" s="129"/>
      <c r="K128" s="128">
        <f>IF(J128&gt;0, 1, 0)</f>
        <v>0</v>
      </c>
      <c r="L128" s="128">
        <f>J128-K128</f>
        <v>0</v>
      </c>
      <c r="M128" s="73"/>
      <c r="N128" s="131">
        <v>2</v>
      </c>
      <c r="O128" s="128">
        <f>IF(N128&gt;0, 1, 0)</f>
        <v>1</v>
      </c>
      <c r="P128" s="128">
        <f>N128-O128</f>
        <v>1</v>
      </c>
      <c r="Q128" s="848">
        <v>26</v>
      </c>
      <c r="R128" s="838">
        <f>(K128*M128*$R$4)+(L128*M128*$R$5)+(O128*Q128*$R$6)+(P128*Q128*$R$7)</f>
        <v>75.400000000000006</v>
      </c>
      <c r="S128" s="452">
        <f t="shared" ref="S128:S129" si="126">J128*M128*$S$4</f>
        <v>0</v>
      </c>
      <c r="T128" s="67">
        <f t="shared" ref="T128:T129" si="127">K128*M128*$T$4</f>
        <v>0</v>
      </c>
      <c r="U128" s="67">
        <f t="shared" ref="U128:U129" si="128">J128*M128*$U$4</f>
        <v>0</v>
      </c>
      <c r="V128" s="67">
        <f t="shared" ref="V128:V129" si="129">N128*Q128*$V$6</f>
        <v>52</v>
      </c>
      <c r="W128" s="67">
        <f t="shared" ref="W128:W129" si="130">O128*Q128*$W$6</f>
        <v>7.8</v>
      </c>
      <c r="X128" s="67">
        <f t="shared" ref="X128:X129" si="131">N128*Q128*$X$6</f>
        <v>15.6</v>
      </c>
      <c r="Y128" s="331">
        <f t="shared" ref="Y128:AA129" si="132">S128+V128</f>
        <v>52</v>
      </c>
      <c r="Z128" s="331">
        <f t="shared" si="132"/>
        <v>7.8</v>
      </c>
      <c r="AA128" s="331">
        <f t="shared" si="132"/>
        <v>15.6</v>
      </c>
      <c r="AB128" s="332"/>
      <c r="AC128" s="331">
        <f t="shared" ref="AC128:AC129" si="133">R128-Y128-Z128-AA128</f>
        <v>0</v>
      </c>
      <c r="AD128" s="69"/>
      <c r="AE128" s="335"/>
      <c r="AF128" s="335"/>
      <c r="AG128" s="25"/>
      <c r="AH128" s="335"/>
      <c r="AI128" s="335"/>
      <c r="AJ128" s="335"/>
      <c r="AK128" s="335"/>
      <c r="AL128" s="335"/>
      <c r="AM128" s="335"/>
      <c r="AN128" s="335"/>
      <c r="AO128" s="335"/>
      <c r="AP128" s="335"/>
      <c r="AQ128" s="335"/>
      <c r="AR128" s="335"/>
      <c r="AS128" s="335"/>
      <c r="AT128" s="335"/>
    </row>
    <row r="129" spans="1:46" s="336" customFormat="1" ht="27.75" customHeight="1" x14ac:dyDescent="0.25">
      <c r="A129" s="123" t="s">
        <v>395</v>
      </c>
      <c r="B129" s="123" t="s">
        <v>396</v>
      </c>
      <c r="C129" s="54" t="s">
        <v>38</v>
      </c>
      <c r="D129" s="54"/>
      <c r="E129" s="852" t="s">
        <v>465</v>
      </c>
      <c r="F129" s="635">
        <v>1</v>
      </c>
      <c r="G129" s="853" t="s">
        <v>609</v>
      </c>
      <c r="H129" s="637" t="s">
        <v>610</v>
      </c>
      <c r="I129" s="148"/>
      <c r="J129" s="129"/>
      <c r="K129" s="128">
        <f t="shared" ref="K129" si="134">IF(J129&gt;0, 1, 0)</f>
        <v>0</v>
      </c>
      <c r="L129" s="128">
        <f t="shared" ref="L129" si="135">J129-K129</f>
        <v>0</v>
      </c>
      <c r="M129" s="73"/>
      <c r="N129" s="131">
        <v>1</v>
      </c>
      <c r="O129" s="128">
        <f t="shared" ref="O129" si="136">IF(N129&gt;0, 1, 0)</f>
        <v>1</v>
      </c>
      <c r="P129" s="128">
        <f t="shared" ref="P129" si="137">N129-O129</f>
        <v>0</v>
      </c>
      <c r="Q129" s="73">
        <v>26</v>
      </c>
      <c r="R129" s="838">
        <f t="shared" ref="R129" si="138">(K129*M129*$R$4)+(L129*M129*$R$5)+(O129*Q129*$R$6)+(P129*Q129*$R$7)</f>
        <v>41.6</v>
      </c>
      <c r="S129" s="452">
        <f t="shared" si="126"/>
        <v>0</v>
      </c>
      <c r="T129" s="67">
        <f t="shared" si="127"/>
        <v>0</v>
      </c>
      <c r="U129" s="67">
        <f t="shared" si="128"/>
        <v>0</v>
      </c>
      <c r="V129" s="67">
        <f t="shared" si="129"/>
        <v>26</v>
      </c>
      <c r="W129" s="67">
        <f t="shared" si="130"/>
        <v>7.8</v>
      </c>
      <c r="X129" s="67">
        <f t="shared" si="131"/>
        <v>7.8</v>
      </c>
      <c r="Y129" s="331">
        <f t="shared" si="132"/>
        <v>26</v>
      </c>
      <c r="Z129" s="331">
        <f t="shared" si="132"/>
        <v>7.8</v>
      </c>
      <c r="AA129" s="331">
        <f t="shared" si="132"/>
        <v>7.8</v>
      </c>
      <c r="AB129" s="332"/>
      <c r="AC129" s="331">
        <f t="shared" si="133"/>
        <v>0</v>
      </c>
      <c r="AD129" s="69"/>
      <c r="AE129" s="335"/>
      <c r="AF129" s="335"/>
      <c r="AG129" s="25"/>
      <c r="AH129" s="335"/>
      <c r="AI129" s="335"/>
      <c r="AJ129" s="335"/>
      <c r="AK129" s="335"/>
      <c r="AL129" s="335"/>
      <c r="AM129" s="335"/>
      <c r="AN129" s="335"/>
      <c r="AO129" s="335"/>
      <c r="AP129" s="335"/>
      <c r="AQ129" s="335"/>
      <c r="AR129" s="335"/>
      <c r="AS129" s="335"/>
      <c r="AT129" s="335"/>
    </row>
    <row r="130" spans="1:46" s="336" customFormat="1" ht="27.75" customHeight="1" thickBot="1" x14ac:dyDescent="0.3">
      <c r="A130" s="859" t="s">
        <v>395</v>
      </c>
      <c r="B130" s="859" t="s">
        <v>396</v>
      </c>
      <c r="C130" s="109"/>
      <c r="D130" s="109"/>
      <c r="E130" s="491"/>
      <c r="F130" s="491"/>
      <c r="G130" s="111"/>
      <c r="H130" s="112" t="s">
        <v>906</v>
      </c>
      <c r="I130" s="113"/>
      <c r="J130" s="114"/>
      <c r="K130" s="115"/>
      <c r="L130" s="115"/>
      <c r="M130" s="116"/>
      <c r="N130" s="117"/>
      <c r="O130" s="115"/>
      <c r="P130" s="115"/>
      <c r="Q130" s="116"/>
      <c r="R130" s="842">
        <f>SUM(R128:R129)</f>
        <v>117</v>
      </c>
      <c r="S130" s="452"/>
      <c r="T130" s="67"/>
      <c r="U130" s="67"/>
      <c r="V130" s="67"/>
      <c r="W130" s="67"/>
      <c r="X130" s="67"/>
      <c r="Y130" s="331"/>
      <c r="Z130" s="331"/>
      <c r="AA130" s="331"/>
      <c r="AB130" s="332"/>
      <c r="AC130" s="331"/>
      <c r="AD130" s="846">
        <f>R130/1800/0.6</f>
        <v>0.10833333333333334</v>
      </c>
      <c r="AE130" s="335"/>
      <c r="AF130" s="335"/>
      <c r="AG130" s="25"/>
      <c r="AH130" s="335"/>
      <c r="AI130" s="335"/>
      <c r="AJ130" s="335"/>
      <c r="AK130" s="335"/>
      <c r="AL130" s="335"/>
      <c r="AM130" s="335"/>
      <c r="AN130" s="335"/>
      <c r="AO130" s="335"/>
      <c r="AP130" s="335"/>
      <c r="AQ130" s="335"/>
      <c r="AR130" s="335"/>
      <c r="AS130" s="335"/>
      <c r="AT130" s="335"/>
    </row>
    <row r="131" spans="1:46" s="336" customFormat="1" ht="27.75" hidden="1" customHeight="1" x14ac:dyDescent="0.25">
      <c r="A131" s="123"/>
      <c r="B131" s="123"/>
      <c r="C131" s="54"/>
      <c r="D131" s="54"/>
      <c r="E131" s="521"/>
      <c r="F131" s="521"/>
      <c r="G131" s="88"/>
      <c r="H131" s="59"/>
      <c r="I131" s="70"/>
      <c r="J131" s="129"/>
      <c r="K131" s="128">
        <f t="shared" ref="K131:K138" si="139">IF(J131&gt;0, 1, 0)</f>
        <v>0</v>
      </c>
      <c r="L131" s="128">
        <f t="shared" ref="L131:L138" si="140">J131-K131</f>
        <v>0</v>
      </c>
      <c r="M131" s="130"/>
      <c r="N131" s="131"/>
      <c r="O131" s="171">
        <f t="shared" ref="O131:O138" si="141">IF(N131&gt;0, 1, 0)</f>
        <v>0</v>
      </c>
      <c r="P131" s="171">
        <f t="shared" ref="P131:P138" si="142">N131-O131</f>
        <v>0</v>
      </c>
      <c r="Q131" s="130"/>
      <c r="R131" s="851">
        <f t="shared" ref="R131:R138" si="143">(K131*M131*$R$3)+(L131*M131*$R$4)+(O131*Q131*$R$7)+(P131*Q131*$R$8)</f>
        <v>0</v>
      </c>
      <c r="S131" s="452"/>
      <c r="T131" s="67"/>
      <c r="U131" s="67"/>
      <c r="V131" s="67"/>
      <c r="W131" s="67"/>
      <c r="X131" s="67"/>
      <c r="Y131" s="331"/>
      <c r="Z131" s="331"/>
      <c r="AA131" s="331"/>
      <c r="AB131" s="332"/>
      <c r="AC131" s="331"/>
      <c r="AD131" s="69"/>
      <c r="AE131" s="335"/>
      <c r="AF131" s="335"/>
      <c r="AG131" s="25"/>
      <c r="AH131" s="335"/>
      <c r="AI131" s="335"/>
      <c r="AJ131" s="335"/>
      <c r="AK131" s="335"/>
      <c r="AL131" s="335"/>
      <c r="AM131" s="335"/>
      <c r="AN131" s="335"/>
      <c r="AO131" s="335"/>
      <c r="AP131" s="335"/>
      <c r="AQ131" s="335"/>
      <c r="AR131" s="335"/>
      <c r="AS131" s="335"/>
      <c r="AT131" s="335"/>
    </row>
    <row r="132" spans="1:46" s="336" customFormat="1" ht="27.75" hidden="1" customHeight="1" x14ac:dyDescent="0.25">
      <c r="A132" s="123"/>
      <c r="B132" s="123"/>
      <c r="C132" s="54"/>
      <c r="D132" s="54"/>
      <c r="E132" s="521"/>
      <c r="F132" s="521"/>
      <c r="G132" s="88"/>
      <c r="H132" s="59"/>
      <c r="I132" s="70"/>
      <c r="J132" s="129"/>
      <c r="K132" s="128">
        <f t="shared" si="139"/>
        <v>0</v>
      </c>
      <c r="L132" s="128">
        <f t="shared" si="140"/>
        <v>0</v>
      </c>
      <c r="M132" s="130"/>
      <c r="N132" s="131"/>
      <c r="O132" s="171">
        <f t="shared" si="141"/>
        <v>0</v>
      </c>
      <c r="P132" s="171">
        <f t="shared" si="142"/>
        <v>0</v>
      </c>
      <c r="Q132" s="130"/>
      <c r="R132" s="851">
        <f t="shared" si="143"/>
        <v>0</v>
      </c>
      <c r="S132" s="452"/>
      <c r="T132" s="67"/>
      <c r="U132" s="67"/>
      <c r="V132" s="67"/>
      <c r="W132" s="67"/>
      <c r="X132" s="67"/>
      <c r="Y132" s="331"/>
      <c r="Z132" s="331"/>
      <c r="AA132" s="331"/>
      <c r="AB132" s="332"/>
      <c r="AC132" s="331"/>
      <c r="AD132" s="69"/>
      <c r="AE132" s="335"/>
      <c r="AF132" s="335"/>
      <c r="AG132" s="25"/>
      <c r="AH132" s="335"/>
      <c r="AI132" s="335"/>
      <c r="AJ132" s="335"/>
      <c r="AK132" s="335"/>
      <c r="AL132" s="335"/>
      <c r="AM132" s="335"/>
      <c r="AN132" s="335"/>
      <c r="AO132" s="335"/>
      <c r="AP132" s="335"/>
      <c r="AQ132" s="335"/>
      <c r="AR132" s="335"/>
      <c r="AS132" s="335"/>
      <c r="AT132" s="335"/>
    </row>
    <row r="133" spans="1:46" s="336" customFormat="1" ht="27.75" hidden="1" customHeight="1" x14ac:dyDescent="0.25">
      <c r="A133" s="123"/>
      <c r="B133" s="123"/>
      <c r="C133" s="54"/>
      <c r="D133" s="54"/>
      <c r="E133" s="521"/>
      <c r="F133" s="521"/>
      <c r="G133" s="88"/>
      <c r="H133" s="59"/>
      <c r="I133" s="70"/>
      <c r="J133" s="129"/>
      <c r="K133" s="128">
        <f t="shared" si="139"/>
        <v>0</v>
      </c>
      <c r="L133" s="128">
        <f t="shared" si="140"/>
        <v>0</v>
      </c>
      <c r="M133" s="130"/>
      <c r="N133" s="131"/>
      <c r="O133" s="171">
        <f t="shared" si="141"/>
        <v>0</v>
      </c>
      <c r="P133" s="171">
        <f t="shared" si="142"/>
        <v>0</v>
      </c>
      <c r="Q133" s="130"/>
      <c r="R133" s="851">
        <f t="shared" si="143"/>
        <v>0</v>
      </c>
      <c r="S133" s="452"/>
      <c r="T133" s="67"/>
      <c r="U133" s="67"/>
      <c r="V133" s="67"/>
      <c r="W133" s="67"/>
      <c r="X133" s="67"/>
      <c r="Y133" s="331"/>
      <c r="Z133" s="331"/>
      <c r="AA133" s="331"/>
      <c r="AB133" s="332"/>
      <c r="AC133" s="331"/>
      <c r="AD133" s="69"/>
      <c r="AE133" s="335"/>
      <c r="AF133" s="335"/>
      <c r="AG133" s="25"/>
      <c r="AH133" s="335"/>
      <c r="AI133" s="335"/>
      <c r="AJ133" s="335"/>
      <c r="AK133" s="335"/>
      <c r="AL133" s="335"/>
      <c r="AM133" s="335"/>
      <c r="AN133" s="335"/>
      <c r="AO133" s="335"/>
      <c r="AP133" s="335"/>
      <c r="AQ133" s="335"/>
      <c r="AR133" s="335"/>
      <c r="AS133" s="335"/>
      <c r="AT133" s="335"/>
    </row>
    <row r="134" spans="1:46" s="336" customFormat="1" ht="27.75" hidden="1" customHeight="1" x14ac:dyDescent="0.25">
      <c r="A134" s="123"/>
      <c r="B134" s="123"/>
      <c r="C134" s="54"/>
      <c r="D134" s="54"/>
      <c r="E134" s="521"/>
      <c r="F134" s="521"/>
      <c r="G134" s="88"/>
      <c r="H134" s="354"/>
      <c r="I134" s="90"/>
      <c r="J134" s="129"/>
      <c r="K134" s="128">
        <f t="shared" si="139"/>
        <v>0</v>
      </c>
      <c r="L134" s="128">
        <f t="shared" si="140"/>
        <v>0</v>
      </c>
      <c r="M134" s="130"/>
      <c r="N134" s="131"/>
      <c r="O134" s="171">
        <f t="shared" si="141"/>
        <v>0</v>
      </c>
      <c r="P134" s="171">
        <f t="shared" si="142"/>
        <v>0</v>
      </c>
      <c r="Q134" s="130"/>
      <c r="R134" s="851">
        <f t="shared" si="143"/>
        <v>0</v>
      </c>
      <c r="S134" s="452"/>
      <c r="T134" s="67"/>
      <c r="U134" s="67"/>
      <c r="V134" s="67"/>
      <c r="W134" s="67"/>
      <c r="X134" s="67"/>
      <c r="Y134" s="331"/>
      <c r="Z134" s="331"/>
      <c r="AA134" s="331"/>
      <c r="AB134" s="332"/>
      <c r="AC134" s="331"/>
      <c r="AD134" s="69"/>
      <c r="AE134" s="335"/>
      <c r="AF134" s="335"/>
      <c r="AG134" s="25"/>
      <c r="AH134" s="335"/>
      <c r="AI134" s="335"/>
      <c r="AJ134" s="335"/>
      <c r="AK134" s="335"/>
      <c r="AL134" s="335"/>
      <c r="AM134" s="335"/>
      <c r="AN134" s="335"/>
      <c r="AO134" s="335"/>
      <c r="AP134" s="335"/>
      <c r="AQ134" s="335"/>
      <c r="AR134" s="335"/>
      <c r="AS134" s="335"/>
      <c r="AT134" s="335"/>
    </row>
    <row r="135" spans="1:46" s="336" customFormat="1" ht="27.75" hidden="1" customHeight="1" x14ac:dyDescent="0.25">
      <c r="A135" s="123"/>
      <c r="B135" s="123"/>
      <c r="C135" s="54"/>
      <c r="D135" s="54"/>
      <c r="E135" s="521"/>
      <c r="F135" s="521"/>
      <c r="G135" s="88"/>
      <c r="H135" s="59"/>
      <c r="I135" s="70"/>
      <c r="J135" s="129"/>
      <c r="K135" s="128">
        <f t="shared" si="139"/>
        <v>0</v>
      </c>
      <c r="L135" s="128">
        <f t="shared" si="140"/>
        <v>0</v>
      </c>
      <c r="M135" s="130"/>
      <c r="N135" s="131"/>
      <c r="O135" s="171">
        <f t="shared" si="141"/>
        <v>0</v>
      </c>
      <c r="P135" s="171">
        <f t="shared" si="142"/>
        <v>0</v>
      </c>
      <c r="Q135" s="130"/>
      <c r="R135" s="851">
        <f t="shared" si="143"/>
        <v>0</v>
      </c>
      <c r="S135" s="452"/>
      <c r="T135" s="67"/>
      <c r="U135" s="67"/>
      <c r="V135" s="67"/>
      <c r="W135" s="67"/>
      <c r="X135" s="67"/>
      <c r="Y135" s="331"/>
      <c r="Z135" s="331"/>
      <c r="AA135" s="331"/>
      <c r="AB135" s="332"/>
      <c r="AC135" s="331"/>
      <c r="AD135" s="69"/>
      <c r="AE135" s="335"/>
      <c r="AF135" s="335"/>
      <c r="AG135" s="25"/>
      <c r="AH135" s="335"/>
      <c r="AI135" s="335"/>
      <c r="AJ135" s="335"/>
      <c r="AK135" s="335"/>
      <c r="AL135" s="335"/>
      <c r="AM135" s="335"/>
      <c r="AN135" s="335"/>
      <c r="AO135" s="335"/>
      <c r="AP135" s="335"/>
      <c r="AQ135" s="335"/>
      <c r="AR135" s="335"/>
      <c r="AS135" s="335"/>
      <c r="AT135" s="335"/>
    </row>
    <row r="136" spans="1:46" s="336" customFormat="1" ht="27.75" hidden="1" customHeight="1" x14ac:dyDescent="0.25">
      <c r="A136" s="123"/>
      <c r="B136" s="123"/>
      <c r="C136" s="54"/>
      <c r="D136" s="54"/>
      <c r="E136" s="521"/>
      <c r="F136" s="521"/>
      <c r="G136" s="88"/>
      <c r="H136" s="59"/>
      <c r="I136" s="70"/>
      <c r="J136" s="129"/>
      <c r="K136" s="128">
        <f t="shared" si="139"/>
        <v>0</v>
      </c>
      <c r="L136" s="128">
        <f t="shared" si="140"/>
        <v>0</v>
      </c>
      <c r="M136" s="130"/>
      <c r="N136" s="131"/>
      <c r="O136" s="171">
        <f t="shared" si="141"/>
        <v>0</v>
      </c>
      <c r="P136" s="171">
        <f t="shared" si="142"/>
        <v>0</v>
      </c>
      <c r="Q136" s="130"/>
      <c r="R136" s="851">
        <f t="shared" si="143"/>
        <v>0</v>
      </c>
      <c r="S136" s="452"/>
      <c r="T136" s="67"/>
      <c r="U136" s="67"/>
      <c r="V136" s="67"/>
      <c r="W136" s="67"/>
      <c r="X136" s="67"/>
      <c r="Y136" s="331"/>
      <c r="Z136" s="331"/>
      <c r="AA136" s="331"/>
      <c r="AB136" s="332"/>
      <c r="AC136" s="331"/>
      <c r="AD136" s="69"/>
      <c r="AE136" s="335"/>
      <c r="AF136" s="335"/>
      <c r="AG136" s="25"/>
      <c r="AH136" s="335"/>
      <c r="AI136" s="335"/>
      <c r="AJ136" s="335"/>
      <c r="AK136" s="335"/>
      <c r="AL136" s="335"/>
      <c r="AM136" s="335"/>
      <c r="AN136" s="335"/>
      <c r="AO136" s="335"/>
      <c r="AP136" s="335"/>
      <c r="AQ136" s="335"/>
      <c r="AR136" s="335"/>
      <c r="AS136" s="335"/>
      <c r="AT136" s="335"/>
    </row>
    <row r="137" spans="1:46" s="93" customFormat="1" ht="27.75" hidden="1" customHeight="1" x14ac:dyDescent="0.25">
      <c r="A137" s="123"/>
      <c r="B137" s="123"/>
      <c r="C137" s="54"/>
      <c r="D137" s="54"/>
      <c r="E137" s="521"/>
      <c r="F137" s="521"/>
      <c r="G137" s="88"/>
      <c r="H137" s="59"/>
      <c r="I137" s="70"/>
      <c r="J137" s="129"/>
      <c r="K137" s="128">
        <f t="shared" si="139"/>
        <v>0</v>
      </c>
      <c r="L137" s="128">
        <f t="shared" si="140"/>
        <v>0</v>
      </c>
      <c r="M137" s="130"/>
      <c r="N137" s="131"/>
      <c r="O137" s="171">
        <f t="shared" si="141"/>
        <v>0</v>
      </c>
      <c r="P137" s="171">
        <f t="shared" si="142"/>
        <v>0</v>
      </c>
      <c r="Q137" s="130"/>
      <c r="R137" s="851">
        <f t="shared" si="143"/>
        <v>0</v>
      </c>
      <c r="S137" s="452"/>
      <c r="T137" s="67"/>
      <c r="U137" s="67"/>
      <c r="V137" s="67"/>
      <c r="W137" s="67"/>
      <c r="X137" s="67"/>
      <c r="Y137" s="271"/>
      <c r="Z137" s="271"/>
      <c r="AA137" s="271"/>
      <c r="AB137" s="332"/>
      <c r="AC137" s="271"/>
      <c r="AD137" s="439"/>
      <c r="AE137" s="92"/>
      <c r="AF137" s="92"/>
      <c r="AG137" s="25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</row>
    <row r="138" spans="1:46" s="336" customFormat="1" ht="27.75" hidden="1" customHeight="1" x14ac:dyDescent="0.25">
      <c r="A138" s="123"/>
      <c r="B138" s="123"/>
      <c r="C138" s="54"/>
      <c r="D138" s="54"/>
      <c r="E138" s="521"/>
      <c r="F138" s="521"/>
      <c r="G138" s="88"/>
      <c r="H138" s="354"/>
      <c r="I138" s="90"/>
      <c r="J138" s="129"/>
      <c r="K138" s="128">
        <f t="shared" si="139"/>
        <v>0</v>
      </c>
      <c r="L138" s="128">
        <f t="shared" si="140"/>
        <v>0</v>
      </c>
      <c r="M138" s="130"/>
      <c r="N138" s="131"/>
      <c r="O138" s="171">
        <f t="shared" si="141"/>
        <v>0</v>
      </c>
      <c r="P138" s="171">
        <f t="shared" si="142"/>
        <v>0</v>
      </c>
      <c r="Q138" s="130"/>
      <c r="R138" s="851">
        <f t="shared" si="143"/>
        <v>0</v>
      </c>
      <c r="S138" s="452"/>
      <c r="T138" s="67"/>
      <c r="U138" s="67"/>
      <c r="V138" s="67"/>
      <c r="W138" s="67"/>
      <c r="X138" s="67"/>
      <c r="Y138" s="331"/>
      <c r="Z138" s="331"/>
      <c r="AA138" s="331"/>
      <c r="AB138" s="332"/>
      <c r="AC138" s="331"/>
      <c r="AD138" s="69"/>
      <c r="AE138" s="335"/>
      <c r="AF138" s="335"/>
      <c r="AG138" s="25"/>
      <c r="AH138" s="335"/>
      <c r="AI138" s="335"/>
      <c r="AJ138" s="335"/>
      <c r="AK138" s="335"/>
      <c r="AL138" s="335"/>
      <c r="AM138" s="335"/>
      <c r="AN138" s="335"/>
      <c r="AO138" s="335"/>
      <c r="AP138" s="335"/>
      <c r="AQ138" s="335"/>
      <c r="AR138" s="335"/>
      <c r="AS138" s="335"/>
      <c r="AT138" s="335"/>
    </row>
    <row r="139" spans="1:46" s="336" customFormat="1" ht="27.75" customHeight="1" thickTop="1" x14ac:dyDescent="0.25">
      <c r="A139" s="860" t="s">
        <v>397</v>
      </c>
      <c r="B139" s="860" t="s">
        <v>398</v>
      </c>
      <c r="C139" s="54" t="s">
        <v>38</v>
      </c>
      <c r="D139" s="54"/>
      <c r="E139" s="330" t="s">
        <v>33</v>
      </c>
      <c r="F139" s="86">
        <v>1</v>
      </c>
      <c r="G139" s="124" t="s">
        <v>393</v>
      </c>
      <c r="H139" s="80" t="s">
        <v>394</v>
      </c>
      <c r="I139" s="847"/>
      <c r="J139" s="129"/>
      <c r="K139" s="128">
        <f>IF(J139&gt;0, 1, 0)</f>
        <v>0</v>
      </c>
      <c r="L139" s="128">
        <f>J139-K139</f>
        <v>0</v>
      </c>
      <c r="M139" s="73"/>
      <c r="N139" s="131">
        <v>3</v>
      </c>
      <c r="O139" s="128">
        <f>IF(N139&gt;0, 1, 0)</f>
        <v>1</v>
      </c>
      <c r="P139" s="128">
        <f>N139-O139</f>
        <v>2</v>
      </c>
      <c r="Q139" s="848">
        <v>26</v>
      </c>
      <c r="R139" s="838">
        <f>(K139*M139*$R$4)+(L139*M139*$R$5)+(O139*Q139*$R$6)+(P139*Q139*$R$7)</f>
        <v>109.20000000000002</v>
      </c>
      <c r="S139" s="452">
        <f t="shared" ref="S139" si="144">J139*M139*$S$4</f>
        <v>0</v>
      </c>
      <c r="T139" s="67">
        <f t="shared" ref="T139" si="145">K139*M139*$T$4</f>
        <v>0</v>
      </c>
      <c r="U139" s="67">
        <f t="shared" ref="U139" si="146">J139*M139*$U$4</f>
        <v>0</v>
      </c>
      <c r="V139" s="67">
        <f t="shared" ref="V139" si="147">N139*Q139*$V$6</f>
        <v>78</v>
      </c>
      <c r="W139" s="67">
        <f t="shared" ref="W139" si="148">O139*Q139*$W$6</f>
        <v>7.8</v>
      </c>
      <c r="X139" s="67">
        <f t="shared" ref="X139" si="149">N139*Q139*$X$6</f>
        <v>23.4</v>
      </c>
      <c r="Y139" s="331">
        <f t="shared" ref="Y139:AA139" si="150">S139+V139</f>
        <v>78</v>
      </c>
      <c r="Z139" s="331">
        <f t="shared" si="150"/>
        <v>7.8</v>
      </c>
      <c r="AA139" s="331">
        <f t="shared" si="150"/>
        <v>23.4</v>
      </c>
      <c r="AB139" s="332"/>
      <c r="AC139" s="331">
        <f t="shared" ref="AC139" si="151">R139-Y139-Z139-AA139</f>
        <v>0</v>
      </c>
      <c r="AD139" s="69"/>
      <c r="AE139" s="335"/>
      <c r="AF139" s="335"/>
      <c r="AG139" s="25"/>
      <c r="AH139" s="335"/>
      <c r="AI139" s="335"/>
      <c r="AJ139" s="335"/>
      <c r="AK139" s="335"/>
      <c r="AL139" s="335"/>
      <c r="AM139" s="335"/>
      <c r="AN139" s="335"/>
      <c r="AO139" s="335"/>
      <c r="AP139" s="335"/>
      <c r="AQ139" s="335"/>
      <c r="AR139" s="335"/>
      <c r="AS139" s="335"/>
      <c r="AT139" s="335"/>
    </row>
    <row r="140" spans="1:46" s="346" customFormat="1" ht="27.75" customHeight="1" thickBot="1" x14ac:dyDescent="0.3">
      <c r="A140" s="108" t="s">
        <v>397</v>
      </c>
      <c r="B140" s="860" t="s">
        <v>398</v>
      </c>
      <c r="C140" s="109"/>
      <c r="D140" s="109"/>
      <c r="E140" s="491"/>
      <c r="F140" s="491"/>
      <c r="G140" s="111"/>
      <c r="H140" s="112" t="s">
        <v>906</v>
      </c>
      <c r="I140" s="113"/>
      <c r="J140" s="114"/>
      <c r="K140" s="115"/>
      <c r="L140" s="115"/>
      <c r="M140" s="116"/>
      <c r="N140" s="117"/>
      <c r="O140" s="115"/>
      <c r="P140" s="115"/>
      <c r="Q140" s="116"/>
      <c r="R140" s="842">
        <f>SUM(R139)</f>
        <v>109.20000000000002</v>
      </c>
      <c r="S140" s="843">
        <f t="shared" ref="S140:AA140" si="152">SUM(S128:S138)</f>
        <v>0</v>
      </c>
      <c r="T140" s="844">
        <f t="shared" si="152"/>
        <v>0</v>
      </c>
      <c r="U140" s="844">
        <f t="shared" si="152"/>
        <v>0</v>
      </c>
      <c r="V140" s="844">
        <f t="shared" si="152"/>
        <v>78</v>
      </c>
      <c r="W140" s="844">
        <f t="shared" si="152"/>
        <v>15.6</v>
      </c>
      <c r="X140" s="844">
        <f t="shared" si="152"/>
        <v>23.4</v>
      </c>
      <c r="Y140" s="845">
        <f t="shared" si="152"/>
        <v>78</v>
      </c>
      <c r="Z140" s="845">
        <f t="shared" si="152"/>
        <v>15.6</v>
      </c>
      <c r="AA140" s="845">
        <f t="shared" si="152"/>
        <v>23.4</v>
      </c>
      <c r="AB140" s="344"/>
      <c r="AC140" s="331"/>
      <c r="AD140" s="846">
        <f>R140/1800/0.6</f>
        <v>0.10111111111111112</v>
      </c>
      <c r="AE140" s="335"/>
      <c r="AF140" s="335"/>
      <c r="AG140" s="25"/>
      <c r="AH140" s="335"/>
      <c r="AI140" s="335"/>
      <c r="AJ140" s="335"/>
      <c r="AK140" s="335"/>
      <c r="AL140" s="335"/>
      <c r="AM140" s="335"/>
      <c r="AN140" s="335"/>
      <c r="AO140" s="335"/>
      <c r="AP140" s="335"/>
      <c r="AQ140" s="335"/>
      <c r="AR140" s="335"/>
      <c r="AS140" s="335"/>
      <c r="AT140" s="335"/>
    </row>
    <row r="141" spans="1:46" s="336" customFormat="1" ht="27.75" customHeight="1" thickTop="1" x14ac:dyDescent="0.25">
      <c r="A141" s="861" t="s">
        <v>193</v>
      </c>
      <c r="B141" s="123" t="s">
        <v>61</v>
      </c>
      <c r="C141" s="54" t="s">
        <v>194</v>
      </c>
      <c r="D141" s="54"/>
      <c r="E141" s="862" t="s">
        <v>33</v>
      </c>
      <c r="F141" s="863">
        <v>1</v>
      </c>
      <c r="G141" s="864" t="s">
        <v>190</v>
      </c>
      <c r="H141" s="865" t="s">
        <v>191</v>
      </c>
      <c r="I141" s="847"/>
      <c r="J141" s="129"/>
      <c r="K141" s="128">
        <f>IF(J141&gt;0, 1, 0)</f>
        <v>0</v>
      </c>
      <c r="L141" s="128">
        <f>J141-K141</f>
        <v>0</v>
      </c>
      <c r="M141" s="73"/>
      <c r="N141" s="131">
        <v>3</v>
      </c>
      <c r="O141" s="72">
        <f>IF(N141&gt;0, 1, 0)</f>
        <v>1</v>
      </c>
      <c r="P141" s="72">
        <f>N141-O141</f>
        <v>2</v>
      </c>
      <c r="Q141" s="848">
        <v>26</v>
      </c>
      <c r="R141" s="838">
        <f>(K141*M141*$R$4)+(L141*M141*$R$5)+(O141*Q141*$R$6)+(P141*Q141*$R$7)</f>
        <v>109.20000000000002</v>
      </c>
      <c r="S141" s="452">
        <f>J141*M141*$S$4</f>
        <v>0</v>
      </c>
      <c r="T141" s="67">
        <f>K141*M141*$T$4</f>
        <v>0</v>
      </c>
      <c r="U141" s="67">
        <f>J141*M141*$U$4</f>
        <v>0</v>
      </c>
      <c r="V141" s="67">
        <f>N141*Q141*$V$6</f>
        <v>78</v>
      </c>
      <c r="W141" s="67">
        <f>O141*Q141*$W$6</f>
        <v>7.8</v>
      </c>
      <c r="X141" s="67">
        <f>N141*Q141*$X$6</f>
        <v>23.4</v>
      </c>
      <c r="Y141" s="331">
        <f t="shared" ref="Y141:AA146" si="153">S141+V141</f>
        <v>78</v>
      </c>
      <c r="Z141" s="331">
        <f t="shared" si="153"/>
        <v>7.8</v>
      </c>
      <c r="AA141" s="331">
        <f t="shared" si="153"/>
        <v>23.4</v>
      </c>
      <c r="AB141" s="332"/>
      <c r="AC141" s="331">
        <f>R141-Y141-Z141-AA141</f>
        <v>0</v>
      </c>
      <c r="AD141" s="69"/>
      <c r="AE141" s="335"/>
      <c r="AF141" s="335"/>
      <c r="AG141" s="25"/>
      <c r="AH141" s="335"/>
      <c r="AI141" s="335"/>
      <c r="AJ141" s="335"/>
      <c r="AK141" s="335"/>
      <c r="AL141" s="335"/>
      <c r="AM141" s="335"/>
      <c r="AN141" s="335"/>
      <c r="AO141" s="335"/>
      <c r="AP141" s="335"/>
      <c r="AQ141" s="335"/>
      <c r="AR141" s="335"/>
      <c r="AS141" s="335"/>
      <c r="AT141" s="335"/>
    </row>
    <row r="142" spans="1:46" s="336" customFormat="1" ht="27.75" customHeight="1" x14ac:dyDescent="0.25">
      <c r="A142" s="861" t="s">
        <v>193</v>
      </c>
      <c r="B142" s="123" t="s">
        <v>61</v>
      </c>
      <c r="C142" s="54" t="s">
        <v>194</v>
      </c>
      <c r="D142" s="54"/>
      <c r="E142" s="866" t="s">
        <v>678</v>
      </c>
      <c r="F142" s="863">
        <v>1</v>
      </c>
      <c r="G142" s="864" t="s">
        <v>740</v>
      </c>
      <c r="H142" s="865" t="s">
        <v>741</v>
      </c>
      <c r="I142" s="148"/>
      <c r="J142" s="129"/>
      <c r="K142" s="128">
        <f t="shared" ref="K142" si="154">IF(J142&gt;0, 1, 0)</f>
        <v>0</v>
      </c>
      <c r="L142" s="128">
        <f t="shared" ref="L142" si="155">J142-K142</f>
        <v>0</v>
      </c>
      <c r="M142" s="73"/>
      <c r="N142" s="131">
        <v>2</v>
      </c>
      <c r="O142" s="72">
        <f t="shared" ref="O142" si="156">IF(N142&gt;0, 1, 0)</f>
        <v>1</v>
      </c>
      <c r="P142" s="72">
        <f t="shared" ref="P142" si="157">N142-O142</f>
        <v>1</v>
      </c>
      <c r="Q142" s="73">
        <v>26</v>
      </c>
      <c r="R142" s="838">
        <f t="shared" ref="R142" si="158">(K142*M142*$R$4)+(L142*M142*$R$5)+(O142*Q142*$R$6)+(P142*Q142*$R$7)</f>
        <v>75.400000000000006</v>
      </c>
      <c r="S142" s="452">
        <f>J158*M158*$S$4</f>
        <v>0</v>
      </c>
      <c r="T142" s="67">
        <f>K158*M158*$T$4</f>
        <v>0</v>
      </c>
      <c r="U142" s="67">
        <f>J158*M158*$U$4</f>
        <v>0</v>
      </c>
      <c r="V142" s="67">
        <f>N158*Q158*$V$6</f>
        <v>52</v>
      </c>
      <c r="W142" s="67">
        <f>O158*Q158*$W$6</f>
        <v>7.8</v>
      </c>
      <c r="X142" s="67">
        <f>N158*Q158*$X$6</f>
        <v>15.6</v>
      </c>
      <c r="Y142" s="331">
        <f t="shared" si="153"/>
        <v>52</v>
      </c>
      <c r="Z142" s="331">
        <f t="shared" si="153"/>
        <v>7.8</v>
      </c>
      <c r="AA142" s="331">
        <f t="shared" si="153"/>
        <v>15.6</v>
      </c>
      <c r="AB142" s="332"/>
      <c r="AC142" s="331">
        <f>R158-Y142-Z142-AA142</f>
        <v>0</v>
      </c>
      <c r="AD142" s="69"/>
      <c r="AE142" s="335"/>
      <c r="AF142" s="335"/>
      <c r="AG142" s="25"/>
      <c r="AH142" s="335"/>
      <c r="AI142" s="335"/>
      <c r="AJ142" s="335"/>
      <c r="AK142" s="335"/>
      <c r="AL142" s="335"/>
      <c r="AM142" s="335"/>
      <c r="AN142" s="335"/>
      <c r="AO142" s="335"/>
      <c r="AP142" s="335"/>
      <c r="AQ142" s="335"/>
      <c r="AR142" s="335"/>
      <c r="AS142" s="335"/>
      <c r="AT142" s="335"/>
    </row>
    <row r="143" spans="1:46" s="336" customFormat="1" ht="27.75" customHeight="1" thickBot="1" x14ac:dyDescent="0.3">
      <c r="A143" s="108" t="s">
        <v>193</v>
      </c>
      <c r="B143" s="108" t="s">
        <v>61</v>
      </c>
      <c r="C143" s="109"/>
      <c r="D143" s="109"/>
      <c r="E143" s="491"/>
      <c r="F143" s="491"/>
      <c r="G143" s="111"/>
      <c r="H143" s="112" t="s">
        <v>906</v>
      </c>
      <c r="I143" s="113"/>
      <c r="J143" s="114"/>
      <c r="K143" s="115"/>
      <c r="L143" s="115"/>
      <c r="M143" s="116"/>
      <c r="N143" s="117"/>
      <c r="O143" s="115"/>
      <c r="P143" s="115"/>
      <c r="Q143" s="116"/>
      <c r="R143" s="842">
        <f>SUM(R141:R142)</f>
        <v>184.60000000000002</v>
      </c>
      <c r="S143" s="452"/>
      <c r="T143" s="67"/>
      <c r="U143" s="67"/>
      <c r="V143" s="67"/>
      <c r="W143" s="67"/>
      <c r="X143" s="67"/>
      <c r="Y143" s="331"/>
      <c r="Z143" s="331"/>
      <c r="AA143" s="331"/>
      <c r="AB143" s="332"/>
      <c r="AC143" s="331"/>
      <c r="AD143" s="846">
        <f>R143/1800/0.6</f>
        <v>0.17092592592592595</v>
      </c>
      <c r="AE143" s="335"/>
      <c r="AF143" s="335"/>
      <c r="AG143" s="25"/>
      <c r="AH143" s="335"/>
      <c r="AI143" s="335"/>
      <c r="AJ143" s="335"/>
      <c r="AK143" s="335"/>
      <c r="AL143" s="335"/>
      <c r="AM143" s="335"/>
      <c r="AN143" s="335"/>
      <c r="AO143" s="335"/>
      <c r="AP143" s="335"/>
      <c r="AQ143" s="335"/>
      <c r="AR143" s="335"/>
      <c r="AS143" s="335"/>
      <c r="AT143" s="335"/>
    </row>
    <row r="144" spans="1:46" s="336" customFormat="1" ht="27.75" customHeight="1" thickTop="1" x14ac:dyDescent="0.25">
      <c r="A144" s="861" t="s">
        <v>195</v>
      </c>
      <c r="B144" s="123" t="s">
        <v>196</v>
      </c>
      <c r="C144" s="54" t="s">
        <v>194</v>
      </c>
      <c r="D144" s="54"/>
      <c r="E144" s="862" t="s">
        <v>33</v>
      </c>
      <c r="F144" s="863">
        <v>1</v>
      </c>
      <c r="G144" s="864" t="s">
        <v>190</v>
      </c>
      <c r="H144" s="865" t="s">
        <v>191</v>
      </c>
      <c r="I144" s="847"/>
      <c r="J144" s="129"/>
      <c r="K144" s="128">
        <f>IF(J144&gt;0, 1, 0)</f>
        <v>0</v>
      </c>
      <c r="L144" s="128">
        <f>J144-K144</f>
        <v>0</v>
      </c>
      <c r="M144" s="73"/>
      <c r="N144" s="131">
        <v>2</v>
      </c>
      <c r="O144" s="72">
        <f>IF(N144&gt;0, 1, 0)</f>
        <v>1</v>
      </c>
      <c r="P144" s="72">
        <f>N144-O144</f>
        <v>1</v>
      </c>
      <c r="Q144" s="848">
        <v>26</v>
      </c>
      <c r="R144" s="838">
        <f t="shared" ref="R144:R145" si="159">(K144*M144*$R$4)+(L144*M144*$R$5)+(O144*Q144*$R$6)+(P144*Q144*$R$7)</f>
        <v>75.400000000000006</v>
      </c>
      <c r="S144" s="452"/>
      <c r="T144" s="67"/>
      <c r="U144" s="67"/>
      <c r="V144" s="67"/>
      <c r="W144" s="67"/>
      <c r="X144" s="67"/>
      <c r="Y144" s="331"/>
      <c r="Z144" s="331"/>
      <c r="AA144" s="331"/>
      <c r="AB144" s="332"/>
      <c r="AC144" s="331"/>
      <c r="AD144" s="69"/>
      <c r="AE144" s="335"/>
      <c r="AF144" s="335"/>
      <c r="AG144" s="25"/>
      <c r="AH144" s="335"/>
      <c r="AI144" s="335"/>
      <c r="AJ144" s="335"/>
      <c r="AK144" s="335"/>
      <c r="AL144" s="335"/>
      <c r="AM144" s="335"/>
      <c r="AN144" s="335"/>
      <c r="AO144" s="335"/>
      <c r="AP144" s="335"/>
      <c r="AQ144" s="335"/>
      <c r="AR144" s="335"/>
      <c r="AS144" s="335"/>
      <c r="AT144" s="335"/>
    </row>
    <row r="145" spans="1:46" s="336" customFormat="1" ht="27.75" customHeight="1" x14ac:dyDescent="0.25">
      <c r="A145" s="861" t="s">
        <v>195</v>
      </c>
      <c r="B145" s="123" t="s">
        <v>196</v>
      </c>
      <c r="C145" s="54" t="s">
        <v>194</v>
      </c>
      <c r="D145" s="54"/>
      <c r="E145" s="866" t="s">
        <v>678</v>
      </c>
      <c r="F145" s="863">
        <v>1</v>
      </c>
      <c r="G145" s="864" t="s">
        <v>740</v>
      </c>
      <c r="H145" s="865" t="s">
        <v>741</v>
      </c>
      <c r="I145" s="148"/>
      <c r="J145" s="129"/>
      <c r="K145" s="128">
        <f t="shared" ref="K145" si="160">IF(J145&gt;0, 1, 0)</f>
        <v>0</v>
      </c>
      <c r="L145" s="128">
        <f t="shared" ref="L145" si="161">J145-K145</f>
        <v>0</v>
      </c>
      <c r="M145" s="73"/>
      <c r="N145" s="131">
        <v>2</v>
      </c>
      <c r="O145" s="72">
        <f t="shared" ref="O145" si="162">IF(N145&gt;0, 1, 0)</f>
        <v>1</v>
      </c>
      <c r="P145" s="72">
        <f t="shared" ref="P145" si="163">N145-O145</f>
        <v>1</v>
      </c>
      <c r="Q145" s="73">
        <v>26</v>
      </c>
      <c r="R145" s="838">
        <f t="shared" si="159"/>
        <v>75.400000000000006</v>
      </c>
      <c r="S145" s="452"/>
      <c r="T145" s="67"/>
      <c r="U145" s="67"/>
      <c r="V145" s="67"/>
      <c r="W145" s="67"/>
      <c r="X145" s="67"/>
      <c r="Y145" s="331"/>
      <c r="Z145" s="331"/>
      <c r="AA145" s="331"/>
      <c r="AB145" s="332"/>
      <c r="AC145" s="331"/>
      <c r="AD145" s="69"/>
      <c r="AE145" s="335"/>
      <c r="AF145" s="335"/>
      <c r="AG145" s="25"/>
      <c r="AH145" s="335"/>
      <c r="AI145" s="335"/>
      <c r="AJ145" s="335"/>
      <c r="AK145" s="335"/>
      <c r="AL145" s="335"/>
      <c r="AM145" s="335"/>
      <c r="AN145" s="335"/>
      <c r="AO145" s="335"/>
      <c r="AP145" s="335"/>
      <c r="AQ145" s="335"/>
      <c r="AR145" s="335"/>
      <c r="AS145" s="335"/>
      <c r="AT145" s="335"/>
    </row>
    <row r="146" spans="1:46" s="336" customFormat="1" ht="27.6" customHeight="1" thickBot="1" x14ac:dyDescent="0.3">
      <c r="A146" s="108" t="s">
        <v>195</v>
      </c>
      <c r="B146" s="108" t="s">
        <v>196</v>
      </c>
      <c r="C146" s="109"/>
      <c r="D146" s="109"/>
      <c r="E146" s="491"/>
      <c r="F146" s="491"/>
      <c r="G146" s="111"/>
      <c r="H146" s="112" t="s">
        <v>906</v>
      </c>
      <c r="I146" s="113"/>
      <c r="J146" s="114"/>
      <c r="K146" s="115"/>
      <c r="L146" s="115"/>
      <c r="M146" s="116"/>
      <c r="N146" s="117"/>
      <c r="O146" s="115"/>
      <c r="P146" s="115"/>
      <c r="Q146" s="116"/>
      <c r="R146" s="842">
        <f>SUM(R144:R145)</f>
        <v>150.80000000000001</v>
      </c>
      <c r="S146" s="452" t="e">
        <f>#REF!*#REF!*$S$4</f>
        <v>#REF!</v>
      </c>
      <c r="T146" s="67" t="e">
        <f>#REF!*#REF!*$T$4</f>
        <v>#REF!</v>
      </c>
      <c r="U146" s="67" t="e">
        <f>#REF!*#REF!*$U$4</f>
        <v>#REF!</v>
      </c>
      <c r="V146" s="67" t="e">
        <f>#REF!*#REF!*$V$6</f>
        <v>#REF!</v>
      </c>
      <c r="W146" s="67" t="e">
        <f>#REF!*#REF!*$W$6</f>
        <v>#REF!</v>
      </c>
      <c r="X146" s="67" t="e">
        <f>#REF!*#REF!*$X$6</f>
        <v>#REF!</v>
      </c>
      <c r="Y146" s="331" t="e">
        <f t="shared" si="153"/>
        <v>#REF!</v>
      </c>
      <c r="Z146" s="331" t="e">
        <f t="shared" si="153"/>
        <v>#REF!</v>
      </c>
      <c r="AA146" s="331" t="e">
        <f t="shared" si="153"/>
        <v>#REF!</v>
      </c>
      <c r="AB146" s="332"/>
      <c r="AC146" s="331" t="e">
        <f>#REF!-Y146-Z146-AA146</f>
        <v>#REF!</v>
      </c>
      <c r="AD146" s="846">
        <f>R146/1800/0.6</f>
        <v>0.13962962962962966</v>
      </c>
      <c r="AE146" s="335"/>
      <c r="AF146" s="335"/>
      <c r="AG146" s="25"/>
      <c r="AH146" s="335"/>
      <c r="AI146" s="335"/>
      <c r="AJ146" s="335"/>
      <c r="AK146" s="335"/>
      <c r="AL146" s="335"/>
      <c r="AM146" s="335"/>
      <c r="AN146" s="335"/>
      <c r="AO146" s="335"/>
      <c r="AP146" s="335"/>
      <c r="AQ146" s="335"/>
      <c r="AR146" s="335"/>
      <c r="AS146" s="335"/>
      <c r="AT146" s="335"/>
    </row>
    <row r="147" spans="1:46" s="336" customFormat="1" ht="27.75" hidden="1" customHeight="1" x14ac:dyDescent="0.25">
      <c r="A147" s="861" t="s">
        <v>163</v>
      </c>
      <c r="B147" s="123"/>
      <c r="C147" s="54"/>
      <c r="D147" s="54"/>
      <c r="E147" s="330" t="s">
        <v>33</v>
      </c>
      <c r="F147" s="86">
        <v>5</v>
      </c>
      <c r="G147" s="124" t="s">
        <v>159</v>
      </c>
      <c r="H147" s="80" t="s">
        <v>160</v>
      </c>
      <c r="I147" s="148"/>
      <c r="J147" s="129"/>
      <c r="K147" s="128">
        <f t="shared" ref="K147:K153" si="164">IF(J147&gt;0, 1, 0)</f>
        <v>0</v>
      </c>
      <c r="L147" s="128">
        <f t="shared" ref="L147:L153" si="165">J147-K147</f>
        <v>0</v>
      </c>
      <c r="M147" s="73"/>
      <c r="N147" s="131"/>
      <c r="O147" s="72"/>
      <c r="P147" s="72"/>
      <c r="Q147" s="73"/>
      <c r="R147" s="838">
        <f t="shared" ref="R147:R153" si="166">(K147*M147*$R$4)+(L147*M147*$R$5)+(O147*Q147*$R$6)+(P147*Q147*$R$7)</f>
        <v>0</v>
      </c>
      <c r="S147" s="452"/>
      <c r="T147" s="67"/>
      <c r="U147" s="67"/>
      <c r="V147" s="67"/>
      <c r="W147" s="67"/>
      <c r="X147" s="67"/>
      <c r="Y147" s="331"/>
      <c r="Z147" s="331"/>
      <c r="AA147" s="331"/>
      <c r="AB147" s="332"/>
      <c r="AC147" s="331"/>
      <c r="AD147" s="69"/>
      <c r="AE147" s="335"/>
      <c r="AF147" s="335"/>
      <c r="AG147" s="2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5"/>
    </row>
    <row r="148" spans="1:46" s="336" customFormat="1" ht="27.75" hidden="1" customHeight="1" x14ac:dyDescent="0.25">
      <c r="A148" s="861"/>
      <c r="B148" s="123"/>
      <c r="C148" s="54"/>
      <c r="D148" s="54"/>
      <c r="E148" s="862"/>
      <c r="F148" s="863"/>
      <c r="G148" s="864"/>
      <c r="H148" s="865"/>
      <c r="I148" s="148"/>
      <c r="J148" s="129"/>
      <c r="K148" s="128">
        <f t="shared" si="164"/>
        <v>0</v>
      </c>
      <c r="L148" s="128">
        <f t="shared" si="165"/>
        <v>0</v>
      </c>
      <c r="M148" s="73"/>
      <c r="N148" s="131"/>
      <c r="O148" s="72">
        <f t="shared" ref="O148:O153" si="167">IF(N148&gt;0, 1, 0)</f>
        <v>0</v>
      </c>
      <c r="P148" s="72">
        <f t="shared" ref="P148:P153" si="168">N148-O148</f>
        <v>0</v>
      </c>
      <c r="Q148" s="73"/>
      <c r="R148" s="838">
        <f t="shared" si="166"/>
        <v>0</v>
      </c>
      <c r="S148" s="452"/>
      <c r="T148" s="67"/>
      <c r="U148" s="67"/>
      <c r="V148" s="67"/>
      <c r="W148" s="67"/>
      <c r="X148" s="67"/>
      <c r="Y148" s="331"/>
      <c r="Z148" s="331"/>
      <c r="AA148" s="331"/>
      <c r="AB148" s="332"/>
      <c r="AC148" s="331"/>
      <c r="AD148" s="69"/>
      <c r="AE148" s="335"/>
      <c r="AF148" s="335"/>
      <c r="AG148" s="25"/>
      <c r="AH148" s="335"/>
      <c r="AI148" s="335"/>
      <c r="AJ148" s="335"/>
      <c r="AK148" s="335"/>
      <c r="AL148" s="335"/>
      <c r="AM148" s="335"/>
      <c r="AN148" s="335"/>
      <c r="AO148" s="335"/>
      <c r="AP148" s="335"/>
      <c r="AQ148" s="335"/>
      <c r="AR148" s="335"/>
      <c r="AS148" s="335"/>
      <c r="AT148" s="335"/>
    </row>
    <row r="149" spans="1:46" s="336" customFormat="1" ht="27.75" hidden="1" customHeight="1" x14ac:dyDescent="0.25">
      <c r="A149" s="123"/>
      <c r="B149" s="123"/>
      <c r="C149" s="54"/>
      <c r="D149" s="54"/>
      <c r="E149" s="521"/>
      <c r="F149" s="521"/>
      <c r="G149" s="88"/>
      <c r="H149" s="80"/>
      <c r="I149" s="148"/>
      <c r="J149" s="129"/>
      <c r="K149" s="128">
        <f t="shared" si="164"/>
        <v>0</v>
      </c>
      <c r="L149" s="128">
        <f t="shared" si="165"/>
        <v>0</v>
      </c>
      <c r="M149" s="73"/>
      <c r="N149" s="131"/>
      <c r="O149" s="72">
        <f t="shared" si="167"/>
        <v>0</v>
      </c>
      <c r="P149" s="72">
        <f t="shared" si="168"/>
        <v>0</v>
      </c>
      <c r="Q149" s="73"/>
      <c r="R149" s="838">
        <f t="shared" si="166"/>
        <v>0</v>
      </c>
      <c r="S149" s="452"/>
      <c r="T149" s="67"/>
      <c r="U149" s="67"/>
      <c r="V149" s="67"/>
      <c r="W149" s="67"/>
      <c r="X149" s="67"/>
      <c r="Y149" s="331"/>
      <c r="Z149" s="331"/>
      <c r="AA149" s="331"/>
      <c r="AB149" s="332"/>
      <c r="AC149" s="331"/>
      <c r="AD149" s="69"/>
      <c r="AE149" s="335"/>
      <c r="AF149" s="335"/>
      <c r="AG149" s="25"/>
      <c r="AH149" s="335"/>
      <c r="AI149" s="335"/>
      <c r="AJ149" s="335"/>
      <c r="AK149" s="335"/>
      <c r="AL149" s="335"/>
      <c r="AM149" s="335"/>
      <c r="AN149" s="335"/>
      <c r="AO149" s="335"/>
      <c r="AP149" s="335"/>
      <c r="AQ149" s="335"/>
      <c r="AR149" s="335"/>
      <c r="AS149" s="335"/>
      <c r="AT149" s="335"/>
    </row>
    <row r="150" spans="1:46" s="336" customFormat="1" ht="27.75" hidden="1" customHeight="1" x14ac:dyDescent="0.25">
      <c r="A150" s="123"/>
      <c r="B150" s="123"/>
      <c r="C150" s="54"/>
      <c r="D150" s="54"/>
      <c r="E150" s="521"/>
      <c r="F150" s="521"/>
      <c r="G150" s="88"/>
      <c r="H150" s="350"/>
      <c r="I150" s="155"/>
      <c r="J150" s="129"/>
      <c r="K150" s="128">
        <f t="shared" si="164"/>
        <v>0</v>
      </c>
      <c r="L150" s="128">
        <f t="shared" si="165"/>
        <v>0</v>
      </c>
      <c r="M150" s="73"/>
      <c r="N150" s="131"/>
      <c r="O150" s="72">
        <f t="shared" si="167"/>
        <v>0</v>
      </c>
      <c r="P150" s="72">
        <f t="shared" si="168"/>
        <v>0</v>
      </c>
      <c r="Q150" s="73"/>
      <c r="R150" s="838">
        <f t="shared" si="166"/>
        <v>0</v>
      </c>
      <c r="S150" s="452"/>
      <c r="T150" s="67"/>
      <c r="U150" s="67"/>
      <c r="V150" s="67"/>
      <c r="W150" s="67"/>
      <c r="X150" s="67"/>
      <c r="Y150" s="331"/>
      <c r="Z150" s="331"/>
      <c r="AA150" s="331"/>
      <c r="AB150" s="332"/>
      <c r="AC150" s="331"/>
      <c r="AD150" s="69"/>
      <c r="AE150" s="335"/>
      <c r="AF150" s="335"/>
      <c r="AG150" s="25"/>
      <c r="AH150" s="335"/>
      <c r="AI150" s="335"/>
      <c r="AJ150" s="335"/>
      <c r="AK150" s="335"/>
      <c r="AL150" s="335"/>
      <c r="AM150" s="335"/>
      <c r="AN150" s="335"/>
      <c r="AO150" s="335"/>
      <c r="AP150" s="335"/>
      <c r="AQ150" s="335"/>
      <c r="AR150" s="335"/>
      <c r="AS150" s="335"/>
      <c r="AT150" s="335"/>
    </row>
    <row r="151" spans="1:46" s="336" customFormat="1" ht="27.75" hidden="1" customHeight="1" x14ac:dyDescent="0.25">
      <c r="A151" s="123"/>
      <c r="B151" s="123"/>
      <c r="C151" s="54"/>
      <c r="D151" s="54"/>
      <c r="E151" s="521"/>
      <c r="F151" s="521"/>
      <c r="G151" s="88"/>
      <c r="H151" s="80"/>
      <c r="I151" s="148"/>
      <c r="J151" s="129"/>
      <c r="K151" s="128">
        <f t="shared" si="164"/>
        <v>0</v>
      </c>
      <c r="L151" s="128">
        <f t="shared" si="165"/>
        <v>0</v>
      </c>
      <c r="M151" s="73"/>
      <c r="N151" s="131"/>
      <c r="O151" s="72">
        <f t="shared" si="167"/>
        <v>0</v>
      </c>
      <c r="P151" s="72">
        <f t="shared" si="168"/>
        <v>0</v>
      </c>
      <c r="Q151" s="73"/>
      <c r="R151" s="838">
        <f t="shared" si="166"/>
        <v>0</v>
      </c>
      <c r="S151" s="452"/>
      <c r="T151" s="67"/>
      <c r="U151" s="67"/>
      <c r="V151" s="67"/>
      <c r="W151" s="67"/>
      <c r="X151" s="67"/>
      <c r="Y151" s="331"/>
      <c r="Z151" s="331"/>
      <c r="AA151" s="331"/>
      <c r="AB151" s="332"/>
      <c r="AC151" s="331"/>
      <c r="AD151" s="69"/>
      <c r="AE151" s="335"/>
      <c r="AF151" s="335"/>
      <c r="AG151" s="25"/>
      <c r="AH151" s="335"/>
      <c r="AI151" s="335"/>
      <c r="AJ151" s="335"/>
      <c r="AK151" s="335"/>
      <c r="AL151" s="335"/>
      <c r="AM151" s="335"/>
      <c r="AN151" s="335"/>
      <c r="AO151" s="335"/>
      <c r="AP151" s="335"/>
      <c r="AQ151" s="335"/>
      <c r="AR151" s="335"/>
      <c r="AS151" s="335"/>
      <c r="AT151" s="335"/>
    </row>
    <row r="152" spans="1:46" s="93" customFormat="1" ht="27.75" hidden="1" customHeight="1" x14ac:dyDescent="0.25">
      <c r="A152" s="123"/>
      <c r="B152" s="123"/>
      <c r="C152" s="54"/>
      <c r="D152" s="54"/>
      <c r="E152" s="521"/>
      <c r="F152" s="521"/>
      <c r="G152" s="88"/>
      <c r="H152" s="80"/>
      <c r="I152" s="148"/>
      <c r="J152" s="129"/>
      <c r="K152" s="128">
        <f t="shared" si="164"/>
        <v>0</v>
      </c>
      <c r="L152" s="128">
        <f t="shared" si="165"/>
        <v>0</v>
      </c>
      <c r="M152" s="73"/>
      <c r="N152" s="131"/>
      <c r="O152" s="72">
        <f t="shared" si="167"/>
        <v>0</v>
      </c>
      <c r="P152" s="72">
        <f t="shared" si="168"/>
        <v>0</v>
      </c>
      <c r="Q152" s="73"/>
      <c r="R152" s="838">
        <f t="shared" si="166"/>
        <v>0</v>
      </c>
      <c r="S152" s="452"/>
      <c r="T152" s="67"/>
      <c r="U152" s="67"/>
      <c r="V152" s="67"/>
      <c r="W152" s="67"/>
      <c r="X152" s="67"/>
      <c r="Y152" s="271"/>
      <c r="Z152" s="271"/>
      <c r="AA152" s="271"/>
      <c r="AB152" s="332"/>
      <c r="AC152" s="271"/>
      <c r="AD152" s="439"/>
      <c r="AE152" s="92"/>
      <c r="AF152" s="92"/>
      <c r="AG152" s="25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</row>
    <row r="153" spans="1:46" s="336" customFormat="1" ht="27.75" hidden="1" customHeight="1" x14ac:dyDescent="0.25">
      <c r="A153" s="123"/>
      <c r="B153" s="123"/>
      <c r="C153" s="54"/>
      <c r="D153" s="54"/>
      <c r="E153" s="521"/>
      <c r="F153" s="521"/>
      <c r="G153" s="88"/>
      <c r="H153" s="80"/>
      <c r="I153" s="148"/>
      <c r="J153" s="129"/>
      <c r="K153" s="128">
        <f t="shared" si="164"/>
        <v>0</v>
      </c>
      <c r="L153" s="128">
        <f t="shared" si="165"/>
        <v>0</v>
      </c>
      <c r="M153" s="73"/>
      <c r="N153" s="131"/>
      <c r="O153" s="72">
        <f t="shared" si="167"/>
        <v>0</v>
      </c>
      <c r="P153" s="72">
        <f t="shared" si="168"/>
        <v>0</v>
      </c>
      <c r="Q153" s="73"/>
      <c r="R153" s="838">
        <f t="shared" si="166"/>
        <v>0</v>
      </c>
      <c r="S153" s="452"/>
      <c r="T153" s="67"/>
      <c r="U153" s="67"/>
      <c r="V153" s="67"/>
      <c r="W153" s="67"/>
      <c r="X153" s="67"/>
      <c r="Y153" s="331"/>
      <c r="Z153" s="331"/>
      <c r="AA153" s="331"/>
      <c r="AB153" s="332"/>
      <c r="AC153" s="331"/>
      <c r="AD153" s="69"/>
      <c r="AE153" s="335"/>
      <c r="AF153" s="335"/>
      <c r="AG153" s="25"/>
      <c r="AH153" s="335"/>
      <c r="AI153" s="335"/>
      <c r="AJ153" s="335"/>
      <c r="AK153" s="335"/>
      <c r="AL153" s="335"/>
      <c r="AM153" s="335"/>
      <c r="AN153" s="335"/>
      <c r="AO153" s="335"/>
      <c r="AP153" s="335"/>
      <c r="AQ153" s="335"/>
      <c r="AR153" s="335"/>
      <c r="AS153" s="335"/>
      <c r="AT153" s="335"/>
    </row>
    <row r="154" spans="1:46" s="336" customFormat="1" ht="27.75" customHeight="1" thickTop="1" x14ac:dyDescent="0.25">
      <c r="A154" s="861" t="s">
        <v>193</v>
      </c>
      <c r="B154" s="123" t="s">
        <v>61</v>
      </c>
      <c r="C154" s="54" t="s">
        <v>38</v>
      </c>
      <c r="D154" s="54"/>
      <c r="E154" s="330" t="s">
        <v>33</v>
      </c>
      <c r="F154" s="86">
        <v>2</v>
      </c>
      <c r="G154" s="124" t="s">
        <v>197</v>
      </c>
      <c r="H154" s="865" t="s">
        <v>198</v>
      </c>
      <c r="I154" s="847"/>
      <c r="J154" s="129"/>
      <c r="K154" s="128">
        <f>IF(J154&gt;0, 1, 0)</f>
        <v>0</v>
      </c>
      <c r="L154" s="128">
        <f>J154-K154</f>
        <v>0</v>
      </c>
      <c r="M154" s="73"/>
      <c r="N154" s="131">
        <v>6</v>
      </c>
      <c r="O154" s="72">
        <f>IF(N154&gt;0, 1, 0)</f>
        <v>1</v>
      </c>
      <c r="P154" s="72">
        <f>N154-O154</f>
        <v>5</v>
      </c>
      <c r="Q154" s="848">
        <v>26</v>
      </c>
      <c r="R154" s="838">
        <f>(K154*M154*$R$4)+(L154*M154*$R$5)+(O154*Q154*$R$6)+(P154*Q154*$R$7)</f>
        <v>210.6</v>
      </c>
      <c r="S154" s="423"/>
      <c r="T154" s="423"/>
      <c r="U154" s="423"/>
      <c r="V154" s="423"/>
      <c r="W154" s="423"/>
      <c r="X154" s="423"/>
      <c r="Y154" s="424"/>
      <c r="Z154" s="424"/>
      <c r="AA154" s="424"/>
      <c r="AB154" s="332"/>
      <c r="AC154" s="331"/>
      <c r="AD154" s="69"/>
      <c r="AE154" s="335"/>
      <c r="AF154" s="335"/>
      <c r="AG154" s="25"/>
      <c r="AH154" s="335"/>
      <c r="AI154" s="335"/>
      <c r="AJ154" s="335"/>
      <c r="AK154" s="335"/>
      <c r="AL154" s="335"/>
      <c r="AM154" s="335"/>
      <c r="AN154" s="335"/>
      <c r="AO154" s="335"/>
      <c r="AP154" s="335"/>
      <c r="AQ154" s="335"/>
      <c r="AR154" s="335"/>
      <c r="AS154" s="335"/>
      <c r="AT154" s="335"/>
    </row>
    <row r="155" spans="1:46" s="336" customFormat="1" ht="27.75" customHeight="1" thickBot="1" x14ac:dyDescent="0.3">
      <c r="A155" s="108" t="s">
        <v>193</v>
      </c>
      <c r="B155" s="108" t="s">
        <v>61</v>
      </c>
      <c r="C155" s="109"/>
      <c r="D155" s="109"/>
      <c r="E155" s="491"/>
      <c r="F155" s="491"/>
      <c r="G155" s="111"/>
      <c r="H155" s="112" t="s">
        <v>906</v>
      </c>
      <c r="I155" s="113"/>
      <c r="J155" s="114"/>
      <c r="K155" s="115"/>
      <c r="L155" s="115"/>
      <c r="M155" s="116"/>
      <c r="N155" s="117"/>
      <c r="O155" s="115"/>
      <c r="P155" s="115"/>
      <c r="Q155" s="116"/>
      <c r="R155" s="842">
        <f>SUM(R154:R154)</f>
        <v>210.6</v>
      </c>
      <c r="S155" s="423"/>
      <c r="T155" s="423"/>
      <c r="U155" s="423"/>
      <c r="V155" s="423"/>
      <c r="W155" s="423"/>
      <c r="X155" s="423"/>
      <c r="Y155" s="424"/>
      <c r="Z155" s="424"/>
      <c r="AA155" s="424"/>
      <c r="AB155" s="332"/>
      <c r="AC155" s="331"/>
      <c r="AD155" s="846">
        <f>R155/1800/0.6</f>
        <v>0.19500000000000001</v>
      </c>
      <c r="AE155" s="335"/>
      <c r="AF155" s="335"/>
      <c r="AG155" s="25"/>
      <c r="AH155" s="335"/>
      <c r="AI155" s="335"/>
      <c r="AJ155" s="335"/>
      <c r="AK155" s="335"/>
      <c r="AL155" s="335"/>
      <c r="AM155" s="335"/>
      <c r="AN155" s="335"/>
      <c r="AO155" s="335"/>
      <c r="AP155" s="335"/>
      <c r="AQ155" s="335"/>
      <c r="AR155" s="335"/>
      <c r="AS155" s="335"/>
      <c r="AT155" s="335"/>
    </row>
    <row r="156" spans="1:46" s="336" customFormat="1" ht="27.75" customHeight="1" thickTop="1" x14ac:dyDescent="0.25">
      <c r="A156" s="123" t="s">
        <v>397</v>
      </c>
      <c r="B156" s="123" t="s">
        <v>398</v>
      </c>
      <c r="C156" s="198"/>
      <c r="D156" s="54"/>
      <c r="E156" s="489" t="s">
        <v>678</v>
      </c>
      <c r="F156" s="86">
        <v>2</v>
      </c>
      <c r="G156" s="124" t="s">
        <v>742</v>
      </c>
      <c r="H156" s="867" t="s">
        <v>743</v>
      </c>
      <c r="I156" s="847"/>
      <c r="J156" s="129"/>
      <c r="K156" s="128">
        <f>IF(J156&gt;0, 1, 0)</f>
        <v>0</v>
      </c>
      <c r="L156" s="128">
        <f>J156-K156</f>
        <v>0</v>
      </c>
      <c r="M156" s="73"/>
      <c r="N156" s="203">
        <v>3</v>
      </c>
      <c r="O156" s="128"/>
      <c r="P156" s="128"/>
      <c r="Q156" s="848">
        <v>26</v>
      </c>
      <c r="R156" s="838">
        <v>75.400000000000006</v>
      </c>
      <c r="S156" s="423"/>
      <c r="T156" s="423"/>
      <c r="U156" s="423"/>
      <c r="V156" s="423"/>
      <c r="W156" s="423"/>
      <c r="X156" s="423"/>
      <c r="Y156" s="424"/>
      <c r="Z156" s="424"/>
      <c r="AA156" s="424"/>
      <c r="AB156" s="332"/>
      <c r="AC156" s="331"/>
      <c r="AD156" s="69"/>
      <c r="AE156" s="335"/>
      <c r="AF156" s="335"/>
      <c r="AG156" s="25"/>
      <c r="AH156" s="335"/>
      <c r="AI156" s="335"/>
      <c r="AJ156" s="335"/>
      <c r="AK156" s="335"/>
      <c r="AL156" s="335"/>
      <c r="AM156" s="335"/>
      <c r="AN156" s="335"/>
      <c r="AO156" s="335"/>
      <c r="AP156" s="335"/>
      <c r="AQ156" s="335"/>
      <c r="AR156" s="335"/>
      <c r="AS156" s="335"/>
      <c r="AT156" s="335"/>
    </row>
    <row r="157" spans="1:46" s="336" customFormat="1" ht="27.75" customHeight="1" x14ac:dyDescent="0.25">
      <c r="A157" s="123" t="s">
        <v>391</v>
      </c>
      <c r="B157" s="868" t="s">
        <v>392</v>
      </c>
      <c r="C157" s="198"/>
      <c r="D157" s="54"/>
      <c r="E157" s="330" t="s">
        <v>33</v>
      </c>
      <c r="F157" s="86">
        <v>4</v>
      </c>
      <c r="G157" s="124" t="s">
        <v>384</v>
      </c>
      <c r="H157" s="80" t="s">
        <v>385</v>
      </c>
      <c r="I157" s="148"/>
      <c r="J157" s="129"/>
      <c r="K157" s="128">
        <f>IF(J157&gt;0, 1, 0)</f>
        <v>0</v>
      </c>
      <c r="L157" s="128">
        <f>J157-K157</f>
        <v>0</v>
      </c>
      <c r="M157" s="73"/>
      <c r="N157" s="131">
        <v>3</v>
      </c>
      <c r="O157" s="128"/>
      <c r="P157" s="128"/>
      <c r="Q157" s="73">
        <v>26</v>
      </c>
      <c r="R157" s="838">
        <v>75.400000000000006</v>
      </c>
      <c r="S157" s="423"/>
      <c r="T157" s="423"/>
      <c r="U157" s="423"/>
      <c r="V157" s="423"/>
      <c r="W157" s="423"/>
      <c r="X157" s="423"/>
      <c r="Y157" s="424"/>
      <c r="Z157" s="424"/>
      <c r="AA157" s="424"/>
      <c r="AB157" s="332"/>
      <c r="AC157" s="331"/>
      <c r="AD157" s="69"/>
      <c r="AE157" s="335"/>
      <c r="AF157" s="335"/>
      <c r="AG157" s="25"/>
      <c r="AH157" s="335"/>
      <c r="AI157" s="335"/>
      <c r="AJ157" s="335"/>
      <c r="AK157" s="335"/>
      <c r="AL157" s="335"/>
      <c r="AM157" s="335"/>
      <c r="AN157" s="335"/>
      <c r="AO157" s="335"/>
      <c r="AP157" s="335"/>
      <c r="AQ157" s="335"/>
      <c r="AR157" s="335"/>
      <c r="AS157" s="335"/>
      <c r="AT157" s="335"/>
    </row>
    <row r="158" spans="1:46" s="336" customFormat="1" ht="27.75" hidden="1" customHeight="1" thickTop="1" x14ac:dyDescent="0.25">
      <c r="A158" s="861" t="s">
        <v>163</v>
      </c>
      <c r="B158" s="123"/>
      <c r="C158" s="54"/>
      <c r="D158" s="54"/>
      <c r="E158" s="862" t="s">
        <v>33</v>
      </c>
      <c r="F158" s="863">
        <v>2</v>
      </c>
      <c r="G158" s="864" t="s">
        <v>197</v>
      </c>
      <c r="H158" s="865" t="s">
        <v>198</v>
      </c>
      <c r="I158" s="148"/>
      <c r="J158" s="129"/>
      <c r="K158" s="128">
        <f>IF(J158&gt;0, 1, 0)</f>
        <v>0</v>
      </c>
      <c r="L158" s="128">
        <f>J158-K158</f>
        <v>0</v>
      </c>
      <c r="M158" s="73"/>
      <c r="N158" s="131">
        <v>2</v>
      </c>
      <c r="O158" s="72">
        <f>IF(N158&gt;0, 1, 0)</f>
        <v>1</v>
      </c>
      <c r="P158" s="72">
        <f>N158-O158</f>
        <v>1</v>
      </c>
      <c r="Q158" s="73">
        <v>26</v>
      </c>
      <c r="R158" s="838">
        <f>(K158*M158*$R$4)+(L158*M158*$R$5)+(O158*Q158*$R$6)+(P158*Q158*$R$7)</f>
        <v>75.400000000000006</v>
      </c>
      <c r="S158" s="452"/>
      <c r="T158" s="67"/>
      <c r="U158" s="67"/>
      <c r="V158" s="67"/>
      <c r="W158" s="67"/>
      <c r="X158" s="67"/>
      <c r="Y158" s="331"/>
      <c r="Z158" s="331"/>
      <c r="AA158" s="331"/>
      <c r="AB158" s="332"/>
      <c r="AC158" s="331"/>
      <c r="AD158" s="69"/>
      <c r="AE158" s="335"/>
      <c r="AF158" s="335"/>
      <c r="AG158" s="25"/>
      <c r="AH158" s="335"/>
      <c r="AI158" s="335"/>
      <c r="AJ158" s="335"/>
      <c r="AK158" s="335"/>
      <c r="AL158" s="335"/>
      <c r="AM158" s="335"/>
      <c r="AN158" s="335"/>
      <c r="AO158" s="335"/>
      <c r="AP158" s="335"/>
      <c r="AQ158" s="335"/>
      <c r="AR158" s="335"/>
      <c r="AS158" s="335"/>
      <c r="AT158" s="335"/>
    </row>
    <row r="159" spans="1:46" s="336" customFormat="1" ht="27.75" hidden="1" customHeight="1" x14ac:dyDescent="0.25">
      <c r="A159" s="108"/>
      <c r="B159" s="108"/>
      <c r="C159" s="109"/>
      <c r="D159" s="109"/>
      <c r="E159" s="491"/>
      <c r="F159" s="491"/>
      <c r="G159" s="111"/>
      <c r="H159" s="112" t="s">
        <v>906</v>
      </c>
      <c r="I159" s="113"/>
      <c r="J159" s="941"/>
      <c r="K159" s="115"/>
      <c r="L159" s="115"/>
      <c r="M159" s="116"/>
      <c r="N159" s="948"/>
      <c r="O159" s="115"/>
      <c r="P159" s="115"/>
      <c r="Q159" s="116"/>
      <c r="R159" s="842">
        <f>SUM(R141:R157)</f>
        <v>1242.8000000000002</v>
      </c>
      <c r="S159" s="452"/>
      <c r="T159" s="67"/>
      <c r="U159" s="67"/>
      <c r="V159" s="67"/>
      <c r="W159" s="67"/>
      <c r="X159" s="67"/>
      <c r="Y159" s="331"/>
      <c r="Z159" s="331"/>
      <c r="AA159" s="331"/>
      <c r="AB159" s="332"/>
      <c r="AC159" s="331"/>
      <c r="AD159" s="254"/>
      <c r="AE159" s="335"/>
      <c r="AF159" s="335"/>
      <c r="AG159" s="25"/>
      <c r="AH159" s="335"/>
      <c r="AI159" s="335"/>
      <c r="AJ159" s="335"/>
      <c r="AK159" s="335"/>
      <c r="AL159" s="335"/>
      <c r="AM159" s="335"/>
      <c r="AN159" s="335"/>
      <c r="AO159" s="335"/>
      <c r="AP159" s="335"/>
      <c r="AQ159" s="335"/>
      <c r="AR159" s="335"/>
      <c r="AS159" s="335"/>
      <c r="AT159" s="335"/>
    </row>
    <row r="160" spans="1:46" s="336" customFormat="1" ht="27.75" hidden="1" customHeight="1" x14ac:dyDescent="0.25">
      <c r="A160" s="123"/>
      <c r="B160" s="123"/>
      <c r="C160" s="54"/>
      <c r="D160" s="54"/>
      <c r="E160" s="869"/>
      <c r="F160" s="870"/>
      <c r="G160" s="871"/>
      <c r="H160" s="872"/>
      <c r="I160" s="854"/>
      <c r="J160" s="129"/>
      <c r="K160" s="128"/>
      <c r="L160" s="128"/>
      <c r="M160" s="130"/>
      <c r="N160" s="131"/>
      <c r="O160" s="171"/>
      <c r="P160" s="171"/>
      <c r="Q160" s="848"/>
      <c r="R160" s="838"/>
      <c r="S160" s="452"/>
      <c r="T160" s="67"/>
      <c r="U160" s="67"/>
      <c r="V160" s="67"/>
      <c r="W160" s="67"/>
      <c r="X160" s="67"/>
      <c r="Y160" s="331"/>
      <c r="Z160" s="331"/>
      <c r="AA160" s="331"/>
      <c r="AB160" s="332"/>
      <c r="AC160" s="331"/>
      <c r="AD160" s="254"/>
      <c r="AE160" s="335"/>
      <c r="AF160" s="335"/>
      <c r="AG160" s="25"/>
      <c r="AH160" s="335"/>
      <c r="AI160" s="335"/>
      <c r="AJ160" s="335"/>
      <c r="AK160" s="335"/>
      <c r="AL160" s="335"/>
      <c r="AM160" s="335"/>
      <c r="AN160" s="335"/>
      <c r="AO160" s="335"/>
      <c r="AP160" s="335"/>
      <c r="AQ160" s="335"/>
      <c r="AR160" s="335"/>
      <c r="AS160" s="335"/>
      <c r="AT160" s="335"/>
    </row>
    <row r="161" spans="1:46" s="336" customFormat="1" ht="27.75" hidden="1" customHeight="1" x14ac:dyDescent="0.25">
      <c r="A161" s="123"/>
      <c r="B161" s="123"/>
      <c r="C161" s="54"/>
      <c r="D161" s="54"/>
      <c r="E161" s="330"/>
      <c r="F161" s="86"/>
      <c r="G161" s="124"/>
      <c r="H161" s="59"/>
      <c r="I161" s="70"/>
      <c r="J161" s="129"/>
      <c r="K161" s="128"/>
      <c r="L161" s="128"/>
      <c r="M161" s="130"/>
      <c r="N161" s="131"/>
      <c r="O161" s="171"/>
      <c r="P161" s="171"/>
      <c r="Q161" s="130"/>
      <c r="R161" s="838"/>
      <c r="S161" s="452"/>
      <c r="T161" s="67"/>
      <c r="U161" s="67"/>
      <c r="V161" s="67"/>
      <c r="W161" s="67"/>
      <c r="X161" s="67"/>
      <c r="Y161" s="331"/>
      <c r="Z161" s="331"/>
      <c r="AA161" s="331"/>
      <c r="AB161" s="332"/>
      <c r="AC161" s="331"/>
      <c r="AD161" s="69"/>
      <c r="AE161" s="335"/>
      <c r="AF161" s="335"/>
      <c r="AG161" s="25"/>
      <c r="AH161" s="335"/>
      <c r="AI161" s="335"/>
      <c r="AJ161" s="335"/>
      <c r="AK161" s="335"/>
      <c r="AL161" s="335"/>
      <c r="AM161" s="335"/>
      <c r="AN161" s="335"/>
      <c r="AO161" s="335"/>
      <c r="AP161" s="335"/>
      <c r="AQ161" s="335"/>
      <c r="AR161" s="335"/>
      <c r="AS161" s="335"/>
      <c r="AT161" s="335"/>
    </row>
    <row r="162" spans="1:46" s="336" customFormat="1" ht="27.75" hidden="1" customHeight="1" x14ac:dyDescent="0.25">
      <c r="A162" s="123"/>
      <c r="B162" s="123"/>
      <c r="C162" s="54"/>
      <c r="D162" s="54"/>
      <c r="E162" s="330"/>
      <c r="F162" s="86"/>
      <c r="G162" s="124"/>
      <c r="H162" s="59"/>
      <c r="I162" s="70"/>
      <c r="J162" s="129"/>
      <c r="K162" s="128"/>
      <c r="L162" s="128"/>
      <c r="M162" s="130"/>
      <c r="N162" s="131"/>
      <c r="O162" s="171"/>
      <c r="P162" s="171"/>
      <c r="Q162" s="130"/>
      <c r="R162" s="838"/>
      <c r="S162" s="452"/>
      <c r="T162" s="67"/>
      <c r="U162" s="67"/>
      <c r="V162" s="67"/>
      <c r="W162" s="67"/>
      <c r="X162" s="67"/>
      <c r="Y162" s="331"/>
      <c r="Z162" s="331"/>
      <c r="AA162" s="331"/>
      <c r="AB162" s="332"/>
      <c r="AC162" s="331"/>
      <c r="AD162" s="69"/>
      <c r="AE162" s="335"/>
      <c r="AF162" s="335"/>
      <c r="AG162" s="25"/>
      <c r="AH162" s="335"/>
      <c r="AI162" s="335"/>
      <c r="AJ162" s="335"/>
      <c r="AK162" s="335"/>
      <c r="AL162" s="335"/>
      <c r="AM162" s="335"/>
      <c r="AN162" s="335"/>
      <c r="AO162" s="335"/>
      <c r="AP162" s="335"/>
      <c r="AQ162" s="335"/>
      <c r="AR162" s="335"/>
      <c r="AS162" s="335"/>
      <c r="AT162" s="335"/>
    </row>
    <row r="163" spans="1:46" s="336" customFormat="1" ht="27.75" hidden="1" customHeight="1" x14ac:dyDescent="0.25">
      <c r="A163" s="123"/>
      <c r="B163" s="123"/>
      <c r="C163" s="54"/>
      <c r="D163" s="54"/>
      <c r="E163" s="85"/>
      <c r="F163" s="187"/>
      <c r="G163" s="124"/>
      <c r="H163" s="59"/>
      <c r="I163" s="70"/>
      <c r="J163" s="129"/>
      <c r="K163" s="128"/>
      <c r="L163" s="128"/>
      <c r="M163" s="130"/>
      <c r="N163" s="131"/>
      <c r="O163" s="171"/>
      <c r="P163" s="171"/>
      <c r="Q163" s="130"/>
      <c r="R163" s="838"/>
      <c r="S163" s="452"/>
      <c r="T163" s="67"/>
      <c r="U163" s="67"/>
      <c r="V163" s="67"/>
      <c r="W163" s="67"/>
      <c r="X163" s="67"/>
      <c r="Y163" s="331"/>
      <c r="Z163" s="331"/>
      <c r="AA163" s="331"/>
      <c r="AB163" s="332"/>
      <c r="AC163" s="331"/>
      <c r="AD163" s="69"/>
      <c r="AE163" s="335"/>
      <c r="AF163" s="335"/>
      <c r="AG163" s="25"/>
      <c r="AH163" s="335"/>
      <c r="AI163" s="335"/>
      <c r="AJ163" s="335"/>
      <c r="AK163" s="335"/>
      <c r="AL163" s="335"/>
      <c r="AM163" s="335"/>
      <c r="AN163" s="335"/>
      <c r="AO163" s="335"/>
      <c r="AP163" s="335"/>
      <c r="AQ163" s="335"/>
      <c r="AR163" s="335"/>
      <c r="AS163" s="335"/>
      <c r="AT163" s="335"/>
    </row>
    <row r="164" spans="1:46" s="336" customFormat="1" ht="27.75" hidden="1" customHeight="1" x14ac:dyDescent="0.25">
      <c r="A164" s="123"/>
      <c r="B164" s="123"/>
      <c r="C164" s="54"/>
      <c r="D164" s="54"/>
      <c r="E164" s="521"/>
      <c r="F164" s="521"/>
      <c r="G164" s="170"/>
      <c r="H164" s="59"/>
      <c r="I164" s="70"/>
      <c r="J164" s="129"/>
      <c r="K164" s="128"/>
      <c r="L164" s="128"/>
      <c r="M164" s="130"/>
      <c r="N164" s="131"/>
      <c r="O164" s="171"/>
      <c r="P164" s="171"/>
      <c r="Q164" s="130"/>
      <c r="R164" s="838"/>
      <c r="S164" s="452"/>
      <c r="T164" s="67"/>
      <c r="U164" s="67"/>
      <c r="V164" s="67"/>
      <c r="W164" s="67"/>
      <c r="X164" s="67"/>
      <c r="Y164" s="331"/>
      <c r="Z164" s="331"/>
      <c r="AA164" s="331"/>
      <c r="AB164" s="332"/>
      <c r="AC164" s="331"/>
      <c r="AD164" s="69"/>
      <c r="AE164" s="335"/>
      <c r="AF164" s="335"/>
      <c r="AG164" s="25"/>
      <c r="AH164" s="335"/>
      <c r="AI164" s="335"/>
      <c r="AJ164" s="335"/>
      <c r="AK164" s="335"/>
      <c r="AL164" s="335"/>
      <c r="AM164" s="335"/>
      <c r="AN164" s="335"/>
      <c r="AO164" s="335"/>
      <c r="AP164" s="335"/>
      <c r="AQ164" s="335"/>
      <c r="AR164" s="335"/>
      <c r="AS164" s="335"/>
      <c r="AT164" s="335"/>
    </row>
    <row r="165" spans="1:46" s="336" customFormat="1" ht="27.75" hidden="1" customHeight="1" x14ac:dyDescent="0.25">
      <c r="A165" s="123"/>
      <c r="B165" s="123"/>
      <c r="C165" s="54"/>
      <c r="D165" s="54"/>
      <c r="E165" s="521"/>
      <c r="F165" s="521"/>
      <c r="G165" s="88"/>
      <c r="H165" s="59"/>
      <c r="I165" s="70"/>
      <c r="J165" s="129"/>
      <c r="K165" s="128"/>
      <c r="L165" s="128"/>
      <c r="M165" s="130"/>
      <c r="N165" s="131"/>
      <c r="O165" s="171"/>
      <c r="P165" s="171"/>
      <c r="Q165" s="130"/>
      <c r="R165" s="851"/>
      <c r="S165" s="452"/>
      <c r="T165" s="67"/>
      <c r="U165" s="67"/>
      <c r="V165" s="67"/>
      <c r="W165" s="67"/>
      <c r="X165" s="67"/>
      <c r="Y165" s="331"/>
      <c r="Z165" s="331"/>
      <c r="AA165" s="331"/>
      <c r="AB165" s="332"/>
      <c r="AC165" s="331"/>
      <c r="AD165" s="69"/>
      <c r="AE165" s="335"/>
      <c r="AF165" s="335"/>
      <c r="AG165" s="25"/>
      <c r="AH165" s="335"/>
      <c r="AI165" s="335"/>
      <c r="AJ165" s="335"/>
      <c r="AK165" s="335"/>
      <c r="AL165" s="335"/>
      <c r="AM165" s="335"/>
      <c r="AN165" s="335"/>
      <c r="AO165" s="335"/>
      <c r="AP165" s="335"/>
      <c r="AQ165" s="335"/>
      <c r="AR165" s="335"/>
      <c r="AS165" s="335"/>
      <c r="AT165" s="335"/>
    </row>
    <row r="166" spans="1:46" s="336" customFormat="1" ht="27.75" hidden="1" customHeight="1" x14ac:dyDescent="0.25">
      <c r="A166" s="123"/>
      <c r="B166" s="123"/>
      <c r="C166" s="54"/>
      <c r="D166" s="54"/>
      <c r="E166" s="521"/>
      <c r="F166" s="521"/>
      <c r="G166" s="88"/>
      <c r="H166" s="59"/>
      <c r="I166" s="70"/>
      <c r="J166" s="129"/>
      <c r="K166" s="128"/>
      <c r="L166" s="128"/>
      <c r="M166" s="130"/>
      <c r="N166" s="131"/>
      <c r="O166" s="171"/>
      <c r="P166" s="171"/>
      <c r="Q166" s="130"/>
      <c r="R166" s="851"/>
      <c r="S166" s="452"/>
      <c r="T166" s="67"/>
      <c r="U166" s="67"/>
      <c r="V166" s="67"/>
      <c r="W166" s="67"/>
      <c r="X166" s="67"/>
      <c r="Y166" s="331"/>
      <c r="Z166" s="331"/>
      <c r="AA166" s="331"/>
      <c r="AB166" s="332"/>
      <c r="AC166" s="331"/>
      <c r="AD166" s="69"/>
      <c r="AE166" s="335"/>
      <c r="AF166" s="335"/>
      <c r="AG166" s="25"/>
      <c r="AH166" s="335"/>
      <c r="AI166" s="335"/>
      <c r="AJ166" s="335"/>
      <c r="AK166" s="335"/>
      <c r="AL166" s="335"/>
      <c r="AM166" s="335"/>
      <c r="AN166" s="335"/>
      <c r="AO166" s="335"/>
      <c r="AP166" s="335"/>
      <c r="AQ166" s="335"/>
      <c r="AR166" s="335"/>
      <c r="AS166" s="335"/>
      <c r="AT166" s="335"/>
    </row>
    <row r="167" spans="1:46" s="336" customFormat="1" ht="27.75" hidden="1" customHeight="1" x14ac:dyDescent="0.25">
      <c r="A167" s="123"/>
      <c r="B167" s="123"/>
      <c r="C167" s="54"/>
      <c r="D167" s="54"/>
      <c r="E167" s="521"/>
      <c r="F167" s="521"/>
      <c r="G167" s="88"/>
      <c r="H167" s="59"/>
      <c r="I167" s="70"/>
      <c r="J167" s="129"/>
      <c r="K167" s="128"/>
      <c r="L167" s="128"/>
      <c r="M167" s="130"/>
      <c r="N167" s="131"/>
      <c r="O167" s="171"/>
      <c r="P167" s="171"/>
      <c r="Q167" s="130"/>
      <c r="R167" s="851"/>
      <c r="S167" s="452"/>
      <c r="T167" s="67"/>
      <c r="U167" s="67"/>
      <c r="V167" s="67"/>
      <c r="W167" s="67"/>
      <c r="X167" s="67"/>
      <c r="Y167" s="331"/>
      <c r="Z167" s="331"/>
      <c r="AA167" s="331"/>
      <c r="AB167" s="332"/>
      <c r="AC167" s="331"/>
      <c r="AD167" s="69"/>
      <c r="AE167" s="335"/>
      <c r="AF167" s="335"/>
      <c r="AG167" s="25"/>
      <c r="AH167" s="335"/>
      <c r="AI167" s="335"/>
      <c r="AJ167" s="335"/>
      <c r="AK167" s="335"/>
      <c r="AL167" s="335"/>
      <c r="AM167" s="335"/>
      <c r="AN167" s="335"/>
      <c r="AO167" s="335"/>
      <c r="AP167" s="335"/>
      <c r="AQ167" s="335"/>
      <c r="AR167" s="335"/>
      <c r="AS167" s="335"/>
      <c r="AT167" s="335"/>
    </row>
    <row r="168" spans="1:46" s="336" customFormat="1" ht="27.75" hidden="1" customHeight="1" x14ac:dyDescent="0.25">
      <c r="A168" s="123"/>
      <c r="B168" s="123"/>
      <c r="C168" s="54"/>
      <c r="D168" s="54"/>
      <c r="E168" s="521"/>
      <c r="F168" s="521"/>
      <c r="G168" s="88"/>
      <c r="H168" s="354"/>
      <c r="I168" s="90"/>
      <c r="J168" s="129"/>
      <c r="K168" s="128"/>
      <c r="L168" s="128"/>
      <c r="M168" s="130"/>
      <c r="N168" s="131"/>
      <c r="O168" s="171"/>
      <c r="P168" s="171"/>
      <c r="Q168" s="130"/>
      <c r="R168" s="851"/>
      <c r="S168" s="452"/>
      <c r="T168" s="67"/>
      <c r="U168" s="67"/>
      <c r="V168" s="67"/>
      <c r="W168" s="67"/>
      <c r="X168" s="67"/>
      <c r="Y168" s="331"/>
      <c r="Z168" s="331"/>
      <c r="AA168" s="331"/>
      <c r="AB168" s="332"/>
      <c r="AC168" s="331"/>
      <c r="AD168" s="69"/>
      <c r="AE168" s="335"/>
      <c r="AF168" s="335"/>
      <c r="AG168" s="25"/>
      <c r="AH168" s="335"/>
      <c r="AI168" s="335"/>
      <c r="AJ168" s="335"/>
      <c r="AK168" s="335"/>
      <c r="AL168" s="335"/>
      <c r="AM168" s="335"/>
      <c r="AN168" s="335"/>
      <c r="AO168" s="335"/>
      <c r="AP168" s="335"/>
      <c r="AQ168" s="335"/>
      <c r="AR168" s="335"/>
      <c r="AS168" s="335"/>
      <c r="AT168" s="335"/>
    </row>
    <row r="169" spans="1:46" s="93" customFormat="1" ht="27.75" hidden="1" customHeight="1" x14ac:dyDescent="0.25">
      <c r="A169" s="123"/>
      <c r="B169" s="123"/>
      <c r="C169" s="54"/>
      <c r="D169" s="54"/>
      <c r="E169" s="521"/>
      <c r="F169" s="521"/>
      <c r="G169" s="88"/>
      <c r="H169" s="59"/>
      <c r="I169" s="70"/>
      <c r="J169" s="129"/>
      <c r="K169" s="128"/>
      <c r="L169" s="128"/>
      <c r="M169" s="130"/>
      <c r="N169" s="131"/>
      <c r="O169" s="171"/>
      <c r="P169" s="171"/>
      <c r="Q169" s="130"/>
      <c r="R169" s="851"/>
      <c r="S169" s="452"/>
      <c r="T169" s="67"/>
      <c r="U169" s="67"/>
      <c r="V169" s="67"/>
      <c r="W169" s="67"/>
      <c r="X169" s="67"/>
      <c r="Y169" s="271"/>
      <c r="Z169" s="271"/>
      <c r="AA169" s="271"/>
      <c r="AB169" s="332"/>
      <c r="AC169" s="271"/>
      <c r="AD169" s="439"/>
      <c r="AE169" s="92"/>
      <c r="AF169" s="92"/>
      <c r="AG169" s="25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</row>
    <row r="170" spans="1:46" s="336" customFormat="1" ht="27.75" hidden="1" customHeight="1" x14ac:dyDescent="0.25">
      <c r="A170" s="123"/>
      <c r="B170" s="123"/>
      <c r="C170" s="54"/>
      <c r="D170" s="54"/>
      <c r="E170" s="521"/>
      <c r="F170" s="521"/>
      <c r="G170" s="88"/>
      <c r="H170" s="59"/>
      <c r="I170" s="70"/>
      <c r="J170" s="129"/>
      <c r="K170" s="128"/>
      <c r="L170" s="128"/>
      <c r="M170" s="130"/>
      <c r="N170" s="131"/>
      <c r="O170" s="171"/>
      <c r="P170" s="171"/>
      <c r="Q170" s="130"/>
      <c r="R170" s="851"/>
      <c r="S170" s="452"/>
      <c r="T170" s="67"/>
      <c r="U170" s="67"/>
      <c r="V170" s="67"/>
      <c r="W170" s="67"/>
      <c r="X170" s="67"/>
      <c r="Y170" s="331"/>
      <c r="Z170" s="331"/>
      <c r="AA170" s="331"/>
      <c r="AB170" s="332"/>
      <c r="AC170" s="331"/>
      <c r="AD170" s="69"/>
      <c r="AE170" s="335"/>
      <c r="AF170" s="335"/>
      <c r="AG170" s="25"/>
      <c r="AH170" s="335"/>
      <c r="AI170" s="335"/>
      <c r="AJ170" s="335"/>
      <c r="AK170" s="335"/>
      <c r="AL170" s="335"/>
      <c r="AM170" s="335"/>
      <c r="AN170" s="335"/>
      <c r="AO170" s="335"/>
      <c r="AP170" s="335"/>
      <c r="AQ170" s="335"/>
      <c r="AR170" s="335"/>
      <c r="AS170" s="335"/>
      <c r="AT170" s="335"/>
    </row>
    <row r="171" spans="1:46" s="346" customFormat="1" ht="27.75" hidden="1" customHeight="1" thickBot="1" x14ac:dyDescent="0.3">
      <c r="A171" s="123"/>
      <c r="B171" s="123"/>
      <c r="C171" s="54"/>
      <c r="D171" s="54"/>
      <c r="E171" s="521"/>
      <c r="F171" s="521"/>
      <c r="G171" s="88"/>
      <c r="H171" s="59"/>
      <c r="I171" s="70"/>
      <c r="J171" s="129"/>
      <c r="K171" s="128"/>
      <c r="L171" s="128"/>
      <c r="M171" s="130"/>
      <c r="N171" s="131"/>
      <c r="O171" s="171"/>
      <c r="P171" s="171"/>
      <c r="Q171" s="130"/>
      <c r="R171" s="851"/>
      <c r="S171" s="843"/>
      <c r="T171" s="844"/>
      <c r="U171" s="844"/>
      <c r="V171" s="844"/>
      <c r="W171" s="844"/>
      <c r="X171" s="844"/>
      <c r="Y171" s="845"/>
      <c r="Z171" s="845"/>
      <c r="AA171" s="845"/>
      <c r="AB171" s="344"/>
      <c r="AC171" s="331"/>
      <c r="AD171" s="846"/>
      <c r="AE171" s="335"/>
      <c r="AF171" s="335"/>
      <c r="AG171" s="25"/>
      <c r="AH171" s="335"/>
      <c r="AI171" s="335"/>
      <c r="AJ171" s="335"/>
      <c r="AK171" s="335"/>
      <c r="AL171" s="335"/>
      <c r="AM171" s="335"/>
      <c r="AN171" s="335"/>
      <c r="AO171" s="335"/>
      <c r="AP171" s="335"/>
      <c r="AQ171" s="335"/>
      <c r="AR171" s="335"/>
      <c r="AS171" s="335"/>
      <c r="AT171" s="335"/>
    </row>
    <row r="172" spans="1:46" s="336" customFormat="1" ht="27.75" hidden="1" customHeight="1" thickTop="1" x14ac:dyDescent="0.25">
      <c r="A172" s="123"/>
      <c r="B172" s="123"/>
      <c r="C172" s="54"/>
      <c r="D172" s="54"/>
      <c r="E172" s="521"/>
      <c r="F172" s="521"/>
      <c r="G172" s="88"/>
      <c r="H172" s="354"/>
      <c r="I172" s="90"/>
      <c r="J172" s="129"/>
      <c r="K172" s="128"/>
      <c r="L172" s="128"/>
      <c r="M172" s="130"/>
      <c r="N172" s="131"/>
      <c r="O172" s="171"/>
      <c r="P172" s="171"/>
      <c r="Q172" s="130"/>
      <c r="R172" s="851"/>
      <c r="S172" s="452"/>
      <c r="T172" s="67"/>
      <c r="U172" s="67"/>
      <c r="V172" s="67"/>
      <c r="W172" s="67"/>
      <c r="X172" s="67"/>
      <c r="Y172" s="331"/>
      <c r="Z172" s="331"/>
      <c r="AA172" s="331"/>
      <c r="AB172" s="332"/>
      <c r="AC172" s="331"/>
      <c r="AD172" s="69"/>
      <c r="AE172" s="335"/>
      <c r="AF172" s="335"/>
      <c r="AG172" s="25"/>
      <c r="AH172" s="335"/>
      <c r="AI172" s="335"/>
      <c r="AJ172" s="335"/>
      <c r="AK172" s="335"/>
      <c r="AL172" s="335"/>
      <c r="AM172" s="335"/>
      <c r="AN172" s="335"/>
      <c r="AO172" s="335"/>
      <c r="AP172" s="335"/>
      <c r="AQ172" s="335"/>
      <c r="AR172" s="335"/>
      <c r="AS172" s="335"/>
      <c r="AT172" s="335"/>
    </row>
    <row r="173" spans="1:46" s="336" customFormat="1" ht="27.75" hidden="1" customHeight="1" x14ac:dyDescent="0.25">
      <c r="A173" s="108"/>
      <c r="B173" s="108"/>
      <c r="C173" s="109"/>
      <c r="D173" s="109"/>
      <c r="E173" s="491"/>
      <c r="F173" s="491"/>
      <c r="G173" s="111"/>
      <c r="H173" s="112"/>
      <c r="I173" s="113"/>
      <c r="J173" s="941"/>
      <c r="K173" s="115"/>
      <c r="L173" s="115"/>
      <c r="M173" s="116"/>
      <c r="N173" s="948"/>
      <c r="O173" s="115"/>
      <c r="P173" s="115"/>
      <c r="Q173" s="116"/>
      <c r="R173" s="842"/>
      <c r="S173" s="452"/>
      <c r="T173" s="67"/>
      <c r="U173" s="67"/>
      <c r="V173" s="67"/>
      <c r="W173" s="67"/>
      <c r="X173" s="67"/>
      <c r="Y173" s="331"/>
      <c r="Z173" s="331"/>
      <c r="AA173" s="331"/>
      <c r="AB173" s="332"/>
      <c r="AC173" s="331"/>
      <c r="AD173" s="69"/>
      <c r="AE173" s="335"/>
      <c r="AF173" s="335"/>
      <c r="AG173" s="25"/>
      <c r="AH173" s="335"/>
      <c r="AI173" s="335"/>
      <c r="AJ173" s="335"/>
      <c r="AK173" s="335"/>
      <c r="AL173" s="335"/>
      <c r="AM173" s="335"/>
      <c r="AN173" s="335"/>
      <c r="AO173" s="335"/>
      <c r="AP173" s="335"/>
      <c r="AQ173" s="335"/>
      <c r="AR173" s="335"/>
      <c r="AS173" s="335"/>
      <c r="AT173" s="335"/>
    </row>
    <row r="174" spans="1:46" s="336" customFormat="1" ht="27.75" hidden="1" customHeight="1" x14ac:dyDescent="0.25">
      <c r="A174" s="123"/>
      <c r="B174" s="123"/>
      <c r="C174" s="54"/>
      <c r="D174" s="54"/>
      <c r="E174" s="869"/>
      <c r="F174" s="870"/>
      <c r="G174" s="871"/>
      <c r="H174" s="872"/>
      <c r="I174" s="854"/>
      <c r="J174" s="129"/>
      <c r="K174" s="128"/>
      <c r="L174" s="128"/>
      <c r="M174" s="130"/>
      <c r="N174" s="131"/>
      <c r="O174" s="171"/>
      <c r="P174" s="171"/>
      <c r="Q174" s="848"/>
      <c r="R174" s="851"/>
      <c r="S174" s="452"/>
      <c r="T174" s="67"/>
      <c r="U174" s="67"/>
      <c r="V174" s="67"/>
      <c r="W174" s="67"/>
      <c r="X174" s="67"/>
      <c r="Y174" s="331"/>
      <c r="Z174" s="331"/>
      <c r="AA174" s="331"/>
      <c r="AB174" s="332"/>
      <c r="AC174" s="331"/>
      <c r="AD174" s="69"/>
      <c r="AE174" s="335"/>
      <c r="AF174" s="335"/>
      <c r="AG174" s="25"/>
      <c r="AH174" s="335"/>
      <c r="AI174" s="335"/>
      <c r="AJ174" s="335"/>
      <c r="AK174" s="335"/>
      <c r="AL174" s="335"/>
      <c r="AM174" s="335"/>
      <c r="AN174" s="335"/>
      <c r="AO174" s="335"/>
      <c r="AP174" s="335"/>
      <c r="AQ174" s="335"/>
      <c r="AR174" s="335"/>
      <c r="AS174" s="335"/>
      <c r="AT174" s="335"/>
    </row>
    <row r="175" spans="1:46" s="336" customFormat="1" ht="27.75" hidden="1" customHeight="1" x14ac:dyDescent="0.25">
      <c r="A175" s="123"/>
      <c r="B175" s="123"/>
      <c r="C175" s="54"/>
      <c r="D175" s="54"/>
      <c r="E175" s="521"/>
      <c r="F175" s="521"/>
      <c r="G175" s="170"/>
      <c r="H175" s="59"/>
      <c r="I175" s="70"/>
      <c r="J175" s="129"/>
      <c r="K175" s="128"/>
      <c r="L175" s="128"/>
      <c r="M175" s="130"/>
      <c r="N175" s="131"/>
      <c r="O175" s="171"/>
      <c r="P175" s="171"/>
      <c r="Q175" s="130"/>
      <c r="R175" s="851"/>
      <c r="S175" s="452"/>
      <c r="T175" s="67"/>
      <c r="U175" s="67"/>
      <c r="V175" s="67"/>
      <c r="W175" s="67"/>
      <c r="X175" s="67"/>
      <c r="Y175" s="331"/>
      <c r="Z175" s="331"/>
      <c r="AA175" s="331"/>
      <c r="AB175" s="332"/>
      <c r="AC175" s="331"/>
      <c r="AD175" s="69"/>
      <c r="AE175" s="335"/>
      <c r="AF175" s="335"/>
      <c r="AG175" s="25"/>
      <c r="AH175" s="335"/>
      <c r="AI175" s="335"/>
      <c r="AJ175" s="335"/>
      <c r="AK175" s="335"/>
      <c r="AL175" s="335"/>
      <c r="AM175" s="335"/>
      <c r="AN175" s="335"/>
      <c r="AO175" s="335"/>
      <c r="AP175" s="335"/>
      <c r="AQ175" s="335"/>
      <c r="AR175" s="335"/>
      <c r="AS175" s="335"/>
      <c r="AT175" s="335"/>
    </row>
    <row r="176" spans="1:46" s="336" customFormat="1" ht="27.75" hidden="1" customHeight="1" x14ac:dyDescent="0.25">
      <c r="A176" s="123"/>
      <c r="B176" s="123"/>
      <c r="C176" s="54"/>
      <c r="D176" s="54"/>
      <c r="E176" s="521"/>
      <c r="F176" s="521"/>
      <c r="G176" s="170"/>
      <c r="H176" s="59"/>
      <c r="I176" s="70"/>
      <c r="J176" s="129"/>
      <c r="K176" s="128"/>
      <c r="L176" s="128"/>
      <c r="M176" s="130"/>
      <c r="N176" s="131"/>
      <c r="O176" s="171"/>
      <c r="P176" s="171"/>
      <c r="Q176" s="130"/>
      <c r="R176" s="851"/>
      <c r="S176" s="452"/>
      <c r="T176" s="67"/>
      <c r="U176" s="67"/>
      <c r="V176" s="67"/>
      <c r="W176" s="67"/>
      <c r="X176" s="67"/>
      <c r="Y176" s="331"/>
      <c r="Z176" s="331"/>
      <c r="AA176" s="331"/>
      <c r="AB176" s="332"/>
      <c r="AC176" s="331"/>
      <c r="AD176" s="69"/>
      <c r="AE176" s="335"/>
      <c r="AF176" s="335"/>
      <c r="AG176" s="25"/>
      <c r="AH176" s="335"/>
      <c r="AI176" s="335"/>
      <c r="AJ176" s="335"/>
      <c r="AK176" s="335"/>
      <c r="AL176" s="335"/>
      <c r="AM176" s="335"/>
      <c r="AN176" s="335"/>
      <c r="AO176" s="335"/>
      <c r="AP176" s="335"/>
      <c r="AQ176" s="335"/>
      <c r="AR176" s="335"/>
      <c r="AS176" s="335"/>
      <c r="AT176" s="335"/>
    </row>
    <row r="177" spans="1:46" s="336" customFormat="1" ht="27.75" hidden="1" customHeight="1" x14ac:dyDescent="0.25">
      <c r="A177" s="123"/>
      <c r="B177" s="123"/>
      <c r="C177" s="54"/>
      <c r="D177" s="54"/>
      <c r="E177" s="521"/>
      <c r="F177" s="521"/>
      <c r="G177" s="170"/>
      <c r="H177" s="59"/>
      <c r="I177" s="70"/>
      <c r="J177" s="129"/>
      <c r="K177" s="128">
        <f t="shared" ref="K177:K185" si="169">IF(J177&gt;0, 1, 0)</f>
        <v>0</v>
      </c>
      <c r="L177" s="128">
        <f t="shared" ref="L177:L185" si="170">J177-K177</f>
        <v>0</v>
      </c>
      <c r="M177" s="130"/>
      <c r="N177" s="131"/>
      <c r="O177" s="171">
        <f t="shared" ref="O177:O185" si="171">IF(N177&gt;0, 1, 0)</f>
        <v>0</v>
      </c>
      <c r="P177" s="171">
        <f t="shared" ref="P177:P185" si="172">N177-O177</f>
        <v>0</v>
      </c>
      <c r="Q177" s="130"/>
      <c r="R177" s="851">
        <f t="shared" ref="R177:R185" si="173">(K177*M177*$R$3)+(L177*M177*$R$4)+(O177*Q177*$R$7)+(P177*Q177*$R$8)</f>
        <v>0</v>
      </c>
      <c r="S177" s="452"/>
      <c r="T177" s="67"/>
      <c r="U177" s="67"/>
      <c r="V177" s="67"/>
      <c r="W177" s="67"/>
      <c r="X177" s="67"/>
      <c r="Y177" s="331"/>
      <c r="Z177" s="331"/>
      <c r="AA177" s="331"/>
      <c r="AB177" s="332"/>
      <c r="AC177" s="331"/>
      <c r="AD177" s="69"/>
      <c r="AE177" s="335"/>
      <c r="AF177" s="335"/>
      <c r="AG177" s="25"/>
      <c r="AH177" s="335"/>
      <c r="AI177" s="335"/>
      <c r="AJ177" s="335"/>
      <c r="AK177" s="335"/>
      <c r="AL177" s="335"/>
      <c r="AM177" s="335"/>
      <c r="AN177" s="335"/>
      <c r="AO177" s="335"/>
      <c r="AP177" s="335"/>
      <c r="AQ177" s="335"/>
      <c r="AR177" s="335"/>
      <c r="AS177" s="335"/>
      <c r="AT177" s="335"/>
    </row>
    <row r="178" spans="1:46" s="336" customFormat="1" ht="27.75" hidden="1" customHeight="1" x14ac:dyDescent="0.25">
      <c r="A178" s="123"/>
      <c r="B178" s="123"/>
      <c r="C178" s="54"/>
      <c r="D178" s="54"/>
      <c r="E178" s="521"/>
      <c r="F178" s="521"/>
      <c r="G178" s="88"/>
      <c r="H178" s="59"/>
      <c r="I178" s="70"/>
      <c r="J178" s="129"/>
      <c r="K178" s="128">
        <f t="shared" si="169"/>
        <v>0</v>
      </c>
      <c r="L178" s="128">
        <f t="shared" si="170"/>
        <v>0</v>
      </c>
      <c r="M178" s="130"/>
      <c r="N178" s="131"/>
      <c r="O178" s="171">
        <f t="shared" si="171"/>
        <v>0</v>
      </c>
      <c r="P178" s="171">
        <f t="shared" si="172"/>
        <v>0</v>
      </c>
      <c r="Q178" s="130"/>
      <c r="R178" s="851">
        <f t="shared" si="173"/>
        <v>0</v>
      </c>
      <c r="S178" s="452"/>
      <c r="T178" s="67"/>
      <c r="U178" s="67"/>
      <c r="V178" s="67"/>
      <c r="W178" s="67"/>
      <c r="X178" s="67"/>
      <c r="Y178" s="331"/>
      <c r="Z178" s="331"/>
      <c r="AA178" s="331"/>
      <c r="AB178" s="332"/>
      <c r="AC178" s="331"/>
      <c r="AD178" s="69"/>
      <c r="AE178" s="335"/>
      <c r="AF178" s="335"/>
      <c r="AG178" s="25"/>
      <c r="AH178" s="335"/>
      <c r="AI178" s="335"/>
      <c r="AJ178" s="335"/>
      <c r="AK178" s="335"/>
      <c r="AL178" s="335"/>
      <c r="AM178" s="335"/>
      <c r="AN178" s="335"/>
      <c r="AO178" s="335"/>
      <c r="AP178" s="335"/>
      <c r="AQ178" s="335"/>
      <c r="AR178" s="335"/>
      <c r="AS178" s="335"/>
      <c r="AT178" s="335"/>
    </row>
    <row r="179" spans="1:46" s="336" customFormat="1" ht="27.75" hidden="1" customHeight="1" x14ac:dyDescent="0.25">
      <c r="A179" s="123"/>
      <c r="B179" s="123"/>
      <c r="C179" s="54"/>
      <c r="D179" s="54"/>
      <c r="E179" s="521"/>
      <c r="F179" s="521"/>
      <c r="G179" s="88"/>
      <c r="H179" s="59"/>
      <c r="I179" s="70"/>
      <c r="J179" s="129"/>
      <c r="K179" s="128">
        <f t="shared" si="169"/>
        <v>0</v>
      </c>
      <c r="L179" s="128">
        <f t="shared" si="170"/>
        <v>0</v>
      </c>
      <c r="M179" s="130"/>
      <c r="N179" s="131"/>
      <c r="O179" s="171">
        <f t="shared" si="171"/>
        <v>0</v>
      </c>
      <c r="P179" s="171">
        <f t="shared" si="172"/>
        <v>0</v>
      </c>
      <c r="Q179" s="130"/>
      <c r="R179" s="851">
        <f t="shared" si="173"/>
        <v>0</v>
      </c>
      <c r="S179" s="452"/>
      <c r="T179" s="67"/>
      <c r="U179" s="67"/>
      <c r="V179" s="67"/>
      <c r="W179" s="67"/>
      <c r="X179" s="67"/>
      <c r="Y179" s="331"/>
      <c r="Z179" s="331"/>
      <c r="AA179" s="331"/>
      <c r="AB179" s="332"/>
      <c r="AC179" s="331"/>
      <c r="AD179" s="69"/>
      <c r="AE179" s="335"/>
      <c r="AF179" s="335"/>
      <c r="AG179" s="25"/>
      <c r="AH179" s="335"/>
      <c r="AI179" s="335"/>
      <c r="AJ179" s="335"/>
      <c r="AK179" s="335"/>
      <c r="AL179" s="335"/>
      <c r="AM179" s="335"/>
      <c r="AN179" s="335"/>
      <c r="AO179" s="335"/>
      <c r="AP179" s="335"/>
      <c r="AQ179" s="335"/>
      <c r="AR179" s="335"/>
      <c r="AS179" s="335"/>
      <c r="AT179" s="335"/>
    </row>
    <row r="180" spans="1:46" s="336" customFormat="1" ht="27.75" hidden="1" customHeight="1" x14ac:dyDescent="0.25">
      <c r="A180" s="123"/>
      <c r="B180" s="123"/>
      <c r="C180" s="54"/>
      <c r="D180" s="54"/>
      <c r="E180" s="521"/>
      <c r="F180" s="521"/>
      <c r="G180" s="88"/>
      <c r="H180" s="59"/>
      <c r="I180" s="70"/>
      <c r="J180" s="129"/>
      <c r="K180" s="128">
        <f t="shared" si="169"/>
        <v>0</v>
      </c>
      <c r="L180" s="128">
        <f t="shared" si="170"/>
        <v>0</v>
      </c>
      <c r="M180" s="130"/>
      <c r="N180" s="131"/>
      <c r="O180" s="171">
        <f t="shared" si="171"/>
        <v>0</v>
      </c>
      <c r="P180" s="171">
        <f t="shared" si="172"/>
        <v>0</v>
      </c>
      <c r="Q180" s="130"/>
      <c r="R180" s="851">
        <f t="shared" si="173"/>
        <v>0</v>
      </c>
      <c r="S180" s="452"/>
      <c r="T180" s="67"/>
      <c r="U180" s="67"/>
      <c r="V180" s="67"/>
      <c r="W180" s="67"/>
      <c r="X180" s="67"/>
      <c r="Y180" s="331"/>
      <c r="Z180" s="331"/>
      <c r="AA180" s="331"/>
      <c r="AB180" s="332"/>
      <c r="AC180" s="331"/>
      <c r="AD180" s="69"/>
      <c r="AE180" s="335"/>
      <c r="AF180" s="335"/>
      <c r="AG180" s="25"/>
      <c r="AH180" s="335"/>
      <c r="AI180" s="335"/>
      <c r="AJ180" s="335"/>
      <c r="AK180" s="335"/>
      <c r="AL180" s="335"/>
      <c r="AM180" s="335"/>
      <c r="AN180" s="335"/>
      <c r="AO180" s="335"/>
      <c r="AP180" s="335"/>
      <c r="AQ180" s="335"/>
      <c r="AR180" s="335"/>
      <c r="AS180" s="335"/>
      <c r="AT180" s="335"/>
    </row>
    <row r="181" spans="1:46" s="336" customFormat="1" ht="27.75" hidden="1" customHeight="1" x14ac:dyDescent="0.25">
      <c r="A181" s="123"/>
      <c r="B181" s="123"/>
      <c r="C181" s="54"/>
      <c r="D181" s="54"/>
      <c r="E181" s="521"/>
      <c r="F181" s="521"/>
      <c r="G181" s="88"/>
      <c r="H181" s="354"/>
      <c r="I181" s="90"/>
      <c r="J181" s="129"/>
      <c r="K181" s="128">
        <f t="shared" si="169"/>
        <v>0</v>
      </c>
      <c r="L181" s="128">
        <f t="shared" si="170"/>
        <v>0</v>
      </c>
      <c r="M181" s="130"/>
      <c r="N181" s="131"/>
      <c r="O181" s="171">
        <f t="shared" si="171"/>
        <v>0</v>
      </c>
      <c r="P181" s="171">
        <f t="shared" si="172"/>
        <v>0</v>
      </c>
      <c r="Q181" s="130"/>
      <c r="R181" s="851">
        <f t="shared" si="173"/>
        <v>0</v>
      </c>
      <c r="S181" s="452"/>
      <c r="T181" s="67"/>
      <c r="U181" s="67"/>
      <c r="V181" s="67"/>
      <c r="W181" s="67"/>
      <c r="X181" s="67"/>
      <c r="Y181" s="331"/>
      <c r="Z181" s="331"/>
      <c r="AA181" s="331"/>
      <c r="AB181" s="332"/>
      <c r="AC181" s="331"/>
      <c r="AD181" s="69"/>
      <c r="AE181" s="335"/>
      <c r="AF181" s="335"/>
      <c r="AG181" s="25"/>
      <c r="AH181" s="335"/>
      <c r="AI181" s="335"/>
      <c r="AJ181" s="335"/>
      <c r="AK181" s="335"/>
      <c r="AL181" s="335"/>
      <c r="AM181" s="335"/>
      <c r="AN181" s="335"/>
      <c r="AO181" s="335"/>
      <c r="AP181" s="335"/>
      <c r="AQ181" s="335"/>
      <c r="AR181" s="335"/>
      <c r="AS181" s="335"/>
      <c r="AT181" s="335"/>
    </row>
    <row r="182" spans="1:46" s="93" customFormat="1" ht="27.75" hidden="1" customHeight="1" x14ac:dyDescent="0.25">
      <c r="A182" s="123"/>
      <c r="B182" s="123"/>
      <c r="C182" s="54"/>
      <c r="D182" s="54"/>
      <c r="E182" s="521"/>
      <c r="F182" s="521"/>
      <c r="G182" s="88"/>
      <c r="H182" s="59"/>
      <c r="I182" s="70"/>
      <c r="J182" s="129"/>
      <c r="K182" s="128">
        <f t="shared" si="169"/>
        <v>0</v>
      </c>
      <c r="L182" s="128">
        <f t="shared" si="170"/>
        <v>0</v>
      </c>
      <c r="M182" s="130"/>
      <c r="N182" s="131"/>
      <c r="O182" s="171">
        <f t="shared" si="171"/>
        <v>0</v>
      </c>
      <c r="P182" s="171">
        <f t="shared" si="172"/>
        <v>0</v>
      </c>
      <c r="Q182" s="130"/>
      <c r="R182" s="851">
        <f t="shared" si="173"/>
        <v>0</v>
      </c>
      <c r="S182" s="452"/>
      <c r="T182" s="67"/>
      <c r="U182" s="67"/>
      <c r="V182" s="67"/>
      <c r="W182" s="67"/>
      <c r="X182" s="67"/>
      <c r="Y182" s="271"/>
      <c r="Z182" s="271"/>
      <c r="AA182" s="271"/>
      <c r="AB182" s="332"/>
      <c r="AC182" s="271"/>
      <c r="AD182" s="439"/>
      <c r="AE182" s="92"/>
      <c r="AF182" s="92"/>
      <c r="AG182" s="25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</row>
    <row r="183" spans="1:46" s="336" customFormat="1" ht="27.75" hidden="1" customHeight="1" x14ac:dyDescent="0.25">
      <c r="A183" s="123"/>
      <c r="B183" s="123"/>
      <c r="C183" s="54"/>
      <c r="D183" s="54"/>
      <c r="E183" s="521"/>
      <c r="F183" s="521"/>
      <c r="G183" s="88"/>
      <c r="H183" s="59"/>
      <c r="I183" s="70"/>
      <c r="J183" s="129"/>
      <c r="K183" s="128">
        <f t="shared" si="169"/>
        <v>0</v>
      </c>
      <c r="L183" s="128">
        <f t="shared" si="170"/>
        <v>0</v>
      </c>
      <c r="M183" s="130"/>
      <c r="N183" s="131"/>
      <c r="O183" s="171">
        <f t="shared" si="171"/>
        <v>0</v>
      </c>
      <c r="P183" s="171">
        <f t="shared" si="172"/>
        <v>0</v>
      </c>
      <c r="Q183" s="130"/>
      <c r="R183" s="851">
        <f t="shared" si="173"/>
        <v>0</v>
      </c>
      <c r="S183" s="452"/>
      <c r="T183" s="67"/>
      <c r="U183" s="67"/>
      <c r="V183" s="67"/>
      <c r="W183" s="67"/>
      <c r="X183" s="67"/>
      <c r="Y183" s="331"/>
      <c r="Z183" s="331"/>
      <c r="AA183" s="331"/>
      <c r="AB183" s="332"/>
      <c r="AC183" s="331"/>
      <c r="AD183" s="69"/>
      <c r="AE183" s="335"/>
      <c r="AF183" s="335"/>
      <c r="AG183" s="25"/>
      <c r="AH183" s="335"/>
      <c r="AI183" s="335"/>
      <c r="AJ183" s="335"/>
      <c r="AK183" s="335"/>
      <c r="AL183" s="335"/>
      <c r="AM183" s="335"/>
      <c r="AN183" s="335"/>
      <c r="AO183" s="335"/>
      <c r="AP183" s="335"/>
      <c r="AQ183" s="335"/>
      <c r="AR183" s="335"/>
      <c r="AS183" s="335"/>
      <c r="AT183" s="335"/>
    </row>
    <row r="184" spans="1:46" s="346" customFormat="1" ht="27.75" hidden="1" customHeight="1" thickBot="1" x14ac:dyDescent="0.3">
      <c r="A184" s="123"/>
      <c r="B184" s="123"/>
      <c r="C184" s="54"/>
      <c r="D184" s="54"/>
      <c r="E184" s="521"/>
      <c r="F184" s="521"/>
      <c r="G184" s="88"/>
      <c r="H184" s="59"/>
      <c r="I184" s="70"/>
      <c r="J184" s="129"/>
      <c r="K184" s="128">
        <f t="shared" si="169"/>
        <v>0</v>
      </c>
      <c r="L184" s="128">
        <f t="shared" si="170"/>
        <v>0</v>
      </c>
      <c r="M184" s="130"/>
      <c r="N184" s="131"/>
      <c r="O184" s="171">
        <f t="shared" si="171"/>
        <v>0</v>
      </c>
      <c r="P184" s="171">
        <f t="shared" si="172"/>
        <v>0</v>
      </c>
      <c r="Q184" s="130"/>
      <c r="R184" s="851">
        <f t="shared" si="173"/>
        <v>0</v>
      </c>
      <c r="S184" s="452"/>
      <c r="T184" s="67"/>
      <c r="U184" s="67"/>
      <c r="V184" s="67"/>
      <c r="W184" s="67"/>
      <c r="X184" s="67"/>
      <c r="Y184" s="331"/>
      <c r="Z184" s="331"/>
      <c r="AA184" s="331"/>
      <c r="AB184" s="344"/>
      <c r="AC184" s="331"/>
      <c r="AD184" s="69"/>
      <c r="AE184" s="335"/>
      <c r="AF184" s="335"/>
      <c r="AG184" s="25"/>
      <c r="AH184" s="335"/>
      <c r="AI184" s="335"/>
      <c r="AJ184" s="335"/>
      <c r="AK184" s="335"/>
      <c r="AL184" s="335"/>
      <c r="AM184" s="335"/>
      <c r="AN184" s="335"/>
      <c r="AO184" s="335"/>
      <c r="AP184" s="335"/>
      <c r="AQ184" s="335"/>
      <c r="AR184" s="335"/>
      <c r="AS184" s="335"/>
      <c r="AT184" s="335"/>
    </row>
    <row r="185" spans="1:46" s="336" customFormat="1" ht="27.75" hidden="1" customHeight="1" thickTop="1" x14ac:dyDescent="0.25">
      <c r="A185" s="123"/>
      <c r="B185" s="123"/>
      <c r="C185" s="54"/>
      <c r="D185" s="54"/>
      <c r="E185" s="521"/>
      <c r="F185" s="521"/>
      <c r="G185" s="88"/>
      <c r="H185" s="354"/>
      <c r="I185" s="90"/>
      <c r="J185" s="129"/>
      <c r="K185" s="128">
        <f t="shared" si="169"/>
        <v>0</v>
      </c>
      <c r="L185" s="128">
        <f t="shared" si="170"/>
        <v>0</v>
      </c>
      <c r="M185" s="130"/>
      <c r="N185" s="131"/>
      <c r="O185" s="171">
        <f t="shared" si="171"/>
        <v>0</v>
      </c>
      <c r="P185" s="171">
        <f t="shared" si="172"/>
        <v>0</v>
      </c>
      <c r="Q185" s="130"/>
      <c r="R185" s="851">
        <f t="shared" si="173"/>
        <v>0</v>
      </c>
      <c r="S185" s="452"/>
      <c r="T185" s="67"/>
      <c r="U185" s="67"/>
      <c r="V185" s="67"/>
      <c r="W185" s="67"/>
      <c r="X185" s="67"/>
      <c r="Y185" s="331"/>
      <c r="Z185" s="331"/>
      <c r="AA185" s="331"/>
      <c r="AB185" s="332"/>
      <c r="AC185" s="331"/>
      <c r="AD185" s="69"/>
      <c r="AE185" s="335"/>
      <c r="AF185" s="335"/>
      <c r="AG185" s="25"/>
      <c r="AH185" s="335"/>
      <c r="AI185" s="335"/>
      <c r="AJ185" s="335"/>
      <c r="AK185" s="335"/>
      <c r="AL185" s="335"/>
      <c r="AM185" s="335"/>
      <c r="AN185" s="335"/>
      <c r="AO185" s="335"/>
      <c r="AP185" s="335"/>
      <c r="AQ185" s="335"/>
      <c r="AR185" s="335"/>
      <c r="AS185" s="335"/>
      <c r="AT185" s="335"/>
    </row>
    <row r="186" spans="1:46" s="336" customFormat="1" ht="27.75" hidden="1" customHeight="1" x14ac:dyDescent="0.25">
      <c r="A186" s="108"/>
      <c r="B186" s="108"/>
      <c r="C186" s="109"/>
      <c r="D186" s="109"/>
      <c r="E186" s="491"/>
      <c r="F186" s="491"/>
      <c r="G186" s="111"/>
      <c r="H186" s="112" t="s">
        <v>906</v>
      </c>
      <c r="I186" s="113"/>
      <c r="J186" s="941"/>
      <c r="K186" s="115"/>
      <c r="L186" s="115"/>
      <c r="M186" s="116"/>
      <c r="N186" s="948"/>
      <c r="O186" s="115"/>
      <c r="P186" s="115"/>
      <c r="Q186" s="116"/>
      <c r="R186" s="842">
        <f>SUM(R174:R185)</f>
        <v>0</v>
      </c>
      <c r="S186" s="452"/>
      <c r="T186" s="67"/>
      <c r="U186" s="67"/>
      <c r="V186" s="67"/>
      <c r="W186" s="67"/>
      <c r="X186" s="67"/>
      <c r="Y186" s="331"/>
      <c r="Z186" s="331"/>
      <c r="AA186" s="331"/>
      <c r="AB186" s="332"/>
      <c r="AC186" s="331"/>
      <c r="AD186" s="69"/>
      <c r="AE186" s="335"/>
      <c r="AF186" s="335"/>
      <c r="AG186" s="25"/>
      <c r="AH186" s="335"/>
      <c r="AI186" s="335"/>
      <c r="AJ186" s="335"/>
      <c r="AK186" s="335"/>
      <c r="AL186" s="335"/>
      <c r="AM186" s="335"/>
      <c r="AN186" s="335"/>
      <c r="AO186" s="335"/>
      <c r="AP186" s="335"/>
      <c r="AQ186" s="335"/>
      <c r="AR186" s="335"/>
      <c r="AS186" s="335"/>
      <c r="AT186" s="335"/>
    </row>
    <row r="187" spans="1:46" s="336" customFormat="1" ht="27.75" hidden="1" customHeight="1" x14ac:dyDescent="0.25">
      <c r="A187" s="123"/>
      <c r="B187" s="123"/>
      <c r="C187" s="54"/>
      <c r="D187" s="54"/>
      <c r="E187" s="869"/>
      <c r="F187" s="870"/>
      <c r="G187" s="871"/>
      <c r="H187" s="872"/>
      <c r="I187" s="854"/>
      <c r="J187" s="129"/>
      <c r="K187" s="128">
        <f>IF(J187&gt;0, 1, 0)</f>
        <v>0</v>
      </c>
      <c r="L187" s="128">
        <f>J187-K187</f>
        <v>0</v>
      </c>
      <c r="M187" s="130"/>
      <c r="N187" s="131"/>
      <c r="O187" s="171">
        <f>IF(N187&gt;0, 1, 0)</f>
        <v>0</v>
      </c>
      <c r="P187" s="171">
        <f>N187-O187</f>
        <v>0</v>
      </c>
      <c r="Q187" s="848"/>
      <c r="R187" s="851">
        <f>(K187*M187*$R$3)+(L187*M187*$R$4)+(O187*Q187*$R$7)+(P187*Q187*$R$8)</f>
        <v>0</v>
      </c>
      <c r="S187" s="452"/>
      <c r="T187" s="67"/>
      <c r="U187" s="67"/>
      <c r="V187" s="67"/>
      <c r="W187" s="67"/>
      <c r="X187" s="67"/>
      <c r="Y187" s="331"/>
      <c r="Z187" s="331"/>
      <c r="AA187" s="331"/>
      <c r="AB187" s="332"/>
      <c r="AC187" s="331"/>
      <c r="AD187" s="69"/>
      <c r="AE187" s="335"/>
      <c r="AF187" s="335"/>
      <c r="AG187" s="25"/>
      <c r="AH187" s="335"/>
      <c r="AI187" s="335"/>
      <c r="AJ187" s="335"/>
      <c r="AK187" s="335"/>
      <c r="AL187" s="335"/>
      <c r="AM187" s="335"/>
      <c r="AN187" s="335"/>
      <c r="AO187" s="335"/>
      <c r="AP187" s="335"/>
      <c r="AQ187" s="335"/>
      <c r="AR187" s="335"/>
      <c r="AS187" s="335"/>
      <c r="AT187" s="335"/>
    </row>
    <row r="188" spans="1:46" s="336" customFormat="1" ht="27.75" hidden="1" customHeight="1" x14ac:dyDescent="0.25">
      <c r="A188" s="123"/>
      <c r="B188" s="123"/>
      <c r="C188" s="54"/>
      <c r="D188" s="54"/>
      <c r="E188" s="521"/>
      <c r="F188" s="521"/>
      <c r="G188" s="170"/>
      <c r="H188" s="59"/>
      <c r="I188" s="70"/>
      <c r="J188" s="129"/>
      <c r="K188" s="128">
        <f t="shared" ref="K188:K198" si="174">IF(J188&gt;0, 1, 0)</f>
        <v>0</v>
      </c>
      <c r="L188" s="128">
        <f t="shared" ref="L188:L198" si="175">J188-K188</f>
        <v>0</v>
      </c>
      <c r="M188" s="130"/>
      <c r="N188" s="131"/>
      <c r="O188" s="171">
        <f t="shared" ref="O188:O198" si="176">IF(N188&gt;0, 1, 0)</f>
        <v>0</v>
      </c>
      <c r="P188" s="171">
        <f t="shared" ref="P188:P198" si="177">N188-O188</f>
        <v>0</v>
      </c>
      <c r="Q188" s="130"/>
      <c r="R188" s="851">
        <f t="shared" ref="R188:R198" si="178">(K188*M188*$R$3)+(L188*M188*$R$4)+(O188*Q188*$R$7)+(P188*Q188*$R$8)</f>
        <v>0</v>
      </c>
      <c r="S188" s="452"/>
      <c r="T188" s="67"/>
      <c r="U188" s="67"/>
      <c r="V188" s="67"/>
      <c r="W188" s="67"/>
      <c r="X188" s="67"/>
      <c r="Y188" s="331"/>
      <c r="Z188" s="331"/>
      <c r="AA188" s="331"/>
      <c r="AB188" s="332"/>
      <c r="AC188" s="331"/>
      <c r="AD188" s="69"/>
      <c r="AE188" s="335"/>
      <c r="AF188" s="335"/>
      <c r="AG188" s="25"/>
      <c r="AH188" s="335"/>
      <c r="AI188" s="335"/>
      <c r="AJ188" s="335"/>
      <c r="AK188" s="335"/>
      <c r="AL188" s="335"/>
      <c r="AM188" s="335"/>
      <c r="AN188" s="335"/>
      <c r="AO188" s="335"/>
      <c r="AP188" s="335"/>
      <c r="AQ188" s="335"/>
      <c r="AR188" s="335"/>
      <c r="AS188" s="335"/>
      <c r="AT188" s="335"/>
    </row>
    <row r="189" spans="1:46" s="336" customFormat="1" ht="27.75" hidden="1" customHeight="1" x14ac:dyDescent="0.25">
      <c r="A189" s="123"/>
      <c r="B189" s="123"/>
      <c r="C189" s="54"/>
      <c r="D189" s="54"/>
      <c r="E189" s="521"/>
      <c r="F189" s="521"/>
      <c r="G189" s="170"/>
      <c r="H189" s="59"/>
      <c r="I189" s="70"/>
      <c r="J189" s="129"/>
      <c r="K189" s="128">
        <f t="shared" si="174"/>
        <v>0</v>
      </c>
      <c r="L189" s="128">
        <f t="shared" si="175"/>
        <v>0</v>
      </c>
      <c r="M189" s="130"/>
      <c r="N189" s="131"/>
      <c r="O189" s="171">
        <f t="shared" si="176"/>
        <v>0</v>
      </c>
      <c r="P189" s="171">
        <f t="shared" si="177"/>
        <v>0</v>
      </c>
      <c r="Q189" s="130"/>
      <c r="R189" s="851">
        <f t="shared" si="178"/>
        <v>0</v>
      </c>
      <c r="S189" s="452"/>
      <c r="T189" s="67"/>
      <c r="U189" s="67"/>
      <c r="V189" s="67"/>
      <c r="W189" s="67"/>
      <c r="X189" s="67"/>
      <c r="Y189" s="331"/>
      <c r="Z189" s="331"/>
      <c r="AA189" s="331"/>
      <c r="AB189" s="332"/>
      <c r="AC189" s="331"/>
      <c r="AD189" s="69"/>
      <c r="AE189" s="335"/>
      <c r="AF189" s="335"/>
      <c r="AG189" s="25"/>
      <c r="AH189" s="335"/>
      <c r="AI189" s="335"/>
      <c r="AJ189" s="335"/>
      <c r="AK189" s="335"/>
      <c r="AL189" s="335"/>
      <c r="AM189" s="335"/>
      <c r="AN189" s="335"/>
      <c r="AO189" s="335"/>
      <c r="AP189" s="335"/>
      <c r="AQ189" s="335"/>
      <c r="AR189" s="335"/>
      <c r="AS189" s="335"/>
      <c r="AT189" s="335"/>
    </row>
    <row r="190" spans="1:46" s="336" customFormat="1" ht="27.75" hidden="1" customHeight="1" x14ac:dyDescent="0.25">
      <c r="A190" s="123"/>
      <c r="B190" s="123"/>
      <c r="C190" s="54"/>
      <c r="D190" s="54"/>
      <c r="E190" s="521"/>
      <c r="F190" s="521"/>
      <c r="G190" s="170"/>
      <c r="H190" s="59"/>
      <c r="I190" s="70"/>
      <c r="J190" s="129"/>
      <c r="K190" s="128">
        <f t="shared" si="174"/>
        <v>0</v>
      </c>
      <c r="L190" s="128">
        <f t="shared" si="175"/>
        <v>0</v>
      </c>
      <c r="M190" s="130"/>
      <c r="N190" s="131"/>
      <c r="O190" s="171">
        <f t="shared" si="176"/>
        <v>0</v>
      </c>
      <c r="P190" s="171">
        <f t="shared" si="177"/>
        <v>0</v>
      </c>
      <c r="Q190" s="130"/>
      <c r="R190" s="851">
        <f t="shared" si="178"/>
        <v>0</v>
      </c>
      <c r="S190" s="452"/>
      <c r="T190" s="67"/>
      <c r="U190" s="67"/>
      <c r="V190" s="67"/>
      <c r="W190" s="67"/>
      <c r="X190" s="67"/>
      <c r="Y190" s="331"/>
      <c r="Z190" s="331"/>
      <c r="AA190" s="331"/>
      <c r="AB190" s="332"/>
      <c r="AC190" s="331"/>
      <c r="AD190" s="69"/>
      <c r="AE190" s="335"/>
      <c r="AF190" s="335"/>
      <c r="AG190" s="25"/>
      <c r="AH190" s="335"/>
      <c r="AI190" s="335"/>
      <c r="AJ190" s="335"/>
      <c r="AK190" s="335"/>
      <c r="AL190" s="335"/>
      <c r="AM190" s="335"/>
      <c r="AN190" s="335"/>
      <c r="AO190" s="335"/>
      <c r="AP190" s="335"/>
      <c r="AQ190" s="335"/>
      <c r="AR190" s="335"/>
      <c r="AS190" s="335"/>
      <c r="AT190" s="335"/>
    </row>
    <row r="191" spans="1:46" s="336" customFormat="1" ht="27.75" hidden="1" customHeight="1" x14ac:dyDescent="0.25">
      <c r="A191" s="123"/>
      <c r="B191" s="123"/>
      <c r="C191" s="54"/>
      <c r="D191" s="54"/>
      <c r="E191" s="521"/>
      <c r="F191" s="521"/>
      <c r="G191" s="88"/>
      <c r="H191" s="59"/>
      <c r="I191" s="70"/>
      <c r="J191" s="129"/>
      <c r="K191" s="128">
        <f t="shared" si="174"/>
        <v>0</v>
      </c>
      <c r="L191" s="128">
        <f t="shared" si="175"/>
        <v>0</v>
      </c>
      <c r="M191" s="130"/>
      <c r="N191" s="131"/>
      <c r="O191" s="171">
        <f t="shared" si="176"/>
        <v>0</v>
      </c>
      <c r="P191" s="171">
        <f t="shared" si="177"/>
        <v>0</v>
      </c>
      <c r="Q191" s="130"/>
      <c r="R191" s="851">
        <f t="shared" si="178"/>
        <v>0</v>
      </c>
      <c r="S191" s="452"/>
      <c r="T191" s="67"/>
      <c r="U191" s="67"/>
      <c r="V191" s="67"/>
      <c r="W191" s="67"/>
      <c r="X191" s="67"/>
      <c r="Y191" s="331"/>
      <c r="Z191" s="331"/>
      <c r="AA191" s="331"/>
      <c r="AB191" s="332"/>
      <c r="AC191" s="331"/>
      <c r="AD191" s="69"/>
      <c r="AE191" s="335"/>
      <c r="AF191" s="335"/>
      <c r="AG191" s="25"/>
      <c r="AH191" s="335"/>
      <c r="AI191" s="335"/>
      <c r="AJ191" s="335"/>
      <c r="AK191" s="335"/>
      <c r="AL191" s="335"/>
      <c r="AM191" s="335"/>
      <c r="AN191" s="335"/>
      <c r="AO191" s="335"/>
      <c r="AP191" s="335"/>
      <c r="AQ191" s="335"/>
      <c r="AR191" s="335"/>
      <c r="AS191" s="335"/>
      <c r="AT191" s="335"/>
    </row>
    <row r="192" spans="1:46" s="336" customFormat="1" ht="27.75" hidden="1" customHeight="1" x14ac:dyDescent="0.25">
      <c r="A192" s="123"/>
      <c r="B192" s="123"/>
      <c r="C192" s="54"/>
      <c r="D192" s="54"/>
      <c r="E192" s="521"/>
      <c r="F192" s="521"/>
      <c r="G192" s="88"/>
      <c r="H192" s="59"/>
      <c r="I192" s="70"/>
      <c r="J192" s="129"/>
      <c r="K192" s="128">
        <f t="shared" si="174"/>
        <v>0</v>
      </c>
      <c r="L192" s="128">
        <f t="shared" si="175"/>
        <v>0</v>
      </c>
      <c r="M192" s="130"/>
      <c r="N192" s="131"/>
      <c r="O192" s="171">
        <f t="shared" si="176"/>
        <v>0</v>
      </c>
      <c r="P192" s="171">
        <f t="shared" si="177"/>
        <v>0</v>
      </c>
      <c r="Q192" s="130"/>
      <c r="R192" s="851">
        <f t="shared" si="178"/>
        <v>0</v>
      </c>
      <c r="S192" s="452"/>
      <c r="T192" s="67"/>
      <c r="U192" s="67"/>
      <c r="V192" s="67"/>
      <c r="W192" s="67"/>
      <c r="X192" s="67"/>
      <c r="Y192" s="331"/>
      <c r="Z192" s="331"/>
      <c r="AA192" s="331"/>
      <c r="AB192" s="332"/>
      <c r="AC192" s="331"/>
      <c r="AD192" s="69"/>
      <c r="AE192" s="335"/>
      <c r="AF192" s="335"/>
      <c r="AG192" s="25"/>
      <c r="AH192" s="335"/>
      <c r="AI192" s="335"/>
      <c r="AJ192" s="335"/>
      <c r="AK192" s="335"/>
      <c r="AL192" s="335"/>
      <c r="AM192" s="335"/>
      <c r="AN192" s="335"/>
      <c r="AO192" s="335"/>
      <c r="AP192" s="335"/>
      <c r="AQ192" s="335"/>
      <c r="AR192" s="335"/>
      <c r="AS192" s="335"/>
      <c r="AT192" s="335"/>
    </row>
    <row r="193" spans="1:46" s="336" customFormat="1" ht="27.75" hidden="1" customHeight="1" x14ac:dyDescent="0.25">
      <c r="A193" s="123"/>
      <c r="B193" s="123"/>
      <c r="C193" s="54"/>
      <c r="D193" s="54"/>
      <c r="E193" s="521"/>
      <c r="F193" s="521"/>
      <c r="G193" s="88"/>
      <c r="H193" s="59"/>
      <c r="I193" s="70"/>
      <c r="J193" s="129"/>
      <c r="K193" s="128">
        <f t="shared" si="174"/>
        <v>0</v>
      </c>
      <c r="L193" s="128">
        <f t="shared" si="175"/>
        <v>0</v>
      </c>
      <c r="M193" s="130"/>
      <c r="N193" s="131"/>
      <c r="O193" s="171">
        <f t="shared" si="176"/>
        <v>0</v>
      </c>
      <c r="P193" s="171">
        <f t="shared" si="177"/>
        <v>0</v>
      </c>
      <c r="Q193" s="130"/>
      <c r="R193" s="851">
        <f t="shared" si="178"/>
        <v>0</v>
      </c>
      <c r="S193" s="452"/>
      <c r="T193" s="67"/>
      <c r="U193" s="67"/>
      <c r="V193" s="67"/>
      <c r="W193" s="67"/>
      <c r="X193" s="67"/>
      <c r="Y193" s="331"/>
      <c r="Z193" s="331"/>
      <c r="AA193" s="331"/>
      <c r="AB193" s="332"/>
      <c r="AC193" s="331"/>
      <c r="AD193" s="69"/>
      <c r="AE193" s="335"/>
      <c r="AF193" s="335"/>
      <c r="AG193" s="25"/>
      <c r="AH193" s="335"/>
      <c r="AI193" s="335"/>
      <c r="AJ193" s="335"/>
      <c r="AK193" s="335"/>
      <c r="AL193" s="335"/>
      <c r="AM193" s="335"/>
      <c r="AN193" s="335"/>
      <c r="AO193" s="335"/>
      <c r="AP193" s="335"/>
      <c r="AQ193" s="335"/>
      <c r="AR193" s="335"/>
      <c r="AS193" s="335"/>
      <c r="AT193" s="335"/>
    </row>
    <row r="194" spans="1:46" s="336" customFormat="1" ht="27.75" hidden="1" customHeight="1" x14ac:dyDescent="0.25">
      <c r="A194" s="123"/>
      <c r="B194" s="123"/>
      <c r="C194" s="54"/>
      <c r="D194" s="54"/>
      <c r="E194" s="521"/>
      <c r="F194" s="521"/>
      <c r="G194" s="88"/>
      <c r="H194" s="354"/>
      <c r="I194" s="90"/>
      <c r="J194" s="129"/>
      <c r="K194" s="128">
        <f t="shared" si="174"/>
        <v>0</v>
      </c>
      <c r="L194" s="128">
        <f t="shared" si="175"/>
        <v>0</v>
      </c>
      <c r="M194" s="130"/>
      <c r="N194" s="131"/>
      <c r="O194" s="171">
        <f t="shared" si="176"/>
        <v>0</v>
      </c>
      <c r="P194" s="171">
        <f t="shared" si="177"/>
        <v>0</v>
      </c>
      <c r="Q194" s="130"/>
      <c r="R194" s="851">
        <f t="shared" si="178"/>
        <v>0</v>
      </c>
      <c r="S194" s="452"/>
      <c r="T194" s="67"/>
      <c r="U194" s="67"/>
      <c r="V194" s="67"/>
      <c r="W194" s="67"/>
      <c r="X194" s="67"/>
      <c r="Y194" s="331"/>
      <c r="Z194" s="331"/>
      <c r="AA194" s="331"/>
      <c r="AB194" s="332"/>
      <c r="AC194" s="331"/>
      <c r="AD194" s="69"/>
      <c r="AE194" s="335"/>
      <c r="AF194" s="335"/>
      <c r="AG194" s="25"/>
      <c r="AH194" s="335"/>
      <c r="AI194" s="335"/>
      <c r="AJ194" s="335"/>
      <c r="AK194" s="335"/>
      <c r="AL194" s="335"/>
      <c r="AM194" s="335"/>
      <c r="AN194" s="335"/>
      <c r="AO194" s="335"/>
      <c r="AP194" s="335"/>
      <c r="AQ194" s="335"/>
      <c r="AR194" s="335"/>
      <c r="AS194" s="335"/>
      <c r="AT194" s="335"/>
    </row>
    <row r="195" spans="1:46" s="93" customFormat="1" ht="27.75" hidden="1" customHeight="1" x14ac:dyDescent="0.25">
      <c r="A195" s="123"/>
      <c r="B195" s="123"/>
      <c r="C195" s="54"/>
      <c r="D195" s="54"/>
      <c r="E195" s="521"/>
      <c r="F195" s="521"/>
      <c r="G195" s="88"/>
      <c r="H195" s="59"/>
      <c r="I195" s="70"/>
      <c r="J195" s="129"/>
      <c r="K195" s="128">
        <f t="shared" si="174"/>
        <v>0</v>
      </c>
      <c r="L195" s="128">
        <f t="shared" si="175"/>
        <v>0</v>
      </c>
      <c r="M195" s="130"/>
      <c r="N195" s="131"/>
      <c r="O195" s="171">
        <f t="shared" si="176"/>
        <v>0</v>
      </c>
      <c r="P195" s="171">
        <f t="shared" si="177"/>
        <v>0</v>
      </c>
      <c r="Q195" s="130"/>
      <c r="R195" s="851">
        <f t="shared" si="178"/>
        <v>0</v>
      </c>
      <c r="S195" s="452"/>
      <c r="T195" s="67"/>
      <c r="U195" s="67"/>
      <c r="V195" s="67"/>
      <c r="W195" s="67"/>
      <c r="X195" s="67"/>
      <c r="Y195" s="271"/>
      <c r="Z195" s="271"/>
      <c r="AA195" s="271"/>
      <c r="AB195" s="332"/>
      <c r="AC195" s="271"/>
      <c r="AD195" s="439"/>
      <c r="AE195" s="92"/>
      <c r="AF195" s="92"/>
      <c r="AG195" s="25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</row>
    <row r="196" spans="1:46" s="336" customFormat="1" ht="27.75" hidden="1" customHeight="1" x14ac:dyDescent="0.25">
      <c r="A196" s="123"/>
      <c r="B196" s="123"/>
      <c r="C196" s="54"/>
      <c r="D196" s="54"/>
      <c r="E196" s="521"/>
      <c r="F196" s="521"/>
      <c r="G196" s="88"/>
      <c r="H196" s="59"/>
      <c r="I196" s="70"/>
      <c r="J196" s="129"/>
      <c r="K196" s="128">
        <f t="shared" si="174"/>
        <v>0</v>
      </c>
      <c r="L196" s="128">
        <f t="shared" si="175"/>
        <v>0</v>
      </c>
      <c r="M196" s="130"/>
      <c r="N196" s="131"/>
      <c r="O196" s="171">
        <f t="shared" si="176"/>
        <v>0</v>
      </c>
      <c r="P196" s="171">
        <f t="shared" si="177"/>
        <v>0</v>
      </c>
      <c r="Q196" s="130"/>
      <c r="R196" s="851">
        <f t="shared" si="178"/>
        <v>0</v>
      </c>
      <c r="S196" s="452"/>
      <c r="T196" s="67"/>
      <c r="U196" s="67"/>
      <c r="V196" s="67"/>
      <c r="W196" s="67"/>
      <c r="X196" s="67"/>
      <c r="Y196" s="331"/>
      <c r="Z196" s="331"/>
      <c r="AA196" s="331"/>
      <c r="AB196" s="332"/>
      <c r="AC196" s="331"/>
      <c r="AD196" s="69"/>
      <c r="AE196" s="335"/>
      <c r="AF196" s="335"/>
      <c r="AG196" s="25"/>
      <c r="AH196" s="335"/>
      <c r="AI196" s="335"/>
      <c r="AJ196" s="335"/>
      <c r="AK196" s="335"/>
      <c r="AL196" s="335"/>
      <c r="AM196" s="335"/>
      <c r="AN196" s="335"/>
      <c r="AO196" s="335"/>
      <c r="AP196" s="335"/>
      <c r="AQ196" s="335"/>
      <c r="AR196" s="335"/>
      <c r="AS196" s="335"/>
      <c r="AT196" s="335"/>
    </row>
    <row r="197" spans="1:46" s="346" customFormat="1" ht="27.75" hidden="1" customHeight="1" thickBot="1" x14ac:dyDescent="0.3">
      <c r="A197" s="123"/>
      <c r="B197" s="123"/>
      <c r="C197" s="54"/>
      <c r="D197" s="54"/>
      <c r="E197" s="521"/>
      <c r="F197" s="521"/>
      <c r="G197" s="88"/>
      <c r="H197" s="59"/>
      <c r="I197" s="70"/>
      <c r="J197" s="129"/>
      <c r="K197" s="128">
        <f t="shared" si="174"/>
        <v>0</v>
      </c>
      <c r="L197" s="128">
        <f t="shared" si="175"/>
        <v>0</v>
      </c>
      <c r="M197" s="130"/>
      <c r="N197" s="131"/>
      <c r="O197" s="171">
        <f t="shared" si="176"/>
        <v>0</v>
      </c>
      <c r="P197" s="171">
        <f t="shared" si="177"/>
        <v>0</v>
      </c>
      <c r="Q197" s="130"/>
      <c r="R197" s="851">
        <f t="shared" si="178"/>
        <v>0</v>
      </c>
      <c r="S197" s="452"/>
      <c r="T197" s="67"/>
      <c r="U197" s="67"/>
      <c r="V197" s="67"/>
      <c r="W197" s="67"/>
      <c r="X197" s="67"/>
      <c r="Y197" s="331"/>
      <c r="Z197" s="331"/>
      <c r="AA197" s="331"/>
      <c r="AB197" s="332"/>
      <c r="AC197" s="331"/>
      <c r="AD197" s="69"/>
      <c r="AE197" s="335"/>
      <c r="AF197" s="335"/>
      <c r="AG197" s="25"/>
      <c r="AH197" s="335"/>
      <c r="AI197" s="335"/>
      <c r="AJ197" s="335"/>
      <c r="AK197" s="335"/>
      <c r="AL197" s="335"/>
      <c r="AM197" s="335"/>
      <c r="AN197" s="335"/>
      <c r="AO197" s="335"/>
      <c r="AP197" s="335"/>
      <c r="AQ197" s="335"/>
      <c r="AR197" s="335"/>
      <c r="AS197" s="335"/>
      <c r="AT197" s="335"/>
    </row>
    <row r="198" spans="1:46" s="336" customFormat="1" ht="27.75" hidden="1" customHeight="1" thickTop="1" x14ac:dyDescent="0.25">
      <c r="A198" s="123"/>
      <c r="B198" s="123"/>
      <c r="C198" s="54"/>
      <c r="D198" s="54"/>
      <c r="E198" s="521"/>
      <c r="F198" s="521"/>
      <c r="G198" s="88"/>
      <c r="H198" s="354"/>
      <c r="I198" s="90"/>
      <c r="J198" s="129"/>
      <c r="K198" s="128">
        <f t="shared" si="174"/>
        <v>0</v>
      </c>
      <c r="L198" s="128">
        <f t="shared" si="175"/>
        <v>0</v>
      </c>
      <c r="M198" s="130"/>
      <c r="N198" s="131"/>
      <c r="O198" s="171">
        <f t="shared" si="176"/>
        <v>0</v>
      </c>
      <c r="P198" s="171">
        <f t="shared" si="177"/>
        <v>0</v>
      </c>
      <c r="Q198" s="130"/>
      <c r="R198" s="851">
        <f t="shared" si="178"/>
        <v>0</v>
      </c>
      <c r="S198" s="452"/>
      <c r="T198" s="67"/>
      <c r="U198" s="67"/>
      <c r="V198" s="67"/>
      <c r="W198" s="67"/>
      <c r="X198" s="67"/>
      <c r="Y198" s="331"/>
      <c r="Z198" s="331"/>
      <c r="AA198" s="331"/>
      <c r="AB198" s="332"/>
      <c r="AC198" s="331"/>
      <c r="AD198" s="69"/>
      <c r="AE198" s="335"/>
      <c r="AF198" s="335"/>
      <c r="AG198" s="25"/>
      <c r="AH198" s="335"/>
      <c r="AI198" s="335"/>
      <c r="AJ198" s="335"/>
      <c r="AK198" s="335"/>
      <c r="AL198" s="335"/>
      <c r="AM198" s="335"/>
      <c r="AN198" s="335"/>
      <c r="AO198" s="335"/>
      <c r="AP198" s="335"/>
      <c r="AQ198" s="335"/>
      <c r="AR198" s="335"/>
      <c r="AS198" s="335"/>
      <c r="AT198" s="335"/>
    </row>
    <row r="199" spans="1:46" s="336" customFormat="1" ht="27.75" hidden="1" customHeight="1" x14ac:dyDescent="0.25">
      <c r="A199" s="108"/>
      <c r="B199" s="108"/>
      <c r="C199" s="109"/>
      <c r="D199" s="109"/>
      <c r="E199" s="491"/>
      <c r="F199" s="491"/>
      <c r="G199" s="111"/>
      <c r="H199" s="112" t="s">
        <v>906</v>
      </c>
      <c r="I199" s="113"/>
      <c r="J199" s="941"/>
      <c r="K199" s="115"/>
      <c r="L199" s="115"/>
      <c r="M199" s="116"/>
      <c r="N199" s="948"/>
      <c r="O199" s="115"/>
      <c r="P199" s="115"/>
      <c r="Q199" s="116"/>
      <c r="R199" s="842">
        <f>SUM(R187:R198)</f>
        <v>0</v>
      </c>
      <c r="S199" s="452"/>
      <c r="T199" s="67"/>
      <c r="U199" s="67"/>
      <c r="V199" s="67"/>
      <c r="W199" s="67"/>
      <c r="X199" s="67"/>
      <c r="Y199" s="331"/>
      <c r="Z199" s="331"/>
      <c r="AA199" s="331"/>
      <c r="AB199" s="332"/>
      <c r="AC199" s="331"/>
      <c r="AD199" s="69"/>
      <c r="AE199" s="335"/>
      <c r="AF199" s="335"/>
      <c r="AG199" s="25"/>
      <c r="AH199" s="335"/>
      <c r="AI199" s="335"/>
      <c r="AJ199" s="335"/>
      <c r="AK199" s="335"/>
      <c r="AL199" s="335"/>
      <c r="AM199" s="335"/>
      <c r="AN199" s="335"/>
      <c r="AO199" s="335"/>
      <c r="AP199" s="335"/>
      <c r="AQ199" s="335"/>
      <c r="AR199" s="335"/>
      <c r="AS199" s="335"/>
      <c r="AT199" s="335"/>
    </row>
    <row r="200" spans="1:46" s="336" customFormat="1" ht="27.75" hidden="1" customHeight="1" x14ac:dyDescent="0.25">
      <c r="A200" s="123"/>
      <c r="B200" s="123"/>
      <c r="C200" s="54"/>
      <c r="D200" s="54"/>
      <c r="E200" s="869"/>
      <c r="F200" s="870"/>
      <c r="G200" s="871"/>
      <c r="H200" s="872"/>
      <c r="I200" s="854"/>
      <c r="J200" s="129"/>
      <c r="K200" s="128">
        <f>IF(J200&gt;0, 1, 0)</f>
        <v>0</v>
      </c>
      <c r="L200" s="128">
        <f>J200-K200</f>
        <v>0</v>
      </c>
      <c r="M200" s="130"/>
      <c r="N200" s="131"/>
      <c r="O200" s="171">
        <f>IF(N200&gt;0, 1, 0)</f>
        <v>0</v>
      </c>
      <c r="P200" s="171">
        <f>N200-O200</f>
        <v>0</v>
      </c>
      <c r="Q200" s="848"/>
      <c r="R200" s="851">
        <f>(K200*M200*$R$3)+(L200*M200*$R$4)+(O200*Q200*$R$7)+(P200*Q200*$R$8)</f>
        <v>0</v>
      </c>
      <c r="S200" s="452"/>
      <c r="T200" s="67"/>
      <c r="U200" s="67"/>
      <c r="V200" s="67"/>
      <c r="W200" s="67"/>
      <c r="X200" s="67"/>
      <c r="Y200" s="331"/>
      <c r="Z200" s="331"/>
      <c r="AA200" s="331"/>
      <c r="AB200" s="332"/>
      <c r="AC200" s="331"/>
      <c r="AD200" s="69"/>
      <c r="AE200" s="335"/>
      <c r="AF200" s="335"/>
      <c r="AG200" s="25"/>
      <c r="AH200" s="335"/>
      <c r="AI200" s="335"/>
      <c r="AJ200" s="335"/>
      <c r="AK200" s="335"/>
      <c r="AL200" s="335"/>
      <c r="AM200" s="335"/>
      <c r="AN200" s="335"/>
      <c r="AO200" s="335"/>
      <c r="AP200" s="335"/>
      <c r="AQ200" s="335"/>
      <c r="AR200" s="335"/>
      <c r="AS200" s="335"/>
      <c r="AT200" s="335"/>
    </row>
    <row r="201" spans="1:46" s="336" customFormat="1" ht="27.75" hidden="1" customHeight="1" x14ac:dyDescent="0.25">
      <c r="A201" s="123"/>
      <c r="B201" s="123"/>
      <c r="C201" s="54"/>
      <c r="D201" s="54"/>
      <c r="E201" s="521"/>
      <c r="F201" s="521"/>
      <c r="G201" s="170"/>
      <c r="H201" s="59"/>
      <c r="I201" s="70"/>
      <c r="J201" s="129"/>
      <c r="K201" s="128">
        <f t="shared" ref="K201:K211" si="179">IF(J201&gt;0, 1, 0)</f>
        <v>0</v>
      </c>
      <c r="L201" s="128">
        <f t="shared" ref="L201:L211" si="180">J201-K201</f>
        <v>0</v>
      </c>
      <c r="M201" s="130"/>
      <c r="N201" s="131"/>
      <c r="O201" s="171">
        <f t="shared" ref="O201:O211" si="181">IF(N201&gt;0, 1, 0)</f>
        <v>0</v>
      </c>
      <c r="P201" s="171">
        <f t="shared" ref="P201:P211" si="182">N201-O201</f>
        <v>0</v>
      </c>
      <c r="Q201" s="130"/>
      <c r="R201" s="851">
        <f t="shared" ref="R201:R211" si="183">(K201*M201*$R$3)+(L201*M201*$R$4)+(O201*Q201*$R$7)+(P201*Q201*$R$8)</f>
        <v>0</v>
      </c>
      <c r="S201" s="452"/>
      <c r="T201" s="67"/>
      <c r="U201" s="67"/>
      <c r="V201" s="67"/>
      <c r="W201" s="67"/>
      <c r="X201" s="67"/>
      <c r="Y201" s="331"/>
      <c r="Z201" s="331"/>
      <c r="AA201" s="331"/>
      <c r="AB201" s="332"/>
      <c r="AC201" s="331"/>
      <c r="AD201" s="69"/>
      <c r="AE201" s="335"/>
      <c r="AF201" s="335"/>
      <c r="AG201" s="25"/>
      <c r="AH201" s="335"/>
      <c r="AI201" s="335"/>
      <c r="AJ201" s="335"/>
      <c r="AK201" s="335"/>
      <c r="AL201" s="335"/>
      <c r="AM201" s="335"/>
      <c r="AN201" s="335"/>
      <c r="AO201" s="335"/>
      <c r="AP201" s="335"/>
      <c r="AQ201" s="335"/>
      <c r="AR201" s="335"/>
      <c r="AS201" s="335"/>
      <c r="AT201" s="335"/>
    </row>
    <row r="202" spans="1:46" s="336" customFormat="1" ht="27.75" hidden="1" customHeight="1" x14ac:dyDescent="0.25">
      <c r="A202" s="123"/>
      <c r="B202" s="123"/>
      <c r="C202" s="54"/>
      <c r="D202" s="54"/>
      <c r="E202" s="521"/>
      <c r="F202" s="521"/>
      <c r="G202" s="170"/>
      <c r="H202" s="59"/>
      <c r="I202" s="70"/>
      <c r="J202" s="129"/>
      <c r="K202" s="128">
        <f t="shared" si="179"/>
        <v>0</v>
      </c>
      <c r="L202" s="128">
        <f t="shared" si="180"/>
        <v>0</v>
      </c>
      <c r="M202" s="130"/>
      <c r="N202" s="131"/>
      <c r="O202" s="171">
        <f t="shared" si="181"/>
        <v>0</v>
      </c>
      <c r="P202" s="171">
        <f t="shared" si="182"/>
        <v>0</v>
      </c>
      <c r="Q202" s="130"/>
      <c r="R202" s="851">
        <f t="shared" si="183"/>
        <v>0</v>
      </c>
      <c r="S202" s="452"/>
      <c r="T202" s="67"/>
      <c r="U202" s="67"/>
      <c r="V202" s="67"/>
      <c r="W202" s="67"/>
      <c r="X202" s="67"/>
      <c r="Y202" s="331"/>
      <c r="Z202" s="331"/>
      <c r="AA202" s="331"/>
      <c r="AB202" s="332"/>
      <c r="AC202" s="331"/>
      <c r="AD202" s="69"/>
      <c r="AE202" s="335"/>
      <c r="AF202" s="335"/>
      <c r="AG202" s="25"/>
      <c r="AH202" s="335"/>
      <c r="AI202" s="335"/>
      <c r="AJ202" s="335"/>
      <c r="AK202" s="335"/>
      <c r="AL202" s="335"/>
      <c r="AM202" s="335"/>
      <c r="AN202" s="335"/>
      <c r="AO202" s="335"/>
      <c r="AP202" s="335"/>
      <c r="AQ202" s="335"/>
      <c r="AR202" s="335"/>
      <c r="AS202" s="335"/>
      <c r="AT202" s="335"/>
    </row>
    <row r="203" spans="1:46" s="336" customFormat="1" ht="27.75" hidden="1" customHeight="1" x14ac:dyDescent="0.25">
      <c r="A203" s="123"/>
      <c r="B203" s="123"/>
      <c r="C203" s="54"/>
      <c r="D203" s="54"/>
      <c r="E203" s="521"/>
      <c r="F203" s="521"/>
      <c r="G203" s="170"/>
      <c r="H203" s="59"/>
      <c r="I203" s="70"/>
      <c r="J203" s="129"/>
      <c r="K203" s="128">
        <f t="shared" si="179"/>
        <v>0</v>
      </c>
      <c r="L203" s="128">
        <f t="shared" si="180"/>
        <v>0</v>
      </c>
      <c r="M203" s="130"/>
      <c r="N203" s="131"/>
      <c r="O203" s="171">
        <f t="shared" si="181"/>
        <v>0</v>
      </c>
      <c r="P203" s="171">
        <f t="shared" si="182"/>
        <v>0</v>
      </c>
      <c r="Q203" s="130"/>
      <c r="R203" s="851">
        <f t="shared" si="183"/>
        <v>0</v>
      </c>
      <c r="S203" s="452"/>
      <c r="T203" s="67"/>
      <c r="U203" s="67"/>
      <c r="V203" s="67"/>
      <c r="W203" s="67"/>
      <c r="X203" s="67"/>
      <c r="Y203" s="331"/>
      <c r="Z203" s="331"/>
      <c r="AA203" s="331"/>
      <c r="AB203" s="332"/>
      <c r="AC203" s="331"/>
      <c r="AD203" s="69"/>
      <c r="AE203" s="335"/>
      <c r="AF203" s="335"/>
      <c r="AG203" s="25"/>
      <c r="AH203" s="335"/>
      <c r="AI203" s="335"/>
      <c r="AJ203" s="335"/>
      <c r="AK203" s="335"/>
      <c r="AL203" s="335"/>
      <c r="AM203" s="335"/>
      <c r="AN203" s="335"/>
      <c r="AO203" s="335"/>
      <c r="AP203" s="335"/>
      <c r="AQ203" s="335"/>
      <c r="AR203" s="335"/>
      <c r="AS203" s="335"/>
      <c r="AT203" s="335"/>
    </row>
    <row r="204" spans="1:46" s="336" customFormat="1" ht="27.75" hidden="1" customHeight="1" x14ac:dyDescent="0.25">
      <c r="A204" s="123"/>
      <c r="B204" s="123"/>
      <c r="C204" s="54"/>
      <c r="D204" s="54"/>
      <c r="E204" s="521"/>
      <c r="F204" s="521"/>
      <c r="G204" s="88"/>
      <c r="H204" s="59"/>
      <c r="I204" s="70"/>
      <c r="J204" s="129"/>
      <c r="K204" s="128">
        <f t="shared" si="179"/>
        <v>0</v>
      </c>
      <c r="L204" s="128">
        <f t="shared" si="180"/>
        <v>0</v>
      </c>
      <c r="M204" s="130"/>
      <c r="N204" s="131"/>
      <c r="O204" s="171">
        <f t="shared" si="181"/>
        <v>0</v>
      </c>
      <c r="P204" s="171">
        <f t="shared" si="182"/>
        <v>0</v>
      </c>
      <c r="Q204" s="130"/>
      <c r="R204" s="851">
        <f t="shared" si="183"/>
        <v>0</v>
      </c>
      <c r="S204" s="452"/>
      <c r="T204" s="67"/>
      <c r="U204" s="67"/>
      <c r="V204" s="67"/>
      <c r="W204" s="67"/>
      <c r="X204" s="67"/>
      <c r="Y204" s="331"/>
      <c r="Z204" s="331"/>
      <c r="AA204" s="331"/>
      <c r="AB204" s="332"/>
      <c r="AC204" s="331"/>
      <c r="AD204" s="69"/>
      <c r="AE204" s="335"/>
      <c r="AF204" s="335"/>
      <c r="AG204" s="25"/>
      <c r="AH204" s="335"/>
      <c r="AI204" s="335"/>
      <c r="AJ204" s="335"/>
      <c r="AK204" s="335"/>
      <c r="AL204" s="335"/>
      <c r="AM204" s="335"/>
      <c r="AN204" s="335"/>
      <c r="AO204" s="335"/>
      <c r="AP204" s="335"/>
      <c r="AQ204" s="335"/>
      <c r="AR204" s="335"/>
      <c r="AS204" s="335"/>
      <c r="AT204" s="335"/>
    </row>
    <row r="205" spans="1:46" s="336" customFormat="1" ht="27.75" hidden="1" customHeight="1" x14ac:dyDescent="0.25">
      <c r="A205" s="123"/>
      <c r="B205" s="123"/>
      <c r="C205" s="54"/>
      <c r="D205" s="54"/>
      <c r="E205" s="521"/>
      <c r="F205" s="521"/>
      <c r="G205" s="88"/>
      <c r="H205" s="59"/>
      <c r="I205" s="70"/>
      <c r="J205" s="129"/>
      <c r="K205" s="128">
        <f t="shared" si="179"/>
        <v>0</v>
      </c>
      <c r="L205" s="128">
        <f t="shared" si="180"/>
        <v>0</v>
      </c>
      <c r="M205" s="130"/>
      <c r="N205" s="131"/>
      <c r="O205" s="171">
        <f t="shared" si="181"/>
        <v>0</v>
      </c>
      <c r="P205" s="171">
        <f t="shared" si="182"/>
        <v>0</v>
      </c>
      <c r="Q205" s="130"/>
      <c r="R205" s="851">
        <f t="shared" si="183"/>
        <v>0</v>
      </c>
      <c r="S205" s="452"/>
      <c r="T205" s="67"/>
      <c r="U205" s="67"/>
      <c r="V205" s="67"/>
      <c r="W205" s="67"/>
      <c r="X205" s="67"/>
      <c r="Y205" s="331"/>
      <c r="Z205" s="331"/>
      <c r="AA205" s="331"/>
      <c r="AB205" s="332"/>
      <c r="AC205" s="331"/>
      <c r="AD205" s="69"/>
      <c r="AE205" s="335"/>
      <c r="AF205" s="335"/>
      <c r="AG205" s="25"/>
      <c r="AH205" s="335"/>
      <c r="AI205" s="335"/>
      <c r="AJ205" s="335"/>
      <c r="AK205" s="335"/>
      <c r="AL205" s="335"/>
      <c r="AM205" s="335"/>
      <c r="AN205" s="335"/>
      <c r="AO205" s="335"/>
      <c r="AP205" s="335"/>
      <c r="AQ205" s="335"/>
      <c r="AR205" s="335"/>
      <c r="AS205" s="335"/>
      <c r="AT205" s="335"/>
    </row>
    <row r="206" spans="1:46" s="336" customFormat="1" ht="27.75" hidden="1" customHeight="1" x14ac:dyDescent="0.25">
      <c r="A206" s="123"/>
      <c r="B206" s="123"/>
      <c r="C206" s="54"/>
      <c r="D206" s="54"/>
      <c r="E206" s="521"/>
      <c r="F206" s="521"/>
      <c r="G206" s="88"/>
      <c r="H206" s="59"/>
      <c r="I206" s="70"/>
      <c r="J206" s="129"/>
      <c r="K206" s="128">
        <f t="shared" si="179"/>
        <v>0</v>
      </c>
      <c r="L206" s="128">
        <f t="shared" si="180"/>
        <v>0</v>
      </c>
      <c r="M206" s="130"/>
      <c r="N206" s="131"/>
      <c r="O206" s="171">
        <f t="shared" si="181"/>
        <v>0</v>
      </c>
      <c r="P206" s="171">
        <f t="shared" si="182"/>
        <v>0</v>
      </c>
      <c r="Q206" s="130"/>
      <c r="R206" s="851">
        <f t="shared" si="183"/>
        <v>0</v>
      </c>
      <c r="S206" s="452"/>
      <c r="T206" s="67"/>
      <c r="U206" s="67"/>
      <c r="V206" s="67"/>
      <c r="W206" s="67"/>
      <c r="X206" s="67"/>
      <c r="Y206" s="331"/>
      <c r="Z206" s="331"/>
      <c r="AA206" s="331"/>
      <c r="AB206" s="332"/>
      <c r="AC206" s="331"/>
      <c r="AD206" s="69"/>
      <c r="AE206" s="335"/>
      <c r="AF206" s="335"/>
      <c r="AG206" s="25"/>
      <c r="AH206" s="335"/>
      <c r="AI206" s="335"/>
      <c r="AJ206" s="335"/>
      <c r="AK206" s="335"/>
      <c r="AL206" s="335"/>
      <c r="AM206" s="335"/>
      <c r="AN206" s="335"/>
      <c r="AO206" s="335"/>
      <c r="AP206" s="335"/>
      <c r="AQ206" s="335"/>
      <c r="AR206" s="335"/>
      <c r="AS206" s="335"/>
      <c r="AT206" s="335"/>
    </row>
    <row r="207" spans="1:46" s="336" customFormat="1" ht="27.75" hidden="1" customHeight="1" x14ac:dyDescent="0.25">
      <c r="A207" s="123"/>
      <c r="B207" s="123"/>
      <c r="C207" s="54"/>
      <c r="D207" s="54"/>
      <c r="E207" s="521"/>
      <c r="F207" s="521"/>
      <c r="G207" s="88"/>
      <c r="H207" s="354"/>
      <c r="I207" s="90"/>
      <c r="J207" s="129"/>
      <c r="K207" s="128">
        <f t="shared" si="179"/>
        <v>0</v>
      </c>
      <c r="L207" s="128">
        <f t="shared" si="180"/>
        <v>0</v>
      </c>
      <c r="M207" s="130"/>
      <c r="N207" s="131"/>
      <c r="O207" s="171">
        <f t="shared" si="181"/>
        <v>0</v>
      </c>
      <c r="P207" s="171">
        <f t="shared" si="182"/>
        <v>0</v>
      </c>
      <c r="Q207" s="130"/>
      <c r="R207" s="851">
        <f t="shared" si="183"/>
        <v>0</v>
      </c>
      <c r="S207" s="452"/>
      <c r="T207" s="67"/>
      <c r="U207" s="67"/>
      <c r="V207" s="67"/>
      <c r="W207" s="67"/>
      <c r="X207" s="67"/>
      <c r="Y207" s="331"/>
      <c r="Z207" s="331"/>
      <c r="AA207" s="331"/>
      <c r="AB207" s="332"/>
      <c r="AC207" s="331"/>
      <c r="AD207" s="69"/>
      <c r="AE207" s="335"/>
      <c r="AF207" s="335"/>
      <c r="AG207" s="25"/>
      <c r="AH207" s="335"/>
      <c r="AI207" s="335"/>
      <c r="AJ207" s="335"/>
      <c r="AK207" s="335"/>
      <c r="AL207" s="335"/>
      <c r="AM207" s="335"/>
      <c r="AN207" s="335"/>
      <c r="AO207" s="335"/>
      <c r="AP207" s="335"/>
      <c r="AQ207" s="335"/>
      <c r="AR207" s="335"/>
      <c r="AS207" s="335"/>
      <c r="AT207" s="335"/>
    </row>
    <row r="208" spans="1:46" s="93" customFormat="1" ht="27.75" hidden="1" customHeight="1" x14ac:dyDescent="0.25">
      <c r="A208" s="123"/>
      <c r="B208" s="123"/>
      <c r="C208" s="54"/>
      <c r="D208" s="54"/>
      <c r="E208" s="521"/>
      <c r="F208" s="521"/>
      <c r="G208" s="88"/>
      <c r="H208" s="59"/>
      <c r="I208" s="70"/>
      <c r="J208" s="129"/>
      <c r="K208" s="128">
        <f t="shared" si="179"/>
        <v>0</v>
      </c>
      <c r="L208" s="128">
        <f t="shared" si="180"/>
        <v>0</v>
      </c>
      <c r="M208" s="130"/>
      <c r="N208" s="131"/>
      <c r="O208" s="171">
        <f t="shared" si="181"/>
        <v>0</v>
      </c>
      <c r="P208" s="171">
        <f t="shared" si="182"/>
        <v>0</v>
      </c>
      <c r="Q208" s="130"/>
      <c r="R208" s="851">
        <f t="shared" si="183"/>
        <v>0</v>
      </c>
      <c r="S208" s="452"/>
      <c r="T208" s="67"/>
      <c r="U208" s="67"/>
      <c r="V208" s="67"/>
      <c r="W208" s="67"/>
      <c r="X208" s="67"/>
      <c r="Y208" s="271"/>
      <c r="Z208" s="271"/>
      <c r="AA208" s="271"/>
      <c r="AB208" s="332"/>
      <c r="AC208" s="271"/>
      <c r="AD208" s="439"/>
      <c r="AE208" s="92"/>
      <c r="AF208" s="92"/>
      <c r="AG208" s="25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</row>
    <row r="209" spans="1:46" s="336" customFormat="1" ht="27.75" hidden="1" customHeight="1" x14ac:dyDescent="0.25">
      <c r="A209" s="123"/>
      <c r="B209" s="123"/>
      <c r="C209" s="54"/>
      <c r="D209" s="54"/>
      <c r="E209" s="521"/>
      <c r="F209" s="521"/>
      <c r="G209" s="88"/>
      <c r="H209" s="59"/>
      <c r="I209" s="70"/>
      <c r="J209" s="129"/>
      <c r="K209" s="128">
        <f t="shared" si="179"/>
        <v>0</v>
      </c>
      <c r="L209" s="128">
        <f t="shared" si="180"/>
        <v>0</v>
      </c>
      <c r="M209" s="130"/>
      <c r="N209" s="131"/>
      <c r="O209" s="171">
        <f t="shared" si="181"/>
        <v>0</v>
      </c>
      <c r="P209" s="171">
        <f t="shared" si="182"/>
        <v>0</v>
      </c>
      <c r="Q209" s="130"/>
      <c r="R209" s="851">
        <f t="shared" si="183"/>
        <v>0</v>
      </c>
      <c r="S209" s="452"/>
      <c r="T209" s="67"/>
      <c r="U209" s="67"/>
      <c r="V209" s="67"/>
      <c r="W209" s="67"/>
      <c r="X209" s="67"/>
      <c r="Y209" s="331"/>
      <c r="Z209" s="331"/>
      <c r="AA209" s="331"/>
      <c r="AB209" s="332"/>
      <c r="AC209" s="331"/>
      <c r="AD209" s="69"/>
      <c r="AE209" s="335"/>
      <c r="AF209" s="335"/>
      <c r="AG209" s="25"/>
      <c r="AH209" s="335"/>
      <c r="AI209" s="335"/>
      <c r="AJ209" s="335"/>
      <c r="AK209" s="335"/>
      <c r="AL209" s="335"/>
      <c r="AM209" s="335"/>
      <c r="AN209" s="335"/>
      <c r="AO209" s="335"/>
      <c r="AP209" s="335"/>
      <c r="AQ209" s="335"/>
      <c r="AR209" s="335"/>
      <c r="AS209" s="335"/>
      <c r="AT209" s="335"/>
    </row>
    <row r="210" spans="1:46" s="346" customFormat="1" ht="27.75" hidden="1" customHeight="1" thickBot="1" x14ac:dyDescent="0.3">
      <c r="A210" s="123"/>
      <c r="B210" s="123"/>
      <c r="C210" s="54"/>
      <c r="D210" s="54"/>
      <c r="E210" s="521"/>
      <c r="F210" s="521"/>
      <c r="G210" s="88"/>
      <c r="H210" s="59"/>
      <c r="I210" s="70"/>
      <c r="J210" s="129"/>
      <c r="K210" s="128">
        <f t="shared" si="179"/>
        <v>0</v>
      </c>
      <c r="L210" s="128">
        <f t="shared" si="180"/>
        <v>0</v>
      </c>
      <c r="M210" s="130"/>
      <c r="N210" s="131"/>
      <c r="O210" s="171">
        <f t="shared" si="181"/>
        <v>0</v>
      </c>
      <c r="P210" s="171">
        <f t="shared" si="182"/>
        <v>0</v>
      </c>
      <c r="Q210" s="130"/>
      <c r="R210" s="851">
        <f t="shared" si="183"/>
        <v>0</v>
      </c>
      <c r="S210" s="452"/>
      <c r="T210" s="67"/>
      <c r="U210" s="67"/>
      <c r="V210" s="67"/>
      <c r="W210" s="67"/>
      <c r="X210" s="67"/>
      <c r="Y210" s="331"/>
      <c r="Z210" s="331"/>
      <c r="AA210" s="331"/>
      <c r="AB210" s="332"/>
      <c r="AC210" s="331"/>
      <c r="AD210" s="69"/>
      <c r="AE210" s="335"/>
      <c r="AF210" s="335"/>
      <c r="AG210" s="25"/>
      <c r="AH210" s="335"/>
      <c r="AI210" s="335"/>
      <c r="AJ210" s="335"/>
      <c r="AK210" s="335"/>
      <c r="AL210" s="335"/>
      <c r="AM210" s="335"/>
      <c r="AN210" s="335"/>
      <c r="AO210" s="335"/>
      <c r="AP210" s="335"/>
      <c r="AQ210" s="335"/>
      <c r="AR210" s="335"/>
      <c r="AS210" s="335"/>
      <c r="AT210" s="335"/>
    </row>
    <row r="211" spans="1:46" s="336" customFormat="1" ht="27.75" hidden="1" customHeight="1" thickTop="1" x14ac:dyDescent="0.25">
      <c r="A211" s="123"/>
      <c r="B211" s="123"/>
      <c r="C211" s="54"/>
      <c r="D211" s="54"/>
      <c r="E211" s="521"/>
      <c r="F211" s="521"/>
      <c r="G211" s="88"/>
      <c r="H211" s="354"/>
      <c r="I211" s="90"/>
      <c r="J211" s="129"/>
      <c r="K211" s="128">
        <f t="shared" si="179"/>
        <v>0</v>
      </c>
      <c r="L211" s="128">
        <f t="shared" si="180"/>
        <v>0</v>
      </c>
      <c r="M211" s="130"/>
      <c r="N211" s="131"/>
      <c r="O211" s="171">
        <f t="shared" si="181"/>
        <v>0</v>
      </c>
      <c r="P211" s="171">
        <f t="shared" si="182"/>
        <v>0</v>
      </c>
      <c r="Q211" s="130"/>
      <c r="R211" s="851">
        <f t="shared" si="183"/>
        <v>0</v>
      </c>
      <c r="S211" s="452"/>
      <c r="T211" s="67"/>
      <c r="U211" s="67"/>
      <c r="V211" s="67"/>
      <c r="W211" s="67"/>
      <c r="X211" s="67"/>
      <c r="Y211" s="331"/>
      <c r="Z211" s="331"/>
      <c r="AA211" s="331"/>
      <c r="AB211" s="332"/>
      <c r="AC211" s="331"/>
      <c r="AD211" s="69"/>
      <c r="AE211" s="335"/>
      <c r="AF211" s="335"/>
      <c r="AG211" s="25"/>
      <c r="AH211" s="335"/>
      <c r="AI211" s="335"/>
      <c r="AJ211" s="335"/>
      <c r="AK211" s="335"/>
      <c r="AL211" s="335"/>
      <c r="AM211" s="335"/>
      <c r="AN211" s="335"/>
      <c r="AO211" s="335"/>
      <c r="AP211" s="335"/>
      <c r="AQ211" s="335"/>
      <c r="AR211" s="335"/>
      <c r="AS211" s="335"/>
      <c r="AT211" s="335"/>
    </row>
    <row r="212" spans="1:46" s="336" customFormat="1" ht="27.75" hidden="1" customHeight="1" x14ac:dyDescent="0.25">
      <c r="A212" s="108"/>
      <c r="B212" s="108"/>
      <c r="C212" s="109"/>
      <c r="D212" s="109"/>
      <c r="E212" s="491"/>
      <c r="F212" s="491"/>
      <c r="G212" s="111"/>
      <c r="H212" s="112" t="s">
        <v>906</v>
      </c>
      <c r="I212" s="113"/>
      <c r="J212" s="941"/>
      <c r="K212" s="115"/>
      <c r="L212" s="115"/>
      <c r="M212" s="116"/>
      <c r="N212" s="948"/>
      <c r="O212" s="115"/>
      <c r="P212" s="115"/>
      <c r="Q212" s="116"/>
      <c r="R212" s="842">
        <f>SUM(R200:R211)</f>
        <v>0</v>
      </c>
      <c r="S212" s="452"/>
      <c r="T212" s="67"/>
      <c r="U212" s="67"/>
      <c r="V212" s="67"/>
      <c r="W212" s="67"/>
      <c r="X212" s="67"/>
      <c r="Y212" s="331"/>
      <c r="Z212" s="331"/>
      <c r="AA212" s="331"/>
      <c r="AB212" s="332"/>
      <c r="AC212" s="331"/>
      <c r="AD212" s="69"/>
      <c r="AE212" s="335"/>
      <c r="AF212" s="335"/>
      <c r="AG212" s="25"/>
      <c r="AH212" s="335"/>
      <c r="AI212" s="335"/>
      <c r="AJ212" s="335"/>
      <c r="AK212" s="335"/>
      <c r="AL212" s="335"/>
      <c r="AM212" s="335"/>
      <c r="AN212" s="335"/>
      <c r="AO212" s="335"/>
      <c r="AP212" s="335"/>
      <c r="AQ212" s="335"/>
      <c r="AR212" s="335"/>
      <c r="AS212" s="335"/>
      <c r="AT212" s="335"/>
    </row>
    <row r="213" spans="1:46" s="336" customFormat="1" ht="27.75" hidden="1" customHeight="1" x14ac:dyDescent="0.25">
      <c r="A213" s="123"/>
      <c r="B213" s="123"/>
      <c r="C213" s="54"/>
      <c r="D213" s="54"/>
      <c r="E213" s="869"/>
      <c r="F213" s="870"/>
      <c r="G213" s="871"/>
      <c r="H213" s="872"/>
      <c r="I213" s="854"/>
      <c r="J213" s="129"/>
      <c r="K213" s="128">
        <f>IF(J213&gt;0, 1, 0)</f>
        <v>0</v>
      </c>
      <c r="L213" s="128">
        <f>J213-K213</f>
        <v>0</v>
      </c>
      <c r="M213" s="130"/>
      <c r="N213" s="131"/>
      <c r="O213" s="171">
        <f>IF(N213&gt;0, 1, 0)</f>
        <v>0</v>
      </c>
      <c r="P213" s="171">
        <f>N213-O213</f>
        <v>0</v>
      </c>
      <c r="Q213" s="848"/>
      <c r="R213" s="851">
        <f>(K213*M213*$R$3)+(L213*M213*$R$4)+(O213*Q213*$R$7)+(P213*Q213*$R$8)</f>
        <v>0</v>
      </c>
      <c r="S213" s="452"/>
      <c r="T213" s="67"/>
      <c r="U213" s="67"/>
      <c r="V213" s="67"/>
      <c r="W213" s="67"/>
      <c r="X213" s="67"/>
      <c r="Y213" s="331"/>
      <c r="Z213" s="331"/>
      <c r="AA213" s="331"/>
      <c r="AB213" s="332"/>
      <c r="AC213" s="331"/>
      <c r="AD213" s="69"/>
      <c r="AE213" s="335"/>
      <c r="AF213" s="335"/>
      <c r="AG213" s="25"/>
      <c r="AH213" s="335"/>
      <c r="AI213" s="335"/>
      <c r="AJ213" s="335"/>
      <c r="AK213" s="335"/>
      <c r="AL213" s="335"/>
      <c r="AM213" s="335"/>
      <c r="AN213" s="335"/>
      <c r="AO213" s="335"/>
      <c r="AP213" s="335"/>
      <c r="AQ213" s="335"/>
      <c r="AR213" s="335"/>
      <c r="AS213" s="335"/>
      <c r="AT213" s="335"/>
    </row>
    <row r="214" spans="1:46" s="336" customFormat="1" ht="27.75" hidden="1" customHeight="1" x14ac:dyDescent="0.25">
      <c r="A214" s="123"/>
      <c r="B214" s="123"/>
      <c r="C214" s="54"/>
      <c r="D214" s="54"/>
      <c r="E214" s="521"/>
      <c r="F214" s="521"/>
      <c r="G214" s="170"/>
      <c r="H214" s="59"/>
      <c r="I214" s="70"/>
      <c r="J214" s="129"/>
      <c r="K214" s="128">
        <f t="shared" ref="K214:K224" si="184">IF(J214&gt;0, 1, 0)</f>
        <v>0</v>
      </c>
      <c r="L214" s="128">
        <f t="shared" ref="L214:L224" si="185">J214-K214</f>
        <v>0</v>
      </c>
      <c r="M214" s="130"/>
      <c r="N214" s="131"/>
      <c r="O214" s="171">
        <f t="shared" ref="O214:O224" si="186">IF(N214&gt;0, 1, 0)</f>
        <v>0</v>
      </c>
      <c r="P214" s="171">
        <f t="shared" ref="P214:P224" si="187">N214-O214</f>
        <v>0</v>
      </c>
      <c r="Q214" s="130"/>
      <c r="R214" s="851">
        <f t="shared" ref="R214:R224" si="188">(K214*M214*$R$3)+(L214*M214*$R$4)+(O214*Q214*$R$7)+(P214*Q214*$R$8)</f>
        <v>0</v>
      </c>
      <c r="S214" s="452"/>
      <c r="T214" s="67"/>
      <c r="U214" s="67"/>
      <c r="V214" s="67"/>
      <c r="W214" s="67"/>
      <c r="X214" s="67"/>
      <c r="Y214" s="331"/>
      <c r="Z214" s="331"/>
      <c r="AA214" s="331"/>
      <c r="AB214" s="332"/>
      <c r="AC214" s="331"/>
      <c r="AD214" s="69"/>
      <c r="AE214" s="335"/>
      <c r="AF214" s="335"/>
      <c r="AG214" s="25"/>
      <c r="AH214" s="335"/>
      <c r="AI214" s="335"/>
      <c r="AJ214" s="335"/>
      <c r="AK214" s="335"/>
      <c r="AL214" s="335"/>
      <c r="AM214" s="335"/>
      <c r="AN214" s="335"/>
      <c r="AO214" s="335"/>
      <c r="AP214" s="335"/>
      <c r="AQ214" s="335"/>
      <c r="AR214" s="335"/>
      <c r="AS214" s="335"/>
      <c r="AT214" s="335"/>
    </row>
    <row r="215" spans="1:46" s="336" customFormat="1" ht="27.75" hidden="1" customHeight="1" x14ac:dyDescent="0.25">
      <c r="A215" s="123"/>
      <c r="B215" s="123"/>
      <c r="C215" s="54"/>
      <c r="D215" s="54"/>
      <c r="E215" s="521"/>
      <c r="F215" s="521"/>
      <c r="G215" s="170"/>
      <c r="H215" s="59"/>
      <c r="I215" s="70"/>
      <c r="J215" s="129"/>
      <c r="K215" s="128">
        <f t="shared" si="184"/>
        <v>0</v>
      </c>
      <c r="L215" s="128">
        <f t="shared" si="185"/>
        <v>0</v>
      </c>
      <c r="M215" s="130"/>
      <c r="N215" s="131"/>
      <c r="O215" s="171">
        <f t="shared" si="186"/>
        <v>0</v>
      </c>
      <c r="P215" s="171">
        <f t="shared" si="187"/>
        <v>0</v>
      </c>
      <c r="Q215" s="130"/>
      <c r="R215" s="851">
        <f t="shared" si="188"/>
        <v>0</v>
      </c>
      <c r="S215" s="452"/>
      <c r="T215" s="67"/>
      <c r="U215" s="67"/>
      <c r="V215" s="67"/>
      <c r="W215" s="67"/>
      <c r="X215" s="67"/>
      <c r="Y215" s="331"/>
      <c r="Z215" s="331"/>
      <c r="AA215" s="331"/>
      <c r="AB215" s="332"/>
      <c r="AC215" s="331"/>
      <c r="AD215" s="69"/>
      <c r="AE215" s="335"/>
      <c r="AF215" s="335"/>
      <c r="AG215" s="25"/>
      <c r="AH215" s="335"/>
      <c r="AI215" s="335"/>
      <c r="AJ215" s="335"/>
      <c r="AK215" s="335"/>
      <c r="AL215" s="335"/>
      <c r="AM215" s="335"/>
      <c r="AN215" s="335"/>
      <c r="AO215" s="335"/>
      <c r="AP215" s="335"/>
      <c r="AQ215" s="335"/>
      <c r="AR215" s="335"/>
      <c r="AS215" s="335"/>
      <c r="AT215" s="335"/>
    </row>
    <row r="216" spans="1:46" s="336" customFormat="1" ht="27.75" hidden="1" customHeight="1" x14ac:dyDescent="0.25">
      <c r="A216" s="123"/>
      <c r="B216" s="123"/>
      <c r="C216" s="54"/>
      <c r="D216" s="54"/>
      <c r="E216" s="521"/>
      <c r="F216" s="521"/>
      <c r="G216" s="170"/>
      <c r="H216" s="59"/>
      <c r="I216" s="70"/>
      <c r="J216" s="129"/>
      <c r="K216" s="128">
        <f t="shared" si="184"/>
        <v>0</v>
      </c>
      <c r="L216" s="128">
        <f t="shared" si="185"/>
        <v>0</v>
      </c>
      <c r="M216" s="130"/>
      <c r="N216" s="131"/>
      <c r="O216" s="171">
        <f t="shared" si="186"/>
        <v>0</v>
      </c>
      <c r="P216" s="171">
        <f t="shared" si="187"/>
        <v>0</v>
      </c>
      <c r="Q216" s="130"/>
      <c r="R216" s="851">
        <f t="shared" si="188"/>
        <v>0</v>
      </c>
      <c r="S216" s="452"/>
      <c r="T216" s="67"/>
      <c r="U216" s="67"/>
      <c r="V216" s="67"/>
      <c r="W216" s="67"/>
      <c r="X216" s="67"/>
      <c r="Y216" s="331"/>
      <c r="Z216" s="331"/>
      <c r="AA216" s="331"/>
      <c r="AB216" s="332"/>
      <c r="AC216" s="331"/>
      <c r="AD216" s="69"/>
      <c r="AE216" s="335"/>
      <c r="AF216" s="335"/>
      <c r="AG216" s="25"/>
      <c r="AH216" s="335"/>
      <c r="AI216" s="335"/>
      <c r="AJ216" s="335"/>
      <c r="AK216" s="335"/>
      <c r="AL216" s="335"/>
      <c r="AM216" s="335"/>
      <c r="AN216" s="335"/>
      <c r="AO216" s="335"/>
      <c r="AP216" s="335"/>
      <c r="AQ216" s="335"/>
      <c r="AR216" s="335"/>
      <c r="AS216" s="335"/>
      <c r="AT216" s="335"/>
    </row>
    <row r="217" spans="1:46" s="336" customFormat="1" ht="27.75" hidden="1" customHeight="1" x14ac:dyDescent="0.25">
      <c r="A217" s="123"/>
      <c r="B217" s="123"/>
      <c r="C217" s="54"/>
      <c r="D217" s="54"/>
      <c r="E217" s="521"/>
      <c r="F217" s="521"/>
      <c r="G217" s="88"/>
      <c r="H217" s="59"/>
      <c r="I217" s="70"/>
      <c r="J217" s="129"/>
      <c r="K217" s="128">
        <f t="shared" si="184"/>
        <v>0</v>
      </c>
      <c r="L217" s="128">
        <f t="shared" si="185"/>
        <v>0</v>
      </c>
      <c r="M217" s="130"/>
      <c r="N217" s="131"/>
      <c r="O217" s="171">
        <f t="shared" si="186"/>
        <v>0</v>
      </c>
      <c r="P217" s="171">
        <f t="shared" si="187"/>
        <v>0</v>
      </c>
      <c r="Q217" s="130"/>
      <c r="R217" s="851">
        <f t="shared" si="188"/>
        <v>0</v>
      </c>
      <c r="S217" s="452"/>
      <c r="T217" s="67"/>
      <c r="U217" s="67"/>
      <c r="V217" s="67"/>
      <c r="W217" s="67"/>
      <c r="X217" s="67"/>
      <c r="Y217" s="331"/>
      <c r="Z217" s="331"/>
      <c r="AA217" s="331"/>
      <c r="AB217" s="332"/>
      <c r="AC217" s="331"/>
      <c r="AD217" s="69"/>
      <c r="AE217" s="335"/>
      <c r="AF217" s="335"/>
      <c r="AG217" s="25"/>
      <c r="AH217" s="335"/>
      <c r="AI217" s="335"/>
      <c r="AJ217" s="335"/>
      <c r="AK217" s="335"/>
      <c r="AL217" s="335"/>
      <c r="AM217" s="335"/>
      <c r="AN217" s="335"/>
      <c r="AO217" s="335"/>
      <c r="AP217" s="335"/>
      <c r="AQ217" s="335"/>
      <c r="AR217" s="335"/>
      <c r="AS217" s="335"/>
      <c r="AT217" s="335"/>
    </row>
    <row r="218" spans="1:46" s="336" customFormat="1" ht="27.75" hidden="1" customHeight="1" x14ac:dyDescent="0.25">
      <c r="A218" s="123"/>
      <c r="B218" s="123"/>
      <c r="C218" s="54"/>
      <c r="D218" s="54"/>
      <c r="E218" s="521"/>
      <c r="F218" s="521"/>
      <c r="G218" s="88"/>
      <c r="H218" s="59"/>
      <c r="I218" s="70"/>
      <c r="J218" s="129"/>
      <c r="K218" s="128">
        <f t="shared" si="184"/>
        <v>0</v>
      </c>
      <c r="L218" s="128">
        <f t="shared" si="185"/>
        <v>0</v>
      </c>
      <c r="M218" s="130"/>
      <c r="N218" s="131"/>
      <c r="O218" s="171">
        <f t="shared" si="186"/>
        <v>0</v>
      </c>
      <c r="P218" s="171">
        <f t="shared" si="187"/>
        <v>0</v>
      </c>
      <c r="Q218" s="130"/>
      <c r="R218" s="851">
        <f t="shared" si="188"/>
        <v>0</v>
      </c>
      <c r="S218" s="452"/>
      <c r="T218" s="67"/>
      <c r="U218" s="67"/>
      <c r="V218" s="67"/>
      <c r="W218" s="67"/>
      <c r="X218" s="67"/>
      <c r="Y218" s="331"/>
      <c r="Z218" s="331"/>
      <c r="AA218" s="331"/>
      <c r="AB218" s="332"/>
      <c r="AC218" s="331"/>
      <c r="AD218" s="69"/>
      <c r="AE218" s="335"/>
      <c r="AF218" s="335"/>
      <c r="AG218" s="25"/>
      <c r="AH218" s="335"/>
      <c r="AI218" s="335"/>
      <c r="AJ218" s="335"/>
      <c r="AK218" s="335"/>
      <c r="AL218" s="335"/>
      <c r="AM218" s="335"/>
      <c r="AN218" s="335"/>
      <c r="AO218" s="335"/>
      <c r="AP218" s="335"/>
      <c r="AQ218" s="335"/>
      <c r="AR218" s="335"/>
      <c r="AS218" s="335"/>
      <c r="AT218" s="335"/>
    </row>
    <row r="219" spans="1:46" s="336" customFormat="1" ht="27.75" hidden="1" customHeight="1" x14ac:dyDescent="0.25">
      <c r="A219" s="123"/>
      <c r="B219" s="123"/>
      <c r="C219" s="54"/>
      <c r="D219" s="54"/>
      <c r="E219" s="521"/>
      <c r="F219" s="521"/>
      <c r="G219" s="88"/>
      <c r="H219" s="59"/>
      <c r="I219" s="70"/>
      <c r="J219" s="129"/>
      <c r="K219" s="128">
        <f t="shared" si="184"/>
        <v>0</v>
      </c>
      <c r="L219" s="128">
        <f t="shared" si="185"/>
        <v>0</v>
      </c>
      <c r="M219" s="130"/>
      <c r="N219" s="131"/>
      <c r="O219" s="171">
        <f t="shared" si="186"/>
        <v>0</v>
      </c>
      <c r="P219" s="171">
        <f t="shared" si="187"/>
        <v>0</v>
      </c>
      <c r="Q219" s="130"/>
      <c r="R219" s="851">
        <f t="shared" si="188"/>
        <v>0</v>
      </c>
      <c r="S219" s="452"/>
      <c r="T219" s="67"/>
      <c r="U219" s="67"/>
      <c r="V219" s="67"/>
      <c r="W219" s="67"/>
      <c r="X219" s="67"/>
      <c r="Y219" s="331"/>
      <c r="Z219" s="331"/>
      <c r="AA219" s="331"/>
      <c r="AB219" s="332"/>
      <c r="AC219" s="331"/>
      <c r="AD219" s="69"/>
      <c r="AE219" s="335"/>
      <c r="AF219" s="335"/>
      <c r="AG219" s="25"/>
      <c r="AH219" s="335"/>
      <c r="AI219" s="335"/>
      <c r="AJ219" s="335"/>
      <c r="AK219" s="335"/>
      <c r="AL219" s="335"/>
      <c r="AM219" s="335"/>
      <c r="AN219" s="335"/>
      <c r="AO219" s="335"/>
      <c r="AP219" s="335"/>
      <c r="AQ219" s="335"/>
      <c r="AR219" s="335"/>
      <c r="AS219" s="335"/>
      <c r="AT219" s="335"/>
    </row>
    <row r="220" spans="1:46" s="336" customFormat="1" ht="27.75" hidden="1" customHeight="1" x14ac:dyDescent="0.25">
      <c r="A220" s="123"/>
      <c r="B220" s="123"/>
      <c r="C220" s="54"/>
      <c r="D220" s="54"/>
      <c r="E220" s="521"/>
      <c r="F220" s="521"/>
      <c r="G220" s="88"/>
      <c r="H220" s="354"/>
      <c r="I220" s="90"/>
      <c r="J220" s="129"/>
      <c r="K220" s="128">
        <f t="shared" si="184"/>
        <v>0</v>
      </c>
      <c r="L220" s="128">
        <f t="shared" si="185"/>
        <v>0</v>
      </c>
      <c r="M220" s="130"/>
      <c r="N220" s="131"/>
      <c r="O220" s="171">
        <f t="shared" si="186"/>
        <v>0</v>
      </c>
      <c r="P220" s="171">
        <f t="shared" si="187"/>
        <v>0</v>
      </c>
      <c r="Q220" s="130"/>
      <c r="R220" s="851">
        <f t="shared" si="188"/>
        <v>0</v>
      </c>
      <c r="S220" s="452"/>
      <c r="T220" s="67"/>
      <c r="U220" s="67"/>
      <c r="V220" s="67"/>
      <c r="W220" s="67"/>
      <c r="X220" s="67"/>
      <c r="Y220" s="331"/>
      <c r="Z220" s="331"/>
      <c r="AA220" s="331"/>
      <c r="AB220" s="332"/>
      <c r="AC220" s="331"/>
      <c r="AD220" s="69"/>
      <c r="AE220" s="335"/>
      <c r="AF220" s="335"/>
      <c r="AG220" s="25"/>
      <c r="AH220" s="335"/>
      <c r="AI220" s="335"/>
      <c r="AJ220" s="335"/>
      <c r="AK220" s="335"/>
      <c r="AL220" s="335"/>
      <c r="AM220" s="335"/>
      <c r="AN220" s="335"/>
      <c r="AO220" s="335"/>
      <c r="AP220" s="335"/>
      <c r="AQ220" s="335"/>
      <c r="AR220" s="335"/>
      <c r="AS220" s="335"/>
      <c r="AT220" s="335"/>
    </row>
    <row r="221" spans="1:46" s="93" customFormat="1" ht="27.75" hidden="1" customHeight="1" x14ac:dyDescent="0.25">
      <c r="A221" s="123"/>
      <c r="B221" s="123"/>
      <c r="C221" s="54"/>
      <c r="D221" s="54"/>
      <c r="E221" s="521"/>
      <c r="F221" s="521"/>
      <c r="G221" s="88"/>
      <c r="H221" s="59"/>
      <c r="I221" s="70"/>
      <c r="J221" s="129"/>
      <c r="K221" s="128">
        <f t="shared" si="184"/>
        <v>0</v>
      </c>
      <c r="L221" s="128">
        <f t="shared" si="185"/>
        <v>0</v>
      </c>
      <c r="M221" s="130"/>
      <c r="N221" s="131"/>
      <c r="O221" s="171">
        <f t="shared" si="186"/>
        <v>0</v>
      </c>
      <c r="P221" s="171">
        <f t="shared" si="187"/>
        <v>0</v>
      </c>
      <c r="Q221" s="130"/>
      <c r="R221" s="851">
        <f t="shared" si="188"/>
        <v>0</v>
      </c>
      <c r="S221" s="452"/>
      <c r="T221" s="67"/>
      <c r="U221" s="67"/>
      <c r="V221" s="67"/>
      <c r="W221" s="67"/>
      <c r="X221" s="67"/>
      <c r="Y221" s="271"/>
      <c r="Z221" s="271"/>
      <c r="AA221" s="271"/>
      <c r="AB221" s="332"/>
      <c r="AC221" s="271"/>
      <c r="AD221" s="439"/>
      <c r="AE221" s="92"/>
      <c r="AF221" s="92"/>
      <c r="AG221" s="25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</row>
    <row r="222" spans="1:46" s="336" customFormat="1" ht="27.75" hidden="1" customHeight="1" x14ac:dyDescent="0.25">
      <c r="A222" s="123"/>
      <c r="B222" s="123"/>
      <c r="C222" s="54"/>
      <c r="D222" s="54"/>
      <c r="E222" s="521"/>
      <c r="F222" s="521"/>
      <c r="G222" s="88"/>
      <c r="H222" s="59"/>
      <c r="I222" s="70"/>
      <c r="J222" s="129"/>
      <c r="K222" s="128">
        <f t="shared" si="184"/>
        <v>0</v>
      </c>
      <c r="L222" s="128">
        <f t="shared" si="185"/>
        <v>0</v>
      </c>
      <c r="M222" s="130"/>
      <c r="N222" s="131"/>
      <c r="O222" s="171">
        <f t="shared" si="186"/>
        <v>0</v>
      </c>
      <c r="P222" s="171">
        <f t="shared" si="187"/>
        <v>0</v>
      </c>
      <c r="Q222" s="130"/>
      <c r="R222" s="851">
        <f t="shared" si="188"/>
        <v>0</v>
      </c>
      <c r="S222" s="452"/>
      <c r="T222" s="67"/>
      <c r="U222" s="67"/>
      <c r="V222" s="67"/>
      <c r="W222" s="67"/>
      <c r="X222" s="67"/>
      <c r="Y222" s="331"/>
      <c r="Z222" s="331"/>
      <c r="AA222" s="331"/>
      <c r="AB222" s="332"/>
      <c r="AC222" s="331"/>
      <c r="AD222" s="69"/>
      <c r="AE222" s="335"/>
      <c r="AF222" s="335"/>
      <c r="AG222" s="25"/>
      <c r="AH222" s="335"/>
      <c r="AI222" s="335"/>
      <c r="AJ222" s="335"/>
      <c r="AK222" s="335"/>
      <c r="AL222" s="335"/>
      <c r="AM222" s="335"/>
      <c r="AN222" s="335"/>
      <c r="AO222" s="335"/>
      <c r="AP222" s="335"/>
      <c r="AQ222" s="335"/>
      <c r="AR222" s="335"/>
      <c r="AS222" s="335"/>
      <c r="AT222" s="335"/>
    </row>
    <row r="223" spans="1:46" s="346" customFormat="1" ht="27.75" hidden="1" customHeight="1" thickBot="1" x14ac:dyDescent="0.3">
      <c r="A223" s="123"/>
      <c r="B223" s="123"/>
      <c r="C223" s="54"/>
      <c r="D223" s="54"/>
      <c r="E223" s="521"/>
      <c r="F223" s="521"/>
      <c r="G223" s="88"/>
      <c r="H223" s="59"/>
      <c r="I223" s="70"/>
      <c r="J223" s="129"/>
      <c r="K223" s="128">
        <f t="shared" si="184"/>
        <v>0</v>
      </c>
      <c r="L223" s="128">
        <f t="shared" si="185"/>
        <v>0</v>
      </c>
      <c r="M223" s="130"/>
      <c r="N223" s="131"/>
      <c r="O223" s="171">
        <f t="shared" si="186"/>
        <v>0</v>
      </c>
      <c r="P223" s="171">
        <f t="shared" si="187"/>
        <v>0</v>
      </c>
      <c r="Q223" s="130"/>
      <c r="R223" s="851">
        <f t="shared" si="188"/>
        <v>0</v>
      </c>
      <c r="S223" s="452"/>
      <c r="T223" s="67"/>
      <c r="U223" s="67"/>
      <c r="V223" s="67"/>
      <c r="W223" s="67"/>
      <c r="X223" s="67"/>
      <c r="Y223" s="331"/>
      <c r="Z223" s="331"/>
      <c r="AA223" s="331"/>
      <c r="AB223" s="332"/>
      <c r="AC223" s="331"/>
      <c r="AD223" s="69"/>
      <c r="AE223" s="335"/>
      <c r="AF223" s="335"/>
      <c r="AG223" s="25"/>
      <c r="AH223" s="335"/>
      <c r="AI223" s="335"/>
      <c r="AJ223" s="335"/>
      <c r="AK223" s="335"/>
      <c r="AL223" s="335"/>
      <c r="AM223" s="335"/>
      <c r="AN223" s="335"/>
      <c r="AO223" s="335"/>
      <c r="AP223" s="335"/>
      <c r="AQ223" s="335"/>
      <c r="AR223" s="335"/>
      <c r="AS223" s="335"/>
      <c r="AT223" s="335"/>
    </row>
    <row r="224" spans="1:46" s="336" customFormat="1" ht="27.75" hidden="1" customHeight="1" thickTop="1" x14ac:dyDescent="0.25">
      <c r="A224" s="123"/>
      <c r="B224" s="123"/>
      <c r="C224" s="54"/>
      <c r="D224" s="54"/>
      <c r="E224" s="521"/>
      <c r="F224" s="521"/>
      <c r="G224" s="88"/>
      <c r="H224" s="354"/>
      <c r="I224" s="90"/>
      <c r="J224" s="129"/>
      <c r="K224" s="128">
        <f t="shared" si="184"/>
        <v>0</v>
      </c>
      <c r="L224" s="128">
        <f t="shared" si="185"/>
        <v>0</v>
      </c>
      <c r="M224" s="130"/>
      <c r="N224" s="131"/>
      <c r="O224" s="171">
        <f t="shared" si="186"/>
        <v>0</v>
      </c>
      <c r="P224" s="171">
        <f t="shared" si="187"/>
        <v>0</v>
      </c>
      <c r="Q224" s="130"/>
      <c r="R224" s="851">
        <f t="shared" si="188"/>
        <v>0</v>
      </c>
      <c r="S224" s="452"/>
      <c r="T224" s="67"/>
      <c r="U224" s="67"/>
      <c r="V224" s="67"/>
      <c r="W224" s="67"/>
      <c r="X224" s="67"/>
      <c r="Y224" s="331"/>
      <c r="Z224" s="331"/>
      <c r="AA224" s="331"/>
      <c r="AB224" s="332"/>
      <c r="AC224" s="331"/>
      <c r="AD224" s="69"/>
      <c r="AE224" s="335"/>
      <c r="AF224" s="335"/>
      <c r="AG224" s="25"/>
      <c r="AH224" s="335"/>
      <c r="AI224" s="335"/>
      <c r="AJ224" s="335"/>
      <c r="AK224" s="335"/>
      <c r="AL224" s="335"/>
      <c r="AM224" s="335"/>
      <c r="AN224" s="335"/>
      <c r="AO224" s="335"/>
      <c r="AP224" s="335"/>
      <c r="AQ224" s="335"/>
      <c r="AR224" s="335"/>
      <c r="AS224" s="335"/>
      <c r="AT224" s="335"/>
    </row>
    <row r="225" spans="1:46" s="336" customFormat="1" ht="27.75" hidden="1" customHeight="1" x14ac:dyDescent="0.25">
      <c r="A225" s="108"/>
      <c r="B225" s="108"/>
      <c r="C225" s="109"/>
      <c r="D225" s="109"/>
      <c r="E225" s="491"/>
      <c r="F225" s="491"/>
      <c r="G225" s="111"/>
      <c r="H225" s="112" t="s">
        <v>906</v>
      </c>
      <c r="I225" s="113"/>
      <c r="J225" s="941"/>
      <c r="K225" s="115"/>
      <c r="L225" s="115"/>
      <c r="M225" s="116"/>
      <c r="N225" s="948"/>
      <c r="O225" s="115"/>
      <c r="P225" s="115"/>
      <c r="Q225" s="116"/>
      <c r="R225" s="842">
        <f>SUM(R213:R224)</f>
        <v>0</v>
      </c>
      <c r="S225" s="452"/>
      <c r="T225" s="67"/>
      <c r="U225" s="67"/>
      <c r="V225" s="67"/>
      <c r="W225" s="67"/>
      <c r="X225" s="67"/>
      <c r="Y225" s="331"/>
      <c r="Z225" s="331"/>
      <c r="AA225" s="331"/>
      <c r="AB225" s="332"/>
      <c r="AC225" s="331"/>
      <c r="AD225" s="69"/>
      <c r="AE225" s="335"/>
      <c r="AF225" s="335"/>
      <c r="AG225" s="25"/>
      <c r="AH225" s="335"/>
      <c r="AI225" s="335"/>
      <c r="AJ225" s="335"/>
      <c r="AK225" s="335"/>
      <c r="AL225" s="335"/>
      <c r="AM225" s="335"/>
      <c r="AN225" s="335"/>
      <c r="AO225" s="335"/>
      <c r="AP225" s="335"/>
      <c r="AQ225" s="335"/>
      <c r="AR225" s="335"/>
      <c r="AS225" s="335"/>
      <c r="AT225" s="335"/>
    </row>
    <row r="226" spans="1:46" s="336" customFormat="1" ht="27.75" hidden="1" customHeight="1" x14ac:dyDescent="0.25">
      <c r="A226" s="123"/>
      <c r="B226" s="123"/>
      <c r="C226" s="54"/>
      <c r="D226" s="54"/>
      <c r="E226" s="869"/>
      <c r="F226" s="870"/>
      <c r="G226" s="871"/>
      <c r="H226" s="872"/>
      <c r="I226" s="854"/>
      <c r="J226" s="129"/>
      <c r="K226" s="128">
        <f>IF(J226&gt;0, 1, 0)</f>
        <v>0</v>
      </c>
      <c r="L226" s="128">
        <f>J226-K226</f>
        <v>0</v>
      </c>
      <c r="M226" s="130"/>
      <c r="N226" s="131"/>
      <c r="O226" s="171">
        <f>IF(N226&gt;0, 1, 0)</f>
        <v>0</v>
      </c>
      <c r="P226" s="171">
        <f>N226-O226</f>
        <v>0</v>
      </c>
      <c r="Q226" s="848"/>
      <c r="R226" s="851">
        <f>(K226*M226*$R$3)+(L226*M226*$R$4)+(O226*Q226*$R$7)+(P226*Q226*$R$8)</f>
        <v>0</v>
      </c>
      <c r="S226" s="452"/>
      <c r="T226" s="67"/>
      <c r="U226" s="67"/>
      <c r="V226" s="67"/>
      <c r="W226" s="67"/>
      <c r="X226" s="67"/>
      <c r="Y226" s="331"/>
      <c r="Z226" s="331"/>
      <c r="AA226" s="331"/>
      <c r="AB226" s="332"/>
      <c r="AC226" s="331"/>
      <c r="AD226" s="69"/>
      <c r="AE226" s="335"/>
      <c r="AF226" s="335"/>
      <c r="AG226" s="25"/>
      <c r="AH226" s="335"/>
      <c r="AI226" s="335"/>
      <c r="AJ226" s="335"/>
      <c r="AK226" s="335"/>
      <c r="AL226" s="335"/>
      <c r="AM226" s="335"/>
      <c r="AN226" s="335"/>
      <c r="AO226" s="335"/>
      <c r="AP226" s="335"/>
      <c r="AQ226" s="335"/>
      <c r="AR226" s="335"/>
      <c r="AS226" s="335"/>
      <c r="AT226" s="335"/>
    </row>
    <row r="227" spans="1:46" s="336" customFormat="1" ht="27.75" hidden="1" customHeight="1" x14ac:dyDescent="0.25">
      <c r="A227" s="123"/>
      <c r="B227" s="123"/>
      <c r="C227" s="54"/>
      <c r="D227" s="54"/>
      <c r="E227" s="521"/>
      <c r="F227" s="521"/>
      <c r="G227" s="170"/>
      <c r="H227" s="59"/>
      <c r="I227" s="70"/>
      <c r="J227" s="129"/>
      <c r="K227" s="128">
        <f t="shared" ref="K227:K237" si="189">IF(J227&gt;0, 1, 0)</f>
        <v>0</v>
      </c>
      <c r="L227" s="128">
        <f t="shared" ref="L227:L237" si="190">J227-K227</f>
        <v>0</v>
      </c>
      <c r="M227" s="130"/>
      <c r="N227" s="131"/>
      <c r="O227" s="171">
        <f t="shared" ref="O227:O237" si="191">IF(N227&gt;0, 1, 0)</f>
        <v>0</v>
      </c>
      <c r="P227" s="171">
        <f t="shared" ref="P227:P237" si="192">N227-O227</f>
        <v>0</v>
      </c>
      <c r="Q227" s="130"/>
      <c r="R227" s="851">
        <f t="shared" ref="R227:R237" si="193">(K227*M227*$R$3)+(L227*M227*$R$4)+(O227*Q227*$R$7)+(P227*Q227*$R$8)</f>
        <v>0</v>
      </c>
      <c r="S227" s="452"/>
      <c r="T227" s="67"/>
      <c r="U227" s="67"/>
      <c r="V227" s="67"/>
      <c r="W227" s="67"/>
      <c r="X227" s="67"/>
      <c r="Y227" s="331"/>
      <c r="Z227" s="331"/>
      <c r="AA227" s="331"/>
      <c r="AB227" s="332"/>
      <c r="AC227" s="331"/>
      <c r="AD227" s="69"/>
      <c r="AE227" s="335"/>
      <c r="AF227" s="335"/>
      <c r="AG227" s="25"/>
      <c r="AH227" s="335"/>
      <c r="AI227" s="335"/>
      <c r="AJ227" s="335"/>
      <c r="AK227" s="335"/>
      <c r="AL227" s="335"/>
      <c r="AM227" s="335"/>
      <c r="AN227" s="335"/>
      <c r="AO227" s="335"/>
      <c r="AP227" s="335"/>
      <c r="AQ227" s="335"/>
      <c r="AR227" s="335"/>
      <c r="AS227" s="335"/>
      <c r="AT227" s="335"/>
    </row>
    <row r="228" spans="1:46" s="336" customFormat="1" ht="27.75" hidden="1" customHeight="1" x14ac:dyDescent="0.25">
      <c r="A228" s="123"/>
      <c r="B228" s="123"/>
      <c r="C228" s="54"/>
      <c r="D228" s="54"/>
      <c r="E228" s="521"/>
      <c r="F228" s="521"/>
      <c r="G228" s="170"/>
      <c r="H228" s="59"/>
      <c r="I228" s="70"/>
      <c r="J228" s="129"/>
      <c r="K228" s="128">
        <f t="shared" si="189"/>
        <v>0</v>
      </c>
      <c r="L228" s="128">
        <f t="shared" si="190"/>
        <v>0</v>
      </c>
      <c r="M228" s="130"/>
      <c r="N228" s="131"/>
      <c r="O228" s="171">
        <f t="shared" si="191"/>
        <v>0</v>
      </c>
      <c r="P228" s="171">
        <f t="shared" si="192"/>
        <v>0</v>
      </c>
      <c r="Q228" s="130"/>
      <c r="R228" s="851">
        <f t="shared" si="193"/>
        <v>0</v>
      </c>
      <c r="S228" s="452"/>
      <c r="T228" s="67"/>
      <c r="U228" s="67"/>
      <c r="V228" s="67"/>
      <c r="W228" s="67"/>
      <c r="X228" s="67"/>
      <c r="Y228" s="331"/>
      <c r="Z228" s="331"/>
      <c r="AA228" s="331"/>
      <c r="AB228" s="332"/>
      <c r="AC228" s="331"/>
      <c r="AD228" s="69"/>
      <c r="AE228" s="335"/>
      <c r="AF228" s="335"/>
      <c r="AG228" s="25"/>
      <c r="AH228" s="335"/>
      <c r="AI228" s="335"/>
      <c r="AJ228" s="335"/>
      <c r="AK228" s="335"/>
      <c r="AL228" s="335"/>
      <c r="AM228" s="335"/>
      <c r="AN228" s="335"/>
      <c r="AO228" s="335"/>
      <c r="AP228" s="335"/>
      <c r="AQ228" s="335"/>
      <c r="AR228" s="335"/>
      <c r="AS228" s="335"/>
      <c r="AT228" s="335"/>
    </row>
    <row r="229" spans="1:46" s="336" customFormat="1" ht="27.75" hidden="1" customHeight="1" x14ac:dyDescent="0.25">
      <c r="A229" s="123"/>
      <c r="B229" s="123"/>
      <c r="C229" s="54"/>
      <c r="D229" s="54"/>
      <c r="E229" s="521"/>
      <c r="F229" s="521"/>
      <c r="G229" s="170"/>
      <c r="H229" s="59"/>
      <c r="I229" s="70"/>
      <c r="J229" s="129"/>
      <c r="K229" s="128">
        <f t="shared" si="189"/>
        <v>0</v>
      </c>
      <c r="L229" s="128">
        <f t="shared" si="190"/>
        <v>0</v>
      </c>
      <c r="M229" s="130"/>
      <c r="N229" s="131"/>
      <c r="O229" s="171">
        <f t="shared" si="191"/>
        <v>0</v>
      </c>
      <c r="P229" s="171">
        <f t="shared" si="192"/>
        <v>0</v>
      </c>
      <c r="Q229" s="130"/>
      <c r="R229" s="851">
        <f t="shared" si="193"/>
        <v>0</v>
      </c>
      <c r="S229" s="452"/>
      <c r="T229" s="67"/>
      <c r="U229" s="67"/>
      <c r="V229" s="67"/>
      <c r="W229" s="67"/>
      <c r="X229" s="67"/>
      <c r="Y229" s="331"/>
      <c r="Z229" s="331"/>
      <c r="AA229" s="331"/>
      <c r="AB229" s="332"/>
      <c r="AC229" s="331"/>
      <c r="AD229" s="69"/>
      <c r="AE229" s="335"/>
      <c r="AF229" s="335"/>
      <c r="AG229" s="25"/>
      <c r="AH229" s="335"/>
      <c r="AI229" s="335"/>
      <c r="AJ229" s="335"/>
      <c r="AK229" s="335"/>
      <c r="AL229" s="335"/>
      <c r="AM229" s="335"/>
      <c r="AN229" s="335"/>
      <c r="AO229" s="335"/>
      <c r="AP229" s="335"/>
      <c r="AQ229" s="335"/>
      <c r="AR229" s="335"/>
      <c r="AS229" s="335"/>
      <c r="AT229" s="335"/>
    </row>
    <row r="230" spans="1:46" s="336" customFormat="1" ht="27.75" hidden="1" customHeight="1" x14ac:dyDescent="0.25">
      <c r="A230" s="123"/>
      <c r="B230" s="123"/>
      <c r="C230" s="54"/>
      <c r="D230" s="54"/>
      <c r="E230" s="521"/>
      <c r="F230" s="521"/>
      <c r="G230" s="88"/>
      <c r="H230" s="59"/>
      <c r="I230" s="70"/>
      <c r="J230" s="129"/>
      <c r="K230" s="128">
        <f t="shared" si="189"/>
        <v>0</v>
      </c>
      <c r="L230" s="128">
        <f t="shared" si="190"/>
        <v>0</v>
      </c>
      <c r="M230" s="130"/>
      <c r="N230" s="131"/>
      <c r="O230" s="171">
        <f t="shared" si="191"/>
        <v>0</v>
      </c>
      <c r="P230" s="171">
        <f t="shared" si="192"/>
        <v>0</v>
      </c>
      <c r="Q230" s="130"/>
      <c r="R230" s="851">
        <f t="shared" si="193"/>
        <v>0</v>
      </c>
      <c r="S230" s="452"/>
      <c r="T230" s="67"/>
      <c r="U230" s="67"/>
      <c r="V230" s="67"/>
      <c r="W230" s="67"/>
      <c r="X230" s="67"/>
      <c r="Y230" s="331"/>
      <c r="Z230" s="331"/>
      <c r="AA230" s="331"/>
      <c r="AB230" s="332"/>
      <c r="AC230" s="331"/>
      <c r="AD230" s="69"/>
      <c r="AE230" s="335"/>
      <c r="AF230" s="335"/>
      <c r="AG230" s="25"/>
      <c r="AH230" s="335"/>
      <c r="AI230" s="335"/>
      <c r="AJ230" s="335"/>
      <c r="AK230" s="335"/>
      <c r="AL230" s="335"/>
      <c r="AM230" s="335"/>
      <c r="AN230" s="335"/>
      <c r="AO230" s="335"/>
      <c r="AP230" s="335"/>
      <c r="AQ230" s="335"/>
      <c r="AR230" s="335"/>
      <c r="AS230" s="335"/>
      <c r="AT230" s="335"/>
    </row>
    <row r="231" spans="1:46" s="336" customFormat="1" ht="27.75" hidden="1" customHeight="1" x14ac:dyDescent="0.25">
      <c r="A231" s="123"/>
      <c r="B231" s="123"/>
      <c r="C231" s="54"/>
      <c r="D231" s="54"/>
      <c r="E231" s="521"/>
      <c r="F231" s="521"/>
      <c r="G231" s="88"/>
      <c r="H231" s="59"/>
      <c r="I231" s="70"/>
      <c r="J231" s="129"/>
      <c r="K231" s="128">
        <f t="shared" si="189"/>
        <v>0</v>
      </c>
      <c r="L231" s="128">
        <f t="shared" si="190"/>
        <v>0</v>
      </c>
      <c r="M231" s="130"/>
      <c r="N231" s="131"/>
      <c r="O231" s="171">
        <f t="shared" si="191"/>
        <v>0</v>
      </c>
      <c r="P231" s="171">
        <f t="shared" si="192"/>
        <v>0</v>
      </c>
      <c r="Q231" s="130"/>
      <c r="R231" s="851">
        <f t="shared" si="193"/>
        <v>0</v>
      </c>
      <c r="S231" s="452"/>
      <c r="T231" s="67"/>
      <c r="U231" s="67"/>
      <c r="V231" s="67"/>
      <c r="W231" s="67"/>
      <c r="X231" s="67"/>
      <c r="Y231" s="331"/>
      <c r="Z231" s="331"/>
      <c r="AA231" s="331"/>
      <c r="AB231" s="332"/>
      <c r="AC231" s="331"/>
      <c r="AD231" s="69"/>
      <c r="AE231" s="335"/>
      <c r="AF231" s="335"/>
      <c r="AG231" s="25"/>
      <c r="AH231" s="335"/>
      <c r="AI231" s="335"/>
      <c r="AJ231" s="335"/>
      <c r="AK231" s="335"/>
      <c r="AL231" s="335"/>
      <c r="AM231" s="335"/>
      <c r="AN231" s="335"/>
      <c r="AO231" s="335"/>
      <c r="AP231" s="335"/>
      <c r="AQ231" s="335"/>
      <c r="AR231" s="335"/>
      <c r="AS231" s="335"/>
      <c r="AT231" s="335"/>
    </row>
    <row r="232" spans="1:46" s="336" customFormat="1" ht="27.75" hidden="1" customHeight="1" x14ac:dyDescent="0.25">
      <c r="A232" s="123"/>
      <c r="B232" s="123"/>
      <c r="C232" s="54"/>
      <c r="D232" s="54"/>
      <c r="E232" s="521"/>
      <c r="F232" s="521"/>
      <c r="G232" s="88"/>
      <c r="H232" s="59"/>
      <c r="I232" s="70"/>
      <c r="J232" s="129"/>
      <c r="K232" s="128">
        <f t="shared" si="189"/>
        <v>0</v>
      </c>
      <c r="L232" s="128">
        <f t="shared" si="190"/>
        <v>0</v>
      </c>
      <c r="M232" s="130"/>
      <c r="N232" s="131"/>
      <c r="O232" s="171">
        <f t="shared" si="191"/>
        <v>0</v>
      </c>
      <c r="P232" s="171">
        <f t="shared" si="192"/>
        <v>0</v>
      </c>
      <c r="Q232" s="130"/>
      <c r="R232" s="851">
        <f t="shared" si="193"/>
        <v>0</v>
      </c>
      <c r="S232" s="452"/>
      <c r="T232" s="67"/>
      <c r="U232" s="67"/>
      <c r="V232" s="67"/>
      <c r="W232" s="67"/>
      <c r="X232" s="67"/>
      <c r="Y232" s="331"/>
      <c r="Z232" s="331"/>
      <c r="AA232" s="331"/>
      <c r="AB232" s="332"/>
      <c r="AC232" s="331"/>
      <c r="AD232" s="69"/>
      <c r="AE232" s="335"/>
      <c r="AF232" s="335"/>
      <c r="AG232" s="25"/>
      <c r="AH232" s="335"/>
      <c r="AI232" s="335"/>
      <c r="AJ232" s="335"/>
      <c r="AK232" s="335"/>
      <c r="AL232" s="335"/>
      <c r="AM232" s="335"/>
      <c r="AN232" s="335"/>
      <c r="AO232" s="335"/>
      <c r="AP232" s="335"/>
      <c r="AQ232" s="335"/>
      <c r="AR232" s="335"/>
      <c r="AS232" s="335"/>
      <c r="AT232" s="335"/>
    </row>
    <row r="233" spans="1:46" s="336" customFormat="1" ht="27.75" hidden="1" customHeight="1" x14ac:dyDescent="0.25">
      <c r="A233" s="123"/>
      <c r="B233" s="123"/>
      <c r="C233" s="54"/>
      <c r="D233" s="54"/>
      <c r="E233" s="521"/>
      <c r="F233" s="521"/>
      <c r="G233" s="88"/>
      <c r="H233" s="354"/>
      <c r="I233" s="90"/>
      <c r="J233" s="129"/>
      <c r="K233" s="128">
        <f t="shared" si="189"/>
        <v>0</v>
      </c>
      <c r="L233" s="128">
        <f t="shared" si="190"/>
        <v>0</v>
      </c>
      <c r="M233" s="130"/>
      <c r="N233" s="131"/>
      <c r="O233" s="171">
        <f t="shared" si="191"/>
        <v>0</v>
      </c>
      <c r="P233" s="171">
        <f t="shared" si="192"/>
        <v>0</v>
      </c>
      <c r="Q233" s="130"/>
      <c r="R233" s="851">
        <f t="shared" si="193"/>
        <v>0</v>
      </c>
      <c r="S233" s="452"/>
      <c r="T233" s="67"/>
      <c r="U233" s="67"/>
      <c r="V233" s="67"/>
      <c r="W233" s="67"/>
      <c r="X233" s="67"/>
      <c r="Y233" s="331"/>
      <c r="Z233" s="331"/>
      <c r="AA233" s="331"/>
      <c r="AB233" s="332"/>
      <c r="AC233" s="331"/>
      <c r="AD233" s="69"/>
      <c r="AE233" s="335"/>
      <c r="AF233" s="335"/>
      <c r="AG233" s="25"/>
      <c r="AH233" s="335"/>
      <c r="AI233" s="335"/>
      <c r="AJ233" s="335"/>
      <c r="AK233" s="335"/>
      <c r="AL233" s="335"/>
      <c r="AM233" s="335"/>
      <c r="AN233" s="335"/>
      <c r="AO233" s="335"/>
      <c r="AP233" s="335"/>
      <c r="AQ233" s="335"/>
      <c r="AR233" s="335"/>
      <c r="AS233" s="335"/>
      <c r="AT233" s="335"/>
    </row>
    <row r="234" spans="1:46" s="93" customFormat="1" ht="27.75" hidden="1" customHeight="1" x14ac:dyDescent="0.25">
      <c r="A234" s="123"/>
      <c r="B234" s="123"/>
      <c r="C234" s="54"/>
      <c r="D234" s="54"/>
      <c r="E234" s="521"/>
      <c r="F234" s="521"/>
      <c r="G234" s="88"/>
      <c r="H234" s="59"/>
      <c r="I234" s="70"/>
      <c r="J234" s="129"/>
      <c r="K234" s="128">
        <f t="shared" si="189"/>
        <v>0</v>
      </c>
      <c r="L234" s="128">
        <f t="shared" si="190"/>
        <v>0</v>
      </c>
      <c r="M234" s="130"/>
      <c r="N234" s="131"/>
      <c r="O234" s="171">
        <f t="shared" si="191"/>
        <v>0</v>
      </c>
      <c r="P234" s="171">
        <f t="shared" si="192"/>
        <v>0</v>
      </c>
      <c r="Q234" s="130"/>
      <c r="R234" s="851">
        <f t="shared" si="193"/>
        <v>0</v>
      </c>
      <c r="S234" s="452"/>
      <c r="T234" s="67"/>
      <c r="U234" s="67"/>
      <c r="V234" s="67"/>
      <c r="W234" s="67"/>
      <c r="X234" s="67"/>
      <c r="Y234" s="271"/>
      <c r="Z234" s="271"/>
      <c r="AA234" s="271"/>
      <c r="AB234" s="332"/>
      <c r="AC234" s="271"/>
      <c r="AD234" s="439"/>
      <c r="AE234" s="92"/>
      <c r="AF234" s="92"/>
      <c r="AG234" s="25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</row>
    <row r="235" spans="1:46" s="336" customFormat="1" ht="27.75" hidden="1" customHeight="1" x14ac:dyDescent="0.25">
      <c r="A235" s="123"/>
      <c r="B235" s="123"/>
      <c r="C235" s="54"/>
      <c r="D235" s="54"/>
      <c r="E235" s="521"/>
      <c r="F235" s="521"/>
      <c r="G235" s="88"/>
      <c r="H235" s="59"/>
      <c r="I235" s="70"/>
      <c r="J235" s="129"/>
      <c r="K235" s="128">
        <f t="shared" si="189"/>
        <v>0</v>
      </c>
      <c r="L235" s="128">
        <f t="shared" si="190"/>
        <v>0</v>
      </c>
      <c r="M235" s="130"/>
      <c r="N235" s="131"/>
      <c r="O235" s="171">
        <f t="shared" si="191"/>
        <v>0</v>
      </c>
      <c r="P235" s="171">
        <f t="shared" si="192"/>
        <v>0</v>
      </c>
      <c r="Q235" s="130"/>
      <c r="R235" s="851">
        <f t="shared" si="193"/>
        <v>0</v>
      </c>
      <c r="S235" s="452"/>
      <c r="T235" s="67"/>
      <c r="U235" s="67"/>
      <c r="V235" s="67"/>
      <c r="W235" s="67"/>
      <c r="X235" s="67"/>
      <c r="Y235" s="331"/>
      <c r="Z235" s="331"/>
      <c r="AA235" s="331"/>
      <c r="AB235" s="332"/>
      <c r="AC235" s="331"/>
      <c r="AD235" s="69"/>
      <c r="AE235" s="335"/>
      <c r="AF235" s="335"/>
      <c r="AG235" s="25"/>
      <c r="AH235" s="335"/>
      <c r="AI235" s="335"/>
      <c r="AJ235" s="335"/>
      <c r="AK235" s="335"/>
      <c r="AL235" s="335"/>
      <c r="AM235" s="335"/>
      <c r="AN235" s="335"/>
      <c r="AO235" s="335"/>
      <c r="AP235" s="335"/>
      <c r="AQ235" s="335"/>
      <c r="AR235" s="335"/>
      <c r="AS235" s="335"/>
      <c r="AT235" s="335"/>
    </row>
    <row r="236" spans="1:46" s="346" customFormat="1" ht="27.75" hidden="1" customHeight="1" thickBot="1" x14ac:dyDescent="0.3">
      <c r="A236" s="123"/>
      <c r="B236" s="123"/>
      <c r="C236" s="54"/>
      <c r="D236" s="54"/>
      <c r="E236" s="521"/>
      <c r="F236" s="521"/>
      <c r="G236" s="88"/>
      <c r="H236" s="59"/>
      <c r="I236" s="70"/>
      <c r="J236" s="129"/>
      <c r="K236" s="128">
        <f t="shared" si="189"/>
        <v>0</v>
      </c>
      <c r="L236" s="128">
        <f t="shared" si="190"/>
        <v>0</v>
      </c>
      <c r="M236" s="130"/>
      <c r="N236" s="131"/>
      <c r="O236" s="171">
        <f t="shared" si="191"/>
        <v>0</v>
      </c>
      <c r="P236" s="171">
        <f t="shared" si="192"/>
        <v>0</v>
      </c>
      <c r="Q236" s="130"/>
      <c r="R236" s="851">
        <f t="shared" si="193"/>
        <v>0</v>
      </c>
      <c r="S236" s="452"/>
      <c r="T236" s="67"/>
      <c r="U236" s="67"/>
      <c r="V236" s="67"/>
      <c r="W236" s="67"/>
      <c r="X236" s="67"/>
      <c r="Y236" s="331"/>
      <c r="Z236" s="331"/>
      <c r="AA236" s="331"/>
      <c r="AB236" s="332"/>
      <c r="AC236" s="331"/>
      <c r="AD236" s="69"/>
      <c r="AE236" s="335"/>
      <c r="AF236" s="335"/>
      <c r="AG236" s="25"/>
      <c r="AH236" s="335"/>
      <c r="AI236" s="335"/>
      <c r="AJ236" s="335"/>
      <c r="AK236" s="335"/>
      <c r="AL236" s="335"/>
      <c r="AM236" s="335"/>
      <c r="AN236" s="335"/>
      <c r="AO236" s="335"/>
      <c r="AP236" s="335"/>
      <c r="AQ236" s="335"/>
      <c r="AR236" s="335"/>
      <c r="AS236" s="335"/>
      <c r="AT236" s="335"/>
    </row>
    <row r="237" spans="1:46" s="336" customFormat="1" ht="27.75" hidden="1" customHeight="1" thickTop="1" x14ac:dyDescent="0.25">
      <c r="A237" s="123"/>
      <c r="B237" s="123"/>
      <c r="C237" s="54"/>
      <c r="D237" s="54"/>
      <c r="E237" s="521"/>
      <c r="F237" s="521"/>
      <c r="G237" s="88"/>
      <c r="H237" s="354"/>
      <c r="I237" s="90"/>
      <c r="J237" s="129"/>
      <c r="K237" s="128">
        <f t="shared" si="189"/>
        <v>0</v>
      </c>
      <c r="L237" s="128">
        <f t="shared" si="190"/>
        <v>0</v>
      </c>
      <c r="M237" s="130"/>
      <c r="N237" s="131"/>
      <c r="O237" s="171">
        <f t="shared" si="191"/>
        <v>0</v>
      </c>
      <c r="P237" s="171">
        <f t="shared" si="192"/>
        <v>0</v>
      </c>
      <c r="Q237" s="130"/>
      <c r="R237" s="851">
        <f t="shared" si="193"/>
        <v>0</v>
      </c>
      <c r="S237" s="452"/>
      <c r="T237" s="67"/>
      <c r="U237" s="67"/>
      <c r="V237" s="67"/>
      <c r="W237" s="67"/>
      <c r="X237" s="67"/>
      <c r="Y237" s="331"/>
      <c r="Z237" s="331"/>
      <c r="AA237" s="331"/>
      <c r="AB237" s="332"/>
      <c r="AC237" s="331"/>
      <c r="AD237" s="69"/>
      <c r="AE237" s="335"/>
      <c r="AF237" s="335"/>
      <c r="AG237" s="25"/>
      <c r="AH237" s="335"/>
      <c r="AI237" s="335"/>
      <c r="AJ237" s="335"/>
      <c r="AK237" s="335"/>
      <c r="AL237" s="335"/>
      <c r="AM237" s="335"/>
      <c r="AN237" s="335"/>
      <c r="AO237" s="335"/>
      <c r="AP237" s="335"/>
      <c r="AQ237" s="335"/>
      <c r="AR237" s="335"/>
      <c r="AS237" s="335"/>
      <c r="AT237" s="335"/>
    </row>
    <row r="238" spans="1:46" s="336" customFormat="1" ht="27.75" hidden="1" customHeight="1" x14ac:dyDescent="0.25">
      <c r="A238" s="108"/>
      <c r="B238" s="108"/>
      <c r="C238" s="109"/>
      <c r="D238" s="109"/>
      <c r="E238" s="491"/>
      <c r="F238" s="491"/>
      <c r="G238" s="111"/>
      <c r="H238" s="112" t="s">
        <v>906</v>
      </c>
      <c r="I238" s="113"/>
      <c r="J238" s="941"/>
      <c r="K238" s="115"/>
      <c r="L238" s="115"/>
      <c r="M238" s="116"/>
      <c r="N238" s="948"/>
      <c r="O238" s="115"/>
      <c r="P238" s="115"/>
      <c r="Q238" s="116"/>
      <c r="R238" s="842">
        <f>SUM(R226:R237)</f>
        <v>0</v>
      </c>
      <c r="S238" s="452"/>
      <c r="T238" s="67"/>
      <c r="U238" s="67"/>
      <c r="V238" s="67"/>
      <c r="W238" s="67"/>
      <c r="X238" s="67"/>
      <c r="Y238" s="331"/>
      <c r="Z238" s="331"/>
      <c r="AA238" s="331"/>
      <c r="AB238" s="332"/>
      <c r="AC238" s="331"/>
      <c r="AD238" s="69"/>
      <c r="AE238" s="335"/>
      <c r="AF238" s="335"/>
      <c r="AG238" s="25"/>
      <c r="AH238" s="335"/>
      <c r="AI238" s="335"/>
      <c r="AJ238" s="335"/>
      <c r="AK238" s="335"/>
      <c r="AL238" s="335"/>
      <c r="AM238" s="335"/>
      <c r="AN238" s="335"/>
      <c r="AO238" s="335"/>
      <c r="AP238" s="335"/>
      <c r="AQ238" s="335"/>
      <c r="AR238" s="335"/>
      <c r="AS238" s="335"/>
      <c r="AT238" s="335"/>
    </row>
    <row r="239" spans="1:46" s="336" customFormat="1" ht="27.75" hidden="1" customHeight="1" x14ac:dyDescent="0.25">
      <c r="A239" s="123"/>
      <c r="B239" s="123"/>
      <c r="C239" s="54"/>
      <c r="D239" s="54"/>
      <c r="E239" s="869"/>
      <c r="F239" s="870"/>
      <c r="G239" s="871"/>
      <c r="H239" s="872"/>
      <c r="I239" s="854"/>
      <c r="J239" s="129"/>
      <c r="K239" s="128">
        <f>IF(J239&gt;0, 1, 0)</f>
        <v>0</v>
      </c>
      <c r="L239" s="128">
        <f>J239-K239</f>
        <v>0</v>
      </c>
      <c r="M239" s="130"/>
      <c r="N239" s="131"/>
      <c r="O239" s="171">
        <f>IF(N239&gt;0, 1, 0)</f>
        <v>0</v>
      </c>
      <c r="P239" s="171">
        <f>N239-O239</f>
        <v>0</v>
      </c>
      <c r="Q239" s="848"/>
      <c r="R239" s="851">
        <f>(K239*M239*$R$3)+(L239*M239*$R$4)+(O239*Q239*$R$7)+(P239*Q239*$R$8)</f>
        <v>0</v>
      </c>
      <c r="S239" s="452"/>
      <c r="T239" s="67"/>
      <c r="U239" s="67"/>
      <c r="V239" s="67"/>
      <c r="W239" s="67"/>
      <c r="X239" s="67"/>
      <c r="Y239" s="331"/>
      <c r="Z239" s="331"/>
      <c r="AA239" s="331"/>
      <c r="AB239" s="332"/>
      <c r="AC239" s="331"/>
      <c r="AD239" s="69"/>
      <c r="AE239" s="335"/>
      <c r="AF239" s="335"/>
      <c r="AG239" s="25"/>
      <c r="AH239" s="335"/>
      <c r="AI239" s="335"/>
      <c r="AJ239" s="335"/>
      <c r="AK239" s="335"/>
      <c r="AL239" s="335"/>
      <c r="AM239" s="335"/>
      <c r="AN239" s="335"/>
      <c r="AO239" s="335"/>
      <c r="AP239" s="335"/>
      <c r="AQ239" s="335"/>
      <c r="AR239" s="335"/>
      <c r="AS239" s="335"/>
      <c r="AT239" s="335"/>
    </row>
    <row r="240" spans="1:46" s="336" customFormat="1" ht="27.75" hidden="1" customHeight="1" x14ac:dyDescent="0.25">
      <c r="A240" s="123"/>
      <c r="B240" s="123"/>
      <c r="C240" s="54"/>
      <c r="D240" s="54"/>
      <c r="E240" s="521"/>
      <c r="F240" s="521"/>
      <c r="G240" s="170"/>
      <c r="H240" s="59"/>
      <c r="I240" s="70"/>
      <c r="J240" s="129"/>
      <c r="K240" s="128">
        <f t="shared" ref="K240:K250" si="194">IF(J240&gt;0, 1, 0)</f>
        <v>0</v>
      </c>
      <c r="L240" s="128">
        <f t="shared" ref="L240:L250" si="195">J240-K240</f>
        <v>0</v>
      </c>
      <c r="M240" s="130"/>
      <c r="N240" s="131"/>
      <c r="O240" s="171">
        <f t="shared" ref="O240:O250" si="196">IF(N240&gt;0, 1, 0)</f>
        <v>0</v>
      </c>
      <c r="P240" s="171">
        <f t="shared" ref="P240:P250" si="197">N240-O240</f>
        <v>0</v>
      </c>
      <c r="Q240" s="130"/>
      <c r="R240" s="851">
        <f t="shared" ref="R240:R250" si="198">(K240*M240*$R$3)+(L240*M240*$R$4)+(O240*Q240*$R$7)+(P240*Q240*$R$8)</f>
        <v>0</v>
      </c>
      <c r="S240" s="452"/>
      <c r="T240" s="67"/>
      <c r="U240" s="67"/>
      <c r="V240" s="67"/>
      <c r="W240" s="67"/>
      <c r="X240" s="67"/>
      <c r="Y240" s="331"/>
      <c r="Z240" s="331"/>
      <c r="AA240" s="331"/>
      <c r="AB240" s="332"/>
      <c r="AC240" s="331"/>
      <c r="AD240" s="69"/>
      <c r="AE240" s="335"/>
      <c r="AF240" s="335"/>
      <c r="AG240" s="25"/>
      <c r="AH240" s="335"/>
      <c r="AI240" s="335"/>
      <c r="AJ240" s="335"/>
      <c r="AK240" s="335"/>
      <c r="AL240" s="335"/>
      <c r="AM240" s="335"/>
      <c r="AN240" s="335"/>
      <c r="AO240" s="335"/>
      <c r="AP240" s="335"/>
      <c r="AQ240" s="335"/>
      <c r="AR240" s="335"/>
      <c r="AS240" s="335"/>
      <c r="AT240" s="335"/>
    </row>
    <row r="241" spans="1:46" s="336" customFormat="1" ht="27.75" hidden="1" customHeight="1" x14ac:dyDescent="0.25">
      <c r="A241" s="123"/>
      <c r="B241" s="123"/>
      <c r="C241" s="54"/>
      <c r="D241" s="54"/>
      <c r="E241" s="521"/>
      <c r="F241" s="521"/>
      <c r="G241" s="170"/>
      <c r="H241" s="59"/>
      <c r="I241" s="70"/>
      <c r="J241" s="129"/>
      <c r="K241" s="128">
        <f t="shared" si="194"/>
        <v>0</v>
      </c>
      <c r="L241" s="128">
        <f t="shared" si="195"/>
        <v>0</v>
      </c>
      <c r="M241" s="130"/>
      <c r="N241" s="131"/>
      <c r="O241" s="171">
        <f t="shared" si="196"/>
        <v>0</v>
      </c>
      <c r="P241" s="171">
        <f t="shared" si="197"/>
        <v>0</v>
      </c>
      <c r="Q241" s="130"/>
      <c r="R241" s="851">
        <f t="shared" si="198"/>
        <v>0</v>
      </c>
      <c r="S241" s="452"/>
      <c r="T241" s="67"/>
      <c r="U241" s="67"/>
      <c r="V241" s="67"/>
      <c r="W241" s="67"/>
      <c r="X241" s="67"/>
      <c r="Y241" s="331"/>
      <c r="Z241" s="331"/>
      <c r="AA241" s="331"/>
      <c r="AB241" s="332"/>
      <c r="AC241" s="331"/>
      <c r="AD241" s="69"/>
      <c r="AE241" s="335"/>
      <c r="AF241" s="335"/>
      <c r="AG241" s="25"/>
      <c r="AH241" s="335"/>
      <c r="AI241" s="335"/>
      <c r="AJ241" s="335"/>
      <c r="AK241" s="335"/>
      <c r="AL241" s="335"/>
      <c r="AM241" s="335"/>
      <c r="AN241" s="335"/>
      <c r="AO241" s="335"/>
      <c r="AP241" s="335"/>
      <c r="AQ241" s="335"/>
      <c r="AR241" s="335"/>
      <c r="AS241" s="335"/>
      <c r="AT241" s="335"/>
    </row>
    <row r="242" spans="1:46" s="336" customFormat="1" ht="27.75" hidden="1" customHeight="1" x14ac:dyDescent="0.25">
      <c r="A242" s="123"/>
      <c r="B242" s="123"/>
      <c r="C242" s="54"/>
      <c r="D242" s="54"/>
      <c r="E242" s="521"/>
      <c r="F242" s="521"/>
      <c r="G242" s="170"/>
      <c r="H242" s="59"/>
      <c r="I242" s="70"/>
      <c r="J242" s="129"/>
      <c r="K242" s="128">
        <f t="shared" si="194"/>
        <v>0</v>
      </c>
      <c r="L242" s="128">
        <f t="shared" si="195"/>
        <v>0</v>
      </c>
      <c r="M242" s="130"/>
      <c r="N242" s="131"/>
      <c r="O242" s="171">
        <f t="shared" si="196"/>
        <v>0</v>
      </c>
      <c r="P242" s="171">
        <f t="shared" si="197"/>
        <v>0</v>
      </c>
      <c r="Q242" s="130"/>
      <c r="R242" s="851">
        <f t="shared" si="198"/>
        <v>0</v>
      </c>
      <c r="S242" s="452"/>
      <c r="T242" s="67"/>
      <c r="U242" s="67"/>
      <c r="V242" s="67"/>
      <c r="W242" s="67"/>
      <c r="X242" s="67"/>
      <c r="Y242" s="331"/>
      <c r="Z242" s="331"/>
      <c r="AA242" s="331"/>
      <c r="AB242" s="332"/>
      <c r="AC242" s="331"/>
      <c r="AD242" s="69"/>
      <c r="AE242" s="335"/>
      <c r="AF242" s="335"/>
      <c r="AG242" s="25"/>
      <c r="AH242" s="335"/>
      <c r="AI242" s="335"/>
      <c r="AJ242" s="335"/>
      <c r="AK242" s="335"/>
      <c r="AL242" s="335"/>
      <c r="AM242" s="335"/>
      <c r="AN242" s="335"/>
      <c r="AO242" s="335"/>
      <c r="AP242" s="335"/>
      <c r="AQ242" s="335"/>
      <c r="AR242" s="335"/>
      <c r="AS242" s="335"/>
      <c r="AT242" s="335"/>
    </row>
    <row r="243" spans="1:46" s="336" customFormat="1" ht="27.75" hidden="1" customHeight="1" x14ac:dyDescent="0.25">
      <c r="A243" s="123"/>
      <c r="B243" s="123"/>
      <c r="C243" s="54"/>
      <c r="D243" s="54"/>
      <c r="E243" s="521"/>
      <c r="F243" s="521"/>
      <c r="G243" s="88"/>
      <c r="H243" s="59"/>
      <c r="I243" s="70"/>
      <c r="J243" s="129"/>
      <c r="K243" s="128">
        <f t="shared" si="194"/>
        <v>0</v>
      </c>
      <c r="L243" s="128">
        <f t="shared" si="195"/>
        <v>0</v>
      </c>
      <c r="M243" s="130"/>
      <c r="N243" s="131"/>
      <c r="O243" s="171">
        <f t="shared" si="196"/>
        <v>0</v>
      </c>
      <c r="P243" s="171">
        <f t="shared" si="197"/>
        <v>0</v>
      </c>
      <c r="Q243" s="130"/>
      <c r="R243" s="851">
        <f t="shared" si="198"/>
        <v>0</v>
      </c>
      <c r="S243" s="452"/>
      <c r="T243" s="67"/>
      <c r="U243" s="67"/>
      <c r="V243" s="67"/>
      <c r="W243" s="67"/>
      <c r="X243" s="67"/>
      <c r="Y243" s="331"/>
      <c r="Z243" s="331"/>
      <c r="AA243" s="331"/>
      <c r="AB243" s="332"/>
      <c r="AC243" s="331"/>
      <c r="AD243" s="69"/>
      <c r="AE243" s="335"/>
      <c r="AF243" s="335"/>
      <c r="AG243" s="25"/>
      <c r="AH243" s="335"/>
      <c r="AI243" s="335"/>
      <c r="AJ243" s="335"/>
      <c r="AK243" s="335"/>
      <c r="AL243" s="335"/>
      <c r="AM243" s="335"/>
      <c r="AN243" s="335"/>
      <c r="AO243" s="335"/>
      <c r="AP243" s="335"/>
      <c r="AQ243" s="335"/>
      <c r="AR243" s="335"/>
      <c r="AS243" s="335"/>
      <c r="AT243" s="335"/>
    </row>
    <row r="244" spans="1:46" s="336" customFormat="1" ht="27.75" hidden="1" customHeight="1" x14ac:dyDescent="0.25">
      <c r="A244" s="123"/>
      <c r="B244" s="123"/>
      <c r="C244" s="54"/>
      <c r="D244" s="54"/>
      <c r="E244" s="521"/>
      <c r="F244" s="521"/>
      <c r="G244" s="88"/>
      <c r="H244" s="59"/>
      <c r="I244" s="70"/>
      <c r="J244" s="129"/>
      <c r="K244" s="128">
        <f t="shared" si="194"/>
        <v>0</v>
      </c>
      <c r="L244" s="128">
        <f t="shared" si="195"/>
        <v>0</v>
      </c>
      <c r="M244" s="130"/>
      <c r="N244" s="131"/>
      <c r="O244" s="171">
        <f t="shared" si="196"/>
        <v>0</v>
      </c>
      <c r="P244" s="171">
        <f t="shared" si="197"/>
        <v>0</v>
      </c>
      <c r="Q244" s="130"/>
      <c r="R244" s="851">
        <f t="shared" si="198"/>
        <v>0</v>
      </c>
      <c r="S244" s="452"/>
      <c r="T244" s="67"/>
      <c r="U244" s="67"/>
      <c r="V244" s="67"/>
      <c r="W244" s="67"/>
      <c r="X244" s="67"/>
      <c r="Y244" s="331"/>
      <c r="Z244" s="331"/>
      <c r="AA244" s="331"/>
      <c r="AB244" s="332"/>
      <c r="AC244" s="331"/>
      <c r="AD244" s="69"/>
      <c r="AE244" s="335"/>
      <c r="AF244" s="335"/>
      <c r="AG244" s="25"/>
      <c r="AH244" s="335"/>
      <c r="AI244" s="335"/>
      <c r="AJ244" s="335"/>
      <c r="AK244" s="335"/>
      <c r="AL244" s="335"/>
      <c r="AM244" s="335"/>
      <c r="AN244" s="335"/>
      <c r="AO244" s="335"/>
      <c r="AP244" s="335"/>
      <c r="AQ244" s="335"/>
      <c r="AR244" s="335"/>
      <c r="AS244" s="335"/>
      <c r="AT244" s="335"/>
    </row>
    <row r="245" spans="1:46" s="336" customFormat="1" ht="27.75" hidden="1" customHeight="1" x14ac:dyDescent="0.25">
      <c r="A245" s="123"/>
      <c r="B245" s="123"/>
      <c r="C245" s="54"/>
      <c r="D245" s="54"/>
      <c r="E245" s="521"/>
      <c r="F245" s="521"/>
      <c r="G245" s="88"/>
      <c r="H245" s="59"/>
      <c r="I245" s="70"/>
      <c r="J245" s="129"/>
      <c r="K245" s="128">
        <f t="shared" si="194"/>
        <v>0</v>
      </c>
      <c r="L245" s="128">
        <f t="shared" si="195"/>
        <v>0</v>
      </c>
      <c r="M245" s="130"/>
      <c r="N245" s="131"/>
      <c r="O245" s="171">
        <f t="shared" si="196"/>
        <v>0</v>
      </c>
      <c r="P245" s="171">
        <f t="shared" si="197"/>
        <v>0</v>
      </c>
      <c r="Q245" s="130"/>
      <c r="R245" s="851">
        <f t="shared" si="198"/>
        <v>0</v>
      </c>
      <c r="S245" s="452"/>
      <c r="T245" s="67"/>
      <c r="U245" s="67"/>
      <c r="V245" s="67"/>
      <c r="W245" s="67"/>
      <c r="X245" s="67"/>
      <c r="Y245" s="331"/>
      <c r="Z245" s="331"/>
      <c r="AA245" s="331"/>
      <c r="AB245" s="332"/>
      <c r="AC245" s="331"/>
      <c r="AD245" s="69"/>
      <c r="AE245" s="335"/>
      <c r="AF245" s="335"/>
      <c r="AG245" s="25"/>
      <c r="AH245" s="335"/>
      <c r="AI245" s="335"/>
      <c r="AJ245" s="335"/>
      <c r="AK245" s="335"/>
      <c r="AL245" s="335"/>
      <c r="AM245" s="335"/>
      <c r="AN245" s="335"/>
      <c r="AO245" s="335"/>
      <c r="AP245" s="335"/>
      <c r="AQ245" s="335"/>
      <c r="AR245" s="335"/>
      <c r="AS245" s="335"/>
      <c r="AT245" s="335"/>
    </row>
    <row r="246" spans="1:46" s="336" customFormat="1" ht="27.75" hidden="1" customHeight="1" x14ac:dyDescent="0.25">
      <c r="A246" s="123"/>
      <c r="B246" s="123"/>
      <c r="C246" s="54"/>
      <c r="D246" s="54"/>
      <c r="E246" s="521"/>
      <c r="F246" s="521"/>
      <c r="G246" s="88"/>
      <c r="H246" s="354"/>
      <c r="I246" s="90"/>
      <c r="J246" s="129"/>
      <c r="K246" s="128">
        <f t="shared" si="194"/>
        <v>0</v>
      </c>
      <c r="L246" s="128">
        <f t="shared" si="195"/>
        <v>0</v>
      </c>
      <c r="M246" s="130"/>
      <c r="N246" s="131"/>
      <c r="O246" s="171">
        <f t="shared" si="196"/>
        <v>0</v>
      </c>
      <c r="P246" s="171">
        <f t="shared" si="197"/>
        <v>0</v>
      </c>
      <c r="Q246" s="130"/>
      <c r="R246" s="851">
        <f t="shared" si="198"/>
        <v>0</v>
      </c>
      <c r="S246" s="452"/>
      <c r="T246" s="67"/>
      <c r="U246" s="67"/>
      <c r="V246" s="67"/>
      <c r="W246" s="67"/>
      <c r="X246" s="67"/>
      <c r="Y246" s="331"/>
      <c r="Z246" s="331"/>
      <c r="AA246" s="331"/>
      <c r="AB246" s="332"/>
      <c r="AC246" s="331"/>
      <c r="AD246" s="69"/>
      <c r="AE246" s="335"/>
      <c r="AF246" s="335"/>
      <c r="AG246" s="25"/>
      <c r="AH246" s="335"/>
      <c r="AI246" s="335"/>
      <c r="AJ246" s="335"/>
      <c r="AK246" s="335"/>
      <c r="AL246" s="335"/>
      <c r="AM246" s="335"/>
      <c r="AN246" s="335"/>
      <c r="AO246" s="335"/>
      <c r="AP246" s="335"/>
      <c r="AQ246" s="335"/>
      <c r="AR246" s="335"/>
      <c r="AS246" s="335"/>
      <c r="AT246" s="335"/>
    </row>
    <row r="247" spans="1:46" s="93" customFormat="1" ht="27.75" hidden="1" customHeight="1" x14ac:dyDescent="0.25">
      <c r="A247" s="123"/>
      <c r="B247" s="123"/>
      <c r="C247" s="54"/>
      <c r="D247" s="54"/>
      <c r="E247" s="521"/>
      <c r="F247" s="521"/>
      <c r="G247" s="88"/>
      <c r="H247" s="59"/>
      <c r="I247" s="70"/>
      <c r="J247" s="129"/>
      <c r="K247" s="128">
        <f t="shared" si="194"/>
        <v>0</v>
      </c>
      <c r="L247" s="128">
        <f t="shared" si="195"/>
        <v>0</v>
      </c>
      <c r="M247" s="130"/>
      <c r="N247" s="131"/>
      <c r="O247" s="171">
        <f t="shared" si="196"/>
        <v>0</v>
      </c>
      <c r="P247" s="171">
        <f t="shared" si="197"/>
        <v>0</v>
      </c>
      <c r="Q247" s="130"/>
      <c r="R247" s="851">
        <f t="shared" si="198"/>
        <v>0</v>
      </c>
      <c r="S247" s="452"/>
      <c r="T247" s="67"/>
      <c r="U247" s="67"/>
      <c r="V247" s="67"/>
      <c r="W247" s="67"/>
      <c r="X247" s="67"/>
      <c r="Y247" s="271"/>
      <c r="Z247" s="271"/>
      <c r="AA247" s="271"/>
      <c r="AB247" s="332"/>
      <c r="AC247" s="271"/>
      <c r="AD247" s="439"/>
      <c r="AE247" s="92"/>
      <c r="AF247" s="92"/>
      <c r="AG247" s="25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</row>
    <row r="248" spans="1:46" s="336" customFormat="1" ht="27.75" hidden="1" customHeight="1" x14ac:dyDescent="0.25">
      <c r="A248" s="123"/>
      <c r="B248" s="123"/>
      <c r="C248" s="54"/>
      <c r="D248" s="54"/>
      <c r="E248" s="521"/>
      <c r="F248" s="521"/>
      <c r="G248" s="88"/>
      <c r="H248" s="59"/>
      <c r="I248" s="70"/>
      <c r="J248" s="129"/>
      <c r="K248" s="128">
        <f t="shared" si="194"/>
        <v>0</v>
      </c>
      <c r="L248" s="128">
        <f t="shared" si="195"/>
        <v>0</v>
      </c>
      <c r="M248" s="130"/>
      <c r="N248" s="131"/>
      <c r="O248" s="171">
        <f t="shared" si="196"/>
        <v>0</v>
      </c>
      <c r="P248" s="171">
        <f t="shared" si="197"/>
        <v>0</v>
      </c>
      <c r="Q248" s="130"/>
      <c r="R248" s="851">
        <f t="shared" si="198"/>
        <v>0</v>
      </c>
      <c r="S248" s="452"/>
      <c r="T248" s="67"/>
      <c r="U248" s="67"/>
      <c r="V248" s="67"/>
      <c r="W248" s="67"/>
      <c r="X248" s="67"/>
      <c r="Y248" s="331"/>
      <c r="Z248" s="331"/>
      <c r="AA248" s="331"/>
      <c r="AB248" s="332"/>
      <c r="AC248" s="331"/>
      <c r="AD248" s="69"/>
      <c r="AE248" s="335"/>
      <c r="AF248" s="335"/>
      <c r="AG248" s="25"/>
      <c r="AH248" s="335"/>
      <c r="AI248" s="335"/>
      <c r="AJ248" s="335"/>
      <c r="AK248" s="335"/>
      <c r="AL248" s="335"/>
      <c r="AM248" s="335"/>
      <c r="AN248" s="335"/>
      <c r="AO248" s="335"/>
      <c r="AP248" s="335"/>
      <c r="AQ248" s="335"/>
      <c r="AR248" s="335"/>
      <c r="AS248" s="335"/>
      <c r="AT248" s="335"/>
    </row>
    <row r="249" spans="1:46" s="346" customFormat="1" ht="27.75" hidden="1" customHeight="1" thickBot="1" x14ac:dyDescent="0.3">
      <c r="A249" s="123"/>
      <c r="B249" s="123"/>
      <c r="C249" s="54"/>
      <c r="D249" s="54"/>
      <c r="E249" s="521"/>
      <c r="F249" s="521"/>
      <c r="G249" s="88"/>
      <c r="H249" s="59"/>
      <c r="I249" s="70"/>
      <c r="J249" s="129"/>
      <c r="K249" s="128">
        <f t="shared" si="194"/>
        <v>0</v>
      </c>
      <c r="L249" s="128">
        <f t="shared" si="195"/>
        <v>0</v>
      </c>
      <c r="M249" s="130"/>
      <c r="N249" s="131"/>
      <c r="O249" s="171">
        <f t="shared" si="196"/>
        <v>0</v>
      </c>
      <c r="P249" s="171">
        <f t="shared" si="197"/>
        <v>0</v>
      </c>
      <c r="Q249" s="130"/>
      <c r="R249" s="851">
        <f t="shared" si="198"/>
        <v>0</v>
      </c>
      <c r="S249" s="452"/>
      <c r="T249" s="67"/>
      <c r="U249" s="67"/>
      <c r="V249" s="67"/>
      <c r="W249" s="67"/>
      <c r="X249" s="67"/>
      <c r="Y249" s="331"/>
      <c r="Z249" s="331"/>
      <c r="AA249" s="331"/>
      <c r="AB249" s="332"/>
      <c r="AC249" s="331"/>
      <c r="AD249" s="69"/>
      <c r="AE249" s="335"/>
      <c r="AF249" s="335"/>
      <c r="AG249" s="25"/>
      <c r="AH249" s="335"/>
      <c r="AI249" s="335"/>
      <c r="AJ249" s="335"/>
      <c r="AK249" s="335"/>
      <c r="AL249" s="335"/>
      <c r="AM249" s="335"/>
      <c r="AN249" s="335"/>
      <c r="AO249" s="335"/>
      <c r="AP249" s="335"/>
      <c r="AQ249" s="335"/>
      <c r="AR249" s="335"/>
      <c r="AS249" s="335"/>
      <c r="AT249" s="335"/>
    </row>
    <row r="250" spans="1:46" s="336" customFormat="1" ht="27.75" hidden="1" customHeight="1" thickTop="1" x14ac:dyDescent="0.25">
      <c r="A250" s="123"/>
      <c r="B250" s="123"/>
      <c r="C250" s="54"/>
      <c r="D250" s="54"/>
      <c r="E250" s="521"/>
      <c r="F250" s="521"/>
      <c r="G250" s="88"/>
      <c r="H250" s="354"/>
      <c r="I250" s="90"/>
      <c r="J250" s="129"/>
      <c r="K250" s="128">
        <f t="shared" si="194"/>
        <v>0</v>
      </c>
      <c r="L250" s="128">
        <f t="shared" si="195"/>
        <v>0</v>
      </c>
      <c r="M250" s="130"/>
      <c r="N250" s="131"/>
      <c r="O250" s="171">
        <f t="shared" si="196"/>
        <v>0</v>
      </c>
      <c r="P250" s="171">
        <f t="shared" si="197"/>
        <v>0</v>
      </c>
      <c r="Q250" s="130"/>
      <c r="R250" s="851">
        <f t="shared" si="198"/>
        <v>0</v>
      </c>
      <c r="S250" s="452"/>
      <c r="T250" s="67"/>
      <c r="U250" s="67"/>
      <c r="V250" s="67"/>
      <c r="W250" s="67"/>
      <c r="X250" s="67"/>
      <c r="Y250" s="331"/>
      <c r="Z250" s="331"/>
      <c r="AA250" s="331"/>
      <c r="AB250" s="332"/>
      <c r="AC250" s="331"/>
      <c r="AD250" s="69"/>
      <c r="AE250" s="335"/>
      <c r="AF250" s="335"/>
      <c r="AG250" s="25"/>
      <c r="AH250" s="335"/>
      <c r="AI250" s="335"/>
      <c r="AJ250" s="335"/>
      <c r="AK250" s="335"/>
      <c r="AL250" s="335"/>
      <c r="AM250" s="335"/>
      <c r="AN250" s="335"/>
      <c r="AO250" s="335"/>
      <c r="AP250" s="335"/>
      <c r="AQ250" s="335"/>
      <c r="AR250" s="335"/>
      <c r="AS250" s="335"/>
      <c r="AT250" s="335"/>
    </row>
    <row r="251" spans="1:46" s="336" customFormat="1" ht="27.75" hidden="1" customHeight="1" x14ac:dyDescent="0.25">
      <c r="A251" s="108"/>
      <c r="B251" s="108"/>
      <c r="C251" s="109"/>
      <c r="D251" s="109"/>
      <c r="E251" s="491"/>
      <c r="F251" s="491"/>
      <c r="G251" s="111"/>
      <c r="H251" s="112" t="s">
        <v>906</v>
      </c>
      <c r="I251" s="113"/>
      <c r="J251" s="941"/>
      <c r="K251" s="115"/>
      <c r="L251" s="115"/>
      <c r="M251" s="116"/>
      <c r="N251" s="948"/>
      <c r="O251" s="115"/>
      <c r="P251" s="115"/>
      <c r="Q251" s="116"/>
      <c r="R251" s="842">
        <f>SUM(R239:R250)</f>
        <v>0</v>
      </c>
      <c r="S251" s="452"/>
      <c r="T251" s="67"/>
      <c r="U251" s="67"/>
      <c r="V251" s="67"/>
      <c r="W251" s="67"/>
      <c r="X251" s="67"/>
      <c r="Y251" s="331"/>
      <c r="Z251" s="331"/>
      <c r="AA251" s="331"/>
      <c r="AB251" s="332"/>
      <c r="AC251" s="331"/>
      <c r="AD251" s="69"/>
      <c r="AE251" s="335"/>
      <c r="AF251" s="335"/>
      <c r="AG251" s="25"/>
      <c r="AH251" s="335"/>
      <c r="AI251" s="335"/>
      <c r="AJ251" s="335"/>
      <c r="AK251" s="335"/>
      <c r="AL251" s="335"/>
      <c r="AM251" s="335"/>
      <c r="AN251" s="335"/>
      <c r="AO251" s="335"/>
      <c r="AP251" s="335"/>
      <c r="AQ251" s="335"/>
      <c r="AR251" s="335"/>
      <c r="AS251" s="335"/>
      <c r="AT251" s="335"/>
    </row>
    <row r="252" spans="1:46" s="336" customFormat="1" ht="27.75" hidden="1" customHeight="1" x14ac:dyDescent="0.25">
      <c r="A252" s="123"/>
      <c r="B252" s="123"/>
      <c r="C252" s="54"/>
      <c r="D252" s="54"/>
      <c r="E252" s="869"/>
      <c r="F252" s="870"/>
      <c r="G252" s="871"/>
      <c r="H252" s="872"/>
      <c r="I252" s="854"/>
      <c r="J252" s="129"/>
      <c r="K252" s="128">
        <f>IF(J252&gt;0, 1, 0)</f>
        <v>0</v>
      </c>
      <c r="L252" s="128">
        <f>J252-K252</f>
        <v>0</v>
      </c>
      <c r="M252" s="130"/>
      <c r="N252" s="131"/>
      <c r="O252" s="171">
        <f>IF(N252&gt;0, 1, 0)</f>
        <v>0</v>
      </c>
      <c r="P252" s="171">
        <f>N252-O252</f>
        <v>0</v>
      </c>
      <c r="Q252" s="848"/>
      <c r="R252" s="851">
        <f>(K252*M252*$R$3)+(L252*M252*$R$4)+(O252*Q252*$R$7)+(P252*Q252*$R$8)</f>
        <v>0</v>
      </c>
      <c r="S252" s="452"/>
      <c r="T252" s="67"/>
      <c r="U252" s="67"/>
      <c r="V252" s="67"/>
      <c r="W252" s="67"/>
      <c r="X252" s="67"/>
      <c r="Y252" s="331"/>
      <c r="Z252" s="331"/>
      <c r="AA252" s="331"/>
      <c r="AB252" s="332"/>
      <c r="AC252" s="331"/>
      <c r="AD252" s="69"/>
      <c r="AE252" s="335"/>
      <c r="AF252" s="335"/>
      <c r="AG252" s="25"/>
      <c r="AH252" s="335"/>
      <c r="AI252" s="335"/>
      <c r="AJ252" s="335"/>
      <c r="AK252" s="335"/>
      <c r="AL252" s="335"/>
      <c r="AM252" s="335"/>
      <c r="AN252" s="335"/>
      <c r="AO252" s="335"/>
      <c r="AP252" s="335"/>
      <c r="AQ252" s="335"/>
      <c r="AR252" s="335"/>
      <c r="AS252" s="335"/>
      <c r="AT252" s="335"/>
    </row>
    <row r="253" spans="1:46" s="336" customFormat="1" ht="27.75" hidden="1" customHeight="1" x14ac:dyDescent="0.25">
      <c r="A253" s="123"/>
      <c r="B253" s="123"/>
      <c r="C253" s="54"/>
      <c r="D253" s="54"/>
      <c r="E253" s="521"/>
      <c r="F253" s="521"/>
      <c r="G253" s="170"/>
      <c r="H253" s="59"/>
      <c r="I253" s="70"/>
      <c r="J253" s="129"/>
      <c r="K253" s="128">
        <f t="shared" ref="K253:K262" si="199">IF(J253&gt;0, 1, 0)</f>
        <v>0</v>
      </c>
      <c r="L253" s="128">
        <f t="shared" ref="L253:L262" si="200">J253-K253</f>
        <v>0</v>
      </c>
      <c r="M253" s="130"/>
      <c r="N253" s="131"/>
      <c r="O253" s="171">
        <f t="shared" ref="O253:O262" si="201">IF(N253&gt;0, 1, 0)</f>
        <v>0</v>
      </c>
      <c r="P253" s="171">
        <f t="shared" ref="P253:P262" si="202">N253-O253</f>
        <v>0</v>
      </c>
      <c r="Q253" s="130"/>
      <c r="R253" s="851">
        <f t="shared" ref="R253:R262" si="203">(K253*M253*$R$3)+(L253*M253*$R$4)+(O253*Q253*$R$7)+(P253*Q253*$R$8)</f>
        <v>0</v>
      </c>
      <c r="S253" s="452"/>
      <c r="T253" s="67"/>
      <c r="U253" s="67"/>
      <c r="V253" s="67"/>
      <c r="W253" s="67"/>
      <c r="X253" s="67"/>
      <c r="Y253" s="331"/>
      <c r="Z253" s="331"/>
      <c r="AA253" s="331"/>
      <c r="AB253" s="332"/>
      <c r="AC253" s="331"/>
      <c r="AD253" s="69"/>
      <c r="AE253" s="335"/>
      <c r="AF253" s="335"/>
      <c r="AG253" s="25"/>
      <c r="AH253" s="335"/>
      <c r="AI253" s="335"/>
      <c r="AJ253" s="335"/>
      <c r="AK253" s="335"/>
      <c r="AL253" s="335"/>
      <c r="AM253" s="335"/>
      <c r="AN253" s="335"/>
      <c r="AO253" s="335"/>
      <c r="AP253" s="335"/>
      <c r="AQ253" s="335"/>
      <c r="AR253" s="335"/>
      <c r="AS253" s="335"/>
      <c r="AT253" s="335"/>
    </row>
    <row r="254" spans="1:46" s="336" customFormat="1" ht="27.75" hidden="1" customHeight="1" x14ac:dyDescent="0.25">
      <c r="A254" s="123"/>
      <c r="B254" s="123"/>
      <c r="C254" s="54"/>
      <c r="D254" s="54"/>
      <c r="E254" s="521"/>
      <c r="F254" s="521"/>
      <c r="G254" s="170"/>
      <c r="H254" s="59"/>
      <c r="I254" s="70"/>
      <c r="J254" s="129"/>
      <c r="K254" s="128">
        <f t="shared" si="199"/>
        <v>0</v>
      </c>
      <c r="L254" s="128">
        <f t="shared" si="200"/>
        <v>0</v>
      </c>
      <c r="M254" s="130"/>
      <c r="N254" s="131"/>
      <c r="O254" s="171">
        <f t="shared" si="201"/>
        <v>0</v>
      </c>
      <c r="P254" s="171">
        <f t="shared" si="202"/>
        <v>0</v>
      </c>
      <c r="Q254" s="130"/>
      <c r="R254" s="851">
        <f t="shared" si="203"/>
        <v>0</v>
      </c>
      <c r="S254" s="452"/>
      <c r="T254" s="67"/>
      <c r="U254" s="67"/>
      <c r="V254" s="67"/>
      <c r="W254" s="67"/>
      <c r="X254" s="67"/>
      <c r="Y254" s="331"/>
      <c r="Z254" s="331"/>
      <c r="AA254" s="331"/>
      <c r="AB254" s="332"/>
      <c r="AC254" s="331"/>
      <c r="AD254" s="69"/>
      <c r="AE254" s="335"/>
      <c r="AF254" s="335"/>
      <c r="AG254" s="25"/>
      <c r="AH254" s="335"/>
      <c r="AI254" s="335"/>
      <c r="AJ254" s="335"/>
      <c r="AK254" s="335"/>
      <c r="AL254" s="335"/>
      <c r="AM254" s="335"/>
      <c r="AN254" s="335"/>
      <c r="AO254" s="335"/>
      <c r="AP254" s="335"/>
      <c r="AQ254" s="335"/>
      <c r="AR254" s="335"/>
      <c r="AS254" s="335"/>
      <c r="AT254" s="335"/>
    </row>
    <row r="255" spans="1:46" s="336" customFormat="1" ht="27.75" hidden="1" customHeight="1" x14ac:dyDescent="0.25">
      <c r="A255" s="123"/>
      <c r="B255" s="123"/>
      <c r="C255" s="54"/>
      <c r="D255" s="54"/>
      <c r="E255" s="521"/>
      <c r="F255" s="521"/>
      <c r="G255" s="170"/>
      <c r="H255" s="59"/>
      <c r="I255" s="70"/>
      <c r="J255" s="129"/>
      <c r="K255" s="128">
        <f t="shared" si="199"/>
        <v>0</v>
      </c>
      <c r="L255" s="128">
        <f t="shared" si="200"/>
        <v>0</v>
      </c>
      <c r="M255" s="130"/>
      <c r="N255" s="131"/>
      <c r="O255" s="171">
        <f t="shared" si="201"/>
        <v>0</v>
      </c>
      <c r="P255" s="171">
        <f t="shared" si="202"/>
        <v>0</v>
      </c>
      <c r="Q255" s="130"/>
      <c r="R255" s="851">
        <f t="shared" si="203"/>
        <v>0</v>
      </c>
      <c r="S255" s="452"/>
      <c r="T255" s="67"/>
      <c r="U255" s="67"/>
      <c r="V255" s="67"/>
      <c r="W255" s="67"/>
      <c r="X255" s="67"/>
      <c r="Y255" s="331"/>
      <c r="Z255" s="331"/>
      <c r="AA255" s="331"/>
      <c r="AB255" s="332"/>
      <c r="AC255" s="331"/>
      <c r="AD255" s="69"/>
      <c r="AE255" s="335"/>
      <c r="AF255" s="335"/>
      <c r="AG255" s="25"/>
      <c r="AH255" s="335"/>
      <c r="AI255" s="335"/>
      <c r="AJ255" s="335"/>
      <c r="AK255" s="335"/>
      <c r="AL255" s="335"/>
      <c r="AM255" s="335"/>
      <c r="AN255" s="335"/>
      <c r="AO255" s="335"/>
      <c r="AP255" s="335"/>
      <c r="AQ255" s="335"/>
      <c r="AR255" s="335"/>
      <c r="AS255" s="335"/>
      <c r="AT255" s="335"/>
    </row>
    <row r="256" spans="1:46" s="336" customFormat="1" ht="27.75" hidden="1" customHeight="1" x14ac:dyDescent="0.25">
      <c r="A256" s="123"/>
      <c r="B256" s="123"/>
      <c r="C256" s="54"/>
      <c r="D256" s="54"/>
      <c r="E256" s="521"/>
      <c r="F256" s="521"/>
      <c r="G256" s="88"/>
      <c r="H256" s="59"/>
      <c r="I256" s="70"/>
      <c r="J256" s="129"/>
      <c r="K256" s="128">
        <f t="shared" si="199"/>
        <v>0</v>
      </c>
      <c r="L256" s="128">
        <f t="shared" si="200"/>
        <v>0</v>
      </c>
      <c r="M256" s="130"/>
      <c r="N256" s="131"/>
      <c r="O256" s="171">
        <f t="shared" si="201"/>
        <v>0</v>
      </c>
      <c r="P256" s="171">
        <f t="shared" si="202"/>
        <v>0</v>
      </c>
      <c r="Q256" s="130"/>
      <c r="R256" s="851">
        <f t="shared" si="203"/>
        <v>0</v>
      </c>
      <c r="S256" s="452"/>
      <c r="T256" s="67"/>
      <c r="U256" s="67"/>
      <c r="V256" s="67"/>
      <c r="W256" s="67"/>
      <c r="X256" s="67"/>
      <c r="Y256" s="331"/>
      <c r="Z256" s="331"/>
      <c r="AA256" s="331"/>
      <c r="AB256" s="332"/>
      <c r="AC256" s="331"/>
      <c r="AD256" s="69"/>
      <c r="AE256" s="335"/>
      <c r="AF256" s="335"/>
      <c r="AG256" s="25"/>
      <c r="AH256" s="335"/>
      <c r="AI256" s="335"/>
      <c r="AJ256" s="335"/>
      <c r="AK256" s="335"/>
      <c r="AL256" s="335"/>
      <c r="AM256" s="335"/>
      <c r="AN256" s="335"/>
      <c r="AO256" s="335"/>
      <c r="AP256" s="335"/>
      <c r="AQ256" s="335"/>
      <c r="AR256" s="335"/>
      <c r="AS256" s="335"/>
      <c r="AT256" s="335"/>
    </row>
    <row r="257" spans="1:46" s="336" customFormat="1" ht="27.75" hidden="1" customHeight="1" x14ac:dyDescent="0.25">
      <c r="A257" s="123"/>
      <c r="B257" s="123"/>
      <c r="C257" s="54"/>
      <c r="D257" s="54"/>
      <c r="E257" s="521"/>
      <c r="F257" s="521"/>
      <c r="G257" s="88"/>
      <c r="H257" s="59"/>
      <c r="I257" s="70"/>
      <c r="J257" s="129"/>
      <c r="K257" s="128">
        <f t="shared" si="199"/>
        <v>0</v>
      </c>
      <c r="L257" s="128">
        <f t="shared" si="200"/>
        <v>0</v>
      </c>
      <c r="M257" s="130"/>
      <c r="N257" s="131"/>
      <c r="O257" s="171">
        <f t="shared" si="201"/>
        <v>0</v>
      </c>
      <c r="P257" s="171">
        <f t="shared" si="202"/>
        <v>0</v>
      </c>
      <c r="Q257" s="130"/>
      <c r="R257" s="851">
        <f t="shared" si="203"/>
        <v>0</v>
      </c>
      <c r="S257" s="452"/>
      <c r="T257" s="67"/>
      <c r="U257" s="67"/>
      <c r="V257" s="67"/>
      <c r="W257" s="67"/>
      <c r="X257" s="67"/>
      <c r="Y257" s="331"/>
      <c r="Z257" s="331"/>
      <c r="AA257" s="331"/>
      <c r="AB257" s="332"/>
      <c r="AC257" s="331"/>
      <c r="AD257" s="69"/>
      <c r="AE257" s="335"/>
      <c r="AF257" s="335"/>
      <c r="AG257" s="25"/>
      <c r="AH257" s="335"/>
      <c r="AI257" s="335"/>
      <c r="AJ257" s="335"/>
      <c r="AK257" s="335"/>
      <c r="AL257" s="335"/>
      <c r="AM257" s="335"/>
      <c r="AN257" s="335"/>
      <c r="AO257" s="335"/>
      <c r="AP257" s="335"/>
      <c r="AQ257" s="335"/>
      <c r="AR257" s="335"/>
      <c r="AS257" s="335"/>
      <c r="AT257" s="335"/>
    </row>
    <row r="258" spans="1:46" s="336" customFormat="1" ht="27.75" hidden="1" customHeight="1" x14ac:dyDescent="0.25">
      <c r="A258" s="123"/>
      <c r="B258" s="123"/>
      <c r="C258" s="54"/>
      <c r="D258" s="54"/>
      <c r="E258" s="521"/>
      <c r="F258" s="521"/>
      <c r="G258" s="88"/>
      <c r="H258" s="59"/>
      <c r="I258" s="70"/>
      <c r="J258" s="129"/>
      <c r="K258" s="128">
        <f t="shared" si="199"/>
        <v>0</v>
      </c>
      <c r="L258" s="128">
        <f t="shared" si="200"/>
        <v>0</v>
      </c>
      <c r="M258" s="130"/>
      <c r="N258" s="131"/>
      <c r="O258" s="171">
        <f t="shared" si="201"/>
        <v>0</v>
      </c>
      <c r="P258" s="171">
        <f t="shared" si="202"/>
        <v>0</v>
      </c>
      <c r="Q258" s="130"/>
      <c r="R258" s="851">
        <f t="shared" si="203"/>
        <v>0</v>
      </c>
      <c r="S258" s="452"/>
      <c r="T258" s="67"/>
      <c r="U258" s="67"/>
      <c r="V258" s="67"/>
      <c r="W258" s="67"/>
      <c r="X258" s="67"/>
      <c r="Y258" s="331"/>
      <c r="Z258" s="331"/>
      <c r="AA258" s="331"/>
      <c r="AB258" s="332"/>
      <c r="AC258" s="331"/>
      <c r="AD258" s="69"/>
      <c r="AE258" s="335"/>
      <c r="AF258" s="335"/>
      <c r="AG258" s="25"/>
      <c r="AH258" s="335"/>
      <c r="AI258" s="335"/>
      <c r="AJ258" s="335"/>
      <c r="AK258" s="335"/>
      <c r="AL258" s="335"/>
      <c r="AM258" s="335"/>
      <c r="AN258" s="335"/>
      <c r="AO258" s="335"/>
      <c r="AP258" s="335"/>
      <c r="AQ258" s="335"/>
      <c r="AR258" s="335"/>
      <c r="AS258" s="335"/>
      <c r="AT258" s="335"/>
    </row>
    <row r="259" spans="1:46" s="336" customFormat="1" ht="27.75" hidden="1" customHeight="1" x14ac:dyDescent="0.25">
      <c r="A259" s="123"/>
      <c r="B259" s="123"/>
      <c r="C259" s="54"/>
      <c r="D259" s="54"/>
      <c r="E259" s="521"/>
      <c r="F259" s="521"/>
      <c r="G259" s="88"/>
      <c r="H259" s="354"/>
      <c r="I259" s="90"/>
      <c r="J259" s="129"/>
      <c r="K259" s="128">
        <f t="shared" si="199"/>
        <v>0</v>
      </c>
      <c r="L259" s="128">
        <f t="shared" si="200"/>
        <v>0</v>
      </c>
      <c r="M259" s="130"/>
      <c r="N259" s="131"/>
      <c r="O259" s="171">
        <f t="shared" si="201"/>
        <v>0</v>
      </c>
      <c r="P259" s="171">
        <f t="shared" si="202"/>
        <v>0</v>
      </c>
      <c r="Q259" s="130"/>
      <c r="R259" s="851">
        <f t="shared" si="203"/>
        <v>0</v>
      </c>
      <c r="S259" s="452"/>
      <c r="T259" s="67"/>
      <c r="U259" s="67"/>
      <c r="V259" s="67"/>
      <c r="W259" s="67"/>
      <c r="X259" s="67"/>
      <c r="Y259" s="331"/>
      <c r="Z259" s="331"/>
      <c r="AA259" s="331"/>
      <c r="AB259" s="332"/>
      <c r="AC259" s="331"/>
      <c r="AD259" s="69"/>
      <c r="AE259" s="335"/>
      <c r="AF259" s="335"/>
      <c r="AG259" s="25"/>
      <c r="AH259" s="335"/>
      <c r="AI259" s="335"/>
      <c r="AJ259" s="335"/>
      <c r="AK259" s="335"/>
      <c r="AL259" s="335"/>
      <c r="AM259" s="335"/>
      <c r="AN259" s="335"/>
      <c r="AO259" s="335"/>
      <c r="AP259" s="335"/>
      <c r="AQ259" s="335"/>
      <c r="AR259" s="335"/>
      <c r="AS259" s="335"/>
      <c r="AT259" s="335"/>
    </row>
    <row r="260" spans="1:46" s="93" customFormat="1" ht="27.75" hidden="1" customHeight="1" x14ac:dyDescent="0.25">
      <c r="A260" s="123"/>
      <c r="B260" s="123"/>
      <c r="C260" s="54"/>
      <c r="D260" s="54"/>
      <c r="E260" s="521"/>
      <c r="F260" s="521"/>
      <c r="G260" s="88"/>
      <c r="H260" s="59"/>
      <c r="I260" s="70"/>
      <c r="J260" s="129"/>
      <c r="K260" s="128">
        <f t="shared" si="199"/>
        <v>0</v>
      </c>
      <c r="L260" s="128">
        <f t="shared" si="200"/>
        <v>0</v>
      </c>
      <c r="M260" s="130"/>
      <c r="N260" s="131"/>
      <c r="O260" s="171">
        <f t="shared" si="201"/>
        <v>0</v>
      </c>
      <c r="P260" s="171">
        <f t="shared" si="202"/>
        <v>0</v>
      </c>
      <c r="Q260" s="130"/>
      <c r="R260" s="851">
        <f t="shared" si="203"/>
        <v>0</v>
      </c>
      <c r="S260" s="452"/>
      <c r="T260" s="67"/>
      <c r="U260" s="67"/>
      <c r="V260" s="67"/>
      <c r="W260" s="67"/>
      <c r="X260" s="67"/>
      <c r="Y260" s="271"/>
      <c r="Z260" s="271"/>
      <c r="AA260" s="271"/>
      <c r="AB260" s="332"/>
      <c r="AC260" s="271"/>
      <c r="AD260" s="439"/>
      <c r="AE260" s="92"/>
      <c r="AF260" s="92"/>
      <c r="AG260" s="25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</row>
    <row r="261" spans="1:46" s="336" customFormat="1" ht="27.75" hidden="1" customHeight="1" x14ac:dyDescent="0.25">
      <c r="A261" s="123"/>
      <c r="B261" s="123"/>
      <c r="C261" s="54"/>
      <c r="D261" s="54"/>
      <c r="E261" s="521"/>
      <c r="F261" s="521"/>
      <c r="G261" s="88"/>
      <c r="H261" s="59"/>
      <c r="I261" s="70"/>
      <c r="J261" s="129"/>
      <c r="K261" s="128">
        <f t="shared" si="199"/>
        <v>0</v>
      </c>
      <c r="L261" s="128">
        <f t="shared" si="200"/>
        <v>0</v>
      </c>
      <c r="M261" s="130"/>
      <c r="N261" s="131"/>
      <c r="O261" s="171">
        <f t="shared" si="201"/>
        <v>0</v>
      </c>
      <c r="P261" s="171">
        <f t="shared" si="202"/>
        <v>0</v>
      </c>
      <c r="Q261" s="130"/>
      <c r="R261" s="851">
        <f t="shared" si="203"/>
        <v>0</v>
      </c>
      <c r="S261" s="452"/>
      <c r="T261" s="67"/>
      <c r="U261" s="67"/>
      <c r="V261" s="67"/>
      <c r="W261" s="67"/>
      <c r="X261" s="67"/>
      <c r="Y261" s="331"/>
      <c r="Z261" s="331"/>
      <c r="AA261" s="331"/>
      <c r="AB261" s="332"/>
      <c r="AC261" s="331"/>
      <c r="AD261" s="69"/>
      <c r="AE261" s="335"/>
      <c r="AF261" s="335"/>
      <c r="AG261" s="25"/>
      <c r="AH261" s="335"/>
      <c r="AI261" s="335"/>
      <c r="AJ261" s="335"/>
      <c r="AK261" s="335"/>
      <c r="AL261" s="335"/>
      <c r="AM261" s="335"/>
      <c r="AN261" s="335"/>
      <c r="AO261" s="335"/>
      <c r="AP261" s="335"/>
      <c r="AQ261" s="335"/>
      <c r="AR261" s="335"/>
      <c r="AS261" s="335"/>
      <c r="AT261" s="335"/>
    </row>
    <row r="262" spans="1:46" s="346" customFormat="1" ht="27.75" hidden="1" customHeight="1" x14ac:dyDescent="0.25">
      <c r="A262" s="123"/>
      <c r="B262" s="123"/>
      <c r="C262" s="54"/>
      <c r="D262" s="54"/>
      <c r="E262" s="521"/>
      <c r="F262" s="521"/>
      <c r="G262" s="88"/>
      <c r="H262" s="59"/>
      <c r="I262" s="70"/>
      <c r="J262" s="129"/>
      <c r="K262" s="128">
        <f t="shared" si="199"/>
        <v>0</v>
      </c>
      <c r="L262" s="128">
        <f t="shared" si="200"/>
        <v>0</v>
      </c>
      <c r="M262" s="130"/>
      <c r="N262" s="131"/>
      <c r="O262" s="171">
        <f t="shared" si="201"/>
        <v>0</v>
      </c>
      <c r="P262" s="171">
        <f t="shared" si="202"/>
        <v>0</v>
      </c>
      <c r="Q262" s="130"/>
      <c r="R262" s="851">
        <f t="shared" si="203"/>
        <v>0</v>
      </c>
      <c r="S262" s="452"/>
      <c r="T262" s="67"/>
      <c r="U262" s="67"/>
      <c r="V262" s="67"/>
      <c r="W262" s="67"/>
      <c r="X262" s="67"/>
      <c r="Y262" s="331"/>
      <c r="Z262" s="331"/>
      <c r="AA262" s="331"/>
      <c r="AB262" s="332"/>
      <c r="AC262" s="331"/>
      <c r="AD262" s="69"/>
      <c r="AE262" s="335"/>
      <c r="AF262" s="335"/>
      <c r="AG262" s="25"/>
      <c r="AH262" s="335"/>
      <c r="AI262" s="335"/>
      <c r="AJ262" s="335"/>
      <c r="AK262" s="335"/>
      <c r="AL262" s="335"/>
      <c r="AM262" s="335"/>
      <c r="AN262" s="335"/>
      <c r="AO262" s="335"/>
      <c r="AP262" s="335"/>
      <c r="AQ262" s="335"/>
      <c r="AR262" s="335"/>
      <c r="AS262" s="335"/>
      <c r="AT262" s="335"/>
    </row>
    <row r="263" spans="1:46" s="4" customFormat="1" ht="32.25" customHeight="1" x14ac:dyDescent="0.25">
      <c r="A263" s="227"/>
      <c r="B263" s="227"/>
      <c r="C263" s="228"/>
      <c r="D263" s="228"/>
      <c r="E263" s="592"/>
      <c r="F263" s="592"/>
      <c r="G263" s="230"/>
      <c r="H263" s="231" t="s">
        <v>906</v>
      </c>
      <c r="I263" s="232"/>
      <c r="J263" s="233"/>
      <c r="K263" s="234"/>
      <c r="L263" s="234"/>
      <c r="M263" s="235"/>
      <c r="N263" s="236"/>
      <c r="O263" s="234"/>
      <c r="P263" s="234"/>
      <c r="Q263" s="235"/>
      <c r="R263" s="858">
        <f>SUM(R156:R157)</f>
        <v>150.80000000000001</v>
      </c>
      <c r="AD263" s="846">
        <f>R263/1800/0.6</f>
        <v>0.13962962962962966</v>
      </c>
      <c r="AG263" s="25"/>
    </row>
    <row r="264" spans="1:46" s="4" customFormat="1" ht="30.75" customHeight="1" x14ac:dyDescent="0.25">
      <c r="A264" s="239"/>
      <c r="B264" s="239"/>
      <c r="C264" s="240"/>
      <c r="D264" s="240"/>
      <c r="E264" s="595"/>
      <c r="F264" s="595"/>
      <c r="G264" s="242"/>
      <c r="H264" s="243"/>
      <c r="I264" s="244"/>
      <c r="J264" s="243"/>
      <c r="K264" s="243"/>
      <c r="L264" s="243"/>
      <c r="M264" s="243"/>
      <c r="N264" s="243"/>
      <c r="O264" s="240"/>
      <c r="P264" s="246"/>
      <c r="Q264" s="247"/>
      <c r="R264" s="873" t="e">
        <f>R263+R251+R238+R225+R212+R199+R186+R173+R159+R140+#REF!+R127+R114+R101+R88+R75+R61+R48+R35+R21</f>
        <v>#REF!</v>
      </c>
      <c r="AD264" s="254"/>
      <c r="AG264" s="25"/>
    </row>
    <row r="265" spans="1:46" s="4" customFormat="1" x14ac:dyDescent="0.25">
      <c r="A265" s="255"/>
      <c r="B265" s="255"/>
      <c r="E265" s="602"/>
      <c r="F265" s="602"/>
      <c r="G265" s="257"/>
      <c r="H265" s="258"/>
      <c r="I265" s="259"/>
      <c r="J265" s="947"/>
      <c r="M265" s="255"/>
      <c r="N265" s="947"/>
      <c r="Q265" s="255"/>
      <c r="R265" s="736"/>
      <c r="AD265" s="254"/>
    </row>
    <row r="266" spans="1:46" s="4" customFormat="1" x14ac:dyDescent="0.25">
      <c r="A266" s="255"/>
      <c r="B266" s="255"/>
      <c r="E266" s="602"/>
      <c r="F266" s="602"/>
      <c r="G266" s="257"/>
      <c r="H266" s="258"/>
      <c r="I266" s="259"/>
      <c r="J266" s="947"/>
      <c r="M266" s="255"/>
      <c r="N266" s="947"/>
      <c r="Q266" s="255"/>
      <c r="R266" s="736"/>
      <c r="AD266" s="254"/>
    </row>
    <row r="267" spans="1:46" s="4" customFormat="1" x14ac:dyDescent="0.25">
      <c r="A267" s="255"/>
      <c r="B267" s="255"/>
      <c r="E267" s="602"/>
      <c r="F267" s="602"/>
      <c r="G267" s="257"/>
      <c r="H267" s="258"/>
      <c r="I267" s="259"/>
      <c r="J267" s="947"/>
      <c r="M267" s="255"/>
      <c r="N267" s="947"/>
      <c r="Q267" s="255"/>
      <c r="R267" s="736"/>
      <c r="AD267" s="254"/>
    </row>
    <row r="268" spans="1:46" s="4" customFormat="1" x14ac:dyDescent="0.25">
      <c r="A268" s="255"/>
      <c r="B268" s="255"/>
      <c r="E268" s="602"/>
      <c r="F268" s="602"/>
      <c r="G268" s="257"/>
      <c r="H268" s="258"/>
      <c r="I268" s="259"/>
      <c r="J268" s="947"/>
      <c r="M268" s="255"/>
      <c r="N268" s="947"/>
      <c r="Q268" s="255"/>
      <c r="R268" s="736"/>
      <c r="AD268" s="254"/>
    </row>
    <row r="269" spans="1:46" s="4" customFormat="1" x14ac:dyDescent="0.25">
      <c r="A269" s="255"/>
      <c r="B269" s="255"/>
      <c r="E269" s="602"/>
      <c r="F269" s="602"/>
      <c r="G269" s="257"/>
      <c r="H269" s="258"/>
      <c r="I269" s="259"/>
      <c r="J269" s="947"/>
      <c r="M269" s="255"/>
      <c r="N269" s="947"/>
      <c r="Q269" s="255"/>
      <c r="R269" s="736"/>
      <c r="AD269" s="254"/>
    </row>
    <row r="270" spans="1:46" s="4" customFormat="1" x14ac:dyDescent="0.25">
      <c r="A270" s="255"/>
      <c r="B270" s="255"/>
      <c r="E270" s="602"/>
      <c r="F270" s="602"/>
      <c r="G270" s="257"/>
      <c r="H270" s="258"/>
      <c r="I270" s="259"/>
      <c r="J270" s="947"/>
      <c r="M270" s="255"/>
      <c r="N270" s="947"/>
      <c r="Q270" s="255"/>
      <c r="R270" s="736"/>
      <c r="AD270" s="254"/>
    </row>
    <row r="271" spans="1:46" s="4" customFormat="1" x14ac:dyDescent="0.25">
      <c r="A271" s="255"/>
      <c r="B271" s="255"/>
      <c r="E271" s="602"/>
      <c r="F271" s="602"/>
      <c r="G271" s="257"/>
      <c r="H271" s="258"/>
      <c r="I271" s="259"/>
      <c r="J271" s="947"/>
      <c r="M271" s="255"/>
      <c r="N271" s="947"/>
      <c r="Q271" s="255"/>
      <c r="R271" s="736"/>
      <c r="AD271" s="254"/>
    </row>
    <row r="272" spans="1:46" s="4" customFormat="1" x14ac:dyDescent="0.25">
      <c r="A272" s="255"/>
      <c r="B272" s="255"/>
      <c r="E272" s="602"/>
      <c r="F272" s="602"/>
      <c r="G272" s="257"/>
      <c r="H272" s="258"/>
      <c r="I272" s="259"/>
      <c r="J272" s="947"/>
      <c r="M272" s="255"/>
      <c r="N272" s="947"/>
      <c r="Q272" s="255"/>
      <c r="R272" s="736"/>
      <c r="AD272" s="254"/>
    </row>
    <row r="273" spans="1:30" s="4" customFormat="1" x14ac:dyDescent="0.25">
      <c r="A273" s="255"/>
      <c r="B273" s="255"/>
      <c r="E273" s="602"/>
      <c r="F273" s="602"/>
      <c r="G273" s="257"/>
      <c r="H273" s="258"/>
      <c r="I273" s="259"/>
      <c r="J273" s="947"/>
      <c r="M273" s="255"/>
      <c r="N273" s="947"/>
      <c r="Q273" s="255"/>
      <c r="R273" s="736"/>
      <c r="AD273" s="254"/>
    </row>
    <row r="274" spans="1:30" s="4" customFormat="1" x14ac:dyDescent="0.25">
      <c r="A274" s="255"/>
      <c r="B274" s="255"/>
      <c r="E274" s="602"/>
      <c r="F274" s="602"/>
      <c r="G274" s="257"/>
      <c r="H274" s="258"/>
      <c r="I274" s="259"/>
      <c r="J274" s="947"/>
      <c r="M274" s="255"/>
      <c r="N274" s="947"/>
      <c r="Q274" s="255"/>
      <c r="R274" s="736"/>
      <c r="AD274" s="254"/>
    </row>
    <row r="275" spans="1:30" s="4" customFormat="1" x14ac:dyDescent="0.25">
      <c r="A275" s="255"/>
      <c r="B275" s="255"/>
      <c r="E275" s="602"/>
      <c r="F275" s="602"/>
      <c r="G275" s="257"/>
      <c r="H275" s="258"/>
      <c r="I275" s="259"/>
      <c r="J275" s="947"/>
      <c r="M275" s="255"/>
      <c r="N275" s="947"/>
      <c r="Q275" s="255"/>
      <c r="R275" s="736"/>
      <c r="AD275" s="254"/>
    </row>
    <row r="276" spans="1:30" s="4" customFormat="1" x14ac:dyDescent="0.25">
      <c r="A276" s="255"/>
      <c r="B276" s="255"/>
      <c r="E276" s="602"/>
      <c r="F276" s="602"/>
      <c r="G276" s="257"/>
      <c r="H276" s="258"/>
      <c r="I276" s="259"/>
      <c r="J276" s="947"/>
      <c r="M276" s="255"/>
      <c r="N276" s="947"/>
      <c r="Q276" s="255"/>
      <c r="R276" s="736"/>
      <c r="AD276" s="254"/>
    </row>
    <row r="277" spans="1:30" s="4" customFormat="1" x14ac:dyDescent="0.25">
      <c r="A277" s="255"/>
      <c r="B277" s="255"/>
      <c r="E277" s="602"/>
      <c r="F277" s="602"/>
      <c r="G277" s="257"/>
      <c r="H277" s="258"/>
      <c r="I277" s="259"/>
      <c r="J277" s="947"/>
      <c r="M277" s="255"/>
      <c r="N277" s="947"/>
      <c r="Q277" s="255"/>
      <c r="R277" s="736"/>
      <c r="AD277" s="254"/>
    </row>
    <row r="278" spans="1:30" s="4" customFormat="1" x14ac:dyDescent="0.25">
      <c r="A278" s="255"/>
      <c r="B278" s="255"/>
      <c r="E278" s="602"/>
      <c r="F278" s="602"/>
      <c r="G278" s="257"/>
      <c r="H278" s="258"/>
      <c r="I278" s="259"/>
      <c r="J278" s="947"/>
      <c r="M278" s="255"/>
      <c r="N278" s="947"/>
      <c r="Q278" s="255"/>
      <c r="R278" s="736"/>
      <c r="AD278" s="254"/>
    </row>
    <row r="279" spans="1:30" s="4" customFormat="1" x14ac:dyDescent="0.25">
      <c r="A279" s="255"/>
      <c r="B279" s="255"/>
      <c r="E279" s="602"/>
      <c r="F279" s="602"/>
      <c r="G279" s="257"/>
      <c r="H279" s="258"/>
      <c r="I279" s="259"/>
      <c r="J279" s="947"/>
      <c r="M279" s="255"/>
      <c r="N279" s="947"/>
      <c r="Q279" s="255"/>
      <c r="R279" s="736"/>
      <c r="AD279" s="254"/>
    </row>
    <row r="280" spans="1:30" s="4" customFormat="1" x14ac:dyDescent="0.25">
      <c r="A280" s="255"/>
      <c r="B280" s="255"/>
      <c r="E280" s="602"/>
      <c r="F280" s="602"/>
      <c r="G280" s="257"/>
      <c r="H280" s="258"/>
      <c r="I280" s="259"/>
      <c r="J280" s="947"/>
      <c r="M280" s="255"/>
      <c r="N280" s="947"/>
      <c r="Q280" s="255"/>
      <c r="R280" s="736"/>
      <c r="AD280" s="254"/>
    </row>
    <row r="281" spans="1:30" s="4" customFormat="1" x14ac:dyDescent="0.25">
      <c r="A281" s="255"/>
      <c r="B281" s="255"/>
      <c r="E281" s="602"/>
      <c r="F281" s="602"/>
      <c r="G281" s="257"/>
      <c r="H281" s="258"/>
      <c r="I281" s="259"/>
      <c r="J281" s="947"/>
      <c r="M281" s="255"/>
      <c r="N281" s="947"/>
      <c r="Q281" s="255"/>
      <c r="R281" s="736"/>
      <c r="AD281" s="254"/>
    </row>
    <row r="282" spans="1:30" s="4" customFormat="1" x14ac:dyDescent="0.25">
      <c r="A282" s="255"/>
      <c r="B282" s="255"/>
      <c r="E282" s="602"/>
      <c r="F282" s="602"/>
      <c r="G282" s="257"/>
      <c r="H282" s="258"/>
      <c r="I282" s="259"/>
      <c r="J282" s="947"/>
      <c r="M282" s="255"/>
      <c r="N282" s="947"/>
      <c r="Q282" s="255"/>
      <c r="R282" s="736"/>
      <c r="AD282" s="254"/>
    </row>
    <row r="283" spans="1:30" s="4" customFormat="1" x14ac:dyDescent="0.25">
      <c r="A283" s="255"/>
      <c r="B283" s="255"/>
      <c r="E283" s="602"/>
      <c r="F283" s="602"/>
      <c r="G283" s="257"/>
      <c r="H283" s="258"/>
      <c r="I283" s="259"/>
      <c r="J283" s="947"/>
      <c r="M283" s="255"/>
      <c r="N283" s="947"/>
      <c r="Q283" s="255"/>
      <c r="R283" s="736"/>
      <c r="AD283" s="254"/>
    </row>
    <row r="284" spans="1:30" s="4" customFormat="1" x14ac:dyDescent="0.25">
      <c r="A284" s="255"/>
      <c r="B284" s="255"/>
      <c r="E284" s="602"/>
      <c r="F284" s="602"/>
      <c r="G284" s="257"/>
      <c r="H284" s="258"/>
      <c r="I284" s="259"/>
      <c r="J284" s="947"/>
      <c r="M284" s="255"/>
      <c r="N284" s="947"/>
      <c r="Q284" s="255"/>
      <c r="R284" s="736"/>
      <c r="AD284" s="254"/>
    </row>
    <row r="285" spans="1:30" s="4" customFormat="1" x14ac:dyDescent="0.25">
      <c r="A285" s="255"/>
      <c r="B285" s="255"/>
      <c r="E285" s="602"/>
      <c r="F285" s="602"/>
      <c r="G285" s="257"/>
      <c r="H285" s="258"/>
      <c r="I285" s="259"/>
      <c r="J285" s="947"/>
      <c r="M285" s="255"/>
      <c r="N285" s="947"/>
      <c r="Q285" s="255"/>
      <c r="R285" s="736"/>
      <c r="AD285" s="254"/>
    </row>
    <row r="286" spans="1:30" s="4" customFormat="1" x14ac:dyDescent="0.25">
      <c r="A286" s="255"/>
      <c r="B286" s="255"/>
      <c r="E286" s="602"/>
      <c r="F286" s="602"/>
      <c r="G286" s="257"/>
      <c r="H286" s="258"/>
      <c r="I286" s="259"/>
      <c r="J286" s="947"/>
      <c r="M286" s="255"/>
      <c r="N286" s="947"/>
      <c r="Q286" s="255"/>
      <c r="R286" s="736"/>
      <c r="AD286" s="254"/>
    </row>
    <row r="287" spans="1:30" s="4" customFormat="1" x14ac:dyDescent="0.25">
      <c r="A287" s="255"/>
      <c r="B287" s="255"/>
      <c r="E287" s="602"/>
      <c r="F287" s="602"/>
      <c r="G287" s="257"/>
      <c r="H287" s="258"/>
      <c r="I287" s="259"/>
      <c r="J287" s="947"/>
      <c r="M287" s="255"/>
      <c r="N287" s="947"/>
      <c r="Q287" s="255"/>
      <c r="R287" s="736"/>
      <c r="AD287" s="254"/>
    </row>
    <row r="288" spans="1:30" s="4" customFormat="1" x14ac:dyDescent="0.25">
      <c r="A288" s="255"/>
      <c r="B288" s="255"/>
      <c r="E288" s="602"/>
      <c r="F288" s="602"/>
      <c r="G288" s="257"/>
      <c r="H288" s="258"/>
      <c r="I288" s="259"/>
      <c r="J288" s="947"/>
      <c r="M288" s="255"/>
      <c r="N288" s="947"/>
      <c r="Q288" s="255"/>
      <c r="R288" s="736"/>
      <c r="AD288" s="254"/>
    </row>
    <row r="289" spans="1:30" s="4" customFormat="1" x14ac:dyDescent="0.25">
      <c r="A289" s="255"/>
      <c r="B289" s="255"/>
      <c r="E289" s="602"/>
      <c r="F289" s="602"/>
      <c r="G289" s="257"/>
      <c r="H289" s="258"/>
      <c r="I289" s="259"/>
      <c r="J289" s="947"/>
      <c r="M289" s="255"/>
      <c r="N289" s="947"/>
      <c r="Q289" s="255"/>
      <c r="R289" s="736"/>
      <c r="AD289" s="254"/>
    </row>
    <row r="290" spans="1:30" s="4" customFormat="1" x14ac:dyDescent="0.25">
      <c r="A290" s="255"/>
      <c r="B290" s="255"/>
      <c r="E290" s="602"/>
      <c r="F290" s="602"/>
      <c r="G290" s="257"/>
      <c r="H290" s="258"/>
      <c r="I290" s="259"/>
      <c r="J290" s="947"/>
      <c r="M290" s="255"/>
      <c r="N290" s="947"/>
      <c r="Q290" s="255"/>
      <c r="R290" s="736"/>
      <c r="AD290" s="254"/>
    </row>
    <row r="291" spans="1:30" s="4" customFormat="1" x14ac:dyDescent="0.25">
      <c r="A291" s="255"/>
      <c r="B291" s="255"/>
      <c r="E291" s="602"/>
      <c r="F291" s="602"/>
      <c r="G291" s="257"/>
      <c r="H291" s="258"/>
      <c r="I291" s="259"/>
      <c r="J291" s="947"/>
      <c r="M291" s="255"/>
      <c r="N291" s="947"/>
      <c r="Q291" s="255"/>
      <c r="R291" s="736"/>
      <c r="AD291" s="254"/>
    </row>
    <row r="292" spans="1:30" s="4" customFormat="1" x14ac:dyDescent="0.25">
      <c r="A292" s="255"/>
      <c r="B292" s="255"/>
      <c r="E292" s="602"/>
      <c r="F292" s="602"/>
      <c r="G292" s="257"/>
      <c r="H292" s="258"/>
      <c r="I292" s="259"/>
      <c r="J292" s="947"/>
      <c r="M292" s="255"/>
      <c r="N292" s="947"/>
      <c r="Q292" s="255"/>
      <c r="R292" s="736"/>
      <c r="AD292" s="254"/>
    </row>
    <row r="293" spans="1:30" s="4" customFormat="1" x14ac:dyDescent="0.25">
      <c r="A293" s="255"/>
      <c r="B293" s="255"/>
      <c r="E293" s="602"/>
      <c r="F293" s="602"/>
      <c r="G293" s="257"/>
      <c r="H293" s="258"/>
      <c r="I293" s="259"/>
      <c r="J293" s="947"/>
      <c r="M293" s="255"/>
      <c r="N293" s="947"/>
      <c r="Q293" s="255"/>
      <c r="R293" s="736"/>
      <c r="AD293" s="254"/>
    </row>
    <row r="294" spans="1:30" s="4" customFormat="1" x14ac:dyDescent="0.25">
      <c r="A294" s="255"/>
      <c r="B294" s="255"/>
      <c r="E294" s="602"/>
      <c r="F294" s="602"/>
      <c r="G294" s="257"/>
      <c r="H294" s="258"/>
      <c r="I294" s="259"/>
      <c r="J294" s="947"/>
      <c r="M294" s="255"/>
      <c r="N294" s="947"/>
      <c r="Q294" s="255"/>
      <c r="R294" s="736"/>
      <c r="AD294" s="254"/>
    </row>
    <row r="295" spans="1:30" s="4" customFormat="1" x14ac:dyDescent="0.25">
      <c r="A295" s="255"/>
      <c r="B295" s="255"/>
      <c r="E295" s="602"/>
      <c r="F295" s="602"/>
      <c r="G295" s="257"/>
      <c r="H295" s="258"/>
      <c r="I295" s="259"/>
      <c r="J295" s="947"/>
      <c r="M295" s="255"/>
      <c r="N295" s="947"/>
      <c r="Q295" s="255"/>
      <c r="R295" s="736"/>
      <c r="AD295" s="254"/>
    </row>
    <row r="296" spans="1:30" s="4" customFormat="1" x14ac:dyDescent="0.25">
      <c r="A296" s="255"/>
      <c r="B296" s="255"/>
      <c r="E296" s="602"/>
      <c r="F296" s="602"/>
      <c r="G296" s="257"/>
      <c r="H296" s="258"/>
      <c r="I296" s="259"/>
      <c r="J296" s="947"/>
      <c r="M296" s="255"/>
      <c r="N296" s="947"/>
      <c r="Q296" s="255"/>
      <c r="R296" s="736"/>
      <c r="AD296" s="254"/>
    </row>
    <row r="297" spans="1:30" s="4" customFormat="1" x14ac:dyDescent="0.25">
      <c r="A297" s="255"/>
      <c r="B297" s="255"/>
      <c r="E297" s="602"/>
      <c r="F297" s="602"/>
      <c r="G297" s="257"/>
      <c r="H297" s="258"/>
      <c r="I297" s="259"/>
      <c r="J297" s="947"/>
      <c r="M297" s="255"/>
      <c r="N297" s="947"/>
      <c r="Q297" s="255"/>
      <c r="R297" s="736"/>
      <c r="AD297" s="254"/>
    </row>
    <row r="298" spans="1:30" s="4" customFormat="1" x14ac:dyDescent="0.25">
      <c r="A298" s="255"/>
      <c r="B298" s="255"/>
      <c r="E298" s="602"/>
      <c r="F298" s="602"/>
      <c r="G298" s="257"/>
      <c r="H298" s="258"/>
      <c r="I298" s="259"/>
      <c r="J298" s="947"/>
      <c r="M298" s="255"/>
      <c r="N298" s="947"/>
      <c r="Q298" s="255"/>
      <c r="R298" s="736"/>
      <c r="AD298" s="254"/>
    </row>
    <row r="299" spans="1:30" s="4" customFormat="1" x14ac:dyDescent="0.25">
      <c r="A299" s="255"/>
      <c r="B299" s="255"/>
      <c r="E299" s="602"/>
      <c r="F299" s="602"/>
      <c r="G299" s="257"/>
      <c r="H299" s="258"/>
      <c r="I299" s="259"/>
      <c r="J299" s="947"/>
      <c r="M299" s="255"/>
      <c r="N299" s="947"/>
      <c r="Q299" s="255"/>
      <c r="R299" s="736"/>
      <c r="AD299" s="254"/>
    </row>
    <row r="300" spans="1:30" s="4" customFormat="1" x14ac:dyDescent="0.25">
      <c r="A300" s="255"/>
      <c r="B300" s="255"/>
      <c r="E300" s="602"/>
      <c r="F300" s="602"/>
      <c r="G300" s="257"/>
      <c r="H300" s="258"/>
      <c r="I300" s="259"/>
      <c r="J300" s="947"/>
      <c r="M300" s="255"/>
      <c r="N300" s="947"/>
      <c r="Q300" s="255"/>
      <c r="R300" s="736"/>
      <c r="AD300" s="254"/>
    </row>
    <row r="301" spans="1:30" s="4" customFormat="1" x14ac:dyDescent="0.25">
      <c r="A301" s="255"/>
      <c r="B301" s="255"/>
      <c r="E301" s="602"/>
      <c r="F301" s="602"/>
      <c r="G301" s="257"/>
      <c r="H301" s="258"/>
      <c r="I301" s="259"/>
      <c r="J301" s="947"/>
      <c r="M301" s="255"/>
      <c r="N301" s="947"/>
      <c r="Q301" s="255"/>
      <c r="R301" s="736"/>
      <c r="AD301" s="254"/>
    </row>
    <row r="302" spans="1:30" s="4" customFormat="1" x14ac:dyDescent="0.25">
      <c r="A302" s="255"/>
      <c r="B302" s="255"/>
      <c r="E302" s="602"/>
      <c r="F302" s="602"/>
      <c r="G302" s="257"/>
      <c r="H302" s="258"/>
      <c r="I302" s="259"/>
      <c r="J302" s="947"/>
      <c r="M302" s="255"/>
      <c r="N302" s="947"/>
      <c r="Q302" s="255"/>
      <c r="R302" s="736"/>
      <c r="AD302" s="254"/>
    </row>
    <row r="303" spans="1:30" s="4" customFormat="1" x14ac:dyDescent="0.25">
      <c r="A303" s="255"/>
      <c r="B303" s="255"/>
      <c r="E303" s="602"/>
      <c r="F303" s="602"/>
      <c r="G303" s="257"/>
      <c r="H303" s="258"/>
      <c r="I303" s="259"/>
      <c r="J303" s="947"/>
      <c r="M303" s="255"/>
      <c r="N303" s="947"/>
      <c r="Q303" s="255"/>
      <c r="R303" s="736"/>
      <c r="AD303" s="254"/>
    </row>
    <row r="304" spans="1:30" s="4" customFormat="1" x14ac:dyDescent="0.25">
      <c r="A304" s="255"/>
      <c r="B304" s="255"/>
      <c r="E304" s="602"/>
      <c r="F304" s="602"/>
      <c r="G304" s="257"/>
      <c r="H304" s="258"/>
      <c r="I304" s="259"/>
      <c r="J304" s="947"/>
      <c r="M304" s="255"/>
      <c r="N304" s="947"/>
      <c r="Q304" s="255"/>
      <c r="R304" s="736"/>
      <c r="AD304" s="254"/>
    </row>
    <row r="305" spans="1:30" s="4" customFormat="1" x14ac:dyDescent="0.25">
      <c r="A305" s="255"/>
      <c r="B305" s="255"/>
      <c r="E305" s="602"/>
      <c r="F305" s="602"/>
      <c r="G305" s="257"/>
      <c r="H305" s="258"/>
      <c r="I305" s="259"/>
      <c r="J305" s="947"/>
      <c r="M305" s="255"/>
      <c r="N305" s="947"/>
      <c r="Q305" s="255"/>
      <c r="R305" s="736"/>
      <c r="AD305" s="254"/>
    </row>
    <row r="306" spans="1:30" s="4" customFormat="1" x14ac:dyDescent="0.25">
      <c r="A306" s="255"/>
      <c r="B306" s="255"/>
      <c r="E306" s="602"/>
      <c r="F306" s="602"/>
      <c r="G306" s="257"/>
      <c r="H306" s="258"/>
      <c r="I306" s="259"/>
      <c r="J306" s="947"/>
      <c r="M306" s="255"/>
      <c r="N306" s="947"/>
      <c r="Q306" s="255"/>
      <c r="R306" s="736"/>
      <c r="AD306" s="254"/>
    </row>
    <row r="307" spans="1:30" s="4" customFormat="1" x14ac:dyDescent="0.25">
      <c r="A307" s="255"/>
      <c r="B307" s="255"/>
      <c r="E307" s="602"/>
      <c r="F307" s="602"/>
      <c r="G307" s="257"/>
      <c r="H307" s="258"/>
      <c r="I307" s="259"/>
      <c r="J307" s="947"/>
      <c r="M307" s="255"/>
      <c r="N307" s="947"/>
      <c r="Q307" s="255"/>
      <c r="R307" s="736"/>
      <c r="AD307" s="254"/>
    </row>
    <row r="308" spans="1:30" s="4" customFormat="1" x14ac:dyDescent="0.25">
      <c r="A308" s="255"/>
      <c r="B308" s="255"/>
      <c r="E308" s="602"/>
      <c r="F308" s="602"/>
      <c r="G308" s="257"/>
      <c r="H308" s="258"/>
      <c r="I308" s="259"/>
      <c r="J308" s="947"/>
      <c r="M308" s="255"/>
      <c r="N308" s="947"/>
      <c r="Q308" s="255"/>
      <c r="R308" s="736"/>
      <c r="AD308" s="254"/>
    </row>
    <row r="309" spans="1:30" s="4" customFormat="1" x14ac:dyDescent="0.25">
      <c r="A309" s="255"/>
      <c r="B309" s="255"/>
      <c r="E309" s="602"/>
      <c r="F309" s="602"/>
      <c r="G309" s="257"/>
      <c r="H309" s="258"/>
      <c r="I309" s="259"/>
      <c r="J309" s="947"/>
      <c r="M309" s="255"/>
      <c r="N309" s="947"/>
      <c r="Q309" s="255"/>
      <c r="R309" s="736"/>
      <c r="AD309" s="254"/>
    </row>
    <row r="310" spans="1:30" s="4" customFormat="1" x14ac:dyDescent="0.25">
      <c r="A310" s="255"/>
      <c r="B310" s="255"/>
      <c r="E310" s="602"/>
      <c r="F310" s="602"/>
      <c r="G310" s="257"/>
      <c r="H310" s="258"/>
      <c r="I310" s="259"/>
      <c r="J310" s="947"/>
      <c r="M310" s="255"/>
      <c r="N310" s="947"/>
      <c r="Q310" s="255"/>
      <c r="R310" s="736"/>
      <c r="AD310" s="254"/>
    </row>
    <row r="311" spans="1:30" s="4" customFormat="1" x14ac:dyDescent="0.25">
      <c r="A311" s="255"/>
      <c r="B311" s="255"/>
      <c r="E311" s="602"/>
      <c r="F311" s="602"/>
      <c r="G311" s="257"/>
      <c r="H311" s="258"/>
      <c r="I311" s="259"/>
      <c r="J311" s="947"/>
      <c r="M311" s="255"/>
      <c r="N311" s="947"/>
      <c r="Q311" s="255"/>
      <c r="R311" s="736"/>
      <c r="AD311" s="254"/>
    </row>
    <row r="312" spans="1:30" s="4" customFormat="1" x14ac:dyDescent="0.25">
      <c r="A312" s="255"/>
      <c r="B312" s="255"/>
      <c r="E312" s="602"/>
      <c r="F312" s="602"/>
      <c r="G312" s="257"/>
      <c r="H312" s="258"/>
      <c r="I312" s="259"/>
      <c r="J312" s="947"/>
      <c r="M312" s="255"/>
      <c r="N312" s="947"/>
      <c r="Q312" s="255"/>
      <c r="R312" s="736"/>
      <c r="AD312" s="254"/>
    </row>
    <row r="313" spans="1:30" s="4" customFormat="1" x14ac:dyDescent="0.25">
      <c r="A313" s="255"/>
      <c r="B313" s="255"/>
      <c r="E313" s="602"/>
      <c r="F313" s="602"/>
      <c r="G313" s="257"/>
      <c r="H313" s="258"/>
      <c r="I313" s="259"/>
      <c r="J313" s="947"/>
      <c r="M313" s="255"/>
      <c r="N313" s="947"/>
      <c r="Q313" s="255"/>
      <c r="R313" s="736"/>
      <c r="AD313" s="254"/>
    </row>
    <row r="314" spans="1:30" s="4" customFormat="1" x14ac:dyDescent="0.25">
      <c r="A314" s="255"/>
      <c r="B314" s="255"/>
      <c r="E314" s="602"/>
      <c r="F314" s="602"/>
      <c r="G314" s="257"/>
      <c r="H314" s="258"/>
      <c r="I314" s="259"/>
      <c r="J314" s="947"/>
      <c r="M314" s="255"/>
      <c r="N314" s="947"/>
      <c r="Q314" s="255"/>
      <c r="R314" s="736"/>
      <c r="AD314" s="254"/>
    </row>
    <row r="315" spans="1:30" s="4" customFormat="1" x14ac:dyDescent="0.25">
      <c r="A315" s="255"/>
      <c r="B315" s="255"/>
      <c r="E315" s="602"/>
      <c r="F315" s="602"/>
      <c r="G315" s="257"/>
      <c r="H315" s="258"/>
      <c r="I315" s="259"/>
      <c r="J315" s="947"/>
      <c r="M315" s="255"/>
      <c r="N315" s="947"/>
      <c r="Q315" s="255"/>
      <c r="R315" s="736"/>
      <c r="AD315" s="254"/>
    </row>
    <row r="316" spans="1:30" s="4" customFormat="1" x14ac:dyDescent="0.25">
      <c r="A316" s="255"/>
      <c r="B316" s="255"/>
      <c r="E316" s="602"/>
      <c r="F316" s="602"/>
      <c r="G316" s="257"/>
      <c r="H316" s="258"/>
      <c r="I316" s="259"/>
      <c r="J316" s="947"/>
      <c r="M316" s="255"/>
      <c r="N316" s="947"/>
      <c r="Q316" s="255"/>
      <c r="R316" s="736"/>
      <c r="AD316" s="254"/>
    </row>
    <row r="317" spans="1:30" s="4" customFormat="1" x14ac:dyDescent="0.25">
      <c r="A317" s="255"/>
      <c r="B317" s="255"/>
      <c r="E317" s="602"/>
      <c r="F317" s="602"/>
      <c r="G317" s="257"/>
      <c r="H317" s="258"/>
      <c r="I317" s="259"/>
      <c r="J317" s="947"/>
      <c r="M317" s="255"/>
      <c r="N317" s="947"/>
      <c r="Q317" s="255"/>
      <c r="R317" s="736"/>
      <c r="AD317" s="254"/>
    </row>
    <row r="318" spans="1:30" s="4" customFormat="1" x14ac:dyDescent="0.25">
      <c r="A318" s="255"/>
      <c r="B318" s="255"/>
      <c r="E318" s="602"/>
      <c r="F318" s="602"/>
      <c r="G318" s="257"/>
      <c r="H318" s="258"/>
      <c r="I318" s="259"/>
      <c r="J318" s="947"/>
      <c r="M318" s="255"/>
      <c r="N318" s="947"/>
      <c r="Q318" s="255"/>
      <c r="R318" s="736"/>
      <c r="AD318" s="254"/>
    </row>
    <row r="319" spans="1:30" s="4" customFormat="1" x14ac:dyDescent="0.25">
      <c r="A319" s="255"/>
      <c r="B319" s="255"/>
      <c r="E319" s="602"/>
      <c r="F319" s="602"/>
      <c r="G319" s="257"/>
      <c r="H319" s="258"/>
      <c r="I319" s="259"/>
      <c r="J319" s="947"/>
      <c r="M319" s="255"/>
      <c r="N319" s="947"/>
      <c r="Q319" s="255"/>
      <c r="R319" s="736"/>
      <c r="AD319" s="254"/>
    </row>
    <row r="320" spans="1:30" s="4" customFormat="1" x14ac:dyDescent="0.25">
      <c r="A320" s="255"/>
      <c r="B320" s="255"/>
      <c r="E320" s="602"/>
      <c r="F320" s="602"/>
      <c r="G320" s="257"/>
      <c r="H320" s="258"/>
      <c r="I320" s="259"/>
      <c r="J320" s="947"/>
      <c r="M320" s="255"/>
      <c r="N320" s="947"/>
      <c r="Q320" s="255"/>
      <c r="R320" s="736"/>
      <c r="AD320" s="254"/>
    </row>
    <row r="321" spans="1:30" s="4" customFormat="1" x14ac:dyDescent="0.25">
      <c r="A321" s="255"/>
      <c r="B321" s="255"/>
      <c r="E321" s="602"/>
      <c r="F321" s="602"/>
      <c r="G321" s="257"/>
      <c r="H321" s="258"/>
      <c r="I321" s="259"/>
      <c r="J321" s="947"/>
      <c r="M321" s="255"/>
      <c r="N321" s="947"/>
      <c r="Q321" s="255"/>
      <c r="R321" s="736"/>
      <c r="AD321" s="254"/>
    </row>
    <row r="322" spans="1:30" s="4" customFormat="1" x14ac:dyDescent="0.25">
      <c r="A322" s="255"/>
      <c r="B322" s="255"/>
      <c r="E322" s="602"/>
      <c r="F322" s="602"/>
      <c r="G322" s="257"/>
      <c r="H322" s="258"/>
      <c r="I322" s="259"/>
      <c r="J322" s="947"/>
      <c r="M322" s="255"/>
      <c r="N322" s="947"/>
      <c r="Q322" s="255"/>
      <c r="R322" s="736"/>
      <c r="AD322" s="254"/>
    </row>
    <row r="323" spans="1:30" s="4" customFormat="1" x14ac:dyDescent="0.25">
      <c r="A323" s="255"/>
      <c r="B323" s="255"/>
      <c r="E323" s="602"/>
      <c r="F323" s="602"/>
      <c r="G323" s="257"/>
      <c r="H323" s="258"/>
      <c r="I323" s="259"/>
      <c r="J323" s="947"/>
      <c r="M323" s="255"/>
      <c r="N323" s="947"/>
      <c r="Q323" s="255"/>
      <c r="R323" s="736"/>
      <c r="AD323" s="254"/>
    </row>
    <row r="324" spans="1:30" s="4" customFormat="1" x14ac:dyDescent="0.25">
      <c r="A324" s="255"/>
      <c r="B324" s="255"/>
      <c r="E324" s="602"/>
      <c r="F324" s="602"/>
      <c r="G324" s="257"/>
      <c r="H324" s="258"/>
      <c r="I324" s="259"/>
      <c r="J324" s="947"/>
      <c r="M324" s="255"/>
      <c r="N324" s="947"/>
      <c r="Q324" s="255"/>
      <c r="R324" s="736"/>
      <c r="AD324" s="254"/>
    </row>
    <row r="325" spans="1:30" s="4" customFormat="1" x14ac:dyDescent="0.25">
      <c r="A325" s="255"/>
      <c r="B325" s="255"/>
      <c r="E325" s="602"/>
      <c r="F325" s="602"/>
      <c r="G325" s="257"/>
      <c r="H325" s="258"/>
      <c r="I325" s="259"/>
      <c r="J325" s="947"/>
      <c r="M325" s="255"/>
      <c r="N325" s="947"/>
      <c r="Q325" s="255"/>
      <c r="R325" s="736"/>
      <c r="AD325" s="254"/>
    </row>
    <row r="326" spans="1:30" s="4" customFormat="1" x14ac:dyDescent="0.25">
      <c r="A326" s="255"/>
      <c r="B326" s="255"/>
      <c r="E326" s="602"/>
      <c r="F326" s="602"/>
      <c r="G326" s="257"/>
      <c r="H326" s="258"/>
      <c r="I326" s="259"/>
      <c r="J326" s="947"/>
      <c r="M326" s="255"/>
      <c r="N326" s="947"/>
      <c r="Q326" s="255"/>
      <c r="R326" s="736"/>
      <c r="AD326" s="254"/>
    </row>
    <row r="327" spans="1:30" s="4" customFormat="1" x14ac:dyDescent="0.25">
      <c r="A327" s="255"/>
      <c r="B327" s="255"/>
      <c r="E327" s="602"/>
      <c r="F327" s="602"/>
      <c r="G327" s="257"/>
      <c r="H327" s="258"/>
      <c r="I327" s="259"/>
      <c r="J327" s="947"/>
      <c r="M327" s="255"/>
      <c r="N327" s="947"/>
      <c r="Q327" s="255"/>
      <c r="R327" s="736"/>
      <c r="AD327" s="254"/>
    </row>
    <row r="328" spans="1:30" s="4" customFormat="1" x14ac:dyDescent="0.25">
      <c r="A328" s="255"/>
      <c r="B328" s="255"/>
      <c r="E328" s="602"/>
      <c r="F328" s="602"/>
      <c r="G328" s="257"/>
      <c r="H328" s="258"/>
      <c r="I328" s="259"/>
      <c r="J328" s="947"/>
      <c r="M328" s="255"/>
      <c r="N328" s="947"/>
      <c r="Q328" s="255"/>
      <c r="R328" s="736"/>
      <c r="AD328" s="254"/>
    </row>
    <row r="329" spans="1:30" s="4" customFormat="1" x14ac:dyDescent="0.25">
      <c r="A329" s="255"/>
      <c r="B329" s="255"/>
      <c r="E329" s="602"/>
      <c r="F329" s="602"/>
      <c r="G329" s="257"/>
      <c r="H329" s="258"/>
      <c r="I329" s="259"/>
      <c r="J329" s="947"/>
      <c r="M329" s="255"/>
      <c r="N329" s="947"/>
      <c r="Q329" s="255"/>
      <c r="R329" s="736"/>
      <c r="AD329" s="254"/>
    </row>
    <row r="330" spans="1:30" s="4" customFormat="1" x14ac:dyDescent="0.25">
      <c r="A330" s="255"/>
      <c r="B330" s="255"/>
      <c r="E330" s="602"/>
      <c r="F330" s="602"/>
      <c r="G330" s="257"/>
      <c r="H330" s="258"/>
      <c r="I330" s="259"/>
      <c r="J330" s="947"/>
      <c r="M330" s="255"/>
      <c r="N330" s="947"/>
      <c r="Q330" s="255"/>
      <c r="R330" s="736"/>
      <c r="AD330" s="254"/>
    </row>
    <row r="331" spans="1:30" s="4" customFormat="1" x14ac:dyDescent="0.25">
      <c r="A331" s="255"/>
      <c r="B331" s="255"/>
      <c r="E331" s="602"/>
      <c r="F331" s="602"/>
      <c r="G331" s="257"/>
      <c r="H331" s="258"/>
      <c r="I331" s="259"/>
      <c r="J331" s="947"/>
      <c r="M331" s="255"/>
      <c r="N331" s="947"/>
      <c r="Q331" s="255"/>
      <c r="R331" s="736"/>
      <c r="AD331" s="254"/>
    </row>
    <row r="332" spans="1:30" s="4" customFormat="1" x14ac:dyDescent="0.25">
      <c r="A332" s="255"/>
      <c r="B332" s="255"/>
      <c r="E332" s="602"/>
      <c r="F332" s="602"/>
      <c r="G332" s="257"/>
      <c r="H332" s="258"/>
      <c r="I332" s="259"/>
      <c r="J332" s="947"/>
      <c r="M332" s="255"/>
      <c r="N332" s="947"/>
      <c r="Q332" s="255"/>
      <c r="R332" s="736"/>
      <c r="AD332" s="254"/>
    </row>
    <row r="333" spans="1:30" s="4" customFormat="1" x14ac:dyDescent="0.25">
      <c r="A333" s="255"/>
      <c r="B333" s="255"/>
      <c r="E333" s="602"/>
      <c r="F333" s="602"/>
      <c r="G333" s="257"/>
      <c r="H333" s="258"/>
      <c r="I333" s="259"/>
      <c r="J333" s="947"/>
      <c r="M333" s="255"/>
      <c r="N333" s="947"/>
      <c r="Q333" s="255"/>
      <c r="R333" s="736"/>
      <c r="AD333" s="254"/>
    </row>
    <row r="334" spans="1:30" s="4" customFormat="1" x14ac:dyDescent="0.25">
      <c r="A334" s="255"/>
      <c r="B334" s="255"/>
      <c r="E334" s="602"/>
      <c r="F334" s="602"/>
      <c r="G334" s="257"/>
      <c r="H334" s="258"/>
      <c r="I334" s="259"/>
      <c r="J334" s="947"/>
      <c r="M334" s="255"/>
      <c r="N334" s="947"/>
      <c r="Q334" s="255"/>
      <c r="R334" s="736"/>
      <c r="AD334" s="254"/>
    </row>
    <row r="335" spans="1:30" s="4" customFormat="1" x14ac:dyDescent="0.25">
      <c r="A335" s="255"/>
      <c r="B335" s="255"/>
      <c r="E335" s="602"/>
      <c r="F335" s="602"/>
      <c r="G335" s="257"/>
      <c r="H335" s="258"/>
      <c r="I335" s="259"/>
      <c r="J335" s="947"/>
      <c r="M335" s="255"/>
      <c r="N335" s="947"/>
      <c r="Q335" s="255"/>
      <c r="R335" s="736"/>
      <c r="AD335" s="254"/>
    </row>
    <row r="336" spans="1:30" s="4" customFormat="1" x14ac:dyDescent="0.25">
      <c r="A336" s="255"/>
      <c r="B336" s="255"/>
      <c r="E336" s="602"/>
      <c r="F336" s="602"/>
      <c r="G336" s="257"/>
      <c r="H336" s="258"/>
      <c r="I336" s="259"/>
      <c r="J336" s="947"/>
      <c r="M336" s="255"/>
      <c r="N336" s="947"/>
      <c r="Q336" s="255"/>
      <c r="R336" s="736"/>
      <c r="AD336" s="254"/>
    </row>
    <row r="337" spans="1:30" s="4" customFormat="1" x14ac:dyDescent="0.25">
      <c r="A337" s="255"/>
      <c r="B337" s="255"/>
      <c r="E337" s="602"/>
      <c r="F337" s="602"/>
      <c r="G337" s="257"/>
      <c r="H337" s="258"/>
      <c r="I337" s="259"/>
      <c r="J337" s="947"/>
      <c r="M337" s="255"/>
      <c r="N337" s="947"/>
      <c r="Q337" s="255"/>
      <c r="R337" s="736"/>
      <c r="AD337" s="254"/>
    </row>
    <row r="338" spans="1:30" s="4" customFormat="1" x14ac:dyDescent="0.25">
      <c r="A338" s="255"/>
      <c r="B338" s="255"/>
      <c r="E338" s="602"/>
      <c r="F338" s="602"/>
      <c r="G338" s="257"/>
      <c r="H338" s="258"/>
      <c r="I338" s="259"/>
      <c r="J338" s="947"/>
      <c r="M338" s="255"/>
      <c r="N338" s="947"/>
      <c r="Q338" s="255"/>
      <c r="R338" s="736"/>
      <c r="AD338" s="254"/>
    </row>
    <row r="339" spans="1:30" s="4" customFormat="1" x14ac:dyDescent="0.25">
      <c r="A339" s="255"/>
      <c r="B339" s="255"/>
      <c r="E339" s="602"/>
      <c r="F339" s="602"/>
      <c r="G339" s="257"/>
      <c r="H339" s="258"/>
      <c r="I339" s="259"/>
      <c r="J339" s="947"/>
      <c r="M339" s="255"/>
      <c r="N339" s="947"/>
      <c r="Q339" s="255"/>
      <c r="R339" s="736"/>
      <c r="AD339" s="254"/>
    </row>
    <row r="340" spans="1:30" s="4" customFormat="1" x14ac:dyDescent="0.25">
      <c r="A340" s="255"/>
      <c r="B340" s="255"/>
      <c r="E340" s="602"/>
      <c r="F340" s="602"/>
      <c r="G340" s="257"/>
      <c r="H340" s="258"/>
      <c r="I340" s="259"/>
      <c r="J340" s="947"/>
      <c r="M340" s="255"/>
      <c r="N340" s="947"/>
      <c r="Q340" s="255"/>
      <c r="R340" s="736"/>
      <c r="AD340" s="254"/>
    </row>
    <row r="341" spans="1:30" s="4" customFormat="1" x14ac:dyDescent="0.25">
      <c r="A341" s="255"/>
      <c r="B341" s="255"/>
      <c r="E341" s="602"/>
      <c r="F341" s="602"/>
      <c r="G341" s="257"/>
      <c r="H341" s="258"/>
      <c r="I341" s="259"/>
      <c r="J341" s="947"/>
      <c r="M341" s="255"/>
      <c r="N341" s="947"/>
      <c r="Q341" s="255"/>
      <c r="R341" s="736"/>
      <c r="AD341" s="254"/>
    </row>
    <row r="342" spans="1:30" s="4" customFormat="1" x14ac:dyDescent="0.25">
      <c r="A342" s="255"/>
      <c r="B342" s="255"/>
      <c r="E342" s="602"/>
      <c r="F342" s="602"/>
      <c r="G342" s="257"/>
      <c r="H342" s="258"/>
      <c r="I342" s="259"/>
      <c r="J342" s="947"/>
      <c r="M342" s="255"/>
      <c r="N342" s="947"/>
      <c r="Q342" s="255"/>
      <c r="R342" s="736"/>
      <c r="AD342" s="254"/>
    </row>
    <row r="343" spans="1:30" s="4" customFormat="1" x14ac:dyDescent="0.25">
      <c r="A343" s="255"/>
      <c r="B343" s="255"/>
      <c r="E343" s="602"/>
      <c r="F343" s="602"/>
      <c r="G343" s="257"/>
      <c r="H343" s="258"/>
      <c r="I343" s="259"/>
      <c r="J343" s="947"/>
      <c r="M343" s="255"/>
      <c r="N343" s="947"/>
      <c r="Q343" s="255"/>
      <c r="R343" s="736"/>
      <c r="AD343" s="254"/>
    </row>
    <row r="344" spans="1:30" s="4" customFormat="1" x14ac:dyDescent="0.25">
      <c r="A344" s="255"/>
      <c r="B344" s="255"/>
      <c r="E344" s="602"/>
      <c r="F344" s="602"/>
      <c r="G344" s="257"/>
      <c r="H344" s="258"/>
      <c r="I344" s="259"/>
      <c r="J344" s="947"/>
      <c r="M344" s="255"/>
      <c r="N344" s="947"/>
      <c r="Q344" s="255"/>
      <c r="R344" s="736"/>
      <c r="AD344" s="254"/>
    </row>
    <row r="345" spans="1:30" s="4" customFormat="1" x14ac:dyDescent="0.25">
      <c r="A345" s="255"/>
      <c r="B345" s="255"/>
      <c r="E345" s="602"/>
      <c r="F345" s="602"/>
      <c r="G345" s="257"/>
      <c r="H345" s="258"/>
      <c r="I345" s="259"/>
      <c r="J345" s="947"/>
      <c r="M345" s="255"/>
      <c r="N345" s="947"/>
      <c r="Q345" s="255"/>
      <c r="R345" s="736"/>
      <c r="AD345" s="254"/>
    </row>
    <row r="346" spans="1:30" s="4" customFormat="1" x14ac:dyDescent="0.25">
      <c r="A346" s="255"/>
      <c r="B346" s="255"/>
      <c r="E346" s="602"/>
      <c r="F346" s="602"/>
      <c r="G346" s="257"/>
      <c r="H346" s="258"/>
      <c r="I346" s="259"/>
      <c r="J346" s="947"/>
      <c r="M346" s="255"/>
      <c r="N346" s="947"/>
      <c r="Q346" s="255"/>
      <c r="R346" s="736"/>
      <c r="AD346" s="254"/>
    </row>
    <row r="347" spans="1:30" s="4" customFormat="1" x14ac:dyDescent="0.25">
      <c r="A347" s="255"/>
      <c r="B347" s="255"/>
      <c r="E347" s="602"/>
      <c r="F347" s="602"/>
      <c r="G347" s="257"/>
      <c r="H347" s="258"/>
      <c r="I347" s="259"/>
      <c r="J347" s="947"/>
      <c r="M347" s="255"/>
      <c r="N347" s="947"/>
      <c r="Q347" s="255"/>
      <c r="R347" s="736"/>
      <c r="AD347" s="254"/>
    </row>
    <row r="348" spans="1:30" s="4" customFormat="1" x14ac:dyDescent="0.25">
      <c r="A348" s="255"/>
      <c r="B348" s="255"/>
      <c r="E348" s="602"/>
      <c r="F348" s="602"/>
      <c r="G348" s="257"/>
      <c r="H348" s="258"/>
      <c r="I348" s="259"/>
      <c r="J348" s="947"/>
      <c r="M348" s="255"/>
      <c r="N348" s="947"/>
      <c r="Q348" s="255"/>
      <c r="R348" s="736"/>
      <c r="AD348" s="254"/>
    </row>
    <row r="349" spans="1:30" s="4" customFormat="1" x14ac:dyDescent="0.25">
      <c r="A349" s="255"/>
      <c r="B349" s="255"/>
      <c r="E349" s="602"/>
      <c r="F349" s="602"/>
      <c r="G349" s="257"/>
      <c r="H349" s="258"/>
      <c r="I349" s="259"/>
      <c r="J349" s="947"/>
      <c r="M349" s="255"/>
      <c r="N349" s="947"/>
      <c r="Q349" s="255"/>
      <c r="R349" s="736"/>
      <c r="AD349" s="254"/>
    </row>
    <row r="350" spans="1:30" s="4" customFormat="1" x14ac:dyDescent="0.25">
      <c r="A350" s="255"/>
      <c r="B350" s="255"/>
      <c r="E350" s="602"/>
      <c r="F350" s="602"/>
      <c r="G350" s="257"/>
      <c r="H350" s="258"/>
      <c r="I350" s="259"/>
      <c r="J350" s="947"/>
      <c r="M350" s="255"/>
      <c r="N350" s="947"/>
      <c r="Q350" s="255"/>
      <c r="R350" s="736"/>
      <c r="AD350" s="254"/>
    </row>
    <row r="351" spans="1:30" s="4" customFormat="1" x14ac:dyDescent="0.25">
      <c r="A351" s="255"/>
      <c r="B351" s="255"/>
      <c r="E351" s="602"/>
      <c r="F351" s="602"/>
      <c r="G351" s="257"/>
      <c r="H351" s="258"/>
      <c r="I351" s="259"/>
      <c r="J351" s="947"/>
      <c r="M351" s="255"/>
      <c r="N351" s="947"/>
      <c r="Q351" s="255"/>
      <c r="R351" s="736"/>
      <c r="AD351" s="254"/>
    </row>
    <row r="352" spans="1:30" s="4" customFormat="1" x14ac:dyDescent="0.25">
      <c r="A352" s="255"/>
      <c r="B352" s="255"/>
      <c r="E352" s="602"/>
      <c r="F352" s="602"/>
      <c r="G352" s="257"/>
      <c r="H352" s="258"/>
      <c r="I352" s="259"/>
      <c r="J352" s="947"/>
      <c r="M352" s="255"/>
      <c r="N352" s="947"/>
      <c r="Q352" s="255"/>
      <c r="R352" s="736"/>
      <c r="AD352" s="254"/>
    </row>
    <row r="353" spans="1:30" s="4" customFormat="1" x14ac:dyDescent="0.25">
      <c r="A353" s="255"/>
      <c r="B353" s="255"/>
      <c r="E353" s="602"/>
      <c r="F353" s="602"/>
      <c r="G353" s="257"/>
      <c r="H353" s="258"/>
      <c r="I353" s="259"/>
      <c r="J353" s="947"/>
      <c r="M353" s="255"/>
      <c r="N353" s="947"/>
      <c r="Q353" s="255"/>
      <c r="R353" s="736"/>
      <c r="AD353" s="254"/>
    </row>
    <row r="354" spans="1:30" s="4" customFormat="1" x14ac:dyDescent="0.25">
      <c r="A354" s="255"/>
      <c r="B354" s="255"/>
      <c r="E354" s="602"/>
      <c r="F354" s="602"/>
      <c r="G354" s="257"/>
      <c r="H354" s="258"/>
      <c r="I354" s="259"/>
      <c r="J354" s="947"/>
      <c r="M354" s="255"/>
      <c r="N354" s="947"/>
      <c r="Q354" s="255"/>
      <c r="R354" s="736"/>
      <c r="AD354" s="254"/>
    </row>
    <row r="355" spans="1:30" s="4" customFormat="1" x14ac:dyDescent="0.25">
      <c r="A355" s="255"/>
      <c r="B355" s="255"/>
      <c r="E355" s="602"/>
      <c r="F355" s="602"/>
      <c r="G355" s="257"/>
      <c r="H355" s="258"/>
      <c r="I355" s="259"/>
      <c r="J355" s="947"/>
      <c r="M355" s="255"/>
      <c r="N355" s="947"/>
      <c r="Q355" s="255"/>
      <c r="R355" s="736"/>
      <c r="AD355" s="254"/>
    </row>
    <row r="356" spans="1:30" s="4" customFormat="1" x14ac:dyDescent="0.25">
      <c r="A356" s="255"/>
      <c r="B356" s="255"/>
      <c r="E356" s="602"/>
      <c r="F356" s="602"/>
      <c r="G356" s="257"/>
      <c r="H356" s="258"/>
      <c r="I356" s="259"/>
      <c r="J356" s="947"/>
      <c r="M356" s="255"/>
      <c r="N356" s="947"/>
      <c r="Q356" s="255"/>
      <c r="R356" s="736"/>
      <c r="AD356" s="254"/>
    </row>
    <row r="357" spans="1:30" s="4" customFormat="1" x14ac:dyDescent="0.25">
      <c r="A357" s="255"/>
      <c r="B357" s="255"/>
      <c r="E357" s="602"/>
      <c r="F357" s="602"/>
      <c r="G357" s="257"/>
      <c r="H357" s="258"/>
      <c r="I357" s="259"/>
      <c r="J357" s="947"/>
      <c r="M357" s="255"/>
      <c r="N357" s="947"/>
      <c r="Q357" s="255"/>
      <c r="R357" s="736"/>
      <c r="AD357" s="254"/>
    </row>
    <row r="358" spans="1:30" s="4" customFormat="1" x14ac:dyDescent="0.25">
      <c r="A358" s="255"/>
      <c r="B358" s="255"/>
      <c r="E358" s="602"/>
      <c r="F358" s="602"/>
      <c r="G358" s="257"/>
      <c r="H358" s="258"/>
      <c r="I358" s="259"/>
      <c r="J358" s="947"/>
      <c r="M358" s="255"/>
      <c r="N358" s="947"/>
      <c r="Q358" s="255"/>
      <c r="R358" s="736"/>
      <c r="AD358" s="254"/>
    </row>
    <row r="359" spans="1:30" s="4" customFormat="1" x14ac:dyDescent="0.25">
      <c r="A359" s="255"/>
      <c r="B359" s="255"/>
      <c r="E359" s="602"/>
      <c r="F359" s="602"/>
      <c r="G359" s="257"/>
      <c r="H359" s="258"/>
      <c r="I359" s="259"/>
      <c r="J359" s="947"/>
      <c r="M359" s="255"/>
      <c r="N359" s="947"/>
      <c r="Q359" s="255"/>
      <c r="R359" s="736"/>
      <c r="AD359" s="254"/>
    </row>
    <row r="360" spans="1:30" s="4" customFormat="1" x14ac:dyDescent="0.25">
      <c r="A360" s="255"/>
      <c r="B360" s="255"/>
      <c r="E360" s="602"/>
      <c r="F360" s="602"/>
      <c r="G360" s="257"/>
      <c r="H360" s="258"/>
      <c r="I360" s="259"/>
      <c r="J360" s="947"/>
      <c r="M360" s="255"/>
      <c r="N360" s="947"/>
      <c r="Q360" s="255"/>
      <c r="R360" s="736"/>
      <c r="AD360" s="254"/>
    </row>
    <row r="361" spans="1:30" s="4" customFormat="1" x14ac:dyDescent="0.25">
      <c r="A361" s="255"/>
      <c r="B361" s="255"/>
      <c r="E361" s="602"/>
      <c r="F361" s="602"/>
      <c r="G361" s="257"/>
      <c r="H361" s="258"/>
      <c r="I361" s="259"/>
      <c r="J361" s="947"/>
      <c r="M361" s="255"/>
      <c r="N361" s="947"/>
      <c r="Q361" s="255"/>
      <c r="R361" s="736"/>
      <c r="AD361" s="254"/>
    </row>
    <row r="362" spans="1:30" s="4" customFormat="1" x14ac:dyDescent="0.25">
      <c r="A362" s="255"/>
      <c r="B362" s="255"/>
      <c r="E362" s="602"/>
      <c r="F362" s="602"/>
      <c r="G362" s="257"/>
      <c r="H362" s="258"/>
      <c r="I362" s="259"/>
      <c r="J362" s="947"/>
      <c r="M362" s="255"/>
      <c r="N362" s="947"/>
      <c r="Q362" s="255"/>
      <c r="R362" s="736"/>
      <c r="AD362" s="254"/>
    </row>
    <row r="363" spans="1:30" s="4" customFormat="1" x14ac:dyDescent="0.25">
      <c r="A363" s="255"/>
      <c r="B363" s="255"/>
      <c r="E363" s="602"/>
      <c r="F363" s="602"/>
      <c r="G363" s="257"/>
      <c r="H363" s="258"/>
      <c r="I363" s="259"/>
      <c r="J363" s="947"/>
      <c r="M363" s="255"/>
      <c r="N363" s="947"/>
      <c r="Q363" s="255"/>
      <c r="R363" s="736"/>
      <c r="AD363" s="254"/>
    </row>
    <row r="364" spans="1:30" s="4" customFormat="1" x14ac:dyDescent="0.25">
      <c r="A364" s="255"/>
      <c r="B364" s="255"/>
      <c r="E364" s="602"/>
      <c r="F364" s="602"/>
      <c r="G364" s="257"/>
      <c r="H364" s="258"/>
      <c r="I364" s="259"/>
      <c r="J364" s="947"/>
      <c r="M364" s="255"/>
      <c r="N364" s="947"/>
      <c r="Q364" s="255"/>
      <c r="R364" s="736"/>
      <c r="AD364" s="254"/>
    </row>
    <row r="365" spans="1:30" s="4" customFormat="1" x14ac:dyDescent="0.25">
      <c r="A365" s="255"/>
      <c r="B365" s="255"/>
      <c r="E365" s="602"/>
      <c r="F365" s="602"/>
      <c r="G365" s="257"/>
      <c r="H365" s="258"/>
      <c r="I365" s="259"/>
      <c r="J365" s="947"/>
      <c r="M365" s="255"/>
      <c r="N365" s="947"/>
      <c r="Q365" s="255"/>
      <c r="R365" s="736"/>
      <c r="AD365" s="254"/>
    </row>
    <row r="366" spans="1:30" s="4" customFormat="1" x14ac:dyDescent="0.25">
      <c r="A366" s="255"/>
      <c r="B366" s="255"/>
      <c r="E366" s="602"/>
      <c r="F366" s="602"/>
      <c r="G366" s="257"/>
      <c r="H366" s="258"/>
      <c r="I366" s="259"/>
      <c r="J366" s="947"/>
      <c r="M366" s="255"/>
      <c r="N366" s="947"/>
      <c r="Q366" s="255"/>
      <c r="R366" s="736"/>
      <c r="AD366" s="254"/>
    </row>
    <row r="367" spans="1:30" s="4" customFormat="1" x14ac:dyDescent="0.25">
      <c r="A367" s="255"/>
      <c r="B367" s="255"/>
      <c r="E367" s="602"/>
      <c r="F367" s="602"/>
      <c r="G367" s="257"/>
      <c r="H367" s="258"/>
      <c r="I367" s="259"/>
      <c r="J367" s="947"/>
      <c r="M367" s="255"/>
      <c r="N367" s="947"/>
      <c r="Q367" s="255"/>
      <c r="R367" s="736"/>
      <c r="AD367" s="254"/>
    </row>
    <row r="368" spans="1:30" s="4" customFormat="1" x14ac:dyDescent="0.25">
      <c r="A368" s="255"/>
      <c r="B368" s="255"/>
      <c r="E368" s="602"/>
      <c r="F368" s="602"/>
      <c r="G368" s="257"/>
      <c r="H368" s="258"/>
      <c r="I368" s="259"/>
      <c r="J368" s="947"/>
      <c r="M368" s="255"/>
      <c r="N368" s="947"/>
      <c r="Q368" s="255"/>
      <c r="R368" s="736"/>
      <c r="AD368" s="254"/>
    </row>
    <row r="369" spans="1:30" s="4" customFormat="1" x14ac:dyDescent="0.25">
      <c r="A369" s="255"/>
      <c r="B369" s="255"/>
      <c r="E369" s="602"/>
      <c r="F369" s="602"/>
      <c r="G369" s="257"/>
      <c r="H369" s="258"/>
      <c r="I369" s="259"/>
      <c r="J369" s="947"/>
      <c r="M369" s="255"/>
      <c r="N369" s="947"/>
      <c r="Q369" s="255"/>
      <c r="R369" s="736"/>
      <c r="AD369" s="254"/>
    </row>
    <row r="370" spans="1:30" s="4" customFormat="1" x14ac:dyDescent="0.25">
      <c r="A370" s="255"/>
      <c r="B370" s="255"/>
      <c r="E370" s="602"/>
      <c r="F370" s="602"/>
      <c r="G370" s="257"/>
      <c r="H370" s="258"/>
      <c r="I370" s="259"/>
      <c r="J370" s="947"/>
      <c r="M370" s="255"/>
      <c r="N370" s="947"/>
      <c r="Q370" s="255"/>
      <c r="R370" s="736"/>
      <c r="AD370" s="254"/>
    </row>
    <row r="371" spans="1:30" s="4" customFormat="1" x14ac:dyDescent="0.25">
      <c r="A371" s="255"/>
      <c r="B371" s="255"/>
      <c r="E371" s="602"/>
      <c r="F371" s="602"/>
      <c r="G371" s="257"/>
      <c r="H371" s="258"/>
      <c r="I371" s="259"/>
      <c r="J371" s="947"/>
      <c r="M371" s="255"/>
      <c r="N371" s="947"/>
      <c r="Q371" s="255"/>
      <c r="R371" s="736"/>
      <c r="AD371" s="254"/>
    </row>
    <row r="372" spans="1:30" s="4" customFormat="1" x14ac:dyDescent="0.25">
      <c r="A372" s="255"/>
      <c r="B372" s="255"/>
      <c r="E372" s="602"/>
      <c r="F372" s="602"/>
      <c r="G372" s="257"/>
      <c r="H372" s="258"/>
      <c r="I372" s="259"/>
      <c r="J372" s="947"/>
      <c r="M372" s="255"/>
      <c r="N372" s="947"/>
      <c r="Q372" s="255"/>
      <c r="R372" s="736"/>
      <c r="AD372" s="254"/>
    </row>
    <row r="373" spans="1:30" s="4" customFormat="1" x14ac:dyDescent="0.25">
      <c r="A373" s="255"/>
      <c r="B373" s="255"/>
      <c r="E373" s="602"/>
      <c r="F373" s="602"/>
      <c r="G373" s="257"/>
      <c r="H373" s="258"/>
      <c r="I373" s="259"/>
      <c r="J373" s="947"/>
      <c r="M373" s="255"/>
      <c r="N373" s="947"/>
      <c r="Q373" s="255"/>
      <c r="R373" s="736"/>
      <c r="AD373" s="254"/>
    </row>
    <row r="374" spans="1:30" s="4" customFormat="1" x14ac:dyDescent="0.25">
      <c r="A374" s="255"/>
      <c r="B374" s="255"/>
      <c r="E374" s="602"/>
      <c r="F374" s="602"/>
      <c r="G374" s="257"/>
      <c r="H374" s="258"/>
      <c r="I374" s="259"/>
      <c r="J374" s="947"/>
      <c r="M374" s="255"/>
      <c r="N374" s="947"/>
      <c r="Q374" s="255"/>
      <c r="R374" s="736"/>
      <c r="AD374" s="254"/>
    </row>
    <row r="375" spans="1:30" s="4" customFormat="1" x14ac:dyDescent="0.25">
      <c r="A375" s="255"/>
      <c r="B375" s="255"/>
      <c r="E375" s="602"/>
      <c r="F375" s="602"/>
      <c r="G375" s="257"/>
      <c r="H375" s="258"/>
      <c r="I375" s="259"/>
      <c r="J375" s="947"/>
      <c r="M375" s="255"/>
      <c r="N375" s="947"/>
      <c r="Q375" s="255"/>
      <c r="R375" s="736"/>
      <c r="AD375" s="254"/>
    </row>
    <row r="376" spans="1:30" s="4" customFormat="1" x14ac:dyDescent="0.25">
      <c r="A376" s="255"/>
      <c r="B376" s="255"/>
      <c r="E376" s="602"/>
      <c r="F376" s="602"/>
      <c r="G376" s="257"/>
      <c r="H376" s="258"/>
      <c r="I376" s="259"/>
      <c r="J376" s="947"/>
      <c r="M376" s="255"/>
      <c r="N376" s="947"/>
      <c r="Q376" s="255"/>
      <c r="R376" s="736"/>
      <c r="AD376" s="254"/>
    </row>
    <row r="377" spans="1:30" s="4" customFormat="1" x14ac:dyDescent="0.25">
      <c r="A377" s="255"/>
      <c r="B377" s="255"/>
      <c r="E377" s="602"/>
      <c r="F377" s="602"/>
      <c r="G377" s="257"/>
      <c r="H377" s="258"/>
      <c r="I377" s="259"/>
      <c r="J377" s="947"/>
      <c r="M377" s="255"/>
      <c r="N377" s="947"/>
      <c r="Q377" s="255"/>
      <c r="R377" s="736"/>
      <c r="AD377" s="254"/>
    </row>
    <row r="378" spans="1:30" s="4" customFormat="1" x14ac:dyDescent="0.25">
      <c r="A378" s="255"/>
      <c r="B378" s="255"/>
      <c r="E378" s="602"/>
      <c r="F378" s="602"/>
      <c r="G378" s="257"/>
      <c r="H378" s="258"/>
      <c r="I378" s="259"/>
      <c r="J378" s="947"/>
      <c r="M378" s="255"/>
      <c r="N378" s="947"/>
      <c r="Q378" s="255"/>
      <c r="R378" s="736"/>
      <c r="AD378" s="254"/>
    </row>
    <row r="379" spans="1:30" s="4" customFormat="1" x14ac:dyDescent="0.25">
      <c r="A379" s="255"/>
      <c r="B379" s="255"/>
      <c r="E379" s="602"/>
      <c r="F379" s="602"/>
      <c r="G379" s="257"/>
      <c r="H379" s="258"/>
      <c r="I379" s="259"/>
      <c r="J379" s="947"/>
      <c r="M379" s="255"/>
      <c r="N379" s="947"/>
      <c r="Q379" s="255"/>
      <c r="R379" s="736"/>
      <c r="AD379" s="254"/>
    </row>
    <row r="380" spans="1:30" s="4" customFormat="1" x14ac:dyDescent="0.25">
      <c r="A380" s="255"/>
      <c r="B380" s="255"/>
      <c r="E380" s="602"/>
      <c r="F380" s="602"/>
      <c r="G380" s="257"/>
      <c r="H380" s="258"/>
      <c r="I380" s="259"/>
      <c r="J380" s="947"/>
      <c r="M380" s="255"/>
      <c r="N380" s="947"/>
      <c r="Q380" s="255"/>
      <c r="R380" s="736"/>
      <c r="AD380" s="254"/>
    </row>
    <row r="381" spans="1:30" s="4" customFormat="1" x14ac:dyDescent="0.25">
      <c r="A381" s="255"/>
      <c r="B381" s="255"/>
      <c r="E381" s="602"/>
      <c r="F381" s="602"/>
      <c r="G381" s="257"/>
      <c r="H381" s="258"/>
      <c r="I381" s="259"/>
      <c r="J381" s="947"/>
      <c r="M381" s="255"/>
      <c r="N381" s="947"/>
      <c r="Q381" s="255"/>
      <c r="R381" s="736"/>
      <c r="AD381" s="254"/>
    </row>
    <row r="382" spans="1:30" s="4" customFormat="1" x14ac:dyDescent="0.25">
      <c r="A382" s="255"/>
      <c r="B382" s="255"/>
      <c r="E382" s="602"/>
      <c r="F382" s="602"/>
      <c r="G382" s="257"/>
      <c r="H382" s="258"/>
      <c r="I382" s="259"/>
      <c r="J382" s="947"/>
      <c r="M382" s="255"/>
      <c r="N382" s="947"/>
      <c r="Q382" s="255"/>
      <c r="R382" s="736"/>
      <c r="AD382" s="254"/>
    </row>
    <row r="383" spans="1:30" s="4" customFormat="1" x14ac:dyDescent="0.25">
      <c r="A383" s="255"/>
      <c r="B383" s="255"/>
      <c r="E383" s="602"/>
      <c r="F383" s="602"/>
      <c r="G383" s="257"/>
      <c r="H383" s="258"/>
      <c r="I383" s="259"/>
      <c r="J383" s="947"/>
      <c r="M383" s="255"/>
      <c r="N383" s="947"/>
      <c r="Q383" s="255"/>
      <c r="R383" s="736"/>
      <c r="AD383" s="254"/>
    </row>
    <row r="384" spans="1:30" s="4" customFormat="1" x14ac:dyDescent="0.25">
      <c r="A384" s="255"/>
      <c r="B384" s="255"/>
      <c r="E384" s="602"/>
      <c r="F384" s="602"/>
      <c r="G384" s="257"/>
      <c r="H384" s="258"/>
      <c r="I384" s="259"/>
      <c r="J384" s="947"/>
      <c r="M384" s="255"/>
      <c r="N384" s="947"/>
      <c r="Q384" s="255"/>
      <c r="R384" s="736"/>
      <c r="AD384" s="254"/>
    </row>
    <row r="385" spans="1:30" s="4" customFormat="1" x14ac:dyDescent="0.25">
      <c r="A385" s="255"/>
      <c r="B385" s="255"/>
      <c r="E385" s="602"/>
      <c r="F385" s="602"/>
      <c r="G385" s="257"/>
      <c r="H385" s="258"/>
      <c r="I385" s="259"/>
      <c r="J385" s="947"/>
      <c r="M385" s="255"/>
      <c r="N385" s="947"/>
      <c r="Q385" s="255"/>
      <c r="R385" s="736"/>
      <c r="AD385" s="254"/>
    </row>
    <row r="386" spans="1:30" s="4" customFormat="1" x14ac:dyDescent="0.25">
      <c r="A386" s="255"/>
      <c r="B386" s="255"/>
      <c r="E386" s="602"/>
      <c r="F386" s="602"/>
      <c r="G386" s="257"/>
      <c r="H386" s="258"/>
      <c r="I386" s="259"/>
      <c r="J386" s="947"/>
      <c r="M386" s="255"/>
      <c r="N386" s="947"/>
      <c r="Q386" s="255"/>
      <c r="R386" s="736"/>
      <c r="AD386" s="254"/>
    </row>
    <row r="387" spans="1:30" s="4" customFormat="1" x14ac:dyDescent="0.25">
      <c r="A387" s="255"/>
      <c r="B387" s="255"/>
      <c r="E387" s="602"/>
      <c r="F387" s="602"/>
      <c r="G387" s="257"/>
      <c r="H387" s="258"/>
      <c r="I387" s="259"/>
      <c r="J387" s="947"/>
      <c r="M387" s="255"/>
      <c r="N387" s="947"/>
      <c r="Q387" s="255"/>
      <c r="R387" s="736"/>
      <c r="AD387" s="254"/>
    </row>
    <row r="388" spans="1:30" s="4" customFormat="1" x14ac:dyDescent="0.25">
      <c r="A388" s="255"/>
      <c r="B388" s="255"/>
      <c r="E388" s="602"/>
      <c r="F388" s="602"/>
      <c r="G388" s="257"/>
      <c r="H388" s="258"/>
      <c r="I388" s="259"/>
      <c r="J388" s="947"/>
      <c r="M388" s="255"/>
      <c r="N388" s="947"/>
      <c r="Q388" s="255"/>
      <c r="R388" s="736"/>
      <c r="AD388" s="254"/>
    </row>
    <row r="389" spans="1:30" s="4" customFormat="1" x14ac:dyDescent="0.25">
      <c r="A389" s="255"/>
      <c r="B389" s="255"/>
      <c r="E389" s="602"/>
      <c r="F389" s="602"/>
      <c r="G389" s="257"/>
      <c r="H389" s="258"/>
      <c r="I389" s="259"/>
      <c r="J389" s="947"/>
      <c r="M389" s="255"/>
      <c r="N389" s="947"/>
      <c r="Q389" s="255"/>
      <c r="R389" s="736"/>
      <c r="AD389" s="254"/>
    </row>
    <row r="390" spans="1:30" s="4" customFormat="1" x14ac:dyDescent="0.25">
      <c r="A390" s="255"/>
      <c r="B390" s="255"/>
      <c r="E390" s="602"/>
      <c r="F390" s="602"/>
      <c r="G390" s="257"/>
      <c r="H390" s="258"/>
      <c r="I390" s="259"/>
      <c r="J390" s="947"/>
      <c r="M390" s="255"/>
      <c r="N390" s="947"/>
      <c r="Q390" s="255"/>
      <c r="R390" s="736"/>
      <c r="AD390" s="254"/>
    </row>
    <row r="391" spans="1:30" s="4" customFormat="1" x14ac:dyDescent="0.25">
      <c r="A391" s="255"/>
      <c r="B391" s="255"/>
      <c r="E391" s="602"/>
      <c r="F391" s="602"/>
      <c r="G391" s="257"/>
      <c r="H391" s="258"/>
      <c r="I391" s="259"/>
      <c r="J391" s="947"/>
      <c r="M391" s="255"/>
      <c r="N391" s="947"/>
      <c r="Q391" s="255"/>
      <c r="R391" s="736"/>
      <c r="AD391" s="254"/>
    </row>
    <row r="392" spans="1:30" s="4" customFormat="1" x14ac:dyDescent="0.25">
      <c r="A392" s="255"/>
      <c r="B392" s="255"/>
      <c r="E392" s="602"/>
      <c r="F392" s="602"/>
      <c r="G392" s="257"/>
      <c r="H392" s="258"/>
      <c r="I392" s="259"/>
      <c r="J392" s="947"/>
      <c r="M392" s="255"/>
      <c r="N392" s="947"/>
      <c r="Q392" s="255"/>
      <c r="R392" s="736"/>
      <c r="AD392" s="254"/>
    </row>
    <row r="393" spans="1:30" s="4" customFormat="1" x14ac:dyDescent="0.25">
      <c r="A393" s="255"/>
      <c r="B393" s="255"/>
      <c r="E393" s="602"/>
      <c r="F393" s="602"/>
      <c r="G393" s="257"/>
      <c r="H393" s="258"/>
      <c r="I393" s="259"/>
      <c r="J393" s="947"/>
      <c r="M393" s="255"/>
      <c r="N393" s="947"/>
      <c r="Q393" s="255"/>
      <c r="R393" s="736"/>
      <c r="AD393" s="254"/>
    </row>
    <row r="394" spans="1:30" s="4" customFormat="1" x14ac:dyDescent="0.25">
      <c r="A394" s="255"/>
      <c r="B394" s="255"/>
      <c r="E394" s="602"/>
      <c r="F394" s="602"/>
      <c r="G394" s="257"/>
      <c r="H394" s="258"/>
      <c r="I394" s="259"/>
      <c r="J394" s="947"/>
      <c r="M394" s="255"/>
      <c r="N394" s="947"/>
      <c r="Q394" s="255"/>
      <c r="R394" s="736"/>
      <c r="AD394" s="254"/>
    </row>
    <row r="395" spans="1:30" s="4" customFormat="1" x14ac:dyDescent="0.25">
      <c r="A395" s="255"/>
      <c r="B395" s="255"/>
      <c r="E395" s="602"/>
      <c r="F395" s="602"/>
      <c r="G395" s="257"/>
      <c r="H395" s="258"/>
      <c r="I395" s="259"/>
      <c r="J395" s="947"/>
      <c r="M395" s="255"/>
      <c r="N395" s="947"/>
      <c r="Q395" s="255"/>
      <c r="R395" s="736"/>
      <c r="AD395" s="254"/>
    </row>
    <row r="396" spans="1:30" s="4" customFormat="1" x14ac:dyDescent="0.25">
      <c r="A396" s="255"/>
      <c r="B396" s="255"/>
      <c r="E396" s="602"/>
      <c r="F396" s="602"/>
      <c r="G396" s="257"/>
      <c r="H396" s="258"/>
      <c r="I396" s="259"/>
      <c r="J396" s="947"/>
      <c r="M396" s="255"/>
      <c r="N396" s="947"/>
      <c r="Q396" s="255"/>
      <c r="R396" s="736"/>
      <c r="AD396" s="254"/>
    </row>
    <row r="397" spans="1:30" s="4" customFormat="1" x14ac:dyDescent="0.25">
      <c r="A397" s="255"/>
      <c r="B397" s="255"/>
      <c r="E397" s="602"/>
      <c r="F397" s="602"/>
      <c r="G397" s="257"/>
      <c r="H397" s="258"/>
      <c r="I397" s="259"/>
      <c r="J397" s="947"/>
      <c r="M397" s="255"/>
      <c r="N397" s="947"/>
      <c r="Q397" s="255"/>
      <c r="R397" s="736"/>
      <c r="AD397" s="254"/>
    </row>
    <row r="398" spans="1:30" s="4" customFormat="1" x14ac:dyDescent="0.25">
      <c r="A398" s="255"/>
      <c r="B398" s="255"/>
      <c r="E398" s="602"/>
      <c r="F398" s="602"/>
      <c r="G398" s="257"/>
      <c r="H398" s="258"/>
      <c r="I398" s="259"/>
      <c r="J398" s="947"/>
      <c r="M398" s="255"/>
      <c r="N398" s="947"/>
      <c r="Q398" s="255"/>
      <c r="R398" s="736"/>
      <c r="AD398" s="254"/>
    </row>
    <row r="399" spans="1:30" s="4" customFormat="1" x14ac:dyDescent="0.25">
      <c r="A399" s="255"/>
      <c r="B399" s="255"/>
      <c r="E399" s="602"/>
      <c r="F399" s="602"/>
      <c r="G399" s="257"/>
      <c r="H399" s="258"/>
      <c r="I399" s="259"/>
      <c r="J399" s="947"/>
      <c r="M399" s="255"/>
      <c r="N399" s="947"/>
      <c r="Q399" s="255"/>
      <c r="R399" s="736"/>
      <c r="AD399" s="254"/>
    </row>
    <row r="400" spans="1:30" s="4" customFormat="1" x14ac:dyDescent="0.25">
      <c r="A400" s="255"/>
      <c r="B400" s="255"/>
      <c r="E400" s="602"/>
      <c r="F400" s="602"/>
      <c r="G400" s="257"/>
      <c r="H400" s="258"/>
      <c r="I400" s="259"/>
      <c r="J400" s="947"/>
      <c r="M400" s="255"/>
      <c r="N400" s="947"/>
      <c r="Q400" s="255"/>
      <c r="R400" s="736"/>
      <c r="AD400" s="254"/>
    </row>
    <row r="401" spans="1:30" s="4" customFormat="1" x14ac:dyDescent="0.25">
      <c r="A401" s="255"/>
      <c r="B401" s="255"/>
      <c r="E401" s="602"/>
      <c r="F401" s="602"/>
      <c r="G401" s="257"/>
      <c r="H401" s="258"/>
      <c r="I401" s="259"/>
      <c r="J401" s="947"/>
      <c r="M401" s="255"/>
      <c r="N401" s="947"/>
      <c r="Q401" s="255"/>
      <c r="R401" s="736"/>
      <c r="AD401" s="254"/>
    </row>
    <row r="402" spans="1:30" s="4" customFormat="1" x14ac:dyDescent="0.25">
      <c r="A402" s="255"/>
      <c r="B402" s="255"/>
      <c r="E402" s="602"/>
      <c r="F402" s="602"/>
      <c r="G402" s="257"/>
      <c r="H402" s="258"/>
      <c r="I402" s="259"/>
      <c r="J402" s="947"/>
      <c r="M402" s="255"/>
      <c r="N402" s="947"/>
      <c r="Q402" s="255"/>
      <c r="R402" s="736"/>
      <c r="AD402" s="254"/>
    </row>
    <row r="403" spans="1:30" s="4" customFormat="1" x14ac:dyDescent="0.25">
      <c r="A403" s="255"/>
      <c r="B403" s="255"/>
      <c r="E403" s="602"/>
      <c r="F403" s="602"/>
      <c r="G403" s="257"/>
      <c r="H403" s="258"/>
      <c r="I403" s="259"/>
      <c r="J403" s="947"/>
      <c r="M403" s="255"/>
      <c r="N403" s="947"/>
      <c r="Q403" s="255"/>
      <c r="R403" s="736"/>
      <c r="AD403" s="254"/>
    </row>
    <row r="404" spans="1:30" s="4" customFormat="1" x14ac:dyDescent="0.25">
      <c r="A404" s="255"/>
      <c r="B404" s="255"/>
      <c r="E404" s="602"/>
      <c r="F404" s="602"/>
      <c r="G404" s="257"/>
      <c r="H404" s="258"/>
      <c r="I404" s="259"/>
      <c r="J404" s="947"/>
      <c r="M404" s="255"/>
      <c r="N404" s="947"/>
      <c r="Q404" s="255"/>
      <c r="R404" s="736"/>
      <c r="AD404" s="254"/>
    </row>
    <row r="405" spans="1:30" s="4" customFormat="1" x14ac:dyDescent="0.25">
      <c r="A405" s="255"/>
      <c r="B405" s="255"/>
      <c r="E405" s="602"/>
      <c r="F405" s="602"/>
      <c r="G405" s="257"/>
      <c r="H405" s="258"/>
      <c r="I405" s="259"/>
      <c r="J405" s="947"/>
      <c r="M405" s="255"/>
      <c r="N405" s="947"/>
      <c r="Q405" s="255"/>
      <c r="R405" s="736"/>
      <c r="AD405" s="254"/>
    </row>
    <row r="406" spans="1:30" s="4" customFormat="1" x14ac:dyDescent="0.25">
      <c r="A406" s="255"/>
      <c r="B406" s="255"/>
      <c r="E406" s="602"/>
      <c r="F406" s="602"/>
      <c r="G406" s="257"/>
      <c r="H406" s="258"/>
      <c r="I406" s="259"/>
      <c r="J406" s="947"/>
      <c r="M406" s="255"/>
      <c r="N406" s="947"/>
      <c r="Q406" s="255"/>
      <c r="R406" s="736"/>
      <c r="AD406" s="254"/>
    </row>
    <row r="407" spans="1:30" s="4" customFormat="1" x14ac:dyDescent="0.25">
      <c r="A407" s="255"/>
      <c r="B407" s="255"/>
      <c r="E407" s="602"/>
      <c r="F407" s="602"/>
      <c r="G407" s="257"/>
      <c r="H407" s="258"/>
      <c r="I407" s="259"/>
      <c r="J407" s="947"/>
      <c r="M407" s="255"/>
      <c r="N407" s="947"/>
      <c r="Q407" s="255"/>
      <c r="R407" s="736"/>
      <c r="AD407" s="254"/>
    </row>
    <row r="408" spans="1:30" s="4" customFormat="1" x14ac:dyDescent="0.25">
      <c r="A408" s="255"/>
      <c r="B408" s="255"/>
      <c r="E408" s="602"/>
      <c r="F408" s="602"/>
      <c r="G408" s="257"/>
      <c r="H408" s="258"/>
      <c r="I408" s="259"/>
      <c r="J408" s="947"/>
      <c r="M408" s="255"/>
      <c r="N408" s="947"/>
      <c r="Q408" s="255"/>
      <c r="R408" s="736"/>
      <c r="AD408" s="254"/>
    </row>
    <row r="409" spans="1:30" s="4" customFormat="1" x14ac:dyDescent="0.25">
      <c r="A409" s="255"/>
      <c r="B409" s="255"/>
      <c r="E409" s="602"/>
      <c r="F409" s="602"/>
      <c r="G409" s="257"/>
      <c r="H409" s="258"/>
      <c r="I409" s="259"/>
      <c r="J409" s="947"/>
      <c r="M409" s="255"/>
      <c r="N409" s="947"/>
      <c r="Q409" s="255"/>
      <c r="R409" s="736"/>
      <c r="AD409" s="254"/>
    </row>
    <row r="410" spans="1:30" s="4" customFormat="1" x14ac:dyDescent="0.25">
      <c r="A410" s="255"/>
      <c r="B410" s="255"/>
      <c r="E410" s="602"/>
      <c r="F410" s="602"/>
      <c r="G410" s="257"/>
      <c r="H410" s="258"/>
      <c r="I410" s="259"/>
      <c r="J410" s="947"/>
      <c r="M410" s="255"/>
      <c r="N410" s="947"/>
      <c r="Q410" s="255"/>
      <c r="R410" s="736"/>
      <c r="AD410" s="254"/>
    </row>
    <row r="411" spans="1:30" s="4" customFormat="1" x14ac:dyDescent="0.25">
      <c r="A411" s="255"/>
      <c r="B411" s="255"/>
      <c r="E411" s="602"/>
      <c r="F411" s="602"/>
      <c r="G411" s="257"/>
      <c r="H411" s="258"/>
      <c r="I411" s="259"/>
      <c r="J411" s="947"/>
      <c r="M411" s="255"/>
      <c r="N411" s="947"/>
      <c r="Q411" s="255"/>
      <c r="R411" s="736"/>
      <c r="AD411" s="254"/>
    </row>
    <row r="412" spans="1:30" s="4" customFormat="1" x14ac:dyDescent="0.25">
      <c r="A412" s="255"/>
      <c r="B412" s="255"/>
      <c r="E412" s="602"/>
      <c r="F412" s="602"/>
      <c r="G412" s="257"/>
      <c r="H412" s="258"/>
      <c r="I412" s="259"/>
      <c r="J412" s="947"/>
      <c r="M412" s="255"/>
      <c r="N412" s="947"/>
      <c r="Q412" s="255"/>
      <c r="R412" s="736"/>
      <c r="AD412" s="254"/>
    </row>
    <row r="413" spans="1:30" s="4" customFormat="1" x14ac:dyDescent="0.25">
      <c r="A413" s="255"/>
      <c r="B413" s="255"/>
      <c r="E413" s="602"/>
      <c r="F413" s="602"/>
      <c r="G413" s="257"/>
      <c r="H413" s="258"/>
      <c r="I413" s="259"/>
      <c r="J413" s="947"/>
      <c r="M413" s="255"/>
      <c r="N413" s="947"/>
      <c r="Q413" s="255"/>
      <c r="R413" s="736"/>
      <c r="AD413" s="254"/>
    </row>
    <row r="414" spans="1:30" s="4" customFormat="1" x14ac:dyDescent="0.25">
      <c r="A414" s="255"/>
      <c r="B414" s="255"/>
      <c r="E414" s="602"/>
      <c r="F414" s="602"/>
      <c r="G414" s="257"/>
      <c r="H414" s="258"/>
      <c r="I414" s="259"/>
      <c r="J414" s="947"/>
      <c r="M414" s="255"/>
      <c r="N414" s="947"/>
      <c r="Q414" s="255"/>
      <c r="R414" s="736"/>
      <c r="AD414" s="254"/>
    </row>
    <row r="415" spans="1:30" s="4" customFormat="1" x14ac:dyDescent="0.25">
      <c r="A415" s="255"/>
      <c r="B415" s="255"/>
      <c r="E415" s="602"/>
      <c r="F415" s="602"/>
      <c r="G415" s="257"/>
      <c r="H415" s="258"/>
      <c r="I415" s="259"/>
      <c r="J415" s="947"/>
      <c r="M415" s="255"/>
      <c r="N415" s="947"/>
      <c r="Q415" s="255"/>
      <c r="R415" s="736"/>
      <c r="AD415" s="254"/>
    </row>
    <row r="416" spans="1:30" s="4" customFormat="1" x14ac:dyDescent="0.25">
      <c r="A416" s="255"/>
      <c r="B416" s="255"/>
      <c r="E416" s="602"/>
      <c r="F416" s="602"/>
      <c r="G416" s="257"/>
      <c r="H416" s="258"/>
      <c r="I416" s="259"/>
      <c r="J416" s="947"/>
      <c r="M416" s="255"/>
      <c r="N416" s="947"/>
      <c r="Q416" s="255"/>
      <c r="R416" s="736"/>
      <c r="AD416" s="254"/>
    </row>
    <row r="417" spans="1:30" s="4" customFormat="1" x14ac:dyDescent="0.25">
      <c r="A417" s="255"/>
      <c r="B417" s="255"/>
      <c r="E417" s="602"/>
      <c r="F417" s="602"/>
      <c r="G417" s="257"/>
      <c r="H417" s="258"/>
      <c r="I417" s="259"/>
      <c r="J417" s="947"/>
      <c r="M417" s="255"/>
      <c r="N417" s="947"/>
      <c r="Q417" s="255"/>
      <c r="R417" s="736"/>
      <c r="AD417" s="254"/>
    </row>
    <row r="418" spans="1:30" s="4" customFormat="1" x14ac:dyDescent="0.25">
      <c r="A418" s="255"/>
      <c r="B418" s="255"/>
      <c r="E418" s="602"/>
      <c r="F418" s="602"/>
      <c r="G418" s="257"/>
      <c r="H418" s="258"/>
      <c r="I418" s="259"/>
      <c r="J418" s="947"/>
      <c r="M418" s="255"/>
      <c r="N418" s="947"/>
      <c r="Q418" s="255"/>
      <c r="R418" s="736"/>
      <c r="AD418" s="254"/>
    </row>
    <row r="419" spans="1:30" s="4" customFormat="1" x14ac:dyDescent="0.25">
      <c r="A419" s="255"/>
      <c r="B419" s="255"/>
      <c r="E419" s="602"/>
      <c r="F419" s="602"/>
      <c r="G419" s="257"/>
      <c r="H419" s="258"/>
      <c r="I419" s="259"/>
      <c r="J419" s="947"/>
      <c r="M419" s="255"/>
      <c r="N419" s="947"/>
      <c r="Q419" s="255"/>
      <c r="R419" s="736"/>
      <c r="AD419" s="254"/>
    </row>
    <row r="420" spans="1:30" s="4" customFormat="1" x14ac:dyDescent="0.25">
      <c r="A420" s="255"/>
      <c r="B420" s="255"/>
      <c r="E420" s="602"/>
      <c r="F420" s="602"/>
      <c r="G420" s="257"/>
      <c r="H420" s="258"/>
      <c r="I420" s="259"/>
      <c r="J420" s="947"/>
      <c r="M420" s="255"/>
      <c r="N420" s="947"/>
      <c r="Q420" s="255"/>
      <c r="R420" s="736"/>
      <c r="AD420" s="254"/>
    </row>
    <row r="421" spans="1:30" s="4" customFormat="1" x14ac:dyDescent="0.25">
      <c r="A421" s="255"/>
      <c r="B421" s="255"/>
      <c r="E421" s="602"/>
      <c r="F421" s="602"/>
      <c r="G421" s="257"/>
      <c r="H421" s="258"/>
      <c r="I421" s="259"/>
      <c r="J421" s="947"/>
      <c r="M421" s="255"/>
      <c r="N421" s="947"/>
      <c r="Q421" s="255"/>
      <c r="R421" s="736"/>
      <c r="AD421" s="254"/>
    </row>
    <row r="422" spans="1:30" s="4" customFormat="1" x14ac:dyDescent="0.25">
      <c r="A422" s="255"/>
      <c r="B422" s="255"/>
      <c r="E422" s="602"/>
      <c r="F422" s="602"/>
      <c r="G422" s="257"/>
      <c r="H422" s="258"/>
      <c r="I422" s="259"/>
      <c r="J422" s="947"/>
      <c r="M422" s="255"/>
      <c r="N422" s="947"/>
      <c r="Q422" s="255"/>
      <c r="R422" s="736"/>
      <c r="AD422" s="254"/>
    </row>
    <row r="423" spans="1:30" s="4" customFormat="1" x14ac:dyDescent="0.25">
      <c r="A423" s="255"/>
      <c r="B423" s="255"/>
      <c r="E423" s="602"/>
      <c r="F423" s="602"/>
      <c r="G423" s="257"/>
      <c r="H423" s="258"/>
      <c r="I423" s="259"/>
      <c r="J423" s="947"/>
      <c r="M423" s="255"/>
      <c r="N423" s="947"/>
      <c r="Q423" s="255"/>
      <c r="R423" s="736"/>
      <c r="AD423" s="254"/>
    </row>
    <row r="424" spans="1:30" s="4" customFormat="1" x14ac:dyDescent="0.25">
      <c r="A424" s="255"/>
      <c r="B424" s="255"/>
      <c r="E424" s="602"/>
      <c r="F424" s="602"/>
      <c r="G424" s="257"/>
      <c r="H424" s="258"/>
      <c r="I424" s="259"/>
      <c r="J424" s="947"/>
      <c r="M424" s="255"/>
      <c r="N424" s="947"/>
      <c r="Q424" s="255"/>
      <c r="R424" s="736"/>
      <c r="AD424" s="254"/>
    </row>
    <row r="425" spans="1:30" s="4" customFormat="1" x14ac:dyDescent="0.25">
      <c r="A425" s="255"/>
      <c r="B425" s="255"/>
      <c r="E425" s="602"/>
      <c r="F425" s="602"/>
      <c r="G425" s="257"/>
      <c r="H425" s="258"/>
      <c r="I425" s="259"/>
      <c r="J425" s="947"/>
      <c r="M425" s="255"/>
      <c r="N425" s="947"/>
      <c r="Q425" s="255"/>
      <c r="R425" s="736"/>
      <c r="AD425" s="254"/>
    </row>
    <row r="426" spans="1:30" s="4" customFormat="1" x14ac:dyDescent="0.25">
      <c r="A426" s="255"/>
      <c r="B426" s="255"/>
      <c r="E426" s="602"/>
      <c r="F426" s="602"/>
      <c r="G426" s="257"/>
      <c r="H426" s="258"/>
      <c r="I426" s="259"/>
      <c r="J426" s="947"/>
      <c r="M426" s="255"/>
      <c r="N426" s="947"/>
      <c r="Q426" s="255"/>
      <c r="R426" s="736"/>
      <c r="AD426" s="254"/>
    </row>
    <row r="427" spans="1:30" s="4" customFormat="1" x14ac:dyDescent="0.25">
      <c r="A427" s="255"/>
      <c r="B427" s="255"/>
      <c r="E427" s="602"/>
      <c r="F427" s="602"/>
      <c r="G427" s="257"/>
      <c r="H427" s="258"/>
      <c r="I427" s="259"/>
      <c r="J427" s="947"/>
      <c r="M427" s="255"/>
      <c r="N427" s="947"/>
      <c r="Q427" s="255"/>
      <c r="R427" s="736"/>
      <c r="AD427" s="254"/>
    </row>
    <row r="428" spans="1:30" s="4" customFormat="1" x14ac:dyDescent="0.25">
      <c r="A428" s="255"/>
      <c r="B428" s="255"/>
      <c r="E428" s="602"/>
      <c r="F428" s="602"/>
      <c r="G428" s="257"/>
      <c r="H428" s="258"/>
      <c r="I428" s="259"/>
      <c r="J428" s="947"/>
      <c r="M428" s="255"/>
      <c r="N428" s="947"/>
      <c r="Q428" s="255"/>
      <c r="R428" s="736"/>
      <c r="AD428" s="254"/>
    </row>
    <row r="429" spans="1:30" s="4" customFormat="1" x14ac:dyDescent="0.25">
      <c r="A429" s="255"/>
      <c r="B429" s="255"/>
      <c r="E429" s="602"/>
      <c r="F429" s="602"/>
      <c r="G429" s="257"/>
      <c r="H429" s="258"/>
      <c r="I429" s="259"/>
      <c r="J429" s="947"/>
      <c r="M429" s="255"/>
      <c r="N429" s="947"/>
      <c r="Q429" s="255"/>
      <c r="R429" s="736"/>
      <c r="AD429" s="254"/>
    </row>
    <row r="430" spans="1:30" s="4" customFormat="1" x14ac:dyDescent="0.25">
      <c r="A430" s="255"/>
      <c r="B430" s="255"/>
      <c r="E430" s="602"/>
      <c r="F430" s="602"/>
      <c r="G430" s="257"/>
      <c r="H430" s="258"/>
      <c r="I430" s="259"/>
      <c r="J430" s="947"/>
      <c r="M430" s="255"/>
      <c r="N430" s="947"/>
      <c r="Q430" s="255"/>
      <c r="R430" s="736"/>
      <c r="AD430" s="254"/>
    </row>
    <row r="431" spans="1:30" s="4" customFormat="1" x14ac:dyDescent="0.25">
      <c r="A431" s="255"/>
      <c r="B431" s="255"/>
      <c r="E431" s="602"/>
      <c r="F431" s="602"/>
      <c r="G431" s="257"/>
      <c r="H431" s="258"/>
      <c r="I431" s="259"/>
      <c r="J431" s="947"/>
      <c r="M431" s="255"/>
      <c r="N431" s="947"/>
      <c r="Q431" s="255"/>
      <c r="R431" s="736"/>
      <c r="AD431" s="254"/>
    </row>
    <row r="432" spans="1:30" s="4" customFormat="1" x14ac:dyDescent="0.25">
      <c r="A432" s="255"/>
      <c r="B432" s="255"/>
      <c r="E432" s="602"/>
      <c r="F432" s="602"/>
      <c r="G432" s="257"/>
      <c r="H432" s="258"/>
      <c r="I432" s="259"/>
      <c r="J432" s="947"/>
      <c r="M432" s="255"/>
      <c r="N432" s="947"/>
      <c r="Q432" s="255"/>
      <c r="R432" s="736"/>
      <c r="AD432" s="254"/>
    </row>
    <row r="433" spans="1:30" s="4" customFormat="1" x14ac:dyDescent="0.25">
      <c r="A433" s="255"/>
      <c r="B433" s="255"/>
      <c r="E433" s="602"/>
      <c r="F433" s="602"/>
      <c r="G433" s="257"/>
      <c r="H433" s="258"/>
      <c r="I433" s="259"/>
      <c r="J433" s="947"/>
      <c r="M433" s="255"/>
      <c r="N433" s="947"/>
      <c r="Q433" s="255"/>
      <c r="R433" s="736"/>
      <c r="AD433" s="254"/>
    </row>
    <row r="434" spans="1:30" s="4" customFormat="1" x14ac:dyDescent="0.25">
      <c r="A434" s="255"/>
      <c r="B434" s="255"/>
      <c r="E434" s="602"/>
      <c r="F434" s="602"/>
      <c r="G434" s="257"/>
      <c r="H434" s="258"/>
      <c r="I434" s="259"/>
      <c r="J434" s="947"/>
      <c r="M434" s="255"/>
      <c r="N434" s="947"/>
      <c r="Q434" s="255"/>
      <c r="R434" s="736"/>
      <c r="AD434" s="254"/>
    </row>
    <row r="435" spans="1:30" s="4" customFormat="1" x14ac:dyDescent="0.25">
      <c r="A435" s="255"/>
      <c r="B435" s="255"/>
      <c r="E435" s="602"/>
      <c r="F435" s="602"/>
      <c r="G435" s="257"/>
      <c r="H435" s="258"/>
      <c r="I435" s="259"/>
      <c r="J435" s="947"/>
      <c r="M435" s="255"/>
      <c r="N435" s="947"/>
      <c r="Q435" s="255"/>
      <c r="R435" s="736"/>
      <c r="AD435" s="254"/>
    </row>
    <row r="436" spans="1:30" s="4" customFormat="1" x14ac:dyDescent="0.25">
      <c r="A436" s="255"/>
      <c r="B436" s="255"/>
      <c r="E436" s="602"/>
      <c r="F436" s="602"/>
      <c r="G436" s="257"/>
      <c r="H436" s="258"/>
      <c r="I436" s="259"/>
      <c r="J436" s="947"/>
      <c r="M436" s="255"/>
      <c r="N436" s="947"/>
      <c r="Q436" s="255"/>
      <c r="R436" s="736"/>
      <c r="AD436" s="254"/>
    </row>
    <row r="437" spans="1:30" s="4" customFormat="1" x14ac:dyDescent="0.25">
      <c r="A437" s="255"/>
      <c r="B437" s="255"/>
      <c r="E437" s="602"/>
      <c r="F437" s="602"/>
      <c r="G437" s="257"/>
      <c r="H437" s="258"/>
      <c r="I437" s="259"/>
      <c r="J437" s="947"/>
      <c r="M437" s="255"/>
      <c r="N437" s="947"/>
      <c r="Q437" s="255"/>
      <c r="R437" s="736"/>
      <c r="AD437" s="254"/>
    </row>
    <row r="438" spans="1:30" s="4" customFormat="1" x14ac:dyDescent="0.25">
      <c r="A438" s="255"/>
      <c r="B438" s="255"/>
      <c r="E438" s="602"/>
      <c r="F438" s="602"/>
      <c r="G438" s="257"/>
      <c r="H438" s="258"/>
      <c r="I438" s="259"/>
      <c r="J438" s="947"/>
      <c r="M438" s="255"/>
      <c r="N438" s="947"/>
      <c r="Q438" s="255"/>
      <c r="R438" s="736"/>
      <c r="AD438" s="254"/>
    </row>
    <row r="439" spans="1:30" s="4" customFormat="1" x14ac:dyDescent="0.25">
      <c r="A439" s="255"/>
      <c r="B439" s="255"/>
      <c r="E439" s="602"/>
      <c r="F439" s="602"/>
      <c r="G439" s="257"/>
      <c r="H439" s="258"/>
      <c r="I439" s="259"/>
      <c r="J439" s="947"/>
      <c r="M439" s="255"/>
      <c r="N439" s="947"/>
      <c r="Q439" s="255"/>
      <c r="R439" s="736"/>
      <c r="AD439" s="254"/>
    </row>
    <row r="440" spans="1:30" s="4" customFormat="1" x14ac:dyDescent="0.25">
      <c r="A440" s="255"/>
      <c r="B440" s="255"/>
      <c r="E440" s="602"/>
      <c r="F440" s="602"/>
      <c r="G440" s="257"/>
      <c r="H440" s="258"/>
      <c r="I440" s="259"/>
      <c r="J440" s="947"/>
      <c r="M440" s="255"/>
      <c r="N440" s="947"/>
      <c r="Q440" s="255"/>
      <c r="R440" s="736"/>
      <c r="AD440" s="254"/>
    </row>
    <row r="441" spans="1:30" s="4" customFormat="1" x14ac:dyDescent="0.25">
      <c r="A441" s="255"/>
      <c r="B441" s="255"/>
      <c r="E441" s="602"/>
      <c r="F441" s="602"/>
      <c r="G441" s="257"/>
      <c r="H441" s="258"/>
      <c r="I441" s="259"/>
      <c r="J441" s="947"/>
      <c r="M441" s="255"/>
      <c r="N441" s="947"/>
      <c r="Q441" s="255"/>
      <c r="R441" s="736"/>
      <c r="AD441" s="254"/>
    </row>
    <row r="442" spans="1:30" s="4" customFormat="1" x14ac:dyDescent="0.25">
      <c r="A442" s="255"/>
      <c r="B442" s="255"/>
      <c r="E442" s="602"/>
      <c r="F442" s="602"/>
      <c r="G442" s="257"/>
      <c r="H442" s="258"/>
      <c r="I442" s="259"/>
      <c r="J442" s="947"/>
      <c r="M442" s="255"/>
      <c r="N442" s="947"/>
      <c r="Q442" s="255"/>
      <c r="R442" s="736"/>
      <c r="AD442" s="254"/>
    </row>
    <row r="443" spans="1:30" s="4" customFormat="1" x14ac:dyDescent="0.25">
      <c r="A443" s="255"/>
      <c r="B443" s="255"/>
      <c r="E443" s="602"/>
      <c r="F443" s="602"/>
      <c r="G443" s="257"/>
      <c r="H443" s="258"/>
      <c r="I443" s="259"/>
      <c r="J443" s="947"/>
      <c r="M443" s="255"/>
      <c r="N443" s="947"/>
      <c r="Q443" s="255"/>
      <c r="R443" s="736"/>
      <c r="AD443" s="254"/>
    </row>
    <row r="444" spans="1:30" s="4" customFormat="1" x14ac:dyDescent="0.25">
      <c r="A444" s="255"/>
      <c r="B444" s="255"/>
      <c r="E444" s="602"/>
      <c r="F444" s="602"/>
      <c r="G444" s="257"/>
      <c r="H444" s="258"/>
      <c r="I444" s="259"/>
      <c r="J444" s="947"/>
      <c r="M444" s="255"/>
      <c r="N444" s="947"/>
      <c r="Q444" s="255"/>
      <c r="R444" s="736"/>
      <c r="AD444" s="254"/>
    </row>
    <row r="445" spans="1:30" s="4" customFormat="1" x14ac:dyDescent="0.25">
      <c r="A445" s="255"/>
      <c r="B445" s="255"/>
      <c r="E445" s="602"/>
      <c r="F445" s="602"/>
      <c r="G445" s="257"/>
      <c r="H445" s="258"/>
      <c r="I445" s="259"/>
      <c r="J445" s="947"/>
      <c r="M445" s="255"/>
      <c r="N445" s="947"/>
      <c r="Q445" s="255"/>
      <c r="R445" s="736"/>
      <c r="AD445" s="254"/>
    </row>
    <row r="446" spans="1:30" s="4" customFormat="1" x14ac:dyDescent="0.25">
      <c r="A446" s="255"/>
      <c r="B446" s="255"/>
      <c r="E446" s="602"/>
      <c r="F446" s="602"/>
      <c r="G446" s="257"/>
      <c r="H446" s="258"/>
      <c r="I446" s="259"/>
      <c r="J446" s="947"/>
      <c r="M446" s="255"/>
      <c r="N446" s="947"/>
      <c r="Q446" s="255"/>
      <c r="R446" s="736"/>
      <c r="AD446" s="254"/>
    </row>
    <row r="447" spans="1:30" s="4" customFormat="1" x14ac:dyDescent="0.25">
      <c r="A447" s="255"/>
      <c r="B447" s="255"/>
      <c r="E447" s="602"/>
      <c r="F447" s="602"/>
      <c r="G447" s="257"/>
      <c r="H447" s="258"/>
      <c r="I447" s="259"/>
      <c r="J447" s="947"/>
      <c r="M447" s="255"/>
      <c r="N447" s="947"/>
      <c r="Q447" s="255"/>
      <c r="R447" s="736"/>
      <c r="AD447" s="254"/>
    </row>
    <row r="448" spans="1:30" s="4" customFormat="1" x14ac:dyDescent="0.25">
      <c r="A448" s="255"/>
      <c r="B448" s="255"/>
      <c r="E448" s="602"/>
      <c r="F448" s="602"/>
      <c r="G448" s="257"/>
      <c r="H448" s="258"/>
      <c r="I448" s="259"/>
      <c r="J448" s="947"/>
      <c r="M448" s="255"/>
      <c r="N448" s="947"/>
      <c r="Q448" s="255"/>
      <c r="R448" s="736"/>
      <c r="AD448" s="254"/>
    </row>
    <row r="449" spans="1:30" s="4" customFormat="1" x14ac:dyDescent="0.25">
      <c r="A449" s="255"/>
      <c r="B449" s="255"/>
      <c r="E449" s="602"/>
      <c r="F449" s="602"/>
      <c r="G449" s="257"/>
      <c r="H449" s="258"/>
      <c r="I449" s="259"/>
      <c r="J449" s="947"/>
      <c r="M449" s="255"/>
      <c r="N449" s="947"/>
      <c r="Q449" s="255"/>
      <c r="R449" s="736"/>
      <c r="AD449" s="254"/>
    </row>
    <row r="450" spans="1:30" s="4" customFormat="1" x14ac:dyDescent="0.25">
      <c r="A450" s="255"/>
      <c r="B450" s="255"/>
      <c r="E450" s="602"/>
      <c r="F450" s="602"/>
      <c r="G450" s="257"/>
      <c r="H450" s="258"/>
      <c r="I450" s="259"/>
      <c r="J450" s="947"/>
      <c r="M450" s="255"/>
      <c r="N450" s="947"/>
      <c r="Q450" s="255"/>
      <c r="R450" s="736"/>
      <c r="AD450" s="254"/>
    </row>
    <row r="451" spans="1:30" s="4" customFormat="1" x14ac:dyDescent="0.25">
      <c r="A451" s="255"/>
      <c r="B451" s="255"/>
      <c r="E451" s="602"/>
      <c r="F451" s="602"/>
      <c r="G451" s="257"/>
      <c r="H451" s="258"/>
      <c r="I451" s="259"/>
      <c r="J451" s="947"/>
      <c r="M451" s="255"/>
      <c r="N451" s="947"/>
      <c r="Q451" s="255"/>
      <c r="R451" s="736"/>
      <c r="AD451" s="254"/>
    </row>
    <row r="452" spans="1:30" s="4" customFormat="1" x14ac:dyDescent="0.25">
      <c r="A452" s="255"/>
      <c r="B452" s="255"/>
      <c r="E452" s="602"/>
      <c r="F452" s="602"/>
      <c r="G452" s="257"/>
      <c r="H452" s="258"/>
      <c r="I452" s="259"/>
      <c r="J452" s="947"/>
      <c r="M452" s="255"/>
      <c r="N452" s="947"/>
      <c r="Q452" s="255"/>
      <c r="R452" s="736"/>
      <c r="AD452" s="254"/>
    </row>
    <row r="453" spans="1:30" s="4" customFormat="1" x14ac:dyDescent="0.25">
      <c r="A453" s="255"/>
      <c r="B453" s="255"/>
      <c r="E453" s="602"/>
      <c r="F453" s="602"/>
      <c r="G453" s="257"/>
      <c r="H453" s="258"/>
      <c r="I453" s="259"/>
      <c r="J453" s="947"/>
      <c r="M453" s="255"/>
      <c r="N453" s="947"/>
      <c r="Q453" s="255"/>
      <c r="R453" s="736"/>
      <c r="AD453" s="254"/>
    </row>
    <row r="454" spans="1:30" s="4" customFormat="1" x14ac:dyDescent="0.25">
      <c r="A454" s="255"/>
      <c r="B454" s="255"/>
      <c r="E454" s="602"/>
      <c r="F454" s="602"/>
      <c r="G454" s="257"/>
      <c r="H454" s="258"/>
      <c r="I454" s="259"/>
      <c r="J454" s="947"/>
      <c r="M454" s="255"/>
      <c r="N454" s="947"/>
      <c r="Q454" s="255"/>
      <c r="R454" s="736"/>
      <c r="AD454" s="254"/>
    </row>
    <row r="455" spans="1:30" s="4" customFormat="1" x14ac:dyDescent="0.25">
      <c r="A455" s="255"/>
      <c r="B455" s="255"/>
      <c r="E455" s="602"/>
      <c r="F455" s="602"/>
      <c r="G455" s="257"/>
      <c r="H455" s="258"/>
      <c r="I455" s="259"/>
      <c r="J455" s="947"/>
      <c r="M455" s="255"/>
      <c r="N455" s="947"/>
      <c r="Q455" s="255"/>
      <c r="R455" s="736"/>
      <c r="AD455" s="254"/>
    </row>
    <row r="456" spans="1:30" s="4" customFormat="1" x14ac:dyDescent="0.25">
      <c r="A456" s="255"/>
      <c r="B456" s="255"/>
      <c r="E456" s="602"/>
      <c r="F456" s="602"/>
      <c r="G456" s="257"/>
      <c r="H456" s="258"/>
      <c r="I456" s="259"/>
      <c r="J456" s="947"/>
      <c r="M456" s="255"/>
      <c r="N456" s="947"/>
      <c r="Q456" s="255"/>
      <c r="R456" s="736"/>
      <c r="AD456" s="254"/>
    </row>
    <row r="457" spans="1:30" s="4" customFormat="1" x14ac:dyDescent="0.25">
      <c r="A457" s="255"/>
      <c r="B457" s="255"/>
      <c r="E457" s="602"/>
      <c r="F457" s="602"/>
      <c r="G457" s="257"/>
      <c r="H457" s="258"/>
      <c r="I457" s="259"/>
      <c r="J457" s="947"/>
      <c r="M457" s="255"/>
      <c r="N457" s="947"/>
      <c r="Q457" s="255"/>
      <c r="R457" s="736"/>
      <c r="AD457" s="254"/>
    </row>
    <row r="458" spans="1:30" s="4" customFormat="1" x14ac:dyDescent="0.25">
      <c r="A458" s="255"/>
      <c r="B458" s="255"/>
      <c r="E458" s="602"/>
      <c r="F458" s="602"/>
      <c r="G458" s="257"/>
      <c r="H458" s="258"/>
      <c r="I458" s="259"/>
      <c r="J458" s="947"/>
      <c r="M458" s="255"/>
      <c r="N458" s="947"/>
      <c r="Q458" s="255"/>
      <c r="R458" s="736"/>
      <c r="AD458" s="254"/>
    </row>
    <row r="459" spans="1:30" s="4" customFormat="1" x14ac:dyDescent="0.25">
      <c r="A459" s="255"/>
      <c r="B459" s="255"/>
      <c r="E459" s="602"/>
      <c r="F459" s="602"/>
      <c r="G459" s="257"/>
      <c r="H459" s="258"/>
      <c r="I459" s="259"/>
      <c r="J459" s="947"/>
      <c r="M459" s="255"/>
      <c r="N459" s="947"/>
      <c r="Q459" s="255"/>
      <c r="R459" s="736"/>
      <c r="AD459" s="254"/>
    </row>
    <row r="460" spans="1:30" s="4" customFormat="1" x14ac:dyDescent="0.25">
      <c r="A460" s="255"/>
      <c r="B460" s="255"/>
      <c r="E460" s="602"/>
      <c r="F460" s="602"/>
      <c r="G460" s="257"/>
      <c r="H460" s="258"/>
      <c r="I460" s="259"/>
      <c r="J460" s="947"/>
      <c r="M460" s="255"/>
      <c r="N460" s="947"/>
      <c r="Q460" s="255"/>
      <c r="R460" s="736"/>
      <c r="AD460" s="254"/>
    </row>
    <row r="461" spans="1:30" s="4" customFormat="1" x14ac:dyDescent="0.25">
      <c r="A461" s="255"/>
      <c r="B461" s="255"/>
      <c r="E461" s="602"/>
      <c r="F461" s="602"/>
      <c r="G461" s="257"/>
      <c r="H461" s="258"/>
      <c r="I461" s="259"/>
      <c r="J461" s="947"/>
      <c r="M461" s="255"/>
      <c r="N461" s="947"/>
      <c r="Q461" s="255"/>
      <c r="R461" s="736"/>
      <c r="AD461" s="254"/>
    </row>
    <row r="462" spans="1:30" s="4" customFormat="1" x14ac:dyDescent="0.25">
      <c r="A462" s="255"/>
      <c r="B462" s="255"/>
      <c r="E462" s="602"/>
      <c r="F462" s="602"/>
      <c r="G462" s="257"/>
      <c r="H462" s="258"/>
      <c r="I462" s="259"/>
      <c r="J462" s="947"/>
      <c r="M462" s="255"/>
      <c r="N462" s="947"/>
      <c r="Q462" s="255"/>
      <c r="R462" s="736"/>
      <c r="AD462" s="254"/>
    </row>
    <row r="463" spans="1:30" s="4" customFormat="1" x14ac:dyDescent="0.25">
      <c r="A463" s="255"/>
      <c r="B463" s="255"/>
      <c r="E463" s="602"/>
      <c r="F463" s="602"/>
      <c r="G463" s="257"/>
      <c r="H463" s="258"/>
      <c r="I463" s="259"/>
      <c r="J463" s="947"/>
      <c r="M463" s="255"/>
      <c r="N463" s="947"/>
      <c r="Q463" s="255"/>
      <c r="R463" s="736"/>
      <c r="AD463" s="254"/>
    </row>
    <row r="464" spans="1:30" s="4" customFormat="1" x14ac:dyDescent="0.25">
      <c r="A464" s="255"/>
      <c r="B464" s="255"/>
      <c r="E464" s="602"/>
      <c r="F464" s="602"/>
      <c r="G464" s="257"/>
      <c r="H464" s="258"/>
      <c r="I464" s="259"/>
      <c r="J464" s="947"/>
      <c r="M464" s="255"/>
      <c r="N464" s="947"/>
      <c r="Q464" s="255"/>
      <c r="R464" s="736"/>
      <c r="AD464" s="254"/>
    </row>
    <row r="465" spans="1:30" s="4" customFormat="1" x14ac:dyDescent="0.25">
      <c r="A465" s="255"/>
      <c r="B465" s="255"/>
      <c r="E465" s="602"/>
      <c r="F465" s="602"/>
      <c r="G465" s="257"/>
      <c r="H465" s="258"/>
      <c r="I465" s="259"/>
      <c r="J465" s="947"/>
      <c r="M465" s="255"/>
      <c r="N465" s="947"/>
      <c r="Q465" s="255"/>
      <c r="R465" s="736"/>
      <c r="AD465" s="254"/>
    </row>
    <row r="466" spans="1:30" s="4" customFormat="1" x14ac:dyDescent="0.25">
      <c r="A466" s="255"/>
      <c r="B466" s="255"/>
      <c r="E466" s="602"/>
      <c r="F466" s="602"/>
      <c r="G466" s="257"/>
      <c r="H466" s="258"/>
      <c r="I466" s="259"/>
      <c r="J466" s="947"/>
      <c r="M466" s="255"/>
      <c r="N466" s="947"/>
      <c r="Q466" s="255"/>
      <c r="R466" s="736"/>
      <c r="AD466" s="254"/>
    </row>
    <row r="467" spans="1:30" s="4" customFormat="1" x14ac:dyDescent="0.25">
      <c r="A467" s="255"/>
      <c r="B467" s="255"/>
      <c r="E467" s="602"/>
      <c r="F467" s="602"/>
      <c r="G467" s="257"/>
      <c r="H467" s="258"/>
      <c r="I467" s="259"/>
      <c r="J467" s="947"/>
      <c r="M467" s="255"/>
      <c r="N467" s="947"/>
      <c r="Q467" s="255"/>
      <c r="R467" s="736"/>
      <c r="AD467" s="254"/>
    </row>
    <row r="468" spans="1:30" s="4" customFormat="1" x14ac:dyDescent="0.25">
      <c r="A468" s="255"/>
      <c r="B468" s="255"/>
      <c r="E468" s="602"/>
      <c r="F468" s="602"/>
      <c r="G468" s="257"/>
      <c r="H468" s="258"/>
      <c r="I468" s="259"/>
      <c r="J468" s="947"/>
      <c r="M468" s="255"/>
      <c r="N468" s="947"/>
      <c r="Q468" s="255"/>
      <c r="R468" s="736"/>
      <c r="AD468" s="254"/>
    </row>
    <row r="469" spans="1:30" s="4" customFormat="1" x14ac:dyDescent="0.25">
      <c r="A469" s="255"/>
      <c r="B469" s="255"/>
      <c r="E469" s="602"/>
      <c r="F469" s="602"/>
      <c r="G469" s="257"/>
      <c r="H469" s="258"/>
      <c r="I469" s="259"/>
      <c r="J469" s="947"/>
      <c r="M469" s="255"/>
      <c r="N469" s="947"/>
      <c r="Q469" s="255"/>
      <c r="R469" s="736"/>
      <c r="AD469" s="254"/>
    </row>
    <row r="470" spans="1:30" s="4" customFormat="1" x14ac:dyDescent="0.25">
      <c r="A470" s="255"/>
      <c r="B470" s="255"/>
      <c r="E470" s="602"/>
      <c r="F470" s="602"/>
      <c r="G470" s="257"/>
      <c r="H470" s="258"/>
      <c r="I470" s="259"/>
      <c r="J470" s="947"/>
      <c r="M470" s="255"/>
      <c r="N470" s="947"/>
      <c r="Q470" s="255"/>
      <c r="R470" s="736"/>
      <c r="AD470" s="254"/>
    </row>
    <row r="471" spans="1:30" s="4" customFormat="1" x14ac:dyDescent="0.25">
      <c r="A471" s="255"/>
      <c r="B471" s="255"/>
      <c r="E471" s="602"/>
      <c r="F471" s="602"/>
      <c r="G471" s="257"/>
      <c r="H471" s="258"/>
      <c r="I471" s="259"/>
      <c r="J471" s="947"/>
      <c r="M471" s="255"/>
      <c r="N471" s="947"/>
      <c r="Q471" s="255"/>
      <c r="R471" s="736"/>
      <c r="AD471" s="254"/>
    </row>
    <row r="472" spans="1:30" s="4" customFormat="1" x14ac:dyDescent="0.25">
      <c r="A472" s="255"/>
      <c r="B472" s="255"/>
      <c r="E472" s="602"/>
      <c r="F472" s="602"/>
      <c r="G472" s="257"/>
      <c r="H472" s="258"/>
      <c r="I472" s="259"/>
      <c r="J472" s="947"/>
      <c r="M472" s="255"/>
      <c r="N472" s="947"/>
      <c r="Q472" s="255"/>
      <c r="R472" s="736"/>
      <c r="AD472" s="254"/>
    </row>
    <row r="473" spans="1:30" s="4" customFormat="1" x14ac:dyDescent="0.25">
      <c r="A473" s="255"/>
      <c r="B473" s="255"/>
      <c r="E473" s="602"/>
      <c r="F473" s="602"/>
      <c r="G473" s="257"/>
      <c r="H473" s="258"/>
      <c r="I473" s="259"/>
      <c r="J473" s="947"/>
      <c r="M473" s="255"/>
      <c r="N473" s="947"/>
      <c r="Q473" s="255"/>
      <c r="R473" s="736"/>
      <c r="AD473" s="254"/>
    </row>
    <row r="474" spans="1:30" s="4" customFormat="1" x14ac:dyDescent="0.25">
      <c r="A474" s="255"/>
      <c r="B474" s="255"/>
      <c r="E474" s="602"/>
      <c r="F474" s="602"/>
      <c r="G474" s="257"/>
      <c r="H474" s="258"/>
      <c r="I474" s="259"/>
      <c r="J474" s="947"/>
      <c r="M474" s="255"/>
      <c r="N474" s="947"/>
      <c r="Q474" s="255"/>
      <c r="R474" s="736"/>
      <c r="AD474" s="254"/>
    </row>
    <row r="475" spans="1:30" s="4" customFormat="1" x14ac:dyDescent="0.25">
      <c r="A475" s="255"/>
      <c r="B475" s="255"/>
      <c r="E475" s="602"/>
      <c r="F475" s="602"/>
      <c r="G475" s="257"/>
      <c r="H475" s="258"/>
      <c r="I475" s="259"/>
      <c r="J475" s="947"/>
      <c r="M475" s="255"/>
      <c r="N475" s="947"/>
      <c r="Q475" s="255"/>
      <c r="R475" s="736"/>
      <c r="AD475" s="254"/>
    </row>
    <row r="476" spans="1:30" s="4" customFormat="1" x14ac:dyDescent="0.25">
      <c r="A476" s="255"/>
      <c r="B476" s="255"/>
      <c r="E476" s="602"/>
      <c r="F476" s="602"/>
      <c r="G476" s="257"/>
      <c r="H476" s="258"/>
      <c r="I476" s="259"/>
      <c r="J476" s="947"/>
      <c r="M476" s="255"/>
      <c r="N476" s="947"/>
      <c r="Q476" s="255"/>
      <c r="R476" s="736"/>
      <c r="AD476" s="254"/>
    </row>
    <row r="477" spans="1:30" s="4" customFormat="1" x14ac:dyDescent="0.25">
      <c r="A477" s="255"/>
      <c r="B477" s="255"/>
      <c r="E477" s="602"/>
      <c r="F477" s="602"/>
      <c r="G477" s="257"/>
      <c r="H477" s="258"/>
      <c r="I477" s="259"/>
      <c r="J477" s="947"/>
      <c r="M477" s="255"/>
      <c r="N477" s="947"/>
      <c r="Q477" s="255"/>
      <c r="R477" s="736"/>
      <c r="AD477" s="254"/>
    </row>
    <row r="478" spans="1:30" s="4" customFormat="1" x14ac:dyDescent="0.25">
      <c r="A478" s="255"/>
      <c r="B478" s="255"/>
      <c r="E478" s="602"/>
      <c r="F478" s="602"/>
      <c r="G478" s="257"/>
      <c r="H478" s="258"/>
      <c r="I478" s="259"/>
      <c r="J478" s="947"/>
      <c r="M478" s="255"/>
      <c r="N478" s="947"/>
      <c r="Q478" s="255"/>
      <c r="R478" s="736"/>
      <c r="AD478" s="254"/>
    </row>
    <row r="479" spans="1:30" s="4" customFormat="1" x14ac:dyDescent="0.25">
      <c r="A479" s="255"/>
      <c r="B479" s="255"/>
      <c r="E479" s="602"/>
      <c r="F479" s="602"/>
      <c r="G479" s="257"/>
      <c r="H479" s="258"/>
      <c r="I479" s="259"/>
      <c r="J479" s="947"/>
      <c r="M479" s="255"/>
      <c r="N479" s="947"/>
      <c r="Q479" s="255"/>
      <c r="R479" s="736"/>
      <c r="AD479" s="254"/>
    </row>
    <row r="480" spans="1:30" s="4" customFormat="1" x14ac:dyDescent="0.25">
      <c r="A480" s="255"/>
      <c r="B480" s="255"/>
      <c r="E480" s="602"/>
      <c r="F480" s="602"/>
      <c r="G480" s="257"/>
      <c r="H480" s="258"/>
      <c r="I480" s="259"/>
      <c r="J480" s="947"/>
      <c r="M480" s="255"/>
      <c r="N480" s="947"/>
      <c r="Q480" s="255"/>
      <c r="R480" s="736"/>
      <c r="AD480" s="254"/>
    </row>
    <row r="481" spans="1:30" s="4" customFormat="1" x14ac:dyDescent="0.25">
      <c r="A481" s="255"/>
      <c r="B481" s="255"/>
      <c r="E481" s="602"/>
      <c r="F481" s="602"/>
      <c r="G481" s="257"/>
      <c r="H481" s="258"/>
      <c r="I481" s="259"/>
      <c r="J481" s="947"/>
      <c r="M481" s="255"/>
      <c r="N481" s="947"/>
      <c r="Q481" s="255"/>
      <c r="R481" s="736"/>
      <c r="AD481" s="254"/>
    </row>
    <row r="482" spans="1:30" s="4" customFormat="1" x14ac:dyDescent="0.25">
      <c r="A482" s="255"/>
      <c r="B482" s="255"/>
      <c r="E482" s="602"/>
      <c r="F482" s="602"/>
      <c r="G482" s="257"/>
      <c r="H482" s="258"/>
      <c r="I482" s="259"/>
      <c r="J482" s="947"/>
      <c r="M482" s="255"/>
      <c r="N482" s="947"/>
      <c r="Q482" s="255"/>
      <c r="R482" s="736"/>
      <c r="AD482" s="254"/>
    </row>
    <row r="483" spans="1:30" s="4" customFormat="1" x14ac:dyDescent="0.25">
      <c r="A483" s="255"/>
      <c r="B483" s="255"/>
      <c r="E483" s="602"/>
      <c r="F483" s="602"/>
      <c r="G483" s="257"/>
      <c r="H483" s="258"/>
      <c r="I483" s="259"/>
      <c r="J483" s="947"/>
      <c r="M483" s="255"/>
      <c r="N483" s="947"/>
      <c r="Q483" s="255"/>
      <c r="R483" s="736"/>
      <c r="AD483" s="254"/>
    </row>
    <row r="484" spans="1:30" s="4" customFormat="1" x14ac:dyDescent="0.25">
      <c r="A484" s="255"/>
      <c r="B484" s="255"/>
      <c r="E484" s="602"/>
      <c r="F484" s="602"/>
      <c r="G484" s="257"/>
      <c r="H484" s="258"/>
      <c r="I484" s="259"/>
      <c r="J484" s="947"/>
      <c r="M484" s="255"/>
      <c r="N484" s="947"/>
      <c r="Q484" s="255"/>
      <c r="R484" s="736"/>
      <c r="AD484" s="254"/>
    </row>
    <row r="485" spans="1:30" s="4" customFormat="1" x14ac:dyDescent="0.25">
      <c r="A485" s="255"/>
      <c r="B485" s="255"/>
      <c r="E485" s="602"/>
      <c r="F485" s="602"/>
      <c r="G485" s="257"/>
      <c r="H485" s="258"/>
      <c r="I485" s="259"/>
      <c r="J485" s="947"/>
      <c r="M485" s="255"/>
      <c r="N485" s="947"/>
      <c r="Q485" s="255"/>
      <c r="R485" s="736"/>
      <c r="AD485" s="254"/>
    </row>
    <row r="486" spans="1:30" s="4" customFormat="1" x14ac:dyDescent="0.25">
      <c r="A486" s="255"/>
      <c r="B486" s="255"/>
      <c r="E486" s="602"/>
      <c r="F486" s="602"/>
      <c r="G486" s="257"/>
      <c r="H486" s="258"/>
      <c r="I486" s="259"/>
      <c r="J486" s="947"/>
      <c r="M486" s="255"/>
      <c r="N486" s="947"/>
      <c r="Q486" s="255"/>
      <c r="R486" s="736"/>
      <c r="AD486" s="254"/>
    </row>
    <row r="487" spans="1:30" s="4" customFormat="1" x14ac:dyDescent="0.25">
      <c r="A487" s="255"/>
      <c r="B487" s="255"/>
      <c r="E487" s="602"/>
      <c r="F487" s="602"/>
      <c r="G487" s="257"/>
      <c r="H487" s="258"/>
      <c r="I487" s="259"/>
      <c r="J487" s="947"/>
      <c r="M487" s="255"/>
      <c r="N487" s="947"/>
      <c r="Q487" s="255"/>
      <c r="R487" s="736"/>
      <c r="AD487" s="254"/>
    </row>
    <row r="488" spans="1:30" s="4" customFormat="1" x14ac:dyDescent="0.25">
      <c r="A488" s="255"/>
      <c r="B488" s="255"/>
      <c r="E488" s="602"/>
      <c r="F488" s="602"/>
      <c r="G488" s="257"/>
      <c r="H488" s="258"/>
      <c r="I488" s="259"/>
      <c r="J488" s="947"/>
      <c r="M488" s="255"/>
      <c r="N488" s="947"/>
      <c r="Q488" s="255"/>
      <c r="R488" s="736"/>
      <c r="AD488" s="254"/>
    </row>
    <row r="489" spans="1:30" s="4" customFormat="1" x14ac:dyDescent="0.25">
      <c r="A489" s="255"/>
      <c r="B489" s="255"/>
      <c r="E489" s="602"/>
      <c r="F489" s="602"/>
      <c r="G489" s="257"/>
      <c r="H489" s="258"/>
      <c r="I489" s="259"/>
      <c r="J489" s="947"/>
      <c r="M489" s="255"/>
      <c r="N489" s="947"/>
      <c r="Q489" s="255"/>
      <c r="R489" s="736"/>
      <c r="AD489" s="254"/>
    </row>
    <row r="490" spans="1:30" s="4" customFormat="1" x14ac:dyDescent="0.25">
      <c r="A490" s="255"/>
      <c r="B490" s="255"/>
      <c r="E490" s="602"/>
      <c r="F490" s="602"/>
      <c r="G490" s="257"/>
      <c r="H490" s="258"/>
      <c r="I490" s="259"/>
      <c r="J490" s="947"/>
      <c r="M490" s="255"/>
      <c r="N490" s="947"/>
      <c r="Q490" s="255"/>
      <c r="R490" s="736"/>
      <c r="AD490" s="254"/>
    </row>
    <row r="491" spans="1:30" s="4" customFormat="1" x14ac:dyDescent="0.25">
      <c r="A491" s="255"/>
      <c r="B491" s="255"/>
      <c r="E491" s="602"/>
      <c r="F491" s="602"/>
      <c r="G491" s="257"/>
      <c r="H491" s="258"/>
      <c r="I491" s="259"/>
      <c r="J491" s="947"/>
      <c r="M491" s="255"/>
      <c r="N491" s="947"/>
      <c r="Q491" s="255"/>
      <c r="R491" s="736"/>
      <c r="AD491" s="254"/>
    </row>
    <row r="492" spans="1:30" s="4" customFormat="1" x14ac:dyDescent="0.25">
      <c r="A492" s="255"/>
      <c r="B492" s="255"/>
      <c r="E492" s="602"/>
      <c r="F492" s="602"/>
      <c r="G492" s="257"/>
      <c r="H492" s="258"/>
      <c r="I492" s="259"/>
      <c r="J492" s="947"/>
      <c r="M492" s="255"/>
      <c r="N492" s="947"/>
      <c r="Q492" s="255"/>
      <c r="R492" s="736"/>
      <c r="AD492" s="254"/>
    </row>
    <row r="493" spans="1:30" s="4" customFormat="1" x14ac:dyDescent="0.25">
      <c r="A493" s="255"/>
      <c r="B493" s="255"/>
      <c r="E493" s="602"/>
      <c r="F493" s="602"/>
      <c r="G493" s="257"/>
      <c r="H493" s="258"/>
      <c r="I493" s="259"/>
      <c r="J493" s="947"/>
      <c r="M493" s="255"/>
      <c r="N493" s="947"/>
      <c r="Q493" s="255"/>
      <c r="R493" s="736"/>
      <c r="AD493" s="254"/>
    </row>
    <row r="494" spans="1:30" s="4" customFormat="1" x14ac:dyDescent="0.25">
      <c r="A494" s="255"/>
      <c r="B494" s="255"/>
      <c r="E494" s="602"/>
      <c r="F494" s="602"/>
      <c r="G494" s="257"/>
      <c r="H494" s="258"/>
      <c r="I494" s="259"/>
      <c r="J494" s="947"/>
      <c r="M494" s="255"/>
      <c r="N494" s="947"/>
      <c r="Q494" s="255"/>
      <c r="R494" s="736"/>
      <c r="AD494" s="254"/>
    </row>
    <row r="495" spans="1:30" s="4" customFormat="1" x14ac:dyDescent="0.25">
      <c r="A495" s="255"/>
      <c r="B495" s="255"/>
      <c r="E495" s="602"/>
      <c r="F495" s="602"/>
      <c r="G495" s="257"/>
      <c r="H495" s="258"/>
      <c r="I495" s="259"/>
      <c r="J495" s="947"/>
      <c r="M495" s="255"/>
      <c r="N495" s="947"/>
      <c r="Q495" s="255"/>
      <c r="R495" s="736"/>
      <c r="AD495" s="254"/>
    </row>
    <row r="496" spans="1:30" s="4" customFormat="1" x14ac:dyDescent="0.25">
      <c r="A496" s="255"/>
      <c r="B496" s="255"/>
      <c r="E496" s="602"/>
      <c r="F496" s="602"/>
      <c r="G496" s="257"/>
      <c r="H496" s="258"/>
      <c r="I496" s="259"/>
      <c r="J496" s="947"/>
      <c r="M496" s="255"/>
      <c r="N496" s="947"/>
      <c r="Q496" s="255"/>
      <c r="R496" s="736"/>
      <c r="AD496" s="254"/>
    </row>
    <row r="497" spans="1:30" s="4" customFormat="1" x14ac:dyDescent="0.25">
      <c r="A497" s="255"/>
      <c r="B497" s="255"/>
      <c r="E497" s="602"/>
      <c r="F497" s="602"/>
      <c r="G497" s="257"/>
      <c r="H497" s="258"/>
      <c r="I497" s="259"/>
      <c r="J497" s="947"/>
      <c r="M497" s="255"/>
      <c r="N497" s="947"/>
      <c r="Q497" s="255"/>
      <c r="R497" s="736"/>
      <c r="AD497" s="254"/>
    </row>
    <row r="498" spans="1:30" s="4" customFormat="1" x14ac:dyDescent="0.25">
      <c r="A498" s="255"/>
      <c r="B498" s="255"/>
      <c r="E498" s="602"/>
      <c r="F498" s="602"/>
      <c r="G498" s="257"/>
      <c r="H498" s="258"/>
      <c r="I498" s="259"/>
      <c r="J498" s="947"/>
      <c r="M498" s="255"/>
      <c r="N498" s="947"/>
      <c r="Q498" s="255"/>
      <c r="R498" s="736"/>
      <c r="AD498" s="254"/>
    </row>
    <row r="499" spans="1:30" s="4" customFormat="1" x14ac:dyDescent="0.25">
      <c r="A499" s="255"/>
      <c r="B499" s="255"/>
      <c r="E499" s="602"/>
      <c r="F499" s="602"/>
      <c r="G499" s="257"/>
      <c r="H499" s="258"/>
      <c r="I499" s="259"/>
      <c r="J499" s="947"/>
      <c r="M499" s="255"/>
      <c r="N499" s="947"/>
      <c r="Q499" s="255"/>
      <c r="R499" s="736"/>
      <c r="AD499" s="254"/>
    </row>
    <row r="500" spans="1:30" s="4" customFormat="1" x14ac:dyDescent="0.25">
      <c r="A500" s="255"/>
      <c r="B500" s="255"/>
      <c r="E500" s="602"/>
      <c r="F500" s="602"/>
      <c r="G500" s="257"/>
      <c r="H500" s="258"/>
      <c r="I500" s="259"/>
      <c r="J500" s="947"/>
      <c r="M500" s="255"/>
      <c r="N500" s="947"/>
      <c r="Q500" s="255"/>
      <c r="R500" s="736"/>
      <c r="AD500" s="254"/>
    </row>
    <row r="501" spans="1:30" s="4" customFormat="1" x14ac:dyDescent="0.25">
      <c r="A501" s="255"/>
      <c r="B501" s="255"/>
      <c r="E501" s="602"/>
      <c r="F501" s="602"/>
      <c r="G501" s="257"/>
      <c r="H501" s="258"/>
      <c r="I501" s="259"/>
      <c r="J501" s="947"/>
      <c r="M501" s="255"/>
      <c r="N501" s="947"/>
      <c r="Q501" s="255"/>
      <c r="R501" s="736"/>
      <c r="AD501" s="254"/>
    </row>
    <row r="502" spans="1:30" s="4" customFormat="1" x14ac:dyDescent="0.25">
      <c r="A502" s="255"/>
      <c r="B502" s="255"/>
      <c r="E502" s="602"/>
      <c r="F502" s="602"/>
      <c r="G502" s="257"/>
      <c r="H502" s="258"/>
      <c r="I502" s="259"/>
      <c r="J502" s="947"/>
      <c r="M502" s="255"/>
      <c r="N502" s="947"/>
      <c r="Q502" s="255"/>
      <c r="R502" s="736"/>
      <c r="AD502" s="254"/>
    </row>
    <row r="503" spans="1:30" s="4" customFormat="1" x14ac:dyDescent="0.25">
      <c r="A503" s="255"/>
      <c r="B503" s="255"/>
      <c r="E503" s="602"/>
      <c r="F503" s="602"/>
      <c r="G503" s="257"/>
      <c r="H503" s="258"/>
      <c r="I503" s="259"/>
      <c r="J503" s="947"/>
      <c r="M503" s="255"/>
      <c r="N503" s="947"/>
      <c r="Q503" s="255"/>
      <c r="R503" s="736"/>
      <c r="AD503" s="254"/>
    </row>
    <row r="504" spans="1:30" s="4" customFormat="1" x14ac:dyDescent="0.25">
      <c r="A504" s="255"/>
      <c r="B504" s="255"/>
      <c r="E504" s="602"/>
      <c r="F504" s="602"/>
      <c r="G504" s="257"/>
      <c r="H504" s="258"/>
      <c r="I504" s="259"/>
      <c r="J504" s="947"/>
      <c r="M504" s="255"/>
      <c r="N504" s="947"/>
      <c r="Q504" s="255"/>
      <c r="R504" s="736"/>
      <c r="AD504" s="254"/>
    </row>
    <row r="505" spans="1:30" s="4" customFormat="1" x14ac:dyDescent="0.25">
      <c r="A505" s="255"/>
      <c r="B505" s="255"/>
      <c r="E505" s="602"/>
      <c r="F505" s="602"/>
      <c r="G505" s="257"/>
      <c r="H505" s="258"/>
      <c r="I505" s="259"/>
      <c r="J505" s="947"/>
      <c r="M505" s="255"/>
      <c r="N505" s="947"/>
      <c r="Q505" s="255"/>
      <c r="R505" s="736"/>
      <c r="AD505" s="254"/>
    </row>
    <row r="506" spans="1:30" s="4" customFormat="1" x14ac:dyDescent="0.25">
      <c r="A506" s="255"/>
      <c r="B506" s="255"/>
      <c r="E506" s="602"/>
      <c r="F506" s="602"/>
      <c r="G506" s="257"/>
      <c r="H506" s="258"/>
      <c r="I506" s="259"/>
      <c r="J506" s="947"/>
      <c r="M506" s="255"/>
      <c r="N506" s="947"/>
      <c r="Q506" s="255"/>
      <c r="R506" s="736"/>
      <c r="AD506" s="254"/>
    </row>
    <row r="507" spans="1:30" s="4" customFormat="1" x14ac:dyDescent="0.25">
      <c r="A507" s="255"/>
      <c r="B507" s="255"/>
      <c r="E507" s="602"/>
      <c r="F507" s="602"/>
      <c r="G507" s="257"/>
      <c r="H507" s="258"/>
      <c r="I507" s="259"/>
      <c r="J507" s="947"/>
      <c r="M507" s="255"/>
      <c r="N507" s="947"/>
      <c r="Q507" s="255"/>
      <c r="R507" s="736"/>
      <c r="AD507" s="254"/>
    </row>
    <row r="508" spans="1:30" s="4" customFormat="1" x14ac:dyDescent="0.25">
      <c r="A508" s="255"/>
      <c r="B508" s="255"/>
      <c r="E508" s="602"/>
      <c r="F508" s="602"/>
      <c r="G508" s="257"/>
      <c r="H508" s="258"/>
      <c r="I508" s="259"/>
      <c r="J508" s="947"/>
      <c r="M508" s="255"/>
      <c r="N508" s="947"/>
      <c r="Q508" s="255"/>
      <c r="R508" s="736"/>
      <c r="AD508" s="254"/>
    </row>
    <row r="509" spans="1:30" s="4" customFormat="1" x14ac:dyDescent="0.25">
      <c r="A509" s="255"/>
      <c r="B509" s="255"/>
      <c r="E509" s="602"/>
      <c r="F509" s="602"/>
      <c r="G509" s="257"/>
      <c r="H509" s="258"/>
      <c r="I509" s="259"/>
      <c r="J509" s="947"/>
      <c r="M509" s="255"/>
      <c r="N509" s="947"/>
      <c r="Q509" s="255"/>
      <c r="R509" s="736"/>
      <c r="AD509" s="254"/>
    </row>
    <row r="510" spans="1:30" s="4" customFormat="1" x14ac:dyDescent="0.25">
      <c r="A510" s="255"/>
      <c r="B510" s="255"/>
      <c r="E510" s="602"/>
      <c r="F510" s="602"/>
      <c r="G510" s="257"/>
      <c r="H510" s="258"/>
      <c r="I510" s="259"/>
      <c r="J510" s="947"/>
      <c r="M510" s="255"/>
      <c r="N510" s="947"/>
      <c r="Q510" s="255"/>
      <c r="R510" s="736"/>
      <c r="AD510" s="254"/>
    </row>
    <row r="511" spans="1:30" s="4" customFormat="1" x14ac:dyDescent="0.25">
      <c r="A511" s="255"/>
      <c r="B511" s="255"/>
      <c r="E511" s="602"/>
      <c r="F511" s="602"/>
      <c r="G511" s="257"/>
      <c r="H511" s="258"/>
      <c r="I511" s="259"/>
      <c r="J511" s="947"/>
      <c r="M511" s="255"/>
      <c r="N511" s="947"/>
      <c r="Q511" s="255"/>
      <c r="R511" s="736"/>
      <c r="AD511" s="254"/>
    </row>
    <row r="512" spans="1:30" s="4" customFormat="1" x14ac:dyDescent="0.25">
      <c r="A512" s="255"/>
      <c r="B512" s="255"/>
      <c r="E512" s="602"/>
      <c r="F512" s="602"/>
      <c r="G512" s="257"/>
      <c r="H512" s="258"/>
      <c r="I512" s="259"/>
      <c r="J512" s="947"/>
      <c r="M512" s="255"/>
      <c r="N512" s="947"/>
      <c r="Q512" s="255"/>
      <c r="R512" s="736"/>
      <c r="AD512" s="254"/>
    </row>
    <row r="513" spans="1:30" s="4" customFormat="1" x14ac:dyDescent="0.25">
      <c r="A513" s="255"/>
      <c r="B513" s="255"/>
      <c r="E513" s="602"/>
      <c r="F513" s="602"/>
      <c r="G513" s="257"/>
      <c r="H513" s="258"/>
      <c r="I513" s="259"/>
      <c r="J513" s="947"/>
      <c r="M513" s="255"/>
      <c r="N513" s="947"/>
      <c r="Q513" s="255"/>
      <c r="R513" s="736"/>
      <c r="AD513" s="254"/>
    </row>
    <row r="514" spans="1:30" s="4" customFormat="1" x14ac:dyDescent="0.25">
      <c r="A514" s="255"/>
      <c r="B514" s="255"/>
      <c r="E514" s="602"/>
      <c r="F514" s="602"/>
      <c r="G514" s="257"/>
      <c r="H514" s="258"/>
      <c r="I514" s="259"/>
      <c r="J514" s="947"/>
      <c r="M514" s="255"/>
      <c r="N514" s="947"/>
      <c r="Q514" s="255"/>
      <c r="R514" s="736"/>
      <c r="AD514" s="254"/>
    </row>
    <row r="515" spans="1:30" s="4" customFormat="1" x14ac:dyDescent="0.25">
      <c r="A515" s="255"/>
      <c r="B515" s="255"/>
      <c r="E515" s="602"/>
      <c r="F515" s="602"/>
      <c r="G515" s="257"/>
      <c r="H515" s="258"/>
      <c r="I515" s="259"/>
      <c r="J515" s="947"/>
      <c r="M515" s="255"/>
      <c r="N515" s="947"/>
      <c r="Q515" s="255"/>
      <c r="R515" s="736"/>
      <c r="AD515" s="254"/>
    </row>
    <row r="516" spans="1:30" s="4" customFormat="1" x14ac:dyDescent="0.25">
      <c r="A516" s="255"/>
      <c r="B516" s="255"/>
      <c r="E516" s="602"/>
      <c r="F516" s="602"/>
      <c r="G516" s="257"/>
      <c r="H516" s="258"/>
      <c r="I516" s="259"/>
      <c r="J516" s="947"/>
      <c r="M516" s="255"/>
      <c r="N516" s="947"/>
      <c r="Q516" s="255"/>
      <c r="R516" s="736"/>
      <c r="AD516" s="254"/>
    </row>
    <row r="517" spans="1:30" s="4" customFormat="1" x14ac:dyDescent="0.25">
      <c r="A517" s="255"/>
      <c r="B517" s="255"/>
      <c r="E517" s="602"/>
      <c r="F517" s="602"/>
      <c r="G517" s="257"/>
      <c r="H517" s="258"/>
      <c r="I517" s="259"/>
      <c r="J517" s="947"/>
      <c r="M517" s="255"/>
      <c r="N517" s="947"/>
      <c r="Q517" s="255"/>
      <c r="R517" s="736"/>
      <c r="AD517" s="254"/>
    </row>
    <row r="518" spans="1:30" s="4" customFormat="1" x14ac:dyDescent="0.25">
      <c r="A518" s="255"/>
      <c r="B518" s="255"/>
      <c r="E518" s="602"/>
      <c r="F518" s="602"/>
      <c r="G518" s="257"/>
      <c r="H518" s="258"/>
      <c r="I518" s="259"/>
      <c r="J518" s="947"/>
      <c r="M518" s="255"/>
      <c r="N518" s="947"/>
      <c r="Q518" s="255"/>
      <c r="R518" s="736"/>
      <c r="AD518" s="254"/>
    </row>
    <row r="519" spans="1:30" s="4" customFormat="1" x14ac:dyDescent="0.25">
      <c r="A519" s="255"/>
      <c r="B519" s="255"/>
      <c r="E519" s="602"/>
      <c r="F519" s="602"/>
      <c r="G519" s="257"/>
      <c r="H519" s="258"/>
      <c r="I519" s="259"/>
      <c r="J519" s="947"/>
      <c r="M519" s="255"/>
      <c r="N519" s="947"/>
      <c r="Q519" s="255"/>
      <c r="R519" s="736"/>
      <c r="AD519" s="254"/>
    </row>
    <row r="520" spans="1:30" s="4" customFormat="1" x14ac:dyDescent="0.25">
      <c r="A520" s="255"/>
      <c r="B520" s="255"/>
      <c r="E520" s="602"/>
      <c r="F520" s="602"/>
      <c r="G520" s="257"/>
      <c r="H520" s="258"/>
      <c r="I520" s="259"/>
      <c r="J520" s="947"/>
      <c r="M520" s="255"/>
      <c r="N520" s="947"/>
      <c r="Q520" s="255"/>
      <c r="R520" s="736"/>
      <c r="AD520" s="254"/>
    </row>
    <row r="521" spans="1:30" s="4" customFormat="1" x14ac:dyDescent="0.25">
      <c r="A521" s="255"/>
      <c r="B521" s="255"/>
      <c r="E521" s="602"/>
      <c r="F521" s="602"/>
      <c r="G521" s="257"/>
      <c r="H521" s="258"/>
      <c r="I521" s="259"/>
      <c r="J521" s="947"/>
      <c r="M521" s="255"/>
      <c r="N521" s="947"/>
      <c r="Q521" s="255"/>
      <c r="R521" s="736"/>
      <c r="AD521" s="254"/>
    </row>
    <row r="522" spans="1:30" s="4" customFormat="1" x14ac:dyDescent="0.25">
      <c r="A522" s="255"/>
      <c r="B522" s="255"/>
      <c r="E522" s="602"/>
      <c r="F522" s="602"/>
      <c r="G522" s="257"/>
      <c r="H522" s="258"/>
      <c r="I522" s="259"/>
      <c r="J522" s="947"/>
      <c r="M522" s="255"/>
      <c r="N522" s="947"/>
      <c r="Q522" s="255"/>
      <c r="R522" s="736"/>
      <c r="AD522" s="254"/>
    </row>
    <row r="523" spans="1:30" s="4" customFormat="1" x14ac:dyDescent="0.25">
      <c r="A523" s="255"/>
      <c r="B523" s="255"/>
      <c r="E523" s="602"/>
      <c r="F523" s="602"/>
      <c r="G523" s="257"/>
      <c r="H523" s="258"/>
      <c r="I523" s="259"/>
      <c r="J523" s="947"/>
      <c r="M523" s="255"/>
      <c r="N523" s="947"/>
      <c r="Q523" s="255"/>
      <c r="R523" s="736"/>
      <c r="AD523" s="254"/>
    </row>
    <row r="524" spans="1:30" s="4" customFormat="1" x14ac:dyDescent="0.25">
      <c r="A524" s="255"/>
      <c r="B524" s="255"/>
      <c r="E524" s="602"/>
      <c r="F524" s="602"/>
      <c r="G524" s="257"/>
      <c r="H524" s="258"/>
      <c r="I524" s="259"/>
      <c r="J524" s="947"/>
      <c r="M524" s="255"/>
      <c r="N524" s="947"/>
      <c r="Q524" s="255"/>
      <c r="R524" s="736"/>
      <c r="AD524" s="254"/>
    </row>
    <row r="525" spans="1:30" s="4" customFormat="1" x14ac:dyDescent="0.25">
      <c r="A525" s="255"/>
      <c r="B525" s="255"/>
      <c r="E525" s="602"/>
      <c r="F525" s="602"/>
      <c r="G525" s="257"/>
      <c r="H525" s="258"/>
      <c r="I525" s="259"/>
      <c r="J525" s="947"/>
      <c r="M525" s="255"/>
      <c r="N525" s="947"/>
      <c r="Q525" s="255"/>
      <c r="R525" s="736"/>
      <c r="AD525" s="254"/>
    </row>
    <row r="526" spans="1:30" s="4" customFormat="1" x14ac:dyDescent="0.25">
      <c r="A526" s="255"/>
      <c r="B526" s="255"/>
      <c r="E526" s="602"/>
      <c r="F526" s="602"/>
      <c r="G526" s="257"/>
      <c r="H526" s="258"/>
      <c r="I526" s="259"/>
      <c r="J526" s="947"/>
      <c r="M526" s="255"/>
      <c r="N526" s="947"/>
      <c r="Q526" s="255"/>
      <c r="R526" s="736"/>
      <c r="AD526" s="254"/>
    </row>
    <row r="527" spans="1:30" s="4" customFormat="1" x14ac:dyDescent="0.25">
      <c r="A527" s="255"/>
      <c r="B527" s="255"/>
      <c r="E527" s="602"/>
      <c r="F527" s="602"/>
      <c r="G527" s="257"/>
      <c r="H527" s="258"/>
      <c r="I527" s="259"/>
      <c r="J527" s="947"/>
      <c r="M527" s="255"/>
      <c r="N527" s="947"/>
      <c r="Q527" s="255"/>
      <c r="R527" s="736"/>
      <c r="AD527" s="254"/>
    </row>
    <row r="528" spans="1:30" s="4" customFormat="1" x14ac:dyDescent="0.25">
      <c r="A528" s="255"/>
      <c r="B528" s="255"/>
      <c r="E528" s="602"/>
      <c r="F528" s="602"/>
      <c r="G528" s="257"/>
      <c r="H528" s="258"/>
      <c r="I528" s="259"/>
      <c r="J528" s="947"/>
      <c r="M528" s="255"/>
      <c r="N528" s="947"/>
      <c r="Q528" s="255"/>
      <c r="R528" s="736"/>
      <c r="AD528" s="254"/>
    </row>
    <row r="529" spans="1:30" s="4" customFormat="1" x14ac:dyDescent="0.25">
      <c r="A529" s="255"/>
      <c r="B529" s="255"/>
      <c r="E529" s="602"/>
      <c r="F529" s="602"/>
      <c r="G529" s="257"/>
      <c r="H529" s="258"/>
      <c r="I529" s="259"/>
      <c r="J529" s="947"/>
      <c r="M529" s="255"/>
      <c r="N529" s="947"/>
      <c r="Q529" s="255"/>
      <c r="R529" s="736"/>
      <c r="AD529" s="254"/>
    </row>
    <row r="530" spans="1:30" s="4" customFormat="1" x14ac:dyDescent="0.25">
      <c r="A530" s="255"/>
      <c r="B530" s="255"/>
      <c r="E530" s="602"/>
      <c r="F530" s="602"/>
      <c r="G530" s="257"/>
      <c r="H530" s="258"/>
      <c r="I530" s="259"/>
      <c r="J530" s="947"/>
      <c r="M530" s="255"/>
      <c r="N530" s="947"/>
      <c r="Q530" s="255"/>
      <c r="R530" s="736"/>
      <c r="AD530" s="254"/>
    </row>
    <row r="531" spans="1:30" s="4" customFormat="1" x14ac:dyDescent="0.25">
      <c r="A531" s="255"/>
      <c r="B531" s="255"/>
      <c r="E531" s="602"/>
      <c r="F531" s="602"/>
      <c r="G531" s="257"/>
      <c r="H531" s="258"/>
      <c r="I531" s="259"/>
      <c r="J531" s="947"/>
      <c r="M531" s="255"/>
      <c r="N531" s="947"/>
      <c r="Q531" s="255"/>
      <c r="R531" s="736"/>
      <c r="AD531" s="254"/>
    </row>
    <row r="532" spans="1:30" s="4" customFormat="1" x14ac:dyDescent="0.25">
      <c r="A532" s="255"/>
      <c r="B532" s="255"/>
      <c r="E532" s="602"/>
      <c r="F532" s="602"/>
      <c r="G532" s="257"/>
      <c r="H532" s="258"/>
      <c r="I532" s="259"/>
      <c r="J532" s="947"/>
      <c r="M532" s="255"/>
      <c r="N532" s="947"/>
      <c r="Q532" s="255"/>
      <c r="R532" s="736"/>
      <c r="AD532" s="254"/>
    </row>
    <row r="533" spans="1:30" s="4" customFormat="1" x14ac:dyDescent="0.25">
      <c r="A533" s="255"/>
      <c r="B533" s="255"/>
      <c r="E533" s="602"/>
      <c r="F533" s="602"/>
      <c r="G533" s="257"/>
      <c r="H533" s="258"/>
      <c r="I533" s="259"/>
      <c r="J533" s="947"/>
      <c r="M533" s="255"/>
      <c r="N533" s="947"/>
      <c r="Q533" s="255"/>
      <c r="R533" s="736"/>
      <c r="AD533" s="254"/>
    </row>
    <row r="534" spans="1:30" s="4" customFormat="1" x14ac:dyDescent="0.25">
      <c r="A534" s="255"/>
      <c r="B534" s="255"/>
      <c r="E534" s="602"/>
      <c r="F534" s="602"/>
      <c r="G534" s="257"/>
      <c r="H534" s="258"/>
      <c r="I534" s="259"/>
      <c r="J534" s="947"/>
      <c r="M534" s="255"/>
      <c r="N534" s="947"/>
      <c r="Q534" s="255"/>
      <c r="R534" s="736"/>
      <c r="AD534" s="254"/>
    </row>
    <row r="535" spans="1:30" s="4" customFormat="1" x14ac:dyDescent="0.25">
      <c r="A535" s="255"/>
      <c r="B535" s="255"/>
      <c r="E535" s="602"/>
      <c r="F535" s="602"/>
      <c r="G535" s="257"/>
      <c r="H535" s="258"/>
      <c r="I535" s="259"/>
      <c r="J535" s="947"/>
      <c r="M535" s="255"/>
      <c r="N535" s="947"/>
      <c r="Q535" s="255"/>
      <c r="R535" s="736"/>
      <c r="AD535" s="254"/>
    </row>
    <row r="536" spans="1:30" s="4" customFormat="1" x14ac:dyDescent="0.25">
      <c r="A536" s="255"/>
      <c r="B536" s="255"/>
      <c r="E536" s="602"/>
      <c r="F536" s="602"/>
      <c r="G536" s="257"/>
      <c r="H536" s="258"/>
      <c r="I536" s="259"/>
      <c r="J536" s="947"/>
      <c r="M536" s="255"/>
      <c r="N536" s="947"/>
      <c r="Q536" s="255"/>
      <c r="R536" s="736"/>
      <c r="AD536" s="254"/>
    </row>
    <row r="537" spans="1:30" s="4" customFormat="1" x14ac:dyDescent="0.25">
      <c r="A537" s="255"/>
      <c r="B537" s="255"/>
      <c r="E537" s="602"/>
      <c r="F537" s="602"/>
      <c r="G537" s="257"/>
      <c r="H537" s="258"/>
      <c r="I537" s="259"/>
      <c r="J537" s="947"/>
      <c r="M537" s="255"/>
      <c r="N537" s="947"/>
      <c r="Q537" s="255"/>
      <c r="R537" s="736"/>
      <c r="AD537" s="254"/>
    </row>
    <row r="538" spans="1:30" s="4" customFormat="1" x14ac:dyDescent="0.25">
      <c r="A538" s="255"/>
      <c r="B538" s="255"/>
      <c r="E538" s="602"/>
      <c r="F538" s="602"/>
      <c r="G538" s="257"/>
      <c r="H538" s="258"/>
      <c r="I538" s="259"/>
      <c r="J538" s="947"/>
      <c r="M538" s="255"/>
      <c r="N538" s="947"/>
      <c r="Q538" s="255"/>
      <c r="R538" s="736"/>
      <c r="AD538" s="254"/>
    </row>
    <row r="539" spans="1:30" s="4" customFormat="1" x14ac:dyDescent="0.25">
      <c r="A539" s="255"/>
      <c r="B539" s="255"/>
      <c r="E539" s="602"/>
      <c r="F539" s="602"/>
      <c r="G539" s="257"/>
      <c r="H539" s="258"/>
      <c r="I539" s="259"/>
      <c r="J539" s="947"/>
      <c r="M539" s="255"/>
      <c r="N539" s="947"/>
      <c r="Q539" s="255"/>
      <c r="R539" s="736"/>
      <c r="AD539" s="254"/>
    </row>
    <row r="540" spans="1:30" s="4" customFormat="1" x14ac:dyDescent="0.25">
      <c r="A540" s="255"/>
      <c r="B540" s="255"/>
      <c r="E540" s="602"/>
      <c r="F540" s="602"/>
      <c r="G540" s="257"/>
      <c r="H540" s="258"/>
      <c r="I540" s="259"/>
      <c r="J540" s="947"/>
      <c r="M540" s="255"/>
      <c r="N540" s="947"/>
      <c r="Q540" s="255"/>
      <c r="R540" s="736"/>
      <c r="AD540" s="254"/>
    </row>
    <row r="541" spans="1:30" s="4" customFormat="1" x14ac:dyDescent="0.25">
      <c r="A541" s="255"/>
      <c r="B541" s="255"/>
      <c r="E541" s="602"/>
      <c r="F541" s="602"/>
      <c r="G541" s="257"/>
      <c r="H541" s="258"/>
      <c r="I541" s="259"/>
      <c r="J541" s="947"/>
      <c r="M541" s="255"/>
      <c r="N541" s="947"/>
      <c r="Q541" s="255"/>
      <c r="R541" s="736"/>
      <c r="AD541" s="254"/>
    </row>
    <row r="542" spans="1:30" s="4" customFormat="1" x14ac:dyDescent="0.25">
      <c r="A542" s="255"/>
      <c r="B542" s="255"/>
      <c r="E542" s="602"/>
      <c r="F542" s="602"/>
      <c r="G542" s="257"/>
      <c r="H542" s="258"/>
      <c r="I542" s="259"/>
      <c r="J542" s="947"/>
      <c r="M542" s="255"/>
      <c r="N542" s="947"/>
      <c r="Q542" s="255"/>
      <c r="R542" s="736"/>
      <c r="AD542" s="254"/>
    </row>
    <row r="543" spans="1:30" s="4" customFormat="1" x14ac:dyDescent="0.25">
      <c r="A543" s="255"/>
      <c r="B543" s="255"/>
      <c r="E543" s="602"/>
      <c r="F543" s="602"/>
      <c r="G543" s="257"/>
      <c r="H543" s="258"/>
      <c r="I543" s="259"/>
      <c r="J543" s="947"/>
      <c r="M543" s="255"/>
      <c r="N543" s="947"/>
      <c r="Q543" s="255"/>
      <c r="R543" s="736"/>
      <c r="AD543" s="254"/>
    </row>
    <row r="544" spans="1:30" s="4" customFormat="1" x14ac:dyDescent="0.25">
      <c r="A544" s="255"/>
      <c r="B544" s="255"/>
      <c r="E544" s="602"/>
      <c r="F544" s="602"/>
      <c r="G544" s="257"/>
      <c r="H544" s="258"/>
      <c r="I544" s="259"/>
      <c r="J544" s="947"/>
      <c r="M544" s="255"/>
      <c r="N544" s="947"/>
      <c r="Q544" s="255"/>
      <c r="R544" s="736"/>
      <c r="AD544" s="254"/>
    </row>
    <row r="545" spans="1:30" s="4" customFormat="1" x14ac:dyDescent="0.25">
      <c r="A545" s="255"/>
      <c r="B545" s="255"/>
      <c r="E545" s="602"/>
      <c r="F545" s="602"/>
      <c r="G545" s="257"/>
      <c r="H545" s="258"/>
      <c r="I545" s="259"/>
      <c r="J545" s="947"/>
      <c r="M545" s="255"/>
      <c r="N545" s="947"/>
      <c r="Q545" s="255"/>
      <c r="R545" s="736"/>
      <c r="AD545" s="254"/>
    </row>
    <row r="546" spans="1:30" s="4" customFormat="1" x14ac:dyDescent="0.25">
      <c r="A546" s="255"/>
      <c r="B546" s="255"/>
      <c r="E546" s="602"/>
      <c r="F546" s="602"/>
      <c r="G546" s="257"/>
      <c r="H546" s="258"/>
      <c r="I546" s="259"/>
      <c r="J546" s="947"/>
      <c r="M546" s="255"/>
      <c r="N546" s="947"/>
      <c r="Q546" s="255"/>
      <c r="R546" s="736"/>
      <c r="AD546" s="254"/>
    </row>
    <row r="547" spans="1:30" s="4" customFormat="1" x14ac:dyDescent="0.25">
      <c r="A547" s="255"/>
      <c r="B547" s="255"/>
      <c r="E547" s="602"/>
      <c r="F547" s="602"/>
      <c r="G547" s="257"/>
      <c r="H547" s="258"/>
      <c r="I547" s="259"/>
      <c r="J547" s="947"/>
      <c r="M547" s="255"/>
      <c r="N547" s="947"/>
      <c r="Q547" s="255"/>
      <c r="R547" s="736"/>
      <c r="AD547" s="254"/>
    </row>
    <row r="548" spans="1:30" s="4" customFormat="1" x14ac:dyDescent="0.25">
      <c r="A548" s="255"/>
      <c r="B548" s="255"/>
      <c r="E548" s="602"/>
      <c r="F548" s="602"/>
      <c r="G548" s="257"/>
      <c r="H548" s="258"/>
      <c r="I548" s="259"/>
      <c r="J548" s="947"/>
      <c r="M548" s="255"/>
      <c r="N548" s="947"/>
      <c r="Q548" s="255"/>
      <c r="R548" s="736"/>
      <c r="AD548" s="254"/>
    </row>
    <row r="549" spans="1:30" s="4" customFormat="1" x14ac:dyDescent="0.25">
      <c r="A549" s="255"/>
      <c r="B549" s="255"/>
      <c r="E549" s="602"/>
      <c r="F549" s="602"/>
      <c r="G549" s="257"/>
      <c r="H549" s="258"/>
      <c r="I549" s="259"/>
      <c r="J549" s="947"/>
      <c r="M549" s="255"/>
      <c r="N549" s="947"/>
      <c r="Q549" s="255"/>
      <c r="R549" s="736"/>
      <c r="AD549" s="254"/>
    </row>
    <row r="550" spans="1:30" s="4" customFormat="1" x14ac:dyDescent="0.25">
      <c r="A550" s="255"/>
      <c r="B550" s="255"/>
      <c r="E550" s="602"/>
      <c r="F550" s="602"/>
      <c r="G550" s="257"/>
      <c r="H550" s="258"/>
      <c r="I550" s="259"/>
      <c r="J550" s="947"/>
      <c r="M550" s="255"/>
      <c r="N550" s="947"/>
      <c r="Q550" s="255"/>
      <c r="R550" s="736"/>
      <c r="AD550" s="254"/>
    </row>
    <row r="551" spans="1:30" s="4" customFormat="1" x14ac:dyDescent="0.25">
      <c r="A551" s="255"/>
      <c r="B551" s="255"/>
      <c r="E551" s="602"/>
      <c r="F551" s="602"/>
      <c r="G551" s="257"/>
      <c r="H551" s="258"/>
      <c r="I551" s="259"/>
      <c r="J551" s="947"/>
      <c r="M551" s="255"/>
      <c r="N551" s="947"/>
      <c r="Q551" s="255"/>
      <c r="R551" s="736"/>
      <c r="AD551" s="254"/>
    </row>
    <row r="552" spans="1:30" s="4" customFormat="1" x14ac:dyDescent="0.25">
      <c r="A552" s="255"/>
      <c r="B552" s="255"/>
      <c r="E552" s="602"/>
      <c r="F552" s="602"/>
      <c r="G552" s="257"/>
      <c r="H552" s="258"/>
      <c r="I552" s="259"/>
      <c r="J552" s="947"/>
      <c r="M552" s="255"/>
      <c r="N552" s="947"/>
      <c r="Q552" s="255"/>
      <c r="R552" s="736"/>
      <c r="AD552" s="254"/>
    </row>
    <row r="553" spans="1:30" s="4" customFormat="1" x14ac:dyDescent="0.25">
      <c r="A553" s="255"/>
      <c r="B553" s="255"/>
      <c r="E553" s="602"/>
      <c r="F553" s="602"/>
      <c r="G553" s="257"/>
      <c r="H553" s="258"/>
      <c r="I553" s="259"/>
      <c r="J553" s="947"/>
      <c r="M553" s="255"/>
      <c r="N553" s="947"/>
      <c r="Q553" s="255"/>
      <c r="R553" s="736"/>
      <c r="AD553" s="254"/>
    </row>
    <row r="554" spans="1:30" s="4" customFormat="1" x14ac:dyDescent="0.25">
      <c r="A554" s="255"/>
      <c r="B554" s="255"/>
      <c r="E554" s="602"/>
      <c r="F554" s="602"/>
      <c r="G554" s="257"/>
      <c r="H554" s="258"/>
      <c r="I554" s="259"/>
      <c r="J554" s="947"/>
      <c r="M554" s="255"/>
      <c r="N554" s="947"/>
      <c r="Q554" s="255"/>
      <c r="R554" s="736"/>
      <c r="AD554" s="254"/>
    </row>
    <row r="555" spans="1:30" s="4" customFormat="1" x14ac:dyDescent="0.25">
      <c r="A555" s="255"/>
      <c r="B555" s="255"/>
      <c r="E555" s="602"/>
      <c r="F555" s="602"/>
      <c r="G555" s="257"/>
      <c r="H555" s="258"/>
      <c r="I555" s="259"/>
      <c r="J555" s="947"/>
      <c r="M555" s="255"/>
      <c r="N555" s="947"/>
      <c r="Q555" s="255"/>
      <c r="R555" s="736"/>
      <c r="AD555" s="254"/>
    </row>
    <row r="556" spans="1:30" s="4" customFormat="1" x14ac:dyDescent="0.25">
      <c r="A556" s="255"/>
      <c r="B556" s="255"/>
      <c r="E556" s="602"/>
      <c r="F556" s="602"/>
      <c r="G556" s="257"/>
      <c r="H556" s="258"/>
      <c r="I556" s="259"/>
      <c r="J556" s="947"/>
      <c r="M556" s="255"/>
      <c r="N556" s="947"/>
      <c r="Q556" s="255"/>
      <c r="R556" s="736"/>
      <c r="AD556" s="254"/>
    </row>
    <row r="557" spans="1:30" s="4" customFormat="1" x14ac:dyDescent="0.25">
      <c r="A557" s="255"/>
      <c r="B557" s="255"/>
      <c r="E557" s="602"/>
      <c r="F557" s="602"/>
      <c r="G557" s="257"/>
      <c r="H557" s="258"/>
      <c r="I557" s="259"/>
      <c r="J557" s="947"/>
      <c r="M557" s="255"/>
      <c r="N557" s="947"/>
      <c r="Q557" s="255"/>
      <c r="R557" s="736"/>
      <c r="AD557" s="254"/>
    </row>
    <row r="558" spans="1:30" s="4" customFormat="1" x14ac:dyDescent="0.25">
      <c r="A558" s="255"/>
      <c r="B558" s="255"/>
      <c r="E558" s="602"/>
      <c r="F558" s="602"/>
      <c r="G558" s="257"/>
      <c r="H558" s="258"/>
      <c r="I558" s="259"/>
      <c r="J558" s="947"/>
      <c r="M558" s="255"/>
      <c r="N558" s="947"/>
      <c r="Q558" s="255"/>
      <c r="R558" s="736"/>
      <c r="AD558" s="254"/>
    </row>
    <row r="559" spans="1:30" s="4" customFormat="1" x14ac:dyDescent="0.25">
      <c r="A559" s="255"/>
      <c r="B559" s="255"/>
      <c r="E559" s="602"/>
      <c r="F559" s="602"/>
      <c r="G559" s="257"/>
      <c r="H559" s="258"/>
      <c r="I559" s="259"/>
      <c r="J559" s="947"/>
      <c r="M559" s="255"/>
      <c r="N559" s="947"/>
      <c r="Q559" s="255"/>
      <c r="R559" s="736"/>
      <c r="AD559" s="254"/>
    </row>
    <row r="560" spans="1:30" s="4" customFormat="1" x14ac:dyDescent="0.25">
      <c r="A560" s="255"/>
      <c r="B560" s="255"/>
      <c r="E560" s="602"/>
      <c r="F560" s="602"/>
      <c r="G560" s="257"/>
      <c r="H560" s="258"/>
      <c r="I560" s="259"/>
      <c r="J560" s="947"/>
      <c r="M560" s="255"/>
      <c r="N560" s="947"/>
      <c r="Q560" s="255"/>
      <c r="R560" s="736"/>
      <c r="AD560" s="254"/>
    </row>
    <row r="561" spans="1:30" s="4" customFormat="1" x14ac:dyDescent="0.25">
      <c r="A561" s="255"/>
      <c r="B561" s="255"/>
      <c r="E561" s="602"/>
      <c r="F561" s="602"/>
      <c r="G561" s="257"/>
      <c r="H561" s="258"/>
      <c r="I561" s="259"/>
      <c r="J561" s="947"/>
      <c r="M561" s="255"/>
      <c r="N561" s="947"/>
      <c r="Q561" s="255"/>
      <c r="R561" s="736"/>
      <c r="AD561" s="254"/>
    </row>
    <row r="562" spans="1:30" s="4" customFormat="1" x14ac:dyDescent="0.25">
      <c r="A562" s="255"/>
      <c r="B562" s="255"/>
      <c r="E562" s="602"/>
      <c r="F562" s="602"/>
      <c r="G562" s="257"/>
      <c r="H562" s="258"/>
      <c r="I562" s="259"/>
      <c r="J562" s="947"/>
      <c r="M562" s="255"/>
      <c r="N562" s="947"/>
      <c r="Q562" s="255"/>
      <c r="R562" s="736"/>
      <c r="AD562" s="254"/>
    </row>
    <row r="563" spans="1:30" s="4" customFormat="1" x14ac:dyDescent="0.25">
      <c r="A563" s="255"/>
      <c r="B563" s="255"/>
      <c r="E563" s="602"/>
      <c r="F563" s="602"/>
      <c r="G563" s="257"/>
      <c r="H563" s="258"/>
      <c r="I563" s="259"/>
      <c r="J563" s="947"/>
      <c r="M563" s="255"/>
      <c r="N563" s="947"/>
      <c r="Q563" s="255"/>
      <c r="R563" s="736"/>
      <c r="AD563" s="254"/>
    </row>
    <row r="564" spans="1:30" s="4" customFormat="1" x14ac:dyDescent="0.25">
      <c r="A564" s="255"/>
      <c r="B564" s="255"/>
      <c r="E564" s="602"/>
      <c r="F564" s="602"/>
      <c r="G564" s="257"/>
      <c r="H564" s="258"/>
      <c r="I564" s="259"/>
      <c r="J564" s="947"/>
      <c r="M564" s="255"/>
      <c r="N564" s="947"/>
      <c r="Q564" s="255"/>
      <c r="R564" s="736"/>
      <c r="AD564" s="254"/>
    </row>
    <row r="565" spans="1:30" s="4" customFormat="1" x14ac:dyDescent="0.25">
      <c r="A565" s="255"/>
      <c r="B565" s="255"/>
      <c r="E565" s="602"/>
      <c r="F565" s="602"/>
      <c r="G565" s="257"/>
      <c r="H565" s="258"/>
      <c r="I565" s="259"/>
      <c r="J565" s="947"/>
      <c r="M565" s="255"/>
      <c r="N565" s="947"/>
      <c r="Q565" s="255"/>
      <c r="R565" s="736"/>
      <c r="AD565" s="254"/>
    </row>
    <row r="566" spans="1:30" s="4" customFormat="1" x14ac:dyDescent="0.25">
      <c r="A566" s="255"/>
      <c r="B566" s="255"/>
      <c r="E566" s="602"/>
      <c r="F566" s="602"/>
      <c r="G566" s="257"/>
      <c r="H566" s="258"/>
      <c r="I566" s="259"/>
      <c r="J566" s="947"/>
      <c r="M566" s="255"/>
      <c r="N566" s="947"/>
      <c r="Q566" s="255"/>
      <c r="R566" s="736"/>
      <c r="AD566" s="254"/>
    </row>
    <row r="567" spans="1:30" s="4" customFormat="1" x14ac:dyDescent="0.25">
      <c r="A567" s="255"/>
      <c r="B567" s="255"/>
      <c r="E567" s="602"/>
      <c r="F567" s="602"/>
      <c r="G567" s="257"/>
      <c r="H567" s="258"/>
      <c r="I567" s="259"/>
      <c r="J567" s="947"/>
      <c r="M567" s="255"/>
      <c r="N567" s="947"/>
      <c r="Q567" s="255"/>
      <c r="R567" s="736"/>
      <c r="AD567" s="254"/>
    </row>
    <row r="568" spans="1:30" s="4" customFormat="1" x14ac:dyDescent="0.25">
      <c r="A568" s="255"/>
      <c r="B568" s="255"/>
      <c r="E568" s="602"/>
      <c r="F568" s="602"/>
      <c r="G568" s="257"/>
      <c r="H568" s="258"/>
      <c r="I568" s="259"/>
      <c r="J568" s="947"/>
      <c r="M568" s="255"/>
      <c r="N568" s="947"/>
      <c r="Q568" s="255"/>
      <c r="R568" s="736"/>
      <c r="AD568" s="254"/>
    </row>
    <row r="569" spans="1:30" s="4" customFormat="1" x14ac:dyDescent="0.25">
      <c r="A569" s="255"/>
      <c r="B569" s="255"/>
      <c r="E569" s="602"/>
      <c r="F569" s="602"/>
      <c r="G569" s="257"/>
      <c r="H569" s="258"/>
      <c r="I569" s="259"/>
      <c r="J569" s="947"/>
      <c r="M569" s="255"/>
      <c r="N569" s="947"/>
      <c r="Q569" s="255"/>
      <c r="R569" s="736"/>
      <c r="AD569" s="254"/>
    </row>
    <row r="570" spans="1:30" s="4" customFormat="1" x14ac:dyDescent="0.25">
      <c r="A570" s="255"/>
      <c r="B570" s="255"/>
      <c r="E570" s="602"/>
      <c r="F570" s="602"/>
      <c r="G570" s="257"/>
      <c r="H570" s="258"/>
      <c r="I570" s="259"/>
      <c r="J570" s="947"/>
      <c r="M570" s="255"/>
      <c r="N570" s="947"/>
      <c r="Q570" s="255"/>
      <c r="R570" s="736"/>
      <c r="AD570" s="254"/>
    </row>
    <row r="571" spans="1:30" s="4" customFormat="1" x14ac:dyDescent="0.25">
      <c r="A571" s="255"/>
      <c r="B571" s="255"/>
      <c r="E571" s="602"/>
      <c r="F571" s="602"/>
      <c r="G571" s="257"/>
      <c r="H571" s="258"/>
      <c r="I571" s="259"/>
      <c r="J571" s="947"/>
      <c r="M571" s="255"/>
      <c r="N571" s="947"/>
      <c r="Q571" s="255"/>
      <c r="R571" s="736"/>
      <c r="AD571" s="254"/>
    </row>
    <row r="572" spans="1:30" s="4" customFormat="1" x14ac:dyDescent="0.25">
      <c r="A572" s="255"/>
      <c r="B572" s="255"/>
      <c r="E572" s="602"/>
      <c r="F572" s="602"/>
      <c r="G572" s="257"/>
      <c r="H572" s="258"/>
      <c r="I572" s="259"/>
      <c r="J572" s="947"/>
      <c r="M572" s="255"/>
      <c r="N572" s="947"/>
      <c r="Q572" s="255"/>
      <c r="R572" s="736"/>
      <c r="AD572" s="254"/>
    </row>
    <row r="573" spans="1:30" s="4" customFormat="1" x14ac:dyDescent="0.25">
      <c r="A573" s="255"/>
      <c r="B573" s="255"/>
      <c r="E573" s="602"/>
      <c r="F573" s="602"/>
      <c r="G573" s="257"/>
      <c r="H573" s="258"/>
      <c r="I573" s="259"/>
      <c r="J573" s="947"/>
      <c r="M573" s="255"/>
      <c r="N573" s="947"/>
      <c r="Q573" s="255"/>
      <c r="R573" s="736"/>
      <c r="AD573" s="254"/>
    </row>
    <row r="574" spans="1:30" s="4" customFormat="1" x14ac:dyDescent="0.25">
      <c r="A574" s="255"/>
      <c r="B574" s="255"/>
      <c r="E574" s="602"/>
      <c r="F574" s="602"/>
      <c r="G574" s="257"/>
      <c r="H574" s="258"/>
      <c r="I574" s="259"/>
      <c r="J574" s="947"/>
      <c r="M574" s="255"/>
      <c r="N574" s="947"/>
      <c r="Q574" s="255"/>
      <c r="R574" s="736"/>
      <c r="AD574" s="254"/>
    </row>
    <row r="575" spans="1:30" s="4" customFormat="1" x14ac:dyDescent="0.25">
      <c r="A575" s="255"/>
      <c r="B575" s="255"/>
      <c r="E575" s="602"/>
      <c r="F575" s="602"/>
      <c r="G575" s="257"/>
      <c r="H575" s="258"/>
      <c r="I575" s="259"/>
      <c r="J575" s="947"/>
      <c r="M575" s="255"/>
      <c r="N575" s="947"/>
      <c r="Q575" s="255"/>
      <c r="R575" s="736"/>
      <c r="AD575" s="254"/>
    </row>
    <row r="576" spans="1:30" s="4" customFormat="1" x14ac:dyDescent="0.25">
      <c r="A576" s="255"/>
      <c r="B576" s="255"/>
      <c r="E576" s="602"/>
      <c r="F576" s="602"/>
      <c r="G576" s="257"/>
      <c r="H576" s="258"/>
      <c r="I576" s="259"/>
      <c r="J576" s="947"/>
      <c r="M576" s="255"/>
      <c r="N576" s="947"/>
      <c r="Q576" s="255"/>
      <c r="R576" s="736"/>
      <c r="AD576" s="254"/>
    </row>
    <row r="577" spans="1:30" s="4" customFormat="1" x14ac:dyDescent="0.25">
      <c r="A577" s="255"/>
      <c r="B577" s="255"/>
      <c r="E577" s="602"/>
      <c r="F577" s="602"/>
      <c r="G577" s="257"/>
      <c r="H577" s="258"/>
      <c r="I577" s="259"/>
      <c r="J577" s="947"/>
      <c r="M577" s="255"/>
      <c r="N577" s="947"/>
      <c r="Q577" s="255"/>
      <c r="R577" s="736"/>
      <c r="AD577" s="254"/>
    </row>
    <row r="578" spans="1:30" s="4" customFormat="1" x14ac:dyDescent="0.25">
      <c r="A578" s="255"/>
      <c r="B578" s="255"/>
      <c r="E578" s="602"/>
      <c r="F578" s="602"/>
      <c r="G578" s="257"/>
      <c r="H578" s="258"/>
      <c r="I578" s="259"/>
      <c r="J578" s="947"/>
      <c r="M578" s="255"/>
      <c r="N578" s="947"/>
      <c r="Q578" s="255"/>
      <c r="R578" s="736"/>
      <c r="AD578" s="254"/>
    </row>
    <row r="579" spans="1:30" s="4" customFormat="1" x14ac:dyDescent="0.25">
      <c r="A579" s="255"/>
      <c r="B579" s="255"/>
      <c r="E579" s="602"/>
      <c r="F579" s="602"/>
      <c r="G579" s="257"/>
      <c r="H579" s="258"/>
      <c r="I579" s="259"/>
      <c r="J579" s="947"/>
      <c r="M579" s="255"/>
      <c r="N579" s="947"/>
      <c r="Q579" s="255"/>
      <c r="R579" s="736"/>
      <c r="AD579" s="254"/>
    </row>
    <row r="580" spans="1:30" s="4" customFormat="1" x14ac:dyDescent="0.25">
      <c r="A580" s="255"/>
      <c r="B580" s="255"/>
      <c r="E580" s="602"/>
      <c r="F580" s="602"/>
      <c r="G580" s="257"/>
      <c r="H580" s="258"/>
      <c r="I580" s="259"/>
      <c r="J580" s="947"/>
      <c r="M580" s="255"/>
      <c r="N580" s="947"/>
      <c r="Q580" s="255"/>
      <c r="R580" s="736"/>
      <c r="AD580" s="254"/>
    </row>
    <row r="581" spans="1:30" s="4" customFormat="1" x14ac:dyDescent="0.25">
      <c r="A581" s="255"/>
      <c r="B581" s="255"/>
      <c r="E581" s="602"/>
      <c r="F581" s="602"/>
      <c r="G581" s="257"/>
      <c r="H581" s="258"/>
      <c r="I581" s="259"/>
      <c r="J581" s="947"/>
      <c r="M581" s="255"/>
      <c r="N581" s="947"/>
      <c r="Q581" s="255"/>
      <c r="R581" s="736"/>
      <c r="AD581" s="254"/>
    </row>
    <row r="582" spans="1:30" s="4" customFormat="1" x14ac:dyDescent="0.25">
      <c r="A582" s="255"/>
      <c r="B582" s="255"/>
      <c r="E582" s="602"/>
      <c r="F582" s="602"/>
      <c r="G582" s="257"/>
      <c r="H582" s="258"/>
      <c r="I582" s="259"/>
      <c r="J582" s="947"/>
      <c r="M582" s="255"/>
      <c r="N582" s="947"/>
      <c r="Q582" s="255"/>
      <c r="R582" s="736"/>
      <c r="AD582" s="254"/>
    </row>
    <row r="583" spans="1:30" s="4" customFormat="1" x14ac:dyDescent="0.25">
      <c r="A583" s="255"/>
      <c r="B583" s="255"/>
      <c r="E583" s="602"/>
      <c r="F583" s="602"/>
      <c r="G583" s="257"/>
      <c r="H583" s="258"/>
      <c r="I583" s="259"/>
      <c r="J583" s="947"/>
      <c r="M583" s="255"/>
      <c r="N583" s="947"/>
      <c r="Q583" s="255"/>
      <c r="R583" s="736"/>
      <c r="AD583" s="254"/>
    </row>
    <row r="584" spans="1:30" s="4" customFormat="1" x14ac:dyDescent="0.25">
      <c r="A584" s="255"/>
      <c r="B584" s="255"/>
      <c r="E584" s="602"/>
      <c r="F584" s="602"/>
      <c r="G584" s="257"/>
      <c r="H584" s="258"/>
      <c r="I584" s="259"/>
      <c r="J584" s="947"/>
      <c r="M584" s="255"/>
      <c r="N584" s="947"/>
      <c r="Q584" s="255"/>
      <c r="R584" s="736"/>
      <c r="AD584" s="254"/>
    </row>
    <row r="585" spans="1:30" s="4" customFormat="1" x14ac:dyDescent="0.25">
      <c r="A585" s="255"/>
      <c r="B585" s="255"/>
      <c r="E585" s="602"/>
      <c r="F585" s="602"/>
      <c r="G585" s="257"/>
      <c r="H585" s="258"/>
      <c r="I585" s="259"/>
      <c r="J585" s="947"/>
      <c r="M585" s="255"/>
      <c r="N585" s="947"/>
      <c r="Q585" s="255"/>
      <c r="R585" s="736"/>
      <c r="AD585" s="254"/>
    </row>
    <row r="586" spans="1:30" s="4" customFormat="1" x14ac:dyDescent="0.25">
      <c r="A586" s="255"/>
      <c r="B586" s="255"/>
      <c r="E586" s="602"/>
      <c r="F586" s="602"/>
      <c r="G586" s="257"/>
      <c r="H586" s="258"/>
      <c r="I586" s="259"/>
      <c r="J586" s="947"/>
      <c r="M586" s="255"/>
      <c r="N586" s="947"/>
      <c r="Q586" s="255"/>
      <c r="R586" s="736"/>
      <c r="AD586" s="254"/>
    </row>
    <row r="587" spans="1:30" s="4" customFormat="1" x14ac:dyDescent="0.25">
      <c r="A587" s="255"/>
      <c r="B587" s="255"/>
      <c r="E587" s="602"/>
      <c r="F587" s="602"/>
      <c r="G587" s="257"/>
      <c r="H587" s="258"/>
      <c r="I587" s="259"/>
      <c r="J587" s="947"/>
      <c r="M587" s="255"/>
      <c r="N587" s="947"/>
      <c r="Q587" s="255"/>
      <c r="R587" s="736"/>
      <c r="AD587" s="254"/>
    </row>
    <row r="588" spans="1:30" s="4" customFormat="1" x14ac:dyDescent="0.25">
      <c r="A588" s="255"/>
      <c r="B588" s="255"/>
      <c r="E588" s="602"/>
      <c r="F588" s="602"/>
      <c r="G588" s="257"/>
      <c r="H588" s="258"/>
      <c r="I588" s="259"/>
      <c r="J588" s="947"/>
      <c r="M588" s="255"/>
      <c r="N588" s="947"/>
      <c r="Q588" s="255"/>
      <c r="R588" s="736"/>
      <c r="AD588" s="254"/>
    </row>
    <row r="589" spans="1:30" s="4" customFormat="1" x14ac:dyDescent="0.25">
      <c r="A589" s="255"/>
      <c r="B589" s="255"/>
      <c r="E589" s="602"/>
      <c r="F589" s="602"/>
      <c r="G589" s="257"/>
      <c r="H589" s="258"/>
      <c r="I589" s="259"/>
      <c r="J589" s="947"/>
      <c r="M589" s="255"/>
      <c r="N589" s="947"/>
      <c r="Q589" s="255"/>
      <c r="R589" s="736"/>
      <c r="AD589" s="254"/>
    </row>
    <row r="590" spans="1:30" s="4" customFormat="1" x14ac:dyDescent="0.25">
      <c r="A590" s="255"/>
      <c r="B590" s="255"/>
      <c r="E590" s="602"/>
      <c r="F590" s="602"/>
      <c r="G590" s="257"/>
      <c r="H590" s="258"/>
      <c r="I590" s="259"/>
      <c r="J590" s="947"/>
      <c r="M590" s="255"/>
      <c r="N590" s="947"/>
      <c r="Q590" s="255"/>
      <c r="R590" s="736"/>
      <c r="AD590" s="254"/>
    </row>
    <row r="591" spans="1:30" s="4" customFormat="1" x14ac:dyDescent="0.25">
      <c r="A591" s="255"/>
      <c r="B591" s="255"/>
      <c r="E591" s="602"/>
      <c r="F591" s="602"/>
      <c r="G591" s="257"/>
      <c r="H591" s="258"/>
      <c r="I591" s="259"/>
      <c r="J591" s="947"/>
      <c r="M591" s="255"/>
      <c r="N591" s="947"/>
      <c r="Q591" s="255"/>
      <c r="R591" s="736"/>
      <c r="AD591" s="254"/>
    </row>
    <row r="592" spans="1:30" s="4" customFormat="1" x14ac:dyDescent="0.25">
      <c r="A592" s="255"/>
      <c r="B592" s="255"/>
      <c r="E592" s="602"/>
      <c r="F592" s="602"/>
      <c r="G592" s="257"/>
      <c r="H592" s="258"/>
      <c r="I592" s="259"/>
      <c r="J592" s="947"/>
      <c r="M592" s="255"/>
      <c r="N592" s="947"/>
      <c r="Q592" s="255"/>
      <c r="R592" s="736"/>
      <c r="AD592" s="254"/>
    </row>
    <row r="593" spans="1:30" s="4" customFormat="1" x14ac:dyDescent="0.25">
      <c r="A593" s="255"/>
      <c r="B593" s="255"/>
      <c r="E593" s="602"/>
      <c r="F593" s="602"/>
      <c r="G593" s="257"/>
      <c r="H593" s="258"/>
      <c r="I593" s="259"/>
      <c r="J593" s="947"/>
      <c r="M593" s="255"/>
      <c r="N593" s="947"/>
      <c r="Q593" s="255"/>
      <c r="R593" s="736"/>
      <c r="AD593" s="254"/>
    </row>
    <row r="594" spans="1:30" s="4" customFormat="1" x14ac:dyDescent="0.25">
      <c r="A594" s="255"/>
      <c r="B594" s="255"/>
      <c r="E594" s="602"/>
      <c r="F594" s="602"/>
      <c r="G594" s="257"/>
      <c r="H594" s="258"/>
      <c r="I594" s="259"/>
      <c r="J594" s="947"/>
      <c r="M594" s="255"/>
      <c r="N594" s="947"/>
      <c r="Q594" s="255"/>
      <c r="R594" s="736"/>
      <c r="AD594" s="254"/>
    </row>
    <row r="595" spans="1:30" s="4" customFormat="1" x14ac:dyDescent="0.25">
      <c r="A595" s="255"/>
      <c r="B595" s="255"/>
      <c r="E595" s="602"/>
      <c r="F595" s="602"/>
      <c r="G595" s="257"/>
      <c r="H595" s="258"/>
      <c r="I595" s="259"/>
      <c r="J595" s="947"/>
      <c r="M595" s="255"/>
      <c r="N595" s="947"/>
      <c r="Q595" s="255"/>
      <c r="R595" s="736"/>
      <c r="AD595" s="254"/>
    </row>
    <row r="596" spans="1:30" s="4" customFormat="1" x14ac:dyDescent="0.25">
      <c r="A596" s="255"/>
      <c r="B596" s="255"/>
      <c r="E596" s="602"/>
      <c r="F596" s="602"/>
      <c r="G596" s="257"/>
      <c r="H596" s="258"/>
      <c r="I596" s="259"/>
      <c r="J596" s="947"/>
      <c r="M596" s="255"/>
      <c r="N596" s="947"/>
      <c r="Q596" s="255"/>
      <c r="R596" s="736"/>
      <c r="AD596" s="254"/>
    </row>
    <row r="597" spans="1:30" s="4" customFormat="1" x14ac:dyDescent="0.25">
      <c r="A597" s="255"/>
      <c r="B597" s="255"/>
      <c r="E597" s="602"/>
      <c r="F597" s="602"/>
      <c r="G597" s="257"/>
      <c r="H597" s="258"/>
      <c r="I597" s="259"/>
      <c r="J597" s="947"/>
      <c r="M597" s="255"/>
      <c r="N597" s="947"/>
      <c r="Q597" s="255"/>
      <c r="R597" s="736"/>
      <c r="AD597" s="254"/>
    </row>
    <row r="598" spans="1:30" s="4" customFormat="1" x14ac:dyDescent="0.25">
      <c r="A598" s="255"/>
      <c r="B598" s="255"/>
      <c r="E598" s="602"/>
      <c r="F598" s="602"/>
      <c r="G598" s="257"/>
      <c r="H598" s="258"/>
      <c r="I598" s="259"/>
      <c r="J598" s="947"/>
      <c r="M598" s="255"/>
      <c r="N598" s="947"/>
      <c r="Q598" s="255"/>
      <c r="R598" s="736"/>
      <c r="AD598" s="254"/>
    </row>
    <row r="599" spans="1:30" s="4" customFormat="1" x14ac:dyDescent="0.25">
      <c r="A599" s="255"/>
      <c r="B599" s="255"/>
      <c r="E599" s="602"/>
      <c r="F599" s="602"/>
      <c r="G599" s="257"/>
      <c r="H599" s="258"/>
      <c r="I599" s="259"/>
      <c r="J599" s="947"/>
      <c r="M599" s="255"/>
      <c r="N599" s="947"/>
      <c r="Q599" s="255"/>
      <c r="R599" s="736"/>
      <c r="AD599" s="254"/>
    </row>
    <row r="600" spans="1:30" s="4" customFormat="1" x14ac:dyDescent="0.25">
      <c r="A600" s="255"/>
      <c r="B600" s="255"/>
      <c r="E600" s="602"/>
      <c r="F600" s="602"/>
      <c r="G600" s="257"/>
      <c r="H600" s="258"/>
      <c r="I600" s="259"/>
      <c r="J600" s="947"/>
      <c r="M600" s="255"/>
      <c r="N600" s="947"/>
      <c r="Q600" s="255"/>
      <c r="R600" s="736"/>
      <c r="AD600" s="254"/>
    </row>
    <row r="601" spans="1:30" s="4" customFormat="1" x14ac:dyDescent="0.25">
      <c r="A601" s="255"/>
      <c r="B601" s="255"/>
      <c r="E601" s="602"/>
      <c r="F601" s="602"/>
      <c r="G601" s="257"/>
      <c r="H601" s="258"/>
      <c r="I601" s="259"/>
      <c r="J601" s="947"/>
      <c r="M601" s="255"/>
      <c r="N601" s="947"/>
      <c r="Q601" s="255"/>
      <c r="R601" s="736"/>
      <c r="AD601" s="254"/>
    </row>
    <row r="602" spans="1:30" s="4" customFormat="1" x14ac:dyDescent="0.25">
      <c r="A602" s="255"/>
      <c r="B602" s="255"/>
      <c r="E602" s="602"/>
      <c r="F602" s="602"/>
      <c r="G602" s="257"/>
      <c r="H602" s="258"/>
      <c r="I602" s="259"/>
      <c r="J602" s="947"/>
      <c r="M602" s="255"/>
      <c r="N602" s="947"/>
      <c r="Q602" s="255"/>
      <c r="R602" s="736"/>
      <c r="AD602" s="254"/>
    </row>
    <row r="603" spans="1:30" s="4" customFormat="1" x14ac:dyDescent="0.25">
      <c r="A603" s="255"/>
      <c r="B603" s="255"/>
      <c r="E603" s="602"/>
      <c r="F603" s="602"/>
      <c r="G603" s="257"/>
      <c r="H603" s="258"/>
      <c r="I603" s="259"/>
      <c r="J603" s="947"/>
      <c r="M603" s="255"/>
      <c r="N603" s="947"/>
      <c r="Q603" s="255"/>
      <c r="R603" s="736"/>
      <c r="AD603" s="254"/>
    </row>
    <row r="604" spans="1:30" s="4" customFormat="1" x14ac:dyDescent="0.25">
      <c r="A604" s="255"/>
      <c r="B604" s="255"/>
      <c r="E604" s="602"/>
      <c r="F604" s="602"/>
      <c r="G604" s="257"/>
      <c r="H604" s="258"/>
      <c r="I604" s="259"/>
      <c r="J604" s="947"/>
      <c r="M604" s="255"/>
      <c r="N604" s="947"/>
      <c r="Q604" s="255"/>
      <c r="R604" s="736"/>
      <c r="AD604" s="254"/>
    </row>
    <row r="605" spans="1:30" s="4" customFormat="1" x14ac:dyDescent="0.25">
      <c r="A605" s="255"/>
      <c r="B605" s="255"/>
      <c r="E605" s="602"/>
      <c r="F605" s="602"/>
      <c r="G605" s="257"/>
      <c r="H605" s="258"/>
      <c r="I605" s="259"/>
      <c r="J605" s="947"/>
      <c r="M605" s="255"/>
      <c r="N605" s="947"/>
      <c r="Q605" s="255"/>
      <c r="R605" s="736"/>
      <c r="AD605" s="254"/>
    </row>
    <row r="606" spans="1:30" s="4" customFormat="1" x14ac:dyDescent="0.25">
      <c r="A606" s="255"/>
      <c r="B606" s="255"/>
      <c r="E606" s="602"/>
      <c r="F606" s="602"/>
      <c r="G606" s="257"/>
      <c r="H606" s="258"/>
      <c r="I606" s="259"/>
      <c r="J606" s="947"/>
      <c r="M606" s="255"/>
      <c r="N606" s="947"/>
      <c r="Q606" s="255"/>
      <c r="R606" s="736"/>
      <c r="AD606" s="254"/>
    </row>
    <row r="607" spans="1:30" s="4" customFormat="1" x14ac:dyDescent="0.25">
      <c r="A607" s="255"/>
      <c r="B607" s="255"/>
      <c r="E607" s="602"/>
      <c r="F607" s="602"/>
      <c r="G607" s="257"/>
      <c r="H607" s="258"/>
      <c r="I607" s="259"/>
      <c r="J607" s="947"/>
      <c r="M607" s="255"/>
      <c r="N607" s="947"/>
      <c r="Q607" s="255"/>
      <c r="R607" s="736"/>
      <c r="AD607" s="254"/>
    </row>
    <row r="608" spans="1:30" s="4" customFormat="1" x14ac:dyDescent="0.25">
      <c r="A608" s="255"/>
      <c r="B608" s="255"/>
      <c r="E608" s="602"/>
      <c r="F608" s="602"/>
      <c r="G608" s="257"/>
      <c r="H608" s="258"/>
      <c r="I608" s="259"/>
      <c r="J608" s="947"/>
      <c r="M608" s="255"/>
      <c r="N608" s="947"/>
      <c r="Q608" s="255"/>
      <c r="R608" s="736"/>
      <c r="AD608" s="254"/>
    </row>
    <row r="609" spans="1:30" s="4" customFormat="1" x14ac:dyDescent="0.25">
      <c r="A609" s="255"/>
      <c r="B609" s="255"/>
      <c r="E609" s="602"/>
      <c r="F609" s="602"/>
      <c r="G609" s="257"/>
      <c r="H609" s="258"/>
      <c r="I609" s="259"/>
      <c r="J609" s="947"/>
      <c r="M609" s="255"/>
      <c r="N609" s="947"/>
      <c r="Q609" s="255"/>
      <c r="R609" s="736"/>
      <c r="AD609" s="254"/>
    </row>
    <row r="610" spans="1:30" s="4" customFormat="1" x14ac:dyDescent="0.25">
      <c r="A610" s="255"/>
      <c r="B610" s="255"/>
      <c r="E610" s="602"/>
      <c r="F610" s="602"/>
      <c r="G610" s="257"/>
      <c r="H610" s="258"/>
      <c r="I610" s="259"/>
      <c r="J610" s="947"/>
      <c r="M610" s="255"/>
      <c r="N610" s="947"/>
      <c r="Q610" s="255"/>
      <c r="R610" s="736"/>
      <c r="AD610" s="254"/>
    </row>
    <row r="611" spans="1:30" s="4" customFormat="1" x14ac:dyDescent="0.25">
      <c r="A611" s="255"/>
      <c r="B611" s="255"/>
      <c r="E611" s="602"/>
      <c r="F611" s="602"/>
      <c r="G611" s="257"/>
      <c r="H611" s="258"/>
      <c r="I611" s="259"/>
      <c r="J611" s="947"/>
      <c r="M611" s="255"/>
      <c r="N611" s="947"/>
      <c r="Q611" s="255"/>
      <c r="R611" s="736"/>
      <c r="AD611" s="254"/>
    </row>
    <row r="612" spans="1:30" s="4" customFormat="1" x14ac:dyDescent="0.25">
      <c r="A612" s="255"/>
      <c r="B612" s="255"/>
      <c r="E612" s="602"/>
      <c r="F612" s="602"/>
      <c r="G612" s="257"/>
      <c r="H612" s="258"/>
      <c r="I612" s="259"/>
      <c r="J612" s="947"/>
      <c r="M612" s="255"/>
      <c r="N612" s="947"/>
      <c r="Q612" s="255"/>
      <c r="R612" s="736"/>
      <c r="AD612" s="254"/>
    </row>
    <row r="613" spans="1:30" s="4" customFormat="1" x14ac:dyDescent="0.25">
      <c r="A613" s="255"/>
      <c r="B613" s="255"/>
      <c r="E613" s="602"/>
      <c r="F613" s="602"/>
      <c r="G613" s="257"/>
      <c r="H613" s="258"/>
      <c r="I613" s="259"/>
      <c r="J613" s="947"/>
      <c r="M613" s="255"/>
      <c r="N613" s="947"/>
      <c r="Q613" s="255"/>
      <c r="R613" s="736"/>
      <c r="AD613" s="254"/>
    </row>
    <row r="614" spans="1:30" s="4" customFormat="1" x14ac:dyDescent="0.25">
      <c r="A614" s="255"/>
      <c r="B614" s="255"/>
      <c r="E614" s="602"/>
      <c r="F614" s="602"/>
      <c r="G614" s="257"/>
      <c r="H614" s="258"/>
      <c r="I614" s="259"/>
      <c r="J614" s="947"/>
      <c r="M614" s="255"/>
      <c r="N614" s="947"/>
      <c r="Q614" s="255"/>
      <c r="R614" s="736"/>
      <c r="AD614" s="254"/>
    </row>
    <row r="615" spans="1:30" s="4" customFormat="1" x14ac:dyDescent="0.25">
      <c r="A615" s="255"/>
      <c r="B615" s="255"/>
      <c r="E615" s="602"/>
      <c r="F615" s="602"/>
      <c r="G615" s="257"/>
      <c r="H615" s="258"/>
      <c r="I615" s="259"/>
      <c r="J615" s="947"/>
      <c r="M615" s="255"/>
      <c r="N615" s="947"/>
      <c r="Q615" s="255"/>
      <c r="R615" s="736"/>
      <c r="AD615" s="254"/>
    </row>
    <row r="616" spans="1:30" s="4" customFormat="1" x14ac:dyDescent="0.25">
      <c r="A616" s="255"/>
      <c r="B616" s="255"/>
      <c r="E616" s="602"/>
      <c r="F616" s="602"/>
      <c r="G616" s="257"/>
      <c r="H616" s="258"/>
      <c r="I616" s="259"/>
      <c r="J616" s="947"/>
      <c r="M616" s="255"/>
      <c r="N616" s="947"/>
      <c r="Q616" s="255"/>
      <c r="R616" s="736"/>
      <c r="AD616" s="254"/>
    </row>
    <row r="617" spans="1:30" s="4" customFormat="1" x14ac:dyDescent="0.25">
      <c r="A617" s="255"/>
      <c r="B617" s="255"/>
      <c r="E617" s="602"/>
      <c r="F617" s="602"/>
      <c r="G617" s="257"/>
      <c r="H617" s="258"/>
      <c r="I617" s="259"/>
      <c r="J617" s="947"/>
      <c r="M617" s="255"/>
      <c r="N617" s="947"/>
      <c r="Q617" s="255"/>
      <c r="R617" s="736"/>
      <c r="AD617" s="254"/>
    </row>
    <row r="618" spans="1:30" s="4" customFormat="1" x14ac:dyDescent="0.25">
      <c r="A618" s="255"/>
      <c r="B618" s="255"/>
      <c r="E618" s="602"/>
      <c r="F618" s="602"/>
      <c r="G618" s="257"/>
      <c r="H618" s="258"/>
      <c r="I618" s="259"/>
      <c r="J618" s="947"/>
      <c r="M618" s="255"/>
      <c r="N618" s="947"/>
      <c r="Q618" s="255"/>
      <c r="R618" s="736"/>
      <c r="AD618" s="254"/>
    </row>
    <row r="619" spans="1:30" s="4" customFormat="1" x14ac:dyDescent="0.25">
      <c r="A619" s="255"/>
      <c r="B619" s="255"/>
      <c r="E619" s="602"/>
      <c r="F619" s="602"/>
      <c r="G619" s="257"/>
      <c r="H619" s="258"/>
      <c r="I619" s="259"/>
      <c r="J619" s="947"/>
      <c r="M619" s="255"/>
      <c r="N619" s="947"/>
      <c r="Q619" s="255"/>
      <c r="R619" s="736"/>
      <c r="AD619" s="254"/>
    </row>
    <row r="620" spans="1:30" s="4" customFormat="1" x14ac:dyDescent="0.25">
      <c r="A620" s="255"/>
      <c r="B620" s="255"/>
      <c r="E620" s="602"/>
      <c r="F620" s="602"/>
      <c r="G620" s="257"/>
      <c r="H620" s="258"/>
      <c r="I620" s="259"/>
      <c r="J620" s="947"/>
      <c r="M620" s="255"/>
      <c r="N620" s="947"/>
      <c r="Q620" s="255"/>
      <c r="R620" s="736"/>
      <c r="AD620" s="254"/>
    </row>
    <row r="621" spans="1:30" s="4" customFormat="1" x14ac:dyDescent="0.25">
      <c r="A621" s="255"/>
      <c r="B621" s="255"/>
      <c r="E621" s="602"/>
      <c r="F621" s="602"/>
      <c r="G621" s="257"/>
      <c r="H621" s="258"/>
      <c r="I621" s="259"/>
      <c r="J621" s="947"/>
      <c r="M621" s="255"/>
      <c r="N621" s="947"/>
      <c r="Q621" s="255"/>
      <c r="R621" s="736"/>
      <c r="AD621" s="254"/>
    </row>
    <row r="622" spans="1:30" s="4" customFormat="1" x14ac:dyDescent="0.25">
      <c r="A622" s="255"/>
      <c r="B622" s="255"/>
      <c r="E622" s="602"/>
      <c r="F622" s="602"/>
      <c r="G622" s="257"/>
      <c r="H622" s="258"/>
      <c r="I622" s="259"/>
      <c r="J622" s="947"/>
      <c r="M622" s="255"/>
      <c r="N622" s="947"/>
      <c r="Q622" s="255"/>
      <c r="R622" s="736"/>
      <c r="AD622" s="254"/>
    </row>
    <row r="623" spans="1:30" s="4" customFormat="1" x14ac:dyDescent="0.25">
      <c r="A623" s="255"/>
      <c r="B623" s="255"/>
      <c r="E623" s="602"/>
      <c r="F623" s="602"/>
      <c r="G623" s="257"/>
      <c r="H623" s="258"/>
      <c r="I623" s="259"/>
      <c r="J623" s="947"/>
      <c r="M623" s="255"/>
      <c r="N623" s="947"/>
      <c r="Q623" s="255"/>
      <c r="R623" s="736"/>
      <c r="AD623" s="254"/>
    </row>
    <row r="624" spans="1:30" s="4" customFormat="1" x14ac:dyDescent="0.25">
      <c r="A624" s="255"/>
      <c r="B624" s="255"/>
      <c r="E624" s="602"/>
      <c r="F624" s="602"/>
      <c r="G624" s="257"/>
      <c r="H624" s="258"/>
      <c r="I624" s="259"/>
      <c r="J624" s="947"/>
      <c r="M624" s="255"/>
      <c r="N624" s="947"/>
      <c r="Q624" s="255"/>
      <c r="R624" s="736"/>
      <c r="AD624" s="254"/>
    </row>
    <row r="625" spans="1:30" s="4" customFormat="1" x14ac:dyDescent="0.25">
      <c r="A625" s="255"/>
      <c r="B625" s="255"/>
      <c r="E625" s="602"/>
      <c r="F625" s="602"/>
      <c r="G625" s="257"/>
      <c r="H625" s="258"/>
      <c r="I625" s="259"/>
      <c r="J625" s="947"/>
      <c r="M625" s="255"/>
      <c r="N625" s="947"/>
      <c r="Q625" s="255"/>
      <c r="R625" s="736"/>
      <c r="AD625" s="254"/>
    </row>
    <row r="626" spans="1:30" s="4" customFormat="1" x14ac:dyDescent="0.25">
      <c r="A626" s="255"/>
      <c r="B626" s="255"/>
      <c r="E626" s="602"/>
      <c r="F626" s="602"/>
      <c r="G626" s="257"/>
      <c r="H626" s="258"/>
      <c r="I626" s="259"/>
      <c r="J626" s="947"/>
      <c r="M626" s="255"/>
      <c r="N626" s="947"/>
      <c r="Q626" s="255"/>
      <c r="R626" s="736"/>
      <c r="AD626" s="254"/>
    </row>
    <row r="627" spans="1:30" s="4" customFormat="1" x14ac:dyDescent="0.25">
      <c r="A627" s="255"/>
      <c r="B627" s="255"/>
      <c r="E627" s="602"/>
      <c r="F627" s="602"/>
      <c r="G627" s="257"/>
      <c r="H627" s="258"/>
      <c r="I627" s="259"/>
      <c r="J627" s="947"/>
      <c r="M627" s="255"/>
      <c r="N627" s="947"/>
      <c r="Q627" s="255"/>
      <c r="R627" s="736"/>
      <c r="AD627" s="254"/>
    </row>
    <row r="628" spans="1:30" s="4" customFormat="1" x14ac:dyDescent="0.25">
      <c r="A628" s="255"/>
      <c r="B628" s="255"/>
      <c r="E628" s="602"/>
      <c r="F628" s="602"/>
      <c r="G628" s="257"/>
      <c r="H628" s="258"/>
      <c r="I628" s="259"/>
      <c r="J628" s="947"/>
      <c r="M628" s="255"/>
      <c r="N628" s="947"/>
      <c r="Q628" s="255"/>
      <c r="R628" s="736"/>
      <c r="AD628" s="254"/>
    </row>
    <row r="629" spans="1:30" s="4" customFormat="1" x14ac:dyDescent="0.25">
      <c r="A629" s="255"/>
      <c r="B629" s="255"/>
      <c r="E629" s="602"/>
      <c r="F629" s="602"/>
      <c r="G629" s="257"/>
      <c r="H629" s="258"/>
      <c r="I629" s="259"/>
      <c r="J629" s="947"/>
      <c r="M629" s="255"/>
      <c r="N629" s="947"/>
      <c r="Q629" s="255"/>
      <c r="R629" s="736"/>
      <c r="AD629" s="254"/>
    </row>
    <row r="630" spans="1:30" s="4" customFormat="1" x14ac:dyDescent="0.25">
      <c r="A630" s="255"/>
      <c r="B630" s="255"/>
      <c r="E630" s="602"/>
      <c r="F630" s="602"/>
      <c r="G630" s="257"/>
      <c r="H630" s="258"/>
      <c r="I630" s="259"/>
      <c r="J630" s="947"/>
      <c r="M630" s="255"/>
      <c r="N630" s="947"/>
      <c r="Q630" s="255"/>
      <c r="R630" s="736"/>
      <c r="AD630" s="254"/>
    </row>
    <row r="631" spans="1:30" s="4" customFormat="1" x14ac:dyDescent="0.25">
      <c r="A631" s="255"/>
      <c r="B631" s="255"/>
      <c r="E631" s="602"/>
      <c r="F631" s="602"/>
      <c r="G631" s="257"/>
      <c r="H631" s="258"/>
      <c r="I631" s="259"/>
      <c r="J631" s="947"/>
      <c r="M631" s="255"/>
      <c r="N631" s="947"/>
      <c r="Q631" s="255"/>
      <c r="R631" s="736"/>
      <c r="AD631" s="254"/>
    </row>
    <row r="632" spans="1:30" s="4" customFormat="1" x14ac:dyDescent="0.25">
      <c r="A632" s="255"/>
      <c r="B632" s="255"/>
      <c r="E632" s="602"/>
      <c r="F632" s="602"/>
      <c r="G632" s="257"/>
      <c r="H632" s="258"/>
      <c r="I632" s="259"/>
      <c r="J632" s="947"/>
      <c r="M632" s="255"/>
      <c r="N632" s="947"/>
      <c r="Q632" s="255"/>
      <c r="R632" s="736"/>
      <c r="AD632" s="254"/>
    </row>
    <row r="633" spans="1:30" s="4" customFormat="1" x14ac:dyDescent="0.25">
      <c r="A633" s="255"/>
      <c r="B633" s="255"/>
      <c r="E633" s="602"/>
      <c r="F633" s="602"/>
      <c r="G633" s="257"/>
      <c r="H633" s="258"/>
      <c r="I633" s="259"/>
      <c r="J633" s="947"/>
      <c r="M633" s="255"/>
      <c r="N633" s="947"/>
      <c r="Q633" s="255"/>
      <c r="R633" s="736"/>
      <c r="AD633" s="254"/>
    </row>
    <row r="634" spans="1:30" s="4" customFormat="1" x14ac:dyDescent="0.25">
      <c r="A634" s="255"/>
      <c r="B634" s="255"/>
      <c r="E634" s="602"/>
      <c r="F634" s="602"/>
      <c r="G634" s="257"/>
      <c r="H634" s="258"/>
      <c r="I634" s="259"/>
      <c r="J634" s="947"/>
      <c r="M634" s="255"/>
      <c r="N634" s="947"/>
      <c r="Q634" s="255"/>
      <c r="R634" s="736"/>
      <c r="AD634" s="254"/>
    </row>
    <row r="635" spans="1:30" s="4" customFormat="1" x14ac:dyDescent="0.25">
      <c r="A635" s="255"/>
      <c r="B635" s="255"/>
      <c r="E635" s="602"/>
      <c r="F635" s="602"/>
      <c r="G635" s="257"/>
      <c r="H635" s="258"/>
      <c r="I635" s="259"/>
      <c r="J635" s="947"/>
      <c r="M635" s="255"/>
      <c r="N635" s="947"/>
      <c r="Q635" s="255"/>
      <c r="R635" s="736"/>
      <c r="AD635" s="254"/>
    </row>
    <row r="636" spans="1:30" s="4" customFormat="1" x14ac:dyDescent="0.25">
      <c r="A636" s="255"/>
      <c r="B636" s="255"/>
      <c r="E636" s="602"/>
      <c r="F636" s="602"/>
      <c r="G636" s="257"/>
      <c r="H636" s="258"/>
      <c r="I636" s="259"/>
      <c r="J636" s="947"/>
      <c r="M636" s="255"/>
      <c r="N636" s="947"/>
      <c r="Q636" s="255"/>
      <c r="R636" s="736"/>
      <c r="AD636" s="254"/>
    </row>
    <row r="637" spans="1:30" s="4" customFormat="1" x14ac:dyDescent="0.25">
      <c r="A637" s="255"/>
      <c r="B637" s="255"/>
      <c r="E637" s="602"/>
      <c r="F637" s="602"/>
      <c r="G637" s="257"/>
      <c r="H637" s="258"/>
      <c r="I637" s="259"/>
      <c r="J637" s="947"/>
      <c r="M637" s="255"/>
      <c r="N637" s="947"/>
      <c r="Q637" s="255"/>
      <c r="R637" s="736"/>
      <c r="AD637" s="254"/>
    </row>
    <row r="638" spans="1:30" s="4" customFormat="1" x14ac:dyDescent="0.25">
      <c r="A638" s="255"/>
      <c r="B638" s="255"/>
      <c r="E638" s="602"/>
      <c r="F638" s="602"/>
      <c r="G638" s="257"/>
      <c r="H638" s="258"/>
      <c r="I638" s="259"/>
      <c r="J638" s="947"/>
      <c r="M638" s="255"/>
      <c r="N638" s="947"/>
      <c r="Q638" s="255"/>
      <c r="R638" s="736"/>
      <c r="AD638" s="254"/>
    </row>
    <row r="639" spans="1:30" s="4" customFormat="1" x14ac:dyDescent="0.25">
      <c r="A639" s="255"/>
      <c r="B639" s="255"/>
      <c r="E639" s="602"/>
      <c r="F639" s="602"/>
      <c r="G639" s="257"/>
      <c r="H639" s="258"/>
      <c r="I639" s="259"/>
      <c r="J639" s="947"/>
      <c r="M639" s="255"/>
      <c r="N639" s="947"/>
      <c r="Q639" s="255"/>
      <c r="R639" s="736"/>
      <c r="AD639" s="254"/>
    </row>
    <row r="640" spans="1:30" s="4" customFormat="1" x14ac:dyDescent="0.25">
      <c r="A640" s="255"/>
      <c r="B640" s="255"/>
      <c r="E640" s="602"/>
      <c r="F640" s="602"/>
      <c r="G640" s="257"/>
      <c r="H640" s="258"/>
      <c r="I640" s="259"/>
      <c r="J640" s="947"/>
      <c r="M640" s="255"/>
      <c r="N640" s="947"/>
      <c r="Q640" s="255"/>
      <c r="R640" s="736"/>
      <c r="AD640" s="254"/>
    </row>
    <row r="641" spans="1:30" s="4" customFormat="1" x14ac:dyDescent="0.25">
      <c r="A641" s="255"/>
      <c r="B641" s="255"/>
      <c r="E641" s="602"/>
      <c r="F641" s="602"/>
      <c r="G641" s="257"/>
      <c r="H641" s="258"/>
      <c r="I641" s="259"/>
      <c r="J641" s="947"/>
      <c r="M641" s="255"/>
      <c r="N641" s="947"/>
      <c r="Q641" s="255"/>
      <c r="R641" s="736"/>
      <c r="AD641" s="254"/>
    </row>
    <row r="642" spans="1:30" s="4" customFormat="1" x14ac:dyDescent="0.25">
      <c r="A642" s="255"/>
      <c r="B642" s="255"/>
      <c r="E642" s="602"/>
      <c r="F642" s="602"/>
      <c r="G642" s="257"/>
      <c r="H642" s="258"/>
      <c r="I642" s="259"/>
      <c r="J642" s="947"/>
      <c r="M642" s="255"/>
      <c r="N642" s="947"/>
      <c r="Q642" s="255"/>
      <c r="R642" s="736"/>
      <c r="AD642" s="254"/>
    </row>
    <row r="643" spans="1:30" s="4" customFormat="1" x14ac:dyDescent="0.25">
      <c r="A643" s="255"/>
      <c r="B643" s="255"/>
      <c r="E643" s="602"/>
      <c r="F643" s="602"/>
      <c r="G643" s="257"/>
      <c r="H643" s="258"/>
      <c r="I643" s="259"/>
      <c r="J643" s="947"/>
      <c r="M643" s="255"/>
      <c r="N643" s="947"/>
      <c r="Q643" s="255"/>
      <c r="R643" s="736"/>
      <c r="AD643" s="254"/>
    </row>
    <row r="644" spans="1:30" s="4" customFormat="1" x14ac:dyDescent="0.25">
      <c r="A644" s="255"/>
      <c r="B644" s="255"/>
      <c r="E644" s="602"/>
      <c r="F644" s="602"/>
      <c r="G644" s="257"/>
      <c r="H644" s="258"/>
      <c r="I644" s="259"/>
      <c r="J644" s="947"/>
      <c r="M644" s="255"/>
      <c r="N644" s="947"/>
      <c r="Q644" s="255"/>
      <c r="R644" s="736"/>
      <c r="AD644" s="254"/>
    </row>
    <row r="645" spans="1:30" s="4" customFormat="1" x14ac:dyDescent="0.25">
      <c r="A645" s="255"/>
      <c r="B645" s="255"/>
      <c r="E645" s="602"/>
      <c r="F645" s="602"/>
      <c r="G645" s="257"/>
      <c r="H645" s="258"/>
      <c r="I645" s="259"/>
      <c r="J645" s="947"/>
      <c r="M645" s="255"/>
      <c r="N645" s="947"/>
      <c r="Q645" s="255"/>
      <c r="R645" s="736"/>
      <c r="AD645" s="254"/>
    </row>
    <row r="646" spans="1:30" s="4" customFormat="1" x14ac:dyDescent="0.25">
      <c r="A646" s="255"/>
      <c r="B646" s="255"/>
      <c r="E646" s="602"/>
      <c r="F646" s="602"/>
      <c r="G646" s="257"/>
      <c r="H646" s="258"/>
      <c r="I646" s="259"/>
      <c r="J646" s="947"/>
      <c r="M646" s="255"/>
      <c r="N646" s="947"/>
      <c r="Q646" s="255"/>
      <c r="R646" s="736"/>
      <c r="AD646" s="254"/>
    </row>
    <row r="647" spans="1:30" s="4" customFormat="1" x14ac:dyDescent="0.25">
      <c r="A647" s="255"/>
      <c r="B647" s="255"/>
      <c r="E647" s="602"/>
      <c r="F647" s="602"/>
      <c r="G647" s="257"/>
      <c r="H647" s="258"/>
      <c r="I647" s="259"/>
      <c r="J647" s="947"/>
      <c r="M647" s="255"/>
      <c r="N647" s="947"/>
      <c r="Q647" s="255"/>
      <c r="R647" s="736"/>
      <c r="AD647" s="254"/>
    </row>
    <row r="648" spans="1:30" s="4" customFormat="1" x14ac:dyDescent="0.25">
      <c r="A648" s="255"/>
      <c r="B648" s="255"/>
      <c r="E648" s="602"/>
      <c r="F648" s="602"/>
      <c r="G648" s="257"/>
      <c r="H648" s="258"/>
      <c r="I648" s="259"/>
      <c r="J648" s="947"/>
      <c r="M648" s="255"/>
      <c r="N648" s="947"/>
      <c r="Q648" s="255"/>
      <c r="R648" s="736"/>
      <c r="AD648" s="254"/>
    </row>
    <row r="649" spans="1:30" s="4" customFormat="1" x14ac:dyDescent="0.25">
      <c r="A649" s="255"/>
      <c r="B649" s="255"/>
      <c r="E649" s="602"/>
      <c r="F649" s="602"/>
      <c r="G649" s="257"/>
      <c r="H649" s="258"/>
      <c r="I649" s="259"/>
      <c r="J649" s="947"/>
      <c r="M649" s="255"/>
      <c r="N649" s="947"/>
      <c r="Q649" s="255"/>
      <c r="R649" s="736"/>
      <c r="AD649" s="254"/>
    </row>
    <row r="650" spans="1:30" s="4" customFormat="1" x14ac:dyDescent="0.25">
      <c r="A650" s="255"/>
      <c r="B650" s="255"/>
      <c r="E650" s="602"/>
      <c r="F650" s="602"/>
      <c r="G650" s="257"/>
      <c r="H650" s="258"/>
      <c r="I650" s="259"/>
      <c r="J650" s="947"/>
      <c r="M650" s="255"/>
      <c r="N650" s="947"/>
      <c r="Q650" s="255"/>
      <c r="R650" s="736"/>
      <c r="AD650" s="254"/>
    </row>
    <row r="651" spans="1:30" s="4" customFormat="1" x14ac:dyDescent="0.25">
      <c r="A651" s="255"/>
      <c r="B651" s="255"/>
      <c r="E651" s="602"/>
      <c r="F651" s="602"/>
      <c r="G651" s="257"/>
      <c r="H651" s="258"/>
      <c r="I651" s="259"/>
      <c r="J651" s="947"/>
      <c r="M651" s="255"/>
      <c r="N651" s="947"/>
      <c r="Q651" s="255"/>
      <c r="R651" s="736"/>
      <c r="AD651" s="254"/>
    </row>
    <row r="652" spans="1:30" s="4" customFormat="1" x14ac:dyDescent="0.25">
      <c r="A652" s="255"/>
      <c r="B652" s="255"/>
      <c r="E652" s="602"/>
      <c r="F652" s="602"/>
      <c r="G652" s="257"/>
      <c r="H652" s="258"/>
      <c r="I652" s="259"/>
      <c r="J652" s="947"/>
      <c r="M652" s="255"/>
      <c r="N652" s="947"/>
      <c r="Q652" s="255"/>
      <c r="R652" s="736"/>
      <c r="AD652" s="254"/>
    </row>
    <row r="653" spans="1:30" s="4" customFormat="1" x14ac:dyDescent="0.25">
      <c r="A653" s="255"/>
      <c r="B653" s="255"/>
      <c r="E653" s="602"/>
      <c r="F653" s="602"/>
      <c r="G653" s="257"/>
      <c r="H653" s="258"/>
      <c r="I653" s="259"/>
      <c r="J653" s="947"/>
      <c r="M653" s="255"/>
      <c r="N653" s="947"/>
      <c r="Q653" s="255"/>
      <c r="R653" s="736"/>
      <c r="AD653" s="254"/>
    </row>
    <row r="654" spans="1:30" s="4" customFormat="1" x14ac:dyDescent="0.25">
      <c r="A654" s="255"/>
      <c r="B654" s="255"/>
      <c r="E654" s="602"/>
      <c r="F654" s="602"/>
      <c r="G654" s="257"/>
      <c r="H654" s="258"/>
      <c r="I654" s="259"/>
      <c r="J654" s="947"/>
      <c r="M654" s="255"/>
      <c r="N654" s="947"/>
      <c r="Q654" s="255"/>
      <c r="R654" s="736"/>
      <c r="AD654" s="254"/>
    </row>
    <row r="655" spans="1:30" s="4" customFormat="1" x14ac:dyDescent="0.25">
      <c r="A655" s="255"/>
      <c r="B655" s="255"/>
      <c r="E655" s="602"/>
      <c r="F655" s="602"/>
      <c r="G655" s="257"/>
      <c r="H655" s="258"/>
      <c r="I655" s="259"/>
      <c r="J655" s="947"/>
      <c r="M655" s="255"/>
      <c r="N655" s="947"/>
      <c r="Q655" s="255"/>
      <c r="R655" s="736"/>
      <c r="AD655" s="254"/>
    </row>
    <row r="656" spans="1:30" s="4" customFormat="1" x14ac:dyDescent="0.25">
      <c r="A656" s="255"/>
      <c r="B656" s="255"/>
      <c r="E656" s="602"/>
      <c r="F656" s="602"/>
      <c r="G656" s="257"/>
      <c r="H656" s="258"/>
      <c r="I656" s="259"/>
      <c r="J656" s="947"/>
      <c r="M656" s="255"/>
      <c r="N656" s="947"/>
      <c r="Q656" s="255"/>
      <c r="R656" s="736"/>
      <c r="AD656" s="254"/>
    </row>
    <row r="657" spans="1:30" s="4" customFormat="1" x14ac:dyDescent="0.25">
      <c r="A657" s="255"/>
      <c r="B657" s="255"/>
      <c r="E657" s="602"/>
      <c r="F657" s="602"/>
      <c r="G657" s="257"/>
      <c r="H657" s="258"/>
      <c r="I657" s="259"/>
      <c r="J657" s="947"/>
      <c r="M657" s="255"/>
      <c r="N657" s="947"/>
      <c r="Q657" s="255"/>
      <c r="R657" s="736"/>
      <c r="AD657" s="254"/>
    </row>
    <row r="658" spans="1:30" s="4" customFormat="1" x14ac:dyDescent="0.25">
      <c r="A658" s="255"/>
      <c r="B658" s="255"/>
      <c r="E658" s="602"/>
      <c r="F658" s="602"/>
      <c r="G658" s="257"/>
      <c r="H658" s="258"/>
      <c r="I658" s="259"/>
      <c r="J658" s="947"/>
      <c r="M658" s="255"/>
      <c r="N658" s="947"/>
      <c r="Q658" s="255"/>
      <c r="R658" s="736"/>
      <c r="AD658" s="254"/>
    </row>
    <row r="659" spans="1:30" s="4" customFormat="1" x14ac:dyDescent="0.25">
      <c r="A659" s="255"/>
      <c r="B659" s="255"/>
      <c r="E659" s="602"/>
      <c r="F659" s="602"/>
      <c r="G659" s="257"/>
      <c r="H659" s="258"/>
      <c r="I659" s="259"/>
      <c r="J659" s="947"/>
      <c r="M659" s="255"/>
      <c r="N659" s="947"/>
      <c r="Q659" s="255"/>
      <c r="R659" s="736"/>
      <c r="AD659" s="254"/>
    </row>
    <row r="660" spans="1:30" s="4" customFormat="1" x14ac:dyDescent="0.25">
      <c r="A660" s="255"/>
      <c r="B660" s="255"/>
      <c r="E660" s="602"/>
      <c r="F660" s="602"/>
      <c r="G660" s="257"/>
      <c r="H660" s="258"/>
      <c r="I660" s="259"/>
      <c r="J660" s="947"/>
      <c r="M660" s="255"/>
      <c r="N660" s="947"/>
      <c r="Q660" s="255"/>
      <c r="R660" s="736"/>
      <c r="AD660" s="254"/>
    </row>
    <row r="661" spans="1:30" s="4" customFormat="1" x14ac:dyDescent="0.25">
      <c r="A661" s="255"/>
      <c r="B661" s="255"/>
      <c r="E661" s="602"/>
      <c r="F661" s="602"/>
      <c r="G661" s="257"/>
      <c r="H661" s="258"/>
      <c r="I661" s="259"/>
      <c r="J661" s="947"/>
      <c r="M661" s="255"/>
      <c r="N661" s="947"/>
      <c r="Q661" s="255"/>
      <c r="R661" s="736"/>
      <c r="AD661" s="254"/>
    </row>
    <row r="662" spans="1:30" s="4" customFormat="1" x14ac:dyDescent="0.25">
      <c r="A662" s="255"/>
      <c r="B662" s="255"/>
      <c r="E662" s="602"/>
      <c r="F662" s="602"/>
      <c r="G662" s="257"/>
      <c r="H662" s="258"/>
      <c r="I662" s="259"/>
      <c r="J662" s="947"/>
      <c r="M662" s="255"/>
      <c r="N662" s="947"/>
      <c r="Q662" s="255"/>
      <c r="R662" s="736"/>
      <c r="AD662" s="254"/>
    </row>
    <row r="663" spans="1:30" s="4" customFormat="1" x14ac:dyDescent="0.25">
      <c r="A663" s="255"/>
      <c r="B663" s="255"/>
      <c r="E663" s="602"/>
      <c r="F663" s="602"/>
      <c r="G663" s="257"/>
      <c r="H663" s="258"/>
      <c r="I663" s="259"/>
      <c r="J663" s="947"/>
      <c r="M663" s="255"/>
      <c r="N663" s="947"/>
      <c r="Q663" s="255"/>
      <c r="R663" s="736"/>
      <c r="AD663" s="254"/>
    </row>
    <row r="664" spans="1:30" s="4" customFormat="1" x14ac:dyDescent="0.25">
      <c r="A664" s="255"/>
      <c r="B664" s="255"/>
      <c r="E664" s="602"/>
      <c r="F664" s="602"/>
      <c r="G664" s="257"/>
      <c r="H664" s="258"/>
      <c r="I664" s="259"/>
      <c r="J664" s="947"/>
      <c r="M664" s="255"/>
      <c r="N664" s="947"/>
      <c r="Q664" s="255"/>
      <c r="R664" s="736"/>
      <c r="AD664" s="254"/>
    </row>
    <row r="665" spans="1:30" s="4" customFormat="1" x14ac:dyDescent="0.25">
      <c r="A665" s="255"/>
      <c r="B665" s="255"/>
      <c r="E665" s="602"/>
      <c r="F665" s="602"/>
      <c r="G665" s="257"/>
      <c r="H665" s="258"/>
      <c r="I665" s="259"/>
      <c r="J665" s="947"/>
      <c r="M665" s="255"/>
      <c r="N665" s="947"/>
      <c r="Q665" s="255"/>
      <c r="R665" s="736"/>
      <c r="AD665" s="254"/>
    </row>
    <row r="666" spans="1:30" s="4" customFormat="1" x14ac:dyDescent="0.25">
      <c r="A666" s="255"/>
      <c r="B666" s="255"/>
      <c r="E666" s="602"/>
      <c r="F666" s="602"/>
      <c r="G666" s="257"/>
      <c r="H666" s="258"/>
      <c r="I666" s="259"/>
      <c r="J666" s="947"/>
      <c r="M666" s="255"/>
      <c r="N666" s="947"/>
      <c r="Q666" s="255"/>
      <c r="R666" s="736"/>
      <c r="AD666" s="254"/>
    </row>
    <row r="667" spans="1:30" s="4" customFormat="1" x14ac:dyDescent="0.25">
      <c r="A667" s="255"/>
      <c r="B667" s="255"/>
      <c r="E667" s="602"/>
      <c r="F667" s="602"/>
      <c r="G667" s="257"/>
      <c r="H667" s="258"/>
      <c r="I667" s="259"/>
      <c r="J667" s="947"/>
      <c r="M667" s="255"/>
      <c r="N667" s="947"/>
      <c r="Q667" s="255"/>
      <c r="R667" s="736"/>
      <c r="AD667" s="254"/>
    </row>
    <row r="668" spans="1:30" s="4" customFormat="1" x14ac:dyDescent="0.25">
      <c r="A668" s="255"/>
      <c r="B668" s="255"/>
      <c r="E668" s="602"/>
      <c r="F668" s="602"/>
      <c r="G668" s="257"/>
      <c r="H668" s="258"/>
      <c r="I668" s="259"/>
      <c r="J668" s="947"/>
      <c r="M668" s="255"/>
      <c r="N668" s="947"/>
      <c r="Q668" s="255"/>
      <c r="R668" s="736"/>
      <c r="AD668" s="254"/>
    </row>
    <row r="669" spans="1:30" s="4" customFormat="1" x14ac:dyDescent="0.25">
      <c r="A669" s="255"/>
      <c r="B669" s="255"/>
      <c r="E669" s="602"/>
      <c r="F669" s="602"/>
      <c r="G669" s="257"/>
      <c r="H669" s="258"/>
      <c r="I669" s="259"/>
      <c r="J669" s="947"/>
      <c r="M669" s="255"/>
      <c r="N669" s="947"/>
      <c r="Q669" s="255"/>
      <c r="R669" s="736"/>
      <c r="AD669" s="254"/>
    </row>
    <row r="670" spans="1:30" s="4" customFormat="1" x14ac:dyDescent="0.25">
      <c r="A670" s="255"/>
      <c r="B670" s="255"/>
      <c r="E670" s="602"/>
      <c r="F670" s="602"/>
      <c r="G670" s="257"/>
      <c r="H670" s="258"/>
      <c r="I670" s="259"/>
      <c r="J670" s="947"/>
      <c r="M670" s="255"/>
      <c r="N670" s="947"/>
      <c r="Q670" s="255"/>
      <c r="R670" s="736"/>
      <c r="AD670" s="254"/>
    </row>
    <row r="671" spans="1:30" s="4" customFormat="1" x14ac:dyDescent="0.25">
      <c r="A671" s="255"/>
      <c r="B671" s="255"/>
      <c r="E671" s="602"/>
      <c r="F671" s="602"/>
      <c r="G671" s="257"/>
      <c r="H671" s="258"/>
      <c r="I671" s="259"/>
      <c r="J671" s="947"/>
      <c r="M671" s="255"/>
      <c r="N671" s="947"/>
      <c r="Q671" s="255"/>
      <c r="R671" s="736"/>
      <c r="AD671" s="254"/>
    </row>
    <row r="672" spans="1:30" s="4" customFormat="1" x14ac:dyDescent="0.25">
      <c r="A672" s="255"/>
      <c r="B672" s="255"/>
      <c r="E672" s="602"/>
      <c r="F672" s="602"/>
      <c r="G672" s="257"/>
      <c r="H672" s="258"/>
      <c r="I672" s="259"/>
      <c r="J672" s="947"/>
      <c r="M672" s="255"/>
      <c r="N672" s="947"/>
      <c r="Q672" s="255"/>
      <c r="R672" s="736"/>
      <c r="AD672" s="254"/>
    </row>
    <row r="673" spans="1:30" s="4" customFormat="1" x14ac:dyDescent="0.25">
      <c r="A673" s="255"/>
      <c r="B673" s="255"/>
      <c r="E673" s="602"/>
      <c r="F673" s="602"/>
      <c r="G673" s="257"/>
      <c r="H673" s="258"/>
      <c r="I673" s="259"/>
      <c r="J673" s="947"/>
      <c r="M673" s="255"/>
      <c r="N673" s="947"/>
      <c r="Q673" s="255"/>
      <c r="R673" s="736"/>
      <c r="AD673" s="254"/>
    </row>
    <row r="674" spans="1:30" s="4" customFormat="1" x14ac:dyDescent="0.25">
      <c r="A674" s="255"/>
      <c r="B674" s="255"/>
      <c r="E674" s="602"/>
      <c r="F674" s="602"/>
      <c r="G674" s="257"/>
      <c r="H674" s="258"/>
      <c r="I674" s="259"/>
      <c r="J674" s="947"/>
      <c r="M674" s="255"/>
      <c r="N674" s="947"/>
      <c r="Q674" s="255"/>
      <c r="R674" s="736"/>
      <c r="AD674" s="254"/>
    </row>
    <row r="675" spans="1:30" s="4" customFormat="1" x14ac:dyDescent="0.25">
      <c r="A675" s="255"/>
      <c r="B675" s="255"/>
      <c r="E675" s="602"/>
      <c r="F675" s="602"/>
      <c r="G675" s="257"/>
      <c r="H675" s="258"/>
      <c r="I675" s="259"/>
      <c r="J675" s="947"/>
      <c r="M675" s="255"/>
      <c r="N675" s="947"/>
      <c r="Q675" s="255"/>
      <c r="R675" s="736"/>
      <c r="AD675" s="254"/>
    </row>
    <row r="676" spans="1:30" s="4" customFormat="1" x14ac:dyDescent="0.25">
      <c r="A676" s="255"/>
      <c r="B676" s="255"/>
      <c r="E676" s="602"/>
      <c r="F676" s="602"/>
      <c r="G676" s="257"/>
      <c r="H676" s="258"/>
      <c r="I676" s="259"/>
      <c r="J676" s="947"/>
      <c r="M676" s="255"/>
      <c r="N676" s="947"/>
      <c r="Q676" s="255"/>
      <c r="R676" s="736"/>
      <c r="AD676" s="254"/>
    </row>
    <row r="677" spans="1:30" s="4" customFormat="1" x14ac:dyDescent="0.25">
      <c r="A677" s="255"/>
      <c r="B677" s="255"/>
      <c r="E677" s="602"/>
      <c r="F677" s="602"/>
      <c r="G677" s="257"/>
      <c r="H677" s="258"/>
      <c r="I677" s="259"/>
      <c r="J677" s="947"/>
      <c r="M677" s="255"/>
      <c r="N677" s="947"/>
      <c r="Q677" s="255"/>
      <c r="R677" s="736"/>
      <c r="AD677" s="254"/>
    </row>
    <row r="678" spans="1:30" s="4" customFormat="1" x14ac:dyDescent="0.25">
      <c r="A678" s="255"/>
      <c r="B678" s="255"/>
      <c r="E678" s="602"/>
      <c r="F678" s="602"/>
      <c r="G678" s="257"/>
      <c r="H678" s="258"/>
      <c r="I678" s="259"/>
      <c r="J678" s="947"/>
      <c r="M678" s="255"/>
      <c r="N678" s="947"/>
      <c r="Q678" s="255"/>
      <c r="R678" s="736"/>
      <c r="AD678" s="254"/>
    </row>
    <row r="679" spans="1:30" s="4" customFormat="1" x14ac:dyDescent="0.25">
      <c r="A679" s="255"/>
      <c r="B679" s="255"/>
      <c r="E679" s="602"/>
      <c r="F679" s="602"/>
      <c r="G679" s="257"/>
      <c r="H679" s="258"/>
      <c r="I679" s="259"/>
      <c r="J679" s="947"/>
      <c r="M679" s="255"/>
      <c r="N679" s="947"/>
      <c r="Q679" s="255"/>
      <c r="R679" s="736"/>
      <c r="AD679" s="254"/>
    </row>
    <row r="680" spans="1:30" s="4" customFormat="1" x14ac:dyDescent="0.25">
      <c r="A680" s="255"/>
      <c r="B680" s="255"/>
      <c r="E680" s="602"/>
      <c r="F680" s="602"/>
      <c r="G680" s="257"/>
      <c r="H680" s="258"/>
      <c r="I680" s="259"/>
      <c r="J680" s="947"/>
      <c r="M680" s="255"/>
      <c r="N680" s="947"/>
      <c r="Q680" s="255"/>
      <c r="R680" s="736"/>
      <c r="AD680" s="254"/>
    </row>
    <row r="681" spans="1:30" s="4" customFormat="1" x14ac:dyDescent="0.25">
      <c r="A681" s="255"/>
      <c r="B681" s="255"/>
      <c r="E681" s="602"/>
      <c r="F681" s="602"/>
      <c r="G681" s="257"/>
      <c r="H681" s="258"/>
      <c r="I681" s="259"/>
      <c r="J681" s="947"/>
      <c r="M681" s="255"/>
      <c r="N681" s="947"/>
      <c r="Q681" s="255"/>
      <c r="R681" s="736"/>
      <c r="AD681" s="254"/>
    </row>
    <row r="682" spans="1:30" s="4" customFormat="1" x14ac:dyDescent="0.25">
      <c r="A682" s="255"/>
      <c r="B682" s="255"/>
      <c r="E682" s="602"/>
      <c r="F682" s="602"/>
      <c r="G682" s="257"/>
      <c r="H682" s="258"/>
      <c r="I682" s="259"/>
      <c r="J682" s="947"/>
      <c r="M682" s="255"/>
      <c r="N682" s="947"/>
      <c r="Q682" s="255"/>
      <c r="R682" s="736"/>
      <c r="AD682" s="254"/>
    </row>
    <row r="683" spans="1:30" s="4" customFormat="1" x14ac:dyDescent="0.25">
      <c r="A683" s="255"/>
      <c r="B683" s="255"/>
      <c r="E683" s="602"/>
      <c r="F683" s="602"/>
      <c r="G683" s="257"/>
      <c r="H683" s="258"/>
      <c r="I683" s="259"/>
      <c r="J683" s="947"/>
      <c r="M683" s="255"/>
      <c r="N683" s="947"/>
      <c r="Q683" s="255"/>
      <c r="R683" s="736"/>
      <c r="AD683" s="254"/>
    </row>
    <row r="684" spans="1:30" s="4" customFormat="1" x14ac:dyDescent="0.25">
      <c r="A684" s="255"/>
      <c r="B684" s="255"/>
      <c r="E684" s="602"/>
      <c r="F684" s="602"/>
      <c r="G684" s="257"/>
      <c r="H684" s="258"/>
      <c r="I684" s="259"/>
      <c r="J684" s="947"/>
      <c r="M684" s="255"/>
      <c r="N684" s="947"/>
      <c r="Q684" s="255"/>
      <c r="R684" s="736"/>
      <c r="AD684" s="254"/>
    </row>
    <row r="685" spans="1:30" s="4" customFormat="1" x14ac:dyDescent="0.25">
      <c r="A685" s="255"/>
      <c r="B685" s="255"/>
      <c r="E685" s="602"/>
      <c r="F685" s="602"/>
      <c r="G685" s="257"/>
      <c r="H685" s="258"/>
      <c r="I685" s="259"/>
      <c r="J685" s="947"/>
      <c r="M685" s="255"/>
      <c r="N685" s="947"/>
      <c r="Q685" s="255"/>
      <c r="R685" s="736"/>
      <c r="AD685" s="254"/>
    </row>
    <row r="686" spans="1:30" s="4" customFormat="1" x14ac:dyDescent="0.25">
      <c r="A686" s="255"/>
      <c r="B686" s="255"/>
      <c r="E686" s="602"/>
      <c r="F686" s="602"/>
      <c r="G686" s="257"/>
      <c r="H686" s="258"/>
      <c r="I686" s="259"/>
      <c r="J686" s="947"/>
      <c r="M686" s="255"/>
      <c r="N686" s="947"/>
      <c r="Q686" s="255"/>
      <c r="R686" s="736"/>
      <c r="AD686" s="254"/>
    </row>
    <row r="687" spans="1:30" s="4" customFormat="1" x14ac:dyDescent="0.25">
      <c r="A687" s="255"/>
      <c r="B687" s="255"/>
      <c r="E687" s="602"/>
      <c r="F687" s="602"/>
      <c r="G687" s="257"/>
      <c r="H687" s="258"/>
      <c r="I687" s="259"/>
      <c r="J687" s="947"/>
      <c r="M687" s="255"/>
      <c r="N687" s="947"/>
      <c r="Q687" s="255"/>
      <c r="R687" s="736"/>
      <c r="AD687" s="254"/>
    </row>
    <row r="688" spans="1:30" s="4" customFormat="1" x14ac:dyDescent="0.25">
      <c r="A688" s="255"/>
      <c r="B688" s="255"/>
      <c r="E688" s="602"/>
      <c r="F688" s="602"/>
      <c r="G688" s="257"/>
      <c r="H688" s="258"/>
      <c r="I688" s="259"/>
      <c r="J688" s="947"/>
      <c r="M688" s="255"/>
      <c r="N688" s="947"/>
      <c r="Q688" s="255"/>
      <c r="R688" s="736"/>
      <c r="AD688" s="254"/>
    </row>
    <row r="689" spans="1:30" s="4" customFormat="1" x14ac:dyDescent="0.25">
      <c r="A689" s="255"/>
      <c r="B689" s="255"/>
      <c r="E689" s="602"/>
      <c r="F689" s="602"/>
      <c r="G689" s="257"/>
      <c r="H689" s="258"/>
      <c r="I689" s="259"/>
      <c r="J689" s="947"/>
      <c r="M689" s="255"/>
      <c r="N689" s="947"/>
      <c r="Q689" s="255"/>
      <c r="R689" s="736"/>
      <c r="AD689" s="254"/>
    </row>
    <row r="690" spans="1:30" s="4" customFormat="1" x14ac:dyDescent="0.25">
      <c r="A690" s="255"/>
      <c r="B690" s="255"/>
      <c r="E690" s="602"/>
      <c r="F690" s="602"/>
      <c r="G690" s="257"/>
      <c r="H690" s="258"/>
      <c r="I690" s="259"/>
      <c r="J690" s="947"/>
      <c r="M690" s="255"/>
      <c r="N690" s="947"/>
      <c r="Q690" s="255"/>
      <c r="R690" s="736"/>
      <c r="AD690" s="254"/>
    </row>
    <row r="691" spans="1:30" s="4" customFormat="1" x14ac:dyDescent="0.25">
      <c r="A691" s="255"/>
      <c r="B691" s="255"/>
      <c r="E691" s="602"/>
      <c r="F691" s="602"/>
      <c r="G691" s="257"/>
      <c r="H691" s="258"/>
      <c r="I691" s="259"/>
      <c r="J691" s="947"/>
      <c r="M691" s="255"/>
      <c r="N691" s="947"/>
      <c r="Q691" s="255"/>
      <c r="R691" s="736"/>
      <c r="AD691" s="254"/>
    </row>
    <row r="692" spans="1:30" s="4" customFormat="1" x14ac:dyDescent="0.25">
      <c r="A692" s="255"/>
      <c r="B692" s="255"/>
      <c r="E692" s="602"/>
      <c r="F692" s="602"/>
      <c r="G692" s="257"/>
      <c r="H692" s="258"/>
      <c r="I692" s="259"/>
      <c r="J692" s="947"/>
      <c r="M692" s="255"/>
      <c r="N692" s="947"/>
      <c r="Q692" s="255"/>
      <c r="R692" s="736"/>
      <c r="AD692" s="254"/>
    </row>
    <row r="693" spans="1:30" s="4" customFormat="1" x14ac:dyDescent="0.25">
      <c r="A693" s="255"/>
      <c r="B693" s="255"/>
      <c r="E693" s="602"/>
      <c r="F693" s="602"/>
      <c r="G693" s="257"/>
      <c r="H693" s="258"/>
      <c r="I693" s="259"/>
      <c r="J693" s="947"/>
      <c r="M693" s="255"/>
      <c r="N693" s="947"/>
      <c r="Q693" s="255"/>
      <c r="R693" s="736"/>
      <c r="AD693" s="254"/>
    </row>
    <row r="694" spans="1:30" s="4" customFormat="1" x14ac:dyDescent="0.25">
      <c r="A694" s="255"/>
      <c r="B694" s="255"/>
      <c r="E694" s="602"/>
      <c r="F694" s="602"/>
      <c r="G694" s="257"/>
      <c r="H694" s="258"/>
      <c r="I694" s="259"/>
      <c r="J694" s="947"/>
      <c r="M694" s="255"/>
      <c r="N694" s="947"/>
      <c r="Q694" s="255"/>
      <c r="R694" s="736"/>
      <c r="AD694" s="254"/>
    </row>
    <row r="695" spans="1:30" s="4" customFormat="1" x14ac:dyDescent="0.25">
      <c r="A695" s="255"/>
      <c r="B695" s="255"/>
      <c r="E695" s="602"/>
      <c r="F695" s="602"/>
      <c r="G695" s="257"/>
      <c r="H695" s="258"/>
      <c r="I695" s="259"/>
      <c r="J695" s="947"/>
      <c r="M695" s="255"/>
      <c r="N695" s="947"/>
      <c r="Q695" s="255"/>
      <c r="R695" s="736"/>
      <c r="AD695" s="254"/>
    </row>
    <row r="696" spans="1:30" s="4" customFormat="1" x14ac:dyDescent="0.25">
      <c r="A696" s="255"/>
      <c r="B696" s="255"/>
      <c r="E696" s="602"/>
      <c r="F696" s="602"/>
      <c r="G696" s="257"/>
      <c r="H696" s="258"/>
      <c r="I696" s="259"/>
      <c r="J696" s="947"/>
      <c r="M696" s="255"/>
      <c r="N696" s="947"/>
      <c r="Q696" s="255"/>
      <c r="R696" s="736"/>
      <c r="AD696" s="254"/>
    </row>
    <row r="697" spans="1:30" s="4" customFormat="1" x14ac:dyDescent="0.25">
      <c r="A697" s="255"/>
      <c r="B697" s="255"/>
      <c r="E697" s="602"/>
      <c r="F697" s="602"/>
      <c r="G697" s="257"/>
      <c r="H697" s="258"/>
      <c r="I697" s="259"/>
      <c r="J697" s="947"/>
      <c r="M697" s="255"/>
      <c r="N697" s="947"/>
      <c r="Q697" s="255"/>
      <c r="R697" s="736"/>
      <c r="AD697" s="254"/>
    </row>
    <row r="698" spans="1:30" s="4" customFormat="1" x14ac:dyDescent="0.25">
      <c r="A698" s="255"/>
      <c r="B698" s="255"/>
      <c r="E698" s="602"/>
      <c r="F698" s="602"/>
      <c r="G698" s="257"/>
      <c r="H698" s="258"/>
      <c r="I698" s="259"/>
      <c r="J698" s="947"/>
      <c r="M698" s="255"/>
      <c r="N698" s="947"/>
      <c r="Q698" s="255"/>
      <c r="R698" s="736"/>
      <c r="AD698" s="254"/>
    </row>
    <row r="699" spans="1:30" s="4" customFormat="1" x14ac:dyDescent="0.25">
      <c r="A699" s="255"/>
      <c r="B699" s="255"/>
      <c r="E699" s="602"/>
      <c r="F699" s="602"/>
      <c r="G699" s="257"/>
      <c r="H699" s="258"/>
      <c r="I699" s="259"/>
      <c r="J699" s="947"/>
      <c r="M699" s="255"/>
      <c r="N699" s="947"/>
      <c r="Q699" s="255"/>
      <c r="R699" s="736"/>
      <c r="AD699" s="254"/>
    </row>
    <row r="700" spans="1:30" s="4" customFormat="1" x14ac:dyDescent="0.25">
      <c r="A700" s="255"/>
      <c r="B700" s="255"/>
      <c r="E700" s="602"/>
      <c r="F700" s="602"/>
      <c r="G700" s="257"/>
      <c r="H700" s="258"/>
      <c r="I700" s="259"/>
      <c r="J700" s="947"/>
      <c r="M700" s="255"/>
      <c r="N700" s="947"/>
      <c r="Q700" s="255"/>
      <c r="R700" s="736"/>
      <c r="AD700" s="254"/>
    </row>
    <row r="701" spans="1:30" s="4" customFormat="1" x14ac:dyDescent="0.25">
      <c r="A701" s="255"/>
      <c r="B701" s="255"/>
      <c r="E701" s="602"/>
      <c r="F701" s="602"/>
      <c r="G701" s="257"/>
      <c r="H701" s="258"/>
      <c r="I701" s="259"/>
      <c r="J701" s="947"/>
      <c r="M701" s="255"/>
      <c r="N701" s="947"/>
      <c r="Q701" s="255"/>
      <c r="R701" s="736"/>
      <c r="AD701" s="254"/>
    </row>
    <row r="702" spans="1:30" s="4" customFormat="1" x14ac:dyDescent="0.25">
      <c r="A702" s="255"/>
      <c r="B702" s="255"/>
      <c r="E702" s="602"/>
      <c r="F702" s="602"/>
      <c r="G702" s="257"/>
      <c r="H702" s="258"/>
      <c r="I702" s="259"/>
      <c r="J702" s="947"/>
      <c r="M702" s="255"/>
      <c r="N702" s="947"/>
      <c r="Q702" s="255"/>
      <c r="R702" s="736"/>
      <c r="AD702" s="254"/>
    </row>
    <row r="703" spans="1:30" s="4" customFormat="1" x14ac:dyDescent="0.25">
      <c r="A703" s="255"/>
      <c r="B703" s="255"/>
      <c r="E703" s="602"/>
      <c r="F703" s="602"/>
      <c r="G703" s="257"/>
      <c r="H703" s="258"/>
      <c r="I703" s="259"/>
      <c r="J703" s="947"/>
      <c r="M703" s="255"/>
      <c r="N703" s="947"/>
      <c r="Q703" s="255"/>
      <c r="R703" s="736"/>
      <c r="AD703" s="254"/>
    </row>
    <row r="704" spans="1:30" s="4" customFormat="1" x14ac:dyDescent="0.25">
      <c r="A704" s="255"/>
      <c r="B704" s="255"/>
      <c r="E704" s="602"/>
      <c r="F704" s="602"/>
      <c r="G704" s="257"/>
      <c r="H704" s="258"/>
      <c r="I704" s="259"/>
      <c r="J704" s="947"/>
      <c r="M704" s="255"/>
      <c r="N704" s="947"/>
      <c r="Q704" s="255"/>
      <c r="R704" s="736"/>
      <c r="AD704" s="254"/>
    </row>
    <row r="705" spans="1:30" s="4" customFormat="1" x14ac:dyDescent="0.25">
      <c r="A705" s="255"/>
      <c r="B705" s="255"/>
      <c r="E705" s="602"/>
      <c r="F705" s="602"/>
      <c r="G705" s="257"/>
      <c r="H705" s="258"/>
      <c r="I705" s="259"/>
      <c r="J705" s="947"/>
      <c r="M705" s="255"/>
      <c r="N705" s="947"/>
      <c r="Q705" s="255"/>
      <c r="R705" s="736"/>
      <c r="AD705" s="254"/>
    </row>
    <row r="706" spans="1:30" s="4" customFormat="1" x14ac:dyDescent="0.25">
      <c r="A706" s="255"/>
      <c r="B706" s="255"/>
      <c r="E706" s="602"/>
      <c r="F706" s="602"/>
      <c r="G706" s="257"/>
      <c r="H706" s="258"/>
      <c r="I706" s="259"/>
      <c r="J706" s="947"/>
      <c r="M706" s="255"/>
      <c r="N706" s="947"/>
      <c r="Q706" s="255"/>
      <c r="R706" s="736"/>
      <c r="AD706" s="254"/>
    </row>
    <row r="707" spans="1:30" s="4" customFormat="1" x14ac:dyDescent="0.25">
      <c r="A707" s="255"/>
      <c r="B707" s="255"/>
      <c r="E707" s="602"/>
      <c r="F707" s="602"/>
      <c r="G707" s="257"/>
      <c r="H707" s="258"/>
      <c r="I707" s="259"/>
      <c r="J707" s="947"/>
      <c r="M707" s="255"/>
      <c r="N707" s="947"/>
      <c r="Q707" s="255"/>
      <c r="R707" s="736"/>
      <c r="AD707" s="254"/>
    </row>
    <row r="708" spans="1:30" s="4" customFormat="1" x14ac:dyDescent="0.25">
      <c r="A708" s="255"/>
      <c r="B708" s="255"/>
      <c r="E708" s="602"/>
      <c r="F708" s="602"/>
      <c r="G708" s="257"/>
      <c r="H708" s="258"/>
      <c r="I708" s="259"/>
      <c r="J708" s="947"/>
      <c r="M708" s="255"/>
      <c r="N708" s="947"/>
      <c r="Q708" s="255"/>
      <c r="R708" s="736"/>
      <c r="AD708" s="254"/>
    </row>
    <row r="709" spans="1:30" s="4" customFormat="1" x14ac:dyDescent="0.25">
      <c r="A709" s="255"/>
      <c r="B709" s="255"/>
      <c r="E709" s="602"/>
      <c r="F709" s="602"/>
      <c r="G709" s="257"/>
      <c r="H709" s="258"/>
      <c r="I709" s="259"/>
      <c r="J709" s="947"/>
      <c r="M709" s="255"/>
      <c r="N709" s="947"/>
      <c r="Q709" s="255"/>
      <c r="R709" s="736"/>
      <c r="AD709" s="254"/>
    </row>
    <row r="710" spans="1:30" s="4" customFormat="1" x14ac:dyDescent="0.25">
      <c r="A710" s="255"/>
      <c r="B710" s="255"/>
      <c r="E710" s="602"/>
      <c r="F710" s="602"/>
      <c r="G710" s="257"/>
      <c r="H710" s="258"/>
      <c r="I710" s="259"/>
      <c r="J710" s="947"/>
      <c r="M710" s="255"/>
      <c r="N710" s="947"/>
      <c r="Q710" s="255"/>
      <c r="R710" s="736"/>
      <c r="AD710" s="254"/>
    </row>
    <row r="711" spans="1:30" s="4" customFormat="1" x14ac:dyDescent="0.25">
      <c r="A711" s="255"/>
      <c r="B711" s="255"/>
      <c r="E711" s="602"/>
      <c r="F711" s="602"/>
      <c r="G711" s="257"/>
      <c r="H711" s="258"/>
      <c r="I711" s="259"/>
      <c r="J711" s="947"/>
      <c r="M711" s="255"/>
      <c r="N711" s="947"/>
      <c r="Q711" s="255"/>
      <c r="R711" s="736"/>
      <c r="AD711" s="254"/>
    </row>
    <row r="712" spans="1:30" s="4" customFormat="1" x14ac:dyDescent="0.25">
      <c r="A712" s="255"/>
      <c r="B712" s="255"/>
      <c r="E712" s="602"/>
      <c r="F712" s="602"/>
      <c r="G712" s="257"/>
      <c r="H712" s="258"/>
      <c r="I712" s="259"/>
      <c r="J712" s="947"/>
      <c r="M712" s="255"/>
      <c r="N712" s="947"/>
      <c r="Q712" s="255"/>
      <c r="R712" s="736"/>
      <c r="AD712" s="254"/>
    </row>
    <row r="713" spans="1:30" s="4" customFormat="1" x14ac:dyDescent="0.25">
      <c r="A713" s="255"/>
      <c r="B713" s="255"/>
      <c r="E713" s="602"/>
      <c r="F713" s="602"/>
      <c r="G713" s="257"/>
      <c r="H713" s="258"/>
      <c r="I713" s="259"/>
      <c r="J713" s="947"/>
      <c r="M713" s="255"/>
      <c r="N713" s="947"/>
      <c r="Q713" s="255"/>
      <c r="R713" s="736"/>
      <c r="AD713" s="254"/>
    </row>
    <row r="714" spans="1:30" s="4" customFormat="1" x14ac:dyDescent="0.25">
      <c r="A714" s="255"/>
      <c r="B714" s="255"/>
      <c r="E714" s="602"/>
      <c r="F714" s="602"/>
      <c r="G714" s="257"/>
      <c r="H714" s="258"/>
      <c r="I714" s="259"/>
      <c r="J714" s="947"/>
      <c r="M714" s="255"/>
      <c r="N714" s="947"/>
      <c r="Q714" s="255"/>
      <c r="R714" s="736"/>
      <c r="AD714" s="254"/>
    </row>
    <row r="715" spans="1:30" s="4" customFormat="1" x14ac:dyDescent="0.25">
      <c r="A715" s="255"/>
      <c r="B715" s="255"/>
      <c r="E715" s="602"/>
      <c r="F715" s="602"/>
      <c r="G715" s="257"/>
      <c r="H715" s="258"/>
      <c r="I715" s="259"/>
      <c r="J715" s="947"/>
      <c r="M715" s="255"/>
      <c r="N715" s="947"/>
      <c r="Q715" s="255"/>
      <c r="R715" s="736"/>
      <c r="AD715" s="254"/>
    </row>
    <row r="716" spans="1:30" s="4" customFormat="1" x14ac:dyDescent="0.25">
      <c r="A716" s="255"/>
      <c r="B716" s="255"/>
      <c r="E716" s="602"/>
      <c r="F716" s="602"/>
      <c r="G716" s="257"/>
      <c r="H716" s="258"/>
      <c r="I716" s="259"/>
      <c r="J716" s="947"/>
      <c r="M716" s="255"/>
      <c r="N716" s="947"/>
      <c r="Q716" s="255"/>
      <c r="R716" s="736"/>
      <c r="AD716" s="254"/>
    </row>
    <row r="717" spans="1:30" s="4" customFormat="1" x14ac:dyDescent="0.25">
      <c r="A717" s="255"/>
      <c r="B717" s="255"/>
      <c r="E717" s="602"/>
      <c r="F717" s="602"/>
      <c r="G717" s="257"/>
      <c r="H717" s="258"/>
      <c r="I717" s="259"/>
      <c r="J717" s="947"/>
      <c r="M717" s="255"/>
      <c r="N717" s="947"/>
      <c r="Q717" s="255"/>
      <c r="R717" s="736"/>
      <c r="AD717" s="254"/>
    </row>
    <row r="718" spans="1:30" s="4" customFormat="1" x14ac:dyDescent="0.25">
      <c r="A718" s="255"/>
      <c r="B718" s="255"/>
      <c r="E718" s="602"/>
      <c r="F718" s="602"/>
      <c r="G718" s="257"/>
      <c r="H718" s="258"/>
      <c r="I718" s="259"/>
      <c r="J718" s="947"/>
      <c r="M718" s="255"/>
      <c r="N718" s="947"/>
      <c r="Q718" s="255"/>
      <c r="R718" s="736"/>
      <c r="AD718" s="254"/>
    </row>
    <row r="719" spans="1:30" s="4" customFormat="1" x14ac:dyDescent="0.25">
      <c r="A719" s="255"/>
      <c r="B719" s="255"/>
      <c r="E719" s="602"/>
      <c r="F719" s="602"/>
      <c r="G719" s="257"/>
      <c r="H719" s="258"/>
      <c r="I719" s="259"/>
      <c r="J719" s="947"/>
      <c r="M719" s="255"/>
      <c r="N719" s="947"/>
      <c r="Q719" s="255"/>
      <c r="R719" s="736"/>
      <c r="AD719" s="254"/>
    </row>
    <row r="720" spans="1:30" s="4" customFormat="1" x14ac:dyDescent="0.25">
      <c r="A720" s="255"/>
      <c r="B720" s="255"/>
      <c r="E720" s="602"/>
      <c r="F720" s="602"/>
      <c r="G720" s="257"/>
      <c r="H720" s="258"/>
      <c r="I720" s="259"/>
      <c r="J720" s="947"/>
      <c r="M720" s="255"/>
      <c r="N720" s="947"/>
      <c r="Q720" s="255"/>
      <c r="R720" s="736"/>
      <c r="AD720" s="254"/>
    </row>
    <row r="721" spans="1:30" s="4" customFormat="1" x14ac:dyDescent="0.25">
      <c r="A721" s="255"/>
      <c r="B721" s="255"/>
      <c r="E721" s="602"/>
      <c r="F721" s="602"/>
      <c r="G721" s="257"/>
      <c r="H721" s="258"/>
      <c r="I721" s="259"/>
      <c r="J721" s="947"/>
      <c r="M721" s="255"/>
      <c r="N721" s="947"/>
      <c r="Q721" s="255"/>
      <c r="R721" s="736"/>
      <c r="AD721" s="254"/>
    </row>
    <row r="722" spans="1:30" s="4" customFormat="1" x14ac:dyDescent="0.25">
      <c r="A722" s="255"/>
      <c r="B722" s="255"/>
      <c r="E722" s="602"/>
      <c r="F722" s="602"/>
      <c r="G722" s="257"/>
      <c r="H722" s="258"/>
      <c r="I722" s="259"/>
      <c r="J722" s="947"/>
      <c r="M722" s="255"/>
      <c r="N722" s="947"/>
      <c r="Q722" s="255"/>
      <c r="R722" s="736"/>
      <c r="AD722" s="254"/>
    </row>
    <row r="723" spans="1:30" s="4" customFormat="1" x14ac:dyDescent="0.25">
      <c r="A723" s="255"/>
      <c r="B723" s="255"/>
      <c r="E723" s="602"/>
      <c r="F723" s="602"/>
      <c r="G723" s="257"/>
      <c r="H723" s="258"/>
      <c r="I723" s="259"/>
      <c r="J723" s="947"/>
      <c r="M723" s="255"/>
      <c r="N723" s="947"/>
      <c r="Q723" s="255"/>
      <c r="R723" s="736"/>
      <c r="AD723" s="254"/>
    </row>
    <row r="724" spans="1:30" s="4" customFormat="1" x14ac:dyDescent="0.25">
      <c r="A724" s="255"/>
      <c r="B724" s="255"/>
      <c r="E724" s="602"/>
      <c r="F724" s="602"/>
      <c r="G724" s="257"/>
      <c r="H724" s="258"/>
      <c r="I724" s="259"/>
      <c r="J724" s="947"/>
      <c r="M724" s="255"/>
      <c r="N724" s="947"/>
      <c r="Q724" s="255"/>
      <c r="R724" s="736"/>
      <c r="AD724" s="254"/>
    </row>
    <row r="725" spans="1:30" s="4" customFormat="1" x14ac:dyDescent="0.25">
      <c r="A725" s="255"/>
      <c r="B725" s="255"/>
      <c r="E725" s="602"/>
      <c r="F725" s="602"/>
      <c r="G725" s="257"/>
      <c r="H725" s="258"/>
      <c r="I725" s="259"/>
      <c r="J725" s="947"/>
      <c r="M725" s="255"/>
      <c r="N725" s="947"/>
      <c r="Q725" s="255"/>
      <c r="R725" s="736"/>
      <c r="AD725" s="254"/>
    </row>
    <row r="726" spans="1:30" s="4" customFormat="1" x14ac:dyDescent="0.25">
      <c r="A726" s="255"/>
      <c r="B726" s="255"/>
      <c r="E726" s="602"/>
      <c r="F726" s="602"/>
      <c r="G726" s="257"/>
      <c r="H726" s="258"/>
      <c r="I726" s="259"/>
      <c r="J726" s="947"/>
      <c r="M726" s="255"/>
      <c r="N726" s="947"/>
      <c r="Q726" s="255"/>
      <c r="R726" s="736"/>
      <c r="AD726" s="254"/>
    </row>
    <row r="727" spans="1:30" s="4" customFormat="1" x14ac:dyDescent="0.25">
      <c r="A727" s="255"/>
      <c r="B727" s="255"/>
      <c r="E727" s="602"/>
      <c r="F727" s="602"/>
      <c r="G727" s="257"/>
      <c r="H727" s="258"/>
      <c r="I727" s="259"/>
      <c r="J727" s="947"/>
      <c r="M727" s="255"/>
      <c r="N727" s="947"/>
      <c r="Q727" s="255"/>
      <c r="R727" s="736"/>
      <c r="AD727" s="254"/>
    </row>
    <row r="728" spans="1:30" s="4" customFormat="1" x14ac:dyDescent="0.25">
      <c r="A728" s="255"/>
      <c r="B728" s="255"/>
      <c r="E728" s="602"/>
      <c r="F728" s="602"/>
      <c r="G728" s="257"/>
      <c r="H728" s="258"/>
      <c r="I728" s="259"/>
      <c r="J728" s="947"/>
      <c r="M728" s="255"/>
      <c r="N728" s="947"/>
      <c r="Q728" s="255"/>
      <c r="R728" s="736"/>
      <c r="AD728" s="254"/>
    </row>
    <row r="729" spans="1:30" s="4" customFormat="1" x14ac:dyDescent="0.25">
      <c r="A729" s="255"/>
      <c r="B729" s="255"/>
      <c r="E729" s="602"/>
      <c r="F729" s="602"/>
      <c r="G729" s="257"/>
      <c r="H729" s="258"/>
      <c r="I729" s="259"/>
      <c r="J729" s="947"/>
      <c r="M729" s="255"/>
      <c r="N729" s="947"/>
      <c r="Q729" s="255"/>
      <c r="R729" s="736"/>
      <c r="AD729" s="254"/>
    </row>
    <row r="730" spans="1:30" s="4" customFormat="1" x14ac:dyDescent="0.25">
      <c r="A730" s="255"/>
      <c r="B730" s="255"/>
      <c r="E730" s="602"/>
      <c r="F730" s="602"/>
      <c r="G730" s="257"/>
      <c r="H730" s="258"/>
      <c r="I730" s="259"/>
      <c r="J730" s="947"/>
      <c r="M730" s="255"/>
      <c r="N730" s="947"/>
      <c r="Q730" s="255"/>
      <c r="R730" s="736"/>
      <c r="AD730" s="254"/>
    </row>
    <row r="731" spans="1:30" s="4" customFormat="1" x14ac:dyDescent="0.25">
      <c r="A731" s="255"/>
      <c r="B731" s="255"/>
      <c r="E731" s="602"/>
      <c r="F731" s="602"/>
      <c r="G731" s="257"/>
      <c r="H731" s="258"/>
      <c r="I731" s="259"/>
      <c r="J731" s="947"/>
      <c r="M731" s="255"/>
      <c r="N731" s="947"/>
      <c r="Q731" s="255"/>
      <c r="R731" s="736"/>
      <c r="AD731" s="254"/>
    </row>
    <row r="732" spans="1:30" s="4" customFormat="1" x14ac:dyDescent="0.25">
      <c r="A732" s="255"/>
      <c r="B732" s="255"/>
      <c r="E732" s="602"/>
      <c r="F732" s="602"/>
      <c r="G732" s="257"/>
      <c r="H732" s="258"/>
      <c r="I732" s="259"/>
      <c r="J732" s="947"/>
      <c r="M732" s="255"/>
      <c r="N732" s="947"/>
      <c r="Q732" s="255"/>
      <c r="R732" s="736"/>
      <c r="AD732" s="254"/>
    </row>
    <row r="733" spans="1:30" s="4" customFormat="1" x14ac:dyDescent="0.25">
      <c r="A733" s="255"/>
      <c r="B733" s="255"/>
      <c r="E733" s="602"/>
      <c r="F733" s="602"/>
      <c r="G733" s="257"/>
      <c r="H733" s="258"/>
      <c r="I733" s="259"/>
      <c r="J733" s="947"/>
      <c r="M733" s="255"/>
      <c r="N733" s="947"/>
      <c r="Q733" s="255"/>
      <c r="R733" s="736"/>
      <c r="AD733" s="254"/>
    </row>
    <row r="734" spans="1:30" s="4" customFormat="1" x14ac:dyDescent="0.25">
      <c r="A734" s="255"/>
      <c r="B734" s="255"/>
      <c r="E734" s="602"/>
      <c r="F734" s="602"/>
      <c r="G734" s="257"/>
      <c r="H734" s="258"/>
      <c r="I734" s="259"/>
      <c r="J734" s="947"/>
      <c r="M734" s="255"/>
      <c r="N734" s="947"/>
      <c r="Q734" s="255"/>
      <c r="R734" s="736"/>
      <c r="AD734" s="254"/>
    </row>
    <row r="735" spans="1:30" s="4" customFormat="1" x14ac:dyDescent="0.25">
      <c r="A735" s="255"/>
      <c r="B735" s="255"/>
      <c r="E735" s="602"/>
      <c r="F735" s="602"/>
      <c r="G735" s="257"/>
      <c r="H735" s="258"/>
      <c r="I735" s="259"/>
      <c r="J735" s="947"/>
      <c r="M735" s="255"/>
      <c r="N735" s="947"/>
      <c r="Q735" s="255"/>
      <c r="R735" s="736"/>
      <c r="AD735" s="254"/>
    </row>
    <row r="736" spans="1:30" s="4" customFormat="1" x14ac:dyDescent="0.25">
      <c r="A736" s="255"/>
      <c r="B736" s="255"/>
      <c r="E736" s="602"/>
      <c r="F736" s="602"/>
      <c r="G736" s="257"/>
      <c r="H736" s="258"/>
      <c r="I736" s="259"/>
      <c r="J736" s="947"/>
      <c r="M736" s="255"/>
      <c r="N736" s="947"/>
      <c r="Q736" s="255"/>
      <c r="R736" s="736"/>
      <c r="AD736" s="254"/>
    </row>
    <row r="737" spans="1:30" s="4" customFormat="1" x14ac:dyDescent="0.25">
      <c r="A737" s="255"/>
      <c r="B737" s="255"/>
      <c r="E737" s="602"/>
      <c r="F737" s="602"/>
      <c r="G737" s="257"/>
      <c r="H737" s="258"/>
      <c r="I737" s="259"/>
      <c r="J737" s="947"/>
      <c r="M737" s="255"/>
      <c r="N737" s="947"/>
      <c r="Q737" s="255"/>
      <c r="R737" s="736"/>
      <c r="AD737" s="254"/>
    </row>
    <row r="738" spans="1:30" s="4" customFormat="1" x14ac:dyDescent="0.25">
      <c r="A738" s="255"/>
      <c r="B738" s="255"/>
      <c r="E738" s="602"/>
      <c r="F738" s="602"/>
      <c r="G738" s="257"/>
      <c r="H738" s="258"/>
      <c r="I738" s="259"/>
      <c r="J738" s="947"/>
      <c r="M738" s="255"/>
      <c r="N738" s="947"/>
      <c r="Q738" s="255"/>
      <c r="R738" s="736"/>
      <c r="AD738" s="254"/>
    </row>
    <row r="739" spans="1:30" s="4" customFormat="1" x14ac:dyDescent="0.25">
      <c r="A739" s="255"/>
      <c r="B739" s="255"/>
      <c r="E739" s="602"/>
      <c r="F739" s="602"/>
      <c r="G739" s="257"/>
      <c r="H739" s="258"/>
      <c r="I739" s="259"/>
      <c r="J739" s="947"/>
      <c r="M739" s="255"/>
      <c r="N739" s="947"/>
      <c r="Q739" s="255"/>
      <c r="R739" s="736"/>
      <c r="AD739" s="254"/>
    </row>
    <row r="740" spans="1:30" s="4" customFormat="1" x14ac:dyDescent="0.25">
      <c r="A740" s="255"/>
      <c r="B740" s="255"/>
      <c r="E740" s="602"/>
      <c r="F740" s="602"/>
      <c r="G740" s="257"/>
      <c r="H740" s="258"/>
      <c r="I740" s="259"/>
      <c r="J740" s="947"/>
      <c r="M740" s="255"/>
      <c r="N740" s="947"/>
      <c r="Q740" s="255"/>
      <c r="R740" s="736"/>
      <c r="AD740" s="254"/>
    </row>
    <row r="741" spans="1:30" s="4" customFormat="1" x14ac:dyDescent="0.25">
      <c r="A741" s="255"/>
      <c r="B741" s="255"/>
      <c r="E741" s="602"/>
      <c r="F741" s="602"/>
      <c r="G741" s="257"/>
      <c r="H741" s="258"/>
      <c r="I741" s="259"/>
      <c r="J741" s="947"/>
      <c r="M741" s="255"/>
      <c r="N741" s="947"/>
      <c r="Q741" s="255"/>
      <c r="R741" s="736"/>
      <c r="AD741" s="254"/>
    </row>
    <row r="742" spans="1:30" s="4" customFormat="1" x14ac:dyDescent="0.25">
      <c r="A742" s="255"/>
      <c r="B742" s="255"/>
      <c r="E742" s="602"/>
      <c r="F742" s="602"/>
      <c r="G742" s="257"/>
      <c r="H742" s="258"/>
      <c r="I742" s="259"/>
      <c r="J742" s="947"/>
      <c r="M742" s="255"/>
      <c r="N742" s="947"/>
      <c r="Q742" s="255"/>
      <c r="R742" s="736"/>
      <c r="AD742" s="254"/>
    </row>
    <row r="743" spans="1:30" s="4" customFormat="1" x14ac:dyDescent="0.25">
      <c r="A743" s="255"/>
      <c r="B743" s="255"/>
      <c r="E743" s="602"/>
      <c r="F743" s="602"/>
      <c r="G743" s="257"/>
      <c r="H743" s="258"/>
      <c r="I743" s="259"/>
      <c r="J743" s="947"/>
      <c r="M743" s="255"/>
      <c r="N743" s="947"/>
      <c r="Q743" s="255"/>
      <c r="R743" s="736"/>
      <c r="AD743" s="254"/>
    </row>
    <row r="744" spans="1:30" s="4" customFormat="1" x14ac:dyDescent="0.25">
      <c r="A744" s="255"/>
      <c r="B744" s="255"/>
      <c r="E744" s="602"/>
      <c r="F744" s="602"/>
      <c r="G744" s="257"/>
      <c r="H744" s="258"/>
      <c r="I744" s="259"/>
      <c r="J744" s="947"/>
      <c r="M744" s="255"/>
      <c r="N744" s="947"/>
      <c r="Q744" s="255"/>
      <c r="R744" s="736"/>
      <c r="AD744" s="254"/>
    </row>
    <row r="745" spans="1:30" s="4" customFormat="1" x14ac:dyDescent="0.25">
      <c r="A745" s="255"/>
      <c r="B745" s="255"/>
      <c r="E745" s="602"/>
      <c r="F745" s="602"/>
      <c r="G745" s="257"/>
      <c r="H745" s="258"/>
      <c r="I745" s="259"/>
      <c r="J745" s="947"/>
      <c r="M745" s="255"/>
      <c r="N745" s="947"/>
      <c r="Q745" s="255"/>
      <c r="R745" s="736"/>
      <c r="AD745" s="254"/>
    </row>
    <row r="746" spans="1:30" s="4" customFormat="1" x14ac:dyDescent="0.25">
      <c r="A746" s="255"/>
      <c r="B746" s="255"/>
      <c r="E746" s="602"/>
      <c r="F746" s="602"/>
      <c r="G746" s="257"/>
      <c r="H746" s="258"/>
      <c r="I746" s="259"/>
      <c r="J746" s="947"/>
      <c r="M746" s="255"/>
      <c r="N746" s="947"/>
      <c r="Q746" s="255"/>
      <c r="R746" s="736"/>
      <c r="AD746" s="254"/>
    </row>
    <row r="747" spans="1:30" s="4" customFormat="1" x14ac:dyDescent="0.25">
      <c r="A747" s="255"/>
      <c r="B747" s="255"/>
      <c r="E747" s="602"/>
      <c r="F747" s="602"/>
      <c r="G747" s="257"/>
      <c r="H747" s="258"/>
      <c r="I747" s="259"/>
      <c r="J747" s="947"/>
      <c r="M747" s="255"/>
      <c r="N747" s="947"/>
      <c r="Q747" s="255"/>
      <c r="R747" s="736"/>
      <c r="AD747" s="254"/>
    </row>
    <row r="748" spans="1:30" s="4" customFormat="1" x14ac:dyDescent="0.25">
      <c r="A748" s="255"/>
      <c r="B748" s="255"/>
      <c r="E748" s="602"/>
      <c r="F748" s="602"/>
      <c r="G748" s="257"/>
      <c r="H748" s="258"/>
      <c r="I748" s="259"/>
      <c r="J748" s="947"/>
      <c r="M748" s="255"/>
      <c r="N748" s="947"/>
      <c r="Q748" s="255"/>
      <c r="R748" s="736"/>
      <c r="AD748" s="254"/>
    </row>
    <row r="749" spans="1:30" s="4" customFormat="1" x14ac:dyDescent="0.25">
      <c r="A749" s="255"/>
      <c r="B749" s="255"/>
      <c r="E749" s="602"/>
      <c r="F749" s="602"/>
      <c r="G749" s="257"/>
      <c r="H749" s="258"/>
      <c r="I749" s="259"/>
      <c r="J749" s="947"/>
      <c r="M749" s="255"/>
      <c r="N749" s="947"/>
      <c r="Q749" s="255"/>
      <c r="R749" s="736"/>
      <c r="AD749" s="254"/>
    </row>
    <row r="750" spans="1:30" s="4" customFormat="1" x14ac:dyDescent="0.25">
      <c r="A750" s="255"/>
      <c r="B750" s="255"/>
      <c r="E750" s="602"/>
      <c r="F750" s="602"/>
      <c r="G750" s="257"/>
      <c r="H750" s="258"/>
      <c r="I750" s="259"/>
      <c r="J750" s="947"/>
      <c r="M750" s="255"/>
      <c r="N750" s="947"/>
      <c r="Q750" s="255"/>
      <c r="R750" s="736"/>
      <c r="AD750" s="254"/>
    </row>
    <row r="751" spans="1:30" s="4" customFormat="1" x14ac:dyDescent="0.25">
      <c r="A751" s="255"/>
      <c r="B751" s="255"/>
      <c r="E751" s="602"/>
      <c r="F751" s="602"/>
      <c r="G751" s="257"/>
      <c r="H751" s="258"/>
      <c r="I751" s="259"/>
      <c r="J751" s="947"/>
      <c r="M751" s="255"/>
      <c r="N751" s="947"/>
      <c r="Q751" s="255"/>
      <c r="R751" s="736"/>
      <c r="AD751" s="254"/>
    </row>
    <row r="752" spans="1:30" s="4" customFormat="1" x14ac:dyDescent="0.25">
      <c r="A752" s="255"/>
      <c r="B752" s="255"/>
      <c r="E752" s="602"/>
      <c r="F752" s="602"/>
      <c r="G752" s="257"/>
      <c r="H752" s="258"/>
      <c r="I752" s="259"/>
      <c r="J752" s="947"/>
      <c r="M752" s="255"/>
      <c r="N752" s="947"/>
      <c r="Q752" s="255"/>
      <c r="R752" s="736"/>
      <c r="AD752" s="254"/>
    </row>
    <row r="753" spans="1:30" s="4" customFormat="1" x14ac:dyDescent="0.25">
      <c r="A753" s="255"/>
      <c r="B753" s="255"/>
      <c r="E753" s="602"/>
      <c r="F753" s="602"/>
      <c r="G753" s="257"/>
      <c r="H753" s="258"/>
      <c r="I753" s="259"/>
      <c r="J753" s="947"/>
      <c r="M753" s="255"/>
      <c r="N753" s="947"/>
      <c r="Q753" s="255"/>
      <c r="R753" s="736"/>
      <c r="AD753" s="254"/>
    </row>
    <row r="754" spans="1:30" s="4" customFormat="1" x14ac:dyDescent="0.25">
      <c r="A754" s="255"/>
      <c r="B754" s="255"/>
      <c r="E754" s="602"/>
      <c r="F754" s="602"/>
      <c r="G754" s="257"/>
      <c r="H754" s="258"/>
      <c r="I754" s="259"/>
      <c r="J754" s="947"/>
      <c r="M754" s="255"/>
      <c r="N754" s="947"/>
      <c r="Q754" s="255"/>
      <c r="R754" s="736"/>
      <c r="AD754" s="254"/>
    </row>
    <row r="755" spans="1:30" s="4" customFormat="1" x14ac:dyDescent="0.25">
      <c r="A755" s="255"/>
      <c r="B755" s="255"/>
      <c r="E755" s="602"/>
      <c r="F755" s="602"/>
      <c r="G755" s="257"/>
      <c r="H755" s="258"/>
      <c r="I755" s="259"/>
      <c r="J755" s="947"/>
      <c r="M755" s="255"/>
      <c r="N755" s="947"/>
      <c r="Q755" s="255"/>
      <c r="R755" s="736"/>
      <c r="AD755" s="254"/>
    </row>
    <row r="756" spans="1:30" s="4" customFormat="1" x14ac:dyDescent="0.25">
      <c r="A756" s="255"/>
      <c r="B756" s="255"/>
      <c r="E756" s="602"/>
      <c r="F756" s="602"/>
      <c r="G756" s="257"/>
      <c r="H756" s="258"/>
      <c r="I756" s="259"/>
      <c r="J756" s="947"/>
      <c r="M756" s="255"/>
      <c r="N756" s="947"/>
      <c r="Q756" s="255"/>
      <c r="R756" s="736"/>
      <c r="AD756" s="254"/>
    </row>
    <row r="757" spans="1:30" s="4" customFormat="1" x14ac:dyDescent="0.25">
      <c r="A757" s="255"/>
      <c r="B757" s="255"/>
      <c r="E757" s="602"/>
      <c r="F757" s="602"/>
      <c r="G757" s="257"/>
      <c r="H757" s="258"/>
      <c r="I757" s="259"/>
      <c r="J757" s="947"/>
      <c r="M757" s="255"/>
      <c r="N757" s="947"/>
      <c r="Q757" s="255"/>
      <c r="R757" s="736"/>
      <c r="AD757" s="254"/>
    </row>
    <row r="758" spans="1:30" s="4" customFormat="1" x14ac:dyDescent="0.25">
      <c r="A758" s="255"/>
      <c r="B758" s="255"/>
      <c r="E758" s="602"/>
      <c r="F758" s="602"/>
      <c r="G758" s="257"/>
      <c r="H758" s="258"/>
      <c r="I758" s="259"/>
      <c r="J758" s="947"/>
      <c r="M758" s="255"/>
      <c r="N758" s="947"/>
      <c r="Q758" s="255"/>
      <c r="R758" s="736"/>
      <c r="AD758" s="254"/>
    </row>
    <row r="759" spans="1:30" s="4" customFormat="1" x14ac:dyDescent="0.25">
      <c r="A759" s="255"/>
      <c r="B759" s="255"/>
      <c r="E759" s="602"/>
      <c r="F759" s="602"/>
      <c r="G759" s="257"/>
      <c r="H759" s="258"/>
      <c r="I759" s="259"/>
      <c r="J759" s="947"/>
      <c r="M759" s="255"/>
      <c r="N759" s="947"/>
      <c r="Q759" s="255"/>
      <c r="R759" s="736"/>
      <c r="AD759" s="254"/>
    </row>
    <row r="760" spans="1:30" s="4" customFormat="1" x14ac:dyDescent="0.25">
      <c r="A760" s="255"/>
      <c r="B760" s="255"/>
      <c r="E760" s="602"/>
      <c r="F760" s="602"/>
      <c r="G760" s="257"/>
      <c r="H760" s="258"/>
      <c r="I760" s="259"/>
      <c r="J760" s="947"/>
      <c r="M760" s="255"/>
      <c r="N760" s="947"/>
      <c r="Q760" s="255"/>
      <c r="R760" s="736"/>
      <c r="AD760" s="254"/>
    </row>
    <row r="761" spans="1:30" s="4" customFormat="1" x14ac:dyDescent="0.25">
      <c r="A761" s="255"/>
      <c r="B761" s="255"/>
      <c r="E761" s="602"/>
      <c r="F761" s="602"/>
      <c r="G761" s="257"/>
      <c r="H761" s="258"/>
      <c r="I761" s="259"/>
      <c r="J761" s="947"/>
      <c r="M761" s="255"/>
      <c r="N761" s="947"/>
      <c r="Q761" s="255"/>
      <c r="R761" s="736"/>
      <c r="AD761" s="254"/>
    </row>
    <row r="762" spans="1:30" s="4" customFormat="1" x14ac:dyDescent="0.25">
      <c r="A762" s="255"/>
      <c r="B762" s="255"/>
      <c r="E762" s="602"/>
      <c r="F762" s="602"/>
      <c r="G762" s="257"/>
      <c r="H762" s="258"/>
      <c r="I762" s="259"/>
      <c r="J762" s="947"/>
      <c r="M762" s="255"/>
      <c r="N762" s="947"/>
      <c r="Q762" s="255"/>
      <c r="R762" s="736"/>
      <c r="AD762" s="254"/>
    </row>
    <row r="763" spans="1:30" s="4" customFormat="1" x14ac:dyDescent="0.25">
      <c r="A763" s="255"/>
      <c r="B763" s="255"/>
      <c r="E763" s="602"/>
      <c r="F763" s="602"/>
      <c r="G763" s="257"/>
      <c r="H763" s="258"/>
      <c r="I763" s="259"/>
      <c r="J763" s="947"/>
      <c r="M763" s="255"/>
      <c r="N763" s="947"/>
      <c r="Q763" s="255"/>
      <c r="R763" s="736"/>
      <c r="AD763" s="254"/>
    </row>
    <row r="764" spans="1:30" s="4" customFormat="1" x14ac:dyDescent="0.25">
      <c r="A764" s="255"/>
      <c r="B764" s="255"/>
      <c r="E764" s="602"/>
      <c r="F764" s="602"/>
      <c r="G764" s="257"/>
      <c r="H764" s="258"/>
      <c r="I764" s="259"/>
      <c r="J764" s="947"/>
      <c r="M764" s="255"/>
      <c r="N764" s="947"/>
      <c r="Q764" s="255"/>
      <c r="R764" s="736"/>
      <c r="AD764" s="254"/>
    </row>
    <row r="765" spans="1:30" s="4" customFormat="1" x14ac:dyDescent="0.25">
      <c r="A765" s="255"/>
      <c r="B765" s="255"/>
      <c r="E765" s="602"/>
      <c r="F765" s="602"/>
      <c r="G765" s="257"/>
      <c r="H765" s="258"/>
      <c r="I765" s="259"/>
      <c r="J765" s="947"/>
      <c r="M765" s="255"/>
      <c r="N765" s="947"/>
      <c r="Q765" s="255"/>
      <c r="R765" s="736"/>
      <c r="AD765" s="254"/>
    </row>
    <row r="766" spans="1:30" s="4" customFormat="1" x14ac:dyDescent="0.25">
      <c r="A766" s="255"/>
      <c r="B766" s="255"/>
      <c r="E766" s="602"/>
      <c r="F766" s="602"/>
      <c r="G766" s="257"/>
      <c r="H766" s="258"/>
      <c r="I766" s="259"/>
      <c r="J766" s="947"/>
      <c r="M766" s="255"/>
      <c r="N766" s="947"/>
      <c r="Q766" s="255"/>
      <c r="R766" s="736"/>
      <c r="AD766" s="254"/>
    </row>
    <row r="767" spans="1:30" s="4" customFormat="1" x14ac:dyDescent="0.25">
      <c r="A767" s="255"/>
      <c r="B767" s="255"/>
      <c r="E767" s="602"/>
      <c r="F767" s="602"/>
      <c r="G767" s="257"/>
      <c r="H767" s="258"/>
      <c r="I767" s="259"/>
      <c r="J767" s="947"/>
      <c r="M767" s="255"/>
      <c r="N767" s="947"/>
      <c r="Q767" s="255"/>
      <c r="R767" s="736"/>
      <c r="AD767" s="254"/>
    </row>
    <row r="768" spans="1:30" s="4" customFormat="1" x14ac:dyDescent="0.25">
      <c r="A768" s="255"/>
      <c r="B768" s="255"/>
      <c r="E768" s="602"/>
      <c r="F768" s="602"/>
      <c r="G768" s="257"/>
      <c r="H768" s="258"/>
      <c r="I768" s="259"/>
      <c r="J768" s="947"/>
      <c r="M768" s="255"/>
      <c r="N768" s="947"/>
      <c r="Q768" s="255"/>
      <c r="R768" s="736"/>
      <c r="AD768" s="254"/>
    </row>
    <row r="769" spans="1:30" s="4" customFormat="1" x14ac:dyDescent="0.25">
      <c r="A769" s="255"/>
      <c r="B769" s="255"/>
      <c r="E769" s="602"/>
      <c r="F769" s="602"/>
      <c r="G769" s="257"/>
      <c r="H769" s="258"/>
      <c r="I769" s="259"/>
      <c r="J769" s="947"/>
      <c r="M769" s="255"/>
      <c r="N769" s="947"/>
      <c r="Q769" s="255"/>
      <c r="R769" s="736"/>
      <c r="AD769" s="254"/>
    </row>
    <row r="770" spans="1:30" s="4" customFormat="1" x14ac:dyDescent="0.25">
      <c r="A770" s="255"/>
      <c r="B770" s="255"/>
      <c r="E770" s="602"/>
      <c r="F770" s="602"/>
      <c r="G770" s="257"/>
      <c r="H770" s="258"/>
      <c r="I770" s="259"/>
      <c r="J770" s="947"/>
      <c r="M770" s="255"/>
      <c r="N770" s="947"/>
      <c r="Q770" s="255"/>
      <c r="R770" s="736"/>
      <c r="AD770" s="254"/>
    </row>
    <row r="771" spans="1:30" s="4" customFormat="1" x14ac:dyDescent="0.25">
      <c r="A771" s="255"/>
      <c r="B771" s="255"/>
      <c r="E771" s="602"/>
      <c r="F771" s="602"/>
      <c r="G771" s="257"/>
      <c r="H771" s="258"/>
      <c r="I771" s="259"/>
      <c r="J771" s="947"/>
      <c r="M771" s="255"/>
      <c r="N771" s="947"/>
      <c r="Q771" s="255"/>
      <c r="R771" s="736"/>
      <c r="AD771" s="254"/>
    </row>
    <row r="772" spans="1:30" s="4" customFormat="1" x14ac:dyDescent="0.25">
      <c r="A772" s="255"/>
      <c r="B772" s="255"/>
      <c r="E772" s="602"/>
      <c r="F772" s="602"/>
      <c r="G772" s="257"/>
      <c r="H772" s="258"/>
      <c r="I772" s="259"/>
      <c r="J772" s="947"/>
      <c r="M772" s="255"/>
      <c r="N772" s="947"/>
      <c r="Q772" s="255"/>
      <c r="R772" s="736"/>
      <c r="AD772" s="254"/>
    </row>
    <row r="773" spans="1:30" s="4" customFormat="1" x14ac:dyDescent="0.25">
      <c r="A773" s="255"/>
      <c r="B773" s="255"/>
      <c r="E773" s="602"/>
      <c r="F773" s="602"/>
      <c r="G773" s="257"/>
      <c r="H773" s="258"/>
      <c r="I773" s="259"/>
      <c r="J773" s="947"/>
      <c r="M773" s="255"/>
      <c r="N773" s="947"/>
      <c r="Q773" s="255"/>
      <c r="R773" s="736"/>
      <c r="AD773" s="254"/>
    </row>
    <row r="774" spans="1:30" s="4" customFormat="1" x14ac:dyDescent="0.25">
      <c r="A774" s="255"/>
      <c r="B774" s="255"/>
      <c r="E774" s="602"/>
      <c r="F774" s="602"/>
      <c r="G774" s="257"/>
      <c r="H774" s="258"/>
      <c r="I774" s="259"/>
      <c r="J774" s="947"/>
      <c r="M774" s="255"/>
      <c r="N774" s="947"/>
      <c r="Q774" s="255"/>
      <c r="R774" s="736"/>
      <c r="AD774" s="254"/>
    </row>
    <row r="775" spans="1:30" s="4" customFormat="1" x14ac:dyDescent="0.25">
      <c r="A775" s="255"/>
      <c r="B775" s="255"/>
      <c r="E775" s="602"/>
      <c r="F775" s="602"/>
      <c r="G775" s="257"/>
      <c r="H775" s="258"/>
      <c r="I775" s="259"/>
      <c r="J775" s="947"/>
      <c r="M775" s="255"/>
      <c r="N775" s="947"/>
      <c r="Q775" s="255"/>
      <c r="R775" s="736"/>
      <c r="AD775" s="254"/>
    </row>
    <row r="776" spans="1:30" s="4" customFormat="1" x14ac:dyDescent="0.25">
      <c r="A776" s="255"/>
      <c r="B776" s="255"/>
      <c r="E776" s="602"/>
      <c r="F776" s="602"/>
      <c r="G776" s="257"/>
      <c r="H776" s="258"/>
      <c r="I776" s="259"/>
      <c r="J776" s="947"/>
      <c r="M776" s="255"/>
      <c r="N776" s="947"/>
      <c r="Q776" s="255"/>
      <c r="R776" s="736"/>
      <c r="AD776" s="254"/>
    </row>
    <row r="777" spans="1:30" s="4" customFormat="1" x14ac:dyDescent="0.25">
      <c r="A777" s="255"/>
      <c r="B777" s="255"/>
      <c r="E777" s="602"/>
      <c r="F777" s="602"/>
      <c r="G777" s="257"/>
      <c r="H777" s="258"/>
      <c r="I777" s="259"/>
      <c r="J777" s="947"/>
      <c r="M777" s="255"/>
      <c r="N777" s="947"/>
      <c r="Q777" s="255"/>
      <c r="R777" s="736"/>
      <c r="AD777" s="254"/>
    </row>
    <row r="778" spans="1:30" s="4" customFormat="1" x14ac:dyDescent="0.25">
      <c r="A778" s="255"/>
      <c r="B778" s="255"/>
      <c r="E778" s="602"/>
      <c r="F778" s="602"/>
      <c r="G778" s="257"/>
      <c r="H778" s="258"/>
      <c r="I778" s="259"/>
      <c r="J778" s="947"/>
      <c r="M778" s="255"/>
      <c r="N778" s="947"/>
      <c r="Q778" s="255"/>
      <c r="R778" s="736"/>
      <c r="AD778" s="254"/>
    </row>
    <row r="779" spans="1:30" s="4" customFormat="1" x14ac:dyDescent="0.25">
      <c r="A779" s="255"/>
      <c r="B779" s="255"/>
      <c r="E779" s="602"/>
      <c r="F779" s="602"/>
      <c r="G779" s="257"/>
      <c r="H779" s="258"/>
      <c r="I779" s="259"/>
      <c r="J779" s="947"/>
      <c r="M779" s="255"/>
      <c r="N779" s="947"/>
      <c r="Q779" s="255"/>
      <c r="R779" s="736"/>
      <c r="AD779" s="254"/>
    </row>
    <row r="780" spans="1:30" s="4" customFormat="1" x14ac:dyDescent="0.25">
      <c r="A780" s="255"/>
      <c r="B780" s="255"/>
      <c r="E780" s="602"/>
      <c r="F780" s="602"/>
      <c r="G780" s="257"/>
      <c r="H780" s="258"/>
      <c r="I780" s="259"/>
      <c r="J780" s="947"/>
      <c r="M780" s="255"/>
      <c r="N780" s="947"/>
      <c r="Q780" s="255"/>
      <c r="R780" s="736"/>
      <c r="AD780" s="254"/>
    </row>
    <row r="781" spans="1:30" s="4" customFormat="1" x14ac:dyDescent="0.25">
      <c r="A781" s="255"/>
      <c r="B781" s="255"/>
      <c r="E781" s="602"/>
      <c r="F781" s="602"/>
      <c r="G781" s="257"/>
      <c r="H781" s="258"/>
      <c r="I781" s="259"/>
      <c r="J781" s="947"/>
      <c r="M781" s="255"/>
      <c r="N781" s="947"/>
      <c r="Q781" s="255"/>
      <c r="R781" s="736"/>
      <c r="AD781" s="254"/>
    </row>
    <row r="782" spans="1:30" s="4" customFormat="1" x14ac:dyDescent="0.25">
      <c r="A782" s="255"/>
      <c r="B782" s="255"/>
      <c r="E782" s="602"/>
      <c r="F782" s="602"/>
      <c r="G782" s="257"/>
      <c r="H782" s="258"/>
      <c r="I782" s="259"/>
      <c r="J782" s="947"/>
      <c r="M782" s="255"/>
      <c r="N782" s="947"/>
      <c r="Q782" s="255"/>
      <c r="R782" s="736"/>
      <c r="AD782" s="254"/>
    </row>
    <row r="783" spans="1:30" s="4" customFormat="1" x14ac:dyDescent="0.25">
      <c r="A783" s="255"/>
      <c r="B783" s="255"/>
      <c r="E783" s="602"/>
      <c r="F783" s="602"/>
      <c r="G783" s="257"/>
      <c r="H783" s="258"/>
      <c r="I783" s="259"/>
      <c r="J783" s="947"/>
      <c r="M783" s="255"/>
      <c r="N783" s="947"/>
      <c r="Q783" s="255"/>
      <c r="R783" s="736"/>
      <c r="AD783" s="254"/>
    </row>
    <row r="784" spans="1:30" s="4" customFormat="1" x14ac:dyDescent="0.25">
      <c r="A784" s="255"/>
      <c r="B784" s="255"/>
      <c r="E784" s="602"/>
      <c r="F784" s="602"/>
      <c r="G784" s="257"/>
      <c r="H784" s="258"/>
      <c r="I784" s="259"/>
      <c r="J784" s="947"/>
      <c r="M784" s="255"/>
      <c r="N784" s="947"/>
      <c r="Q784" s="255"/>
      <c r="R784" s="736"/>
      <c r="AD784" s="254"/>
    </row>
    <row r="785" spans="1:30" s="4" customFormat="1" x14ac:dyDescent="0.25">
      <c r="A785" s="255"/>
      <c r="B785" s="255"/>
      <c r="E785" s="602"/>
      <c r="F785" s="602"/>
      <c r="G785" s="257"/>
      <c r="H785" s="258"/>
      <c r="I785" s="259"/>
      <c r="J785" s="947"/>
      <c r="M785" s="255"/>
      <c r="N785" s="947"/>
      <c r="Q785" s="255"/>
      <c r="R785" s="736"/>
      <c r="AD785" s="254"/>
    </row>
    <row r="786" spans="1:30" s="4" customFormat="1" x14ac:dyDescent="0.25">
      <c r="A786" s="255"/>
      <c r="B786" s="255"/>
      <c r="E786" s="602"/>
      <c r="F786" s="602"/>
      <c r="G786" s="257"/>
      <c r="H786" s="258"/>
      <c r="I786" s="259"/>
      <c r="J786" s="947"/>
      <c r="M786" s="255"/>
      <c r="N786" s="947"/>
      <c r="Q786" s="255"/>
      <c r="R786" s="736"/>
      <c r="AD786" s="254"/>
    </row>
    <row r="787" spans="1:30" s="4" customFormat="1" x14ac:dyDescent="0.25">
      <c r="A787" s="255"/>
      <c r="B787" s="255"/>
      <c r="E787" s="602"/>
      <c r="F787" s="602"/>
      <c r="G787" s="257"/>
      <c r="H787" s="258"/>
      <c r="I787" s="259"/>
      <c r="J787" s="947"/>
      <c r="M787" s="255"/>
      <c r="N787" s="947"/>
      <c r="Q787" s="255"/>
      <c r="R787" s="736"/>
      <c r="AD787" s="254"/>
    </row>
    <row r="788" spans="1:30" s="4" customFormat="1" x14ac:dyDescent="0.25">
      <c r="A788" s="255"/>
      <c r="B788" s="255"/>
      <c r="E788" s="602"/>
      <c r="F788" s="602"/>
      <c r="G788" s="257"/>
      <c r="H788" s="258"/>
      <c r="I788" s="259"/>
      <c r="J788" s="947"/>
      <c r="M788" s="255"/>
      <c r="N788" s="947"/>
      <c r="Q788" s="255"/>
      <c r="R788" s="736"/>
      <c r="AD788" s="254"/>
    </row>
    <row r="789" spans="1:30" s="4" customFormat="1" x14ac:dyDescent="0.25">
      <c r="A789" s="255"/>
      <c r="B789" s="255"/>
      <c r="E789" s="602"/>
      <c r="F789" s="602"/>
      <c r="G789" s="257"/>
      <c r="H789" s="258"/>
      <c r="I789" s="259"/>
      <c r="J789" s="947"/>
      <c r="M789" s="255"/>
      <c r="N789" s="947"/>
      <c r="Q789" s="255"/>
      <c r="R789" s="736"/>
      <c r="AD789" s="254"/>
    </row>
    <row r="790" spans="1:30" s="4" customFormat="1" x14ac:dyDescent="0.25">
      <c r="A790" s="255"/>
      <c r="B790" s="255"/>
      <c r="E790" s="602"/>
      <c r="F790" s="602"/>
      <c r="G790" s="257"/>
      <c r="H790" s="258"/>
      <c r="I790" s="259"/>
      <c r="J790" s="947"/>
      <c r="M790" s="255"/>
      <c r="N790" s="947"/>
      <c r="Q790" s="255"/>
      <c r="R790" s="736"/>
      <c r="AD790" s="254"/>
    </row>
    <row r="791" spans="1:30" s="4" customFormat="1" x14ac:dyDescent="0.25">
      <c r="A791" s="255"/>
      <c r="B791" s="255"/>
      <c r="E791" s="602"/>
      <c r="F791" s="602"/>
      <c r="G791" s="257"/>
      <c r="H791" s="258"/>
      <c r="I791" s="259"/>
      <c r="J791" s="947"/>
      <c r="M791" s="255"/>
      <c r="N791" s="947"/>
      <c r="Q791" s="255"/>
      <c r="R791" s="736"/>
      <c r="AD791" s="254"/>
    </row>
    <row r="792" spans="1:30" s="4" customFormat="1" x14ac:dyDescent="0.25">
      <c r="A792" s="255"/>
      <c r="B792" s="255"/>
      <c r="E792" s="602"/>
      <c r="F792" s="602"/>
      <c r="G792" s="257"/>
      <c r="H792" s="258"/>
      <c r="I792" s="259"/>
      <c r="J792" s="947"/>
      <c r="M792" s="255"/>
      <c r="N792" s="947"/>
      <c r="Q792" s="255"/>
      <c r="R792" s="736"/>
      <c r="AD792" s="254"/>
    </row>
    <row r="793" spans="1:30" s="4" customFormat="1" x14ac:dyDescent="0.25">
      <c r="A793" s="255"/>
      <c r="B793" s="255"/>
      <c r="E793" s="602"/>
      <c r="F793" s="602"/>
      <c r="G793" s="257"/>
      <c r="H793" s="258"/>
      <c r="I793" s="259"/>
      <c r="J793" s="947"/>
      <c r="M793" s="255"/>
      <c r="N793" s="947"/>
      <c r="Q793" s="255"/>
      <c r="R793" s="736"/>
      <c r="AD793" s="254"/>
    </row>
    <row r="794" spans="1:30" s="4" customFormat="1" x14ac:dyDescent="0.25">
      <c r="A794" s="255"/>
      <c r="B794" s="255"/>
      <c r="E794" s="602"/>
      <c r="F794" s="602"/>
      <c r="G794" s="257"/>
      <c r="H794" s="258"/>
      <c r="I794" s="259"/>
      <c r="J794" s="947"/>
      <c r="M794" s="255"/>
      <c r="N794" s="947"/>
      <c r="Q794" s="255"/>
      <c r="R794" s="736"/>
      <c r="AD794" s="254"/>
    </row>
    <row r="795" spans="1:30" s="4" customFormat="1" x14ac:dyDescent="0.25">
      <c r="A795" s="255"/>
      <c r="B795" s="255"/>
      <c r="E795" s="602"/>
      <c r="F795" s="602"/>
      <c r="G795" s="257"/>
      <c r="H795" s="258"/>
      <c r="I795" s="259"/>
      <c r="J795" s="947"/>
      <c r="M795" s="255"/>
      <c r="N795" s="947"/>
      <c r="Q795" s="255"/>
      <c r="R795" s="736"/>
      <c r="AD795" s="254"/>
    </row>
    <row r="796" spans="1:30" s="4" customFormat="1" x14ac:dyDescent="0.25">
      <c r="A796" s="255"/>
      <c r="B796" s="255"/>
      <c r="E796" s="602"/>
      <c r="F796" s="602"/>
      <c r="G796" s="257"/>
      <c r="H796" s="258"/>
      <c r="I796" s="259"/>
      <c r="J796" s="947"/>
      <c r="M796" s="255"/>
      <c r="N796" s="947"/>
      <c r="Q796" s="255"/>
      <c r="R796" s="736"/>
      <c r="AD796" s="254"/>
    </row>
    <row r="797" spans="1:30" s="4" customFormat="1" x14ac:dyDescent="0.25">
      <c r="A797" s="255"/>
      <c r="B797" s="255"/>
      <c r="E797" s="602"/>
      <c r="F797" s="602"/>
      <c r="G797" s="257"/>
      <c r="H797" s="258"/>
      <c r="I797" s="259"/>
      <c r="J797" s="947"/>
      <c r="M797" s="255"/>
      <c r="N797" s="947"/>
      <c r="Q797" s="255"/>
      <c r="R797" s="736"/>
      <c r="AD797" s="254"/>
    </row>
    <row r="798" spans="1:30" s="4" customFormat="1" x14ac:dyDescent="0.25">
      <c r="A798" s="255"/>
      <c r="B798" s="255"/>
      <c r="E798" s="602"/>
      <c r="F798" s="602"/>
      <c r="G798" s="257"/>
      <c r="H798" s="258"/>
      <c r="I798" s="259"/>
      <c r="J798" s="947"/>
      <c r="M798" s="255"/>
      <c r="N798" s="947"/>
      <c r="Q798" s="255"/>
      <c r="R798" s="736"/>
      <c r="AD798" s="254"/>
    </row>
    <row r="799" spans="1:30" s="4" customFormat="1" x14ac:dyDescent="0.25">
      <c r="A799" s="255"/>
      <c r="B799" s="255"/>
      <c r="E799" s="602"/>
      <c r="F799" s="602"/>
      <c r="G799" s="257"/>
      <c r="H799" s="258"/>
      <c r="I799" s="259"/>
      <c r="J799" s="947"/>
      <c r="M799" s="255"/>
      <c r="N799" s="947"/>
      <c r="Q799" s="255"/>
      <c r="R799" s="736"/>
      <c r="AD799" s="254"/>
    </row>
    <row r="800" spans="1:30" s="4" customFormat="1" x14ac:dyDescent="0.25">
      <c r="A800" s="255"/>
      <c r="B800" s="255"/>
      <c r="E800" s="602"/>
      <c r="F800" s="602"/>
      <c r="G800" s="257"/>
      <c r="H800" s="258"/>
      <c r="I800" s="259"/>
      <c r="J800" s="947"/>
      <c r="M800" s="255"/>
      <c r="N800" s="947"/>
      <c r="Q800" s="255"/>
      <c r="R800" s="736"/>
      <c r="AD800" s="254"/>
    </row>
    <row r="801" spans="1:30" s="4" customFormat="1" x14ac:dyDescent="0.25">
      <c r="A801" s="255"/>
      <c r="B801" s="255"/>
      <c r="E801" s="602"/>
      <c r="F801" s="602"/>
      <c r="G801" s="257"/>
      <c r="H801" s="258"/>
      <c r="I801" s="259"/>
      <c r="J801" s="947"/>
      <c r="M801" s="255"/>
      <c r="N801" s="947"/>
      <c r="Q801" s="255"/>
      <c r="R801" s="736"/>
      <c r="AD801" s="254"/>
    </row>
    <row r="802" spans="1:30" s="4" customFormat="1" x14ac:dyDescent="0.25">
      <c r="A802" s="255"/>
      <c r="B802" s="255"/>
      <c r="E802" s="602"/>
      <c r="F802" s="602"/>
      <c r="G802" s="257"/>
      <c r="H802" s="258"/>
      <c r="I802" s="259"/>
      <c r="J802" s="947"/>
      <c r="M802" s="255"/>
      <c r="N802" s="947"/>
      <c r="Q802" s="255"/>
      <c r="R802" s="736"/>
      <c r="AD802" s="254"/>
    </row>
    <row r="803" spans="1:30" s="4" customFormat="1" x14ac:dyDescent="0.25">
      <c r="A803" s="255"/>
      <c r="B803" s="255"/>
      <c r="E803" s="602"/>
      <c r="F803" s="602"/>
      <c r="G803" s="257"/>
      <c r="H803" s="258"/>
      <c r="I803" s="259"/>
      <c r="J803" s="947"/>
      <c r="M803" s="255"/>
      <c r="N803" s="947"/>
      <c r="Q803" s="255"/>
      <c r="R803" s="736"/>
      <c r="AD803" s="254"/>
    </row>
    <row r="804" spans="1:30" s="4" customFormat="1" x14ac:dyDescent="0.25">
      <c r="A804" s="255"/>
      <c r="B804" s="255"/>
      <c r="E804" s="602"/>
      <c r="F804" s="602"/>
      <c r="G804" s="257"/>
      <c r="H804" s="258"/>
      <c r="I804" s="259"/>
      <c r="J804" s="947"/>
      <c r="M804" s="255"/>
      <c r="N804" s="947"/>
      <c r="Q804" s="255"/>
      <c r="R804" s="736"/>
      <c r="AD804" s="254"/>
    </row>
    <row r="805" spans="1:30" s="4" customFormat="1" x14ac:dyDescent="0.25">
      <c r="A805" s="255"/>
      <c r="B805" s="255"/>
      <c r="E805" s="602"/>
      <c r="F805" s="602"/>
      <c r="G805" s="257"/>
      <c r="H805" s="258"/>
      <c r="I805" s="259"/>
      <c r="J805" s="947"/>
      <c r="M805" s="255"/>
      <c r="N805" s="947"/>
      <c r="Q805" s="255"/>
      <c r="R805" s="736"/>
      <c r="AD805" s="254"/>
    </row>
    <row r="806" spans="1:30" s="4" customFormat="1" x14ac:dyDescent="0.25">
      <c r="A806" s="255"/>
      <c r="B806" s="255"/>
      <c r="E806" s="602"/>
      <c r="F806" s="602"/>
      <c r="G806" s="257"/>
      <c r="H806" s="258"/>
      <c r="I806" s="259"/>
      <c r="J806" s="947"/>
      <c r="M806" s="255"/>
      <c r="N806" s="947"/>
      <c r="Q806" s="255"/>
      <c r="R806" s="736"/>
      <c r="AD806" s="254"/>
    </row>
    <row r="807" spans="1:30" s="4" customFormat="1" x14ac:dyDescent="0.25">
      <c r="A807" s="255"/>
      <c r="B807" s="255"/>
      <c r="E807" s="602"/>
      <c r="F807" s="602"/>
      <c r="G807" s="257"/>
      <c r="H807" s="258"/>
      <c r="I807" s="259"/>
      <c r="J807" s="947"/>
      <c r="M807" s="255"/>
      <c r="N807" s="947"/>
      <c r="Q807" s="255"/>
      <c r="R807" s="736"/>
      <c r="AD807" s="254"/>
    </row>
    <row r="808" spans="1:30" s="4" customFormat="1" x14ac:dyDescent="0.25">
      <c r="A808" s="255"/>
      <c r="B808" s="255"/>
      <c r="E808" s="602"/>
      <c r="F808" s="602"/>
      <c r="G808" s="257"/>
      <c r="H808" s="258"/>
      <c r="I808" s="259"/>
      <c r="J808" s="947"/>
      <c r="M808" s="255"/>
      <c r="N808" s="947"/>
      <c r="Q808" s="255"/>
      <c r="R808" s="736"/>
      <c r="AD808" s="254"/>
    </row>
    <row r="809" spans="1:30" s="4" customFormat="1" x14ac:dyDescent="0.25">
      <c r="A809" s="255"/>
      <c r="B809" s="255"/>
      <c r="E809" s="602"/>
      <c r="F809" s="602"/>
      <c r="G809" s="257"/>
      <c r="H809" s="258"/>
      <c r="I809" s="259"/>
      <c r="J809" s="947"/>
      <c r="M809" s="255"/>
      <c r="N809" s="947"/>
      <c r="Q809" s="255"/>
      <c r="R809" s="736"/>
      <c r="AD809" s="254"/>
    </row>
    <row r="810" spans="1:30" s="4" customFormat="1" x14ac:dyDescent="0.25">
      <c r="A810" s="255"/>
      <c r="B810" s="255"/>
      <c r="E810" s="602"/>
      <c r="F810" s="602"/>
      <c r="G810" s="257"/>
      <c r="H810" s="258"/>
      <c r="I810" s="259"/>
      <c r="J810" s="947"/>
      <c r="M810" s="255"/>
      <c r="N810" s="947"/>
      <c r="Q810" s="255"/>
      <c r="R810" s="736"/>
      <c r="AD810" s="254"/>
    </row>
    <row r="811" spans="1:30" s="4" customFormat="1" x14ac:dyDescent="0.25">
      <c r="A811" s="255"/>
      <c r="B811" s="255"/>
      <c r="E811" s="602"/>
      <c r="F811" s="602"/>
      <c r="G811" s="257"/>
      <c r="H811" s="258"/>
      <c r="I811" s="259"/>
      <c r="J811" s="947"/>
      <c r="M811" s="255"/>
      <c r="N811" s="947"/>
      <c r="Q811" s="255"/>
      <c r="R811" s="736"/>
      <c r="AD811" s="254"/>
    </row>
    <row r="812" spans="1:30" s="4" customFormat="1" x14ac:dyDescent="0.25">
      <c r="A812" s="255"/>
      <c r="B812" s="255"/>
      <c r="E812" s="602"/>
      <c r="F812" s="602"/>
      <c r="G812" s="257"/>
      <c r="H812" s="258"/>
      <c r="I812" s="259"/>
      <c r="J812" s="947"/>
      <c r="M812" s="255"/>
      <c r="N812" s="947"/>
      <c r="Q812" s="255"/>
      <c r="R812" s="736"/>
      <c r="AD812" s="254"/>
    </row>
    <row r="813" spans="1:30" s="4" customFormat="1" x14ac:dyDescent="0.25">
      <c r="A813" s="255"/>
      <c r="B813" s="255"/>
      <c r="E813" s="602"/>
      <c r="F813" s="602"/>
      <c r="G813" s="257"/>
      <c r="H813" s="258"/>
      <c r="I813" s="259"/>
      <c r="J813" s="947"/>
      <c r="M813" s="255"/>
      <c r="N813" s="947"/>
      <c r="Q813" s="255"/>
      <c r="R813" s="736"/>
      <c r="AD813" s="254"/>
    </row>
    <row r="814" spans="1:30" s="4" customFormat="1" x14ac:dyDescent="0.25">
      <c r="A814" s="255"/>
      <c r="B814" s="255"/>
      <c r="E814" s="602"/>
      <c r="F814" s="602"/>
      <c r="G814" s="257"/>
      <c r="H814" s="258"/>
      <c r="I814" s="259"/>
      <c r="J814" s="947"/>
      <c r="M814" s="255"/>
      <c r="N814" s="947"/>
      <c r="Q814" s="255"/>
      <c r="R814" s="736"/>
      <c r="AD814" s="254"/>
    </row>
    <row r="815" spans="1:30" s="4" customFormat="1" x14ac:dyDescent="0.25">
      <c r="A815" s="255"/>
      <c r="B815" s="255"/>
      <c r="E815" s="602"/>
      <c r="F815" s="602"/>
      <c r="G815" s="257"/>
      <c r="H815" s="258"/>
      <c r="I815" s="259"/>
      <c r="J815" s="947"/>
      <c r="M815" s="255"/>
      <c r="N815" s="947"/>
      <c r="Q815" s="255"/>
      <c r="R815" s="736"/>
      <c r="AD815" s="254"/>
    </row>
    <row r="816" spans="1:30" s="4" customFormat="1" x14ac:dyDescent="0.25">
      <c r="A816" s="255"/>
      <c r="B816" s="255"/>
      <c r="E816" s="602"/>
      <c r="F816" s="602"/>
      <c r="G816" s="257"/>
      <c r="H816" s="258"/>
      <c r="I816" s="259"/>
      <c r="J816" s="947"/>
      <c r="M816" s="255"/>
      <c r="N816" s="947"/>
      <c r="Q816" s="255"/>
      <c r="R816" s="736"/>
      <c r="AD816" s="254"/>
    </row>
    <row r="817" spans="1:30" s="4" customFormat="1" x14ac:dyDescent="0.25">
      <c r="A817" s="255"/>
      <c r="B817" s="255"/>
      <c r="E817" s="602"/>
      <c r="F817" s="602"/>
      <c r="G817" s="257"/>
      <c r="H817" s="258"/>
      <c r="I817" s="259"/>
      <c r="J817" s="947"/>
      <c r="M817" s="255"/>
      <c r="N817" s="947"/>
      <c r="Q817" s="255"/>
      <c r="R817" s="736"/>
      <c r="AD817" s="254"/>
    </row>
    <row r="818" spans="1:30" s="4" customFormat="1" x14ac:dyDescent="0.25">
      <c r="A818" s="255"/>
      <c r="B818" s="255"/>
      <c r="E818" s="602"/>
      <c r="F818" s="602"/>
      <c r="G818" s="257"/>
      <c r="H818" s="258"/>
      <c r="I818" s="259"/>
      <c r="J818" s="947"/>
      <c r="M818" s="255"/>
      <c r="N818" s="947"/>
      <c r="Q818" s="255"/>
      <c r="R818" s="736"/>
      <c r="AD818" s="254"/>
    </row>
    <row r="819" spans="1:30" s="4" customFormat="1" x14ac:dyDescent="0.25">
      <c r="A819" s="255"/>
      <c r="B819" s="255"/>
      <c r="E819" s="602"/>
      <c r="F819" s="602"/>
      <c r="G819" s="257"/>
      <c r="H819" s="258"/>
      <c r="I819" s="259"/>
      <c r="J819" s="947"/>
      <c r="M819" s="255"/>
      <c r="N819" s="947"/>
      <c r="Q819" s="255"/>
      <c r="R819" s="736"/>
      <c r="AD819" s="254"/>
    </row>
    <row r="820" spans="1:30" s="4" customFormat="1" x14ac:dyDescent="0.25">
      <c r="A820" s="255"/>
      <c r="B820" s="255"/>
      <c r="E820" s="602"/>
      <c r="F820" s="602"/>
      <c r="G820" s="257"/>
      <c r="H820" s="258"/>
      <c r="I820" s="259"/>
      <c r="J820" s="947"/>
      <c r="M820" s="255"/>
      <c r="N820" s="947"/>
      <c r="Q820" s="255"/>
      <c r="R820" s="736"/>
      <c r="AD820" s="254"/>
    </row>
    <row r="821" spans="1:30" s="4" customFormat="1" x14ac:dyDescent="0.25">
      <c r="A821" s="255"/>
      <c r="B821" s="255"/>
      <c r="E821" s="602"/>
      <c r="F821" s="602"/>
      <c r="G821" s="257"/>
      <c r="H821" s="258"/>
      <c r="I821" s="259"/>
      <c r="J821" s="947"/>
      <c r="M821" s="255"/>
      <c r="N821" s="947"/>
      <c r="Q821" s="255"/>
      <c r="R821" s="736"/>
      <c r="AD821" s="254"/>
    </row>
    <row r="822" spans="1:30" s="4" customFormat="1" x14ac:dyDescent="0.25">
      <c r="A822" s="255"/>
      <c r="B822" s="255"/>
      <c r="E822" s="602"/>
      <c r="F822" s="602"/>
      <c r="G822" s="257"/>
      <c r="H822" s="258"/>
      <c r="I822" s="259"/>
      <c r="J822" s="947"/>
      <c r="M822" s="255"/>
      <c r="N822" s="947"/>
      <c r="Q822" s="255"/>
      <c r="R822" s="736"/>
      <c r="AD822" s="254"/>
    </row>
    <row r="823" spans="1:30" s="4" customFormat="1" x14ac:dyDescent="0.25">
      <c r="A823" s="255"/>
      <c r="B823" s="255"/>
      <c r="E823" s="602"/>
      <c r="F823" s="602"/>
      <c r="G823" s="257"/>
      <c r="H823" s="258"/>
      <c r="I823" s="259"/>
      <c r="J823" s="947"/>
      <c r="M823" s="255"/>
      <c r="N823" s="947"/>
      <c r="Q823" s="255"/>
      <c r="R823" s="736"/>
      <c r="AD823" s="254"/>
    </row>
    <row r="824" spans="1:30" s="4" customFormat="1" x14ac:dyDescent="0.25">
      <c r="A824" s="255"/>
      <c r="B824" s="255"/>
      <c r="E824" s="602"/>
      <c r="F824" s="602"/>
      <c r="G824" s="257"/>
      <c r="H824" s="258"/>
      <c r="I824" s="259"/>
      <c r="J824" s="947"/>
      <c r="M824" s="255"/>
      <c r="N824" s="947"/>
      <c r="Q824" s="255"/>
      <c r="R824" s="736"/>
      <c r="AD824" s="254"/>
    </row>
    <row r="825" spans="1:30" s="4" customFormat="1" x14ac:dyDescent="0.25">
      <c r="A825" s="255"/>
      <c r="B825" s="255"/>
      <c r="E825" s="602"/>
      <c r="F825" s="602"/>
      <c r="G825" s="257"/>
      <c r="H825" s="258"/>
      <c r="I825" s="259"/>
      <c r="J825" s="947"/>
      <c r="M825" s="255"/>
      <c r="N825" s="947"/>
      <c r="Q825" s="255"/>
      <c r="R825" s="736"/>
      <c r="AD825" s="254"/>
    </row>
    <row r="826" spans="1:30" s="4" customFormat="1" x14ac:dyDescent="0.25">
      <c r="A826" s="255"/>
      <c r="B826" s="255"/>
      <c r="E826" s="602"/>
      <c r="F826" s="602"/>
      <c r="G826" s="257"/>
      <c r="H826" s="258"/>
      <c r="I826" s="259"/>
      <c r="J826" s="947"/>
      <c r="M826" s="255"/>
      <c r="N826" s="947"/>
      <c r="Q826" s="255"/>
      <c r="R826" s="736"/>
      <c r="AD826" s="254"/>
    </row>
    <row r="827" spans="1:30" s="4" customFormat="1" x14ac:dyDescent="0.25">
      <c r="A827" s="255"/>
      <c r="B827" s="255"/>
      <c r="E827" s="602"/>
      <c r="F827" s="602"/>
      <c r="G827" s="257"/>
      <c r="H827" s="258"/>
      <c r="I827" s="259"/>
      <c r="J827" s="947"/>
      <c r="M827" s="255"/>
      <c r="N827" s="947"/>
      <c r="Q827" s="255"/>
      <c r="R827" s="736"/>
      <c r="AD827" s="254"/>
    </row>
    <row r="828" spans="1:30" s="4" customFormat="1" x14ac:dyDescent="0.25">
      <c r="A828" s="255"/>
      <c r="B828" s="255"/>
      <c r="E828" s="602"/>
      <c r="F828" s="602"/>
      <c r="G828" s="257"/>
      <c r="H828" s="258"/>
      <c r="I828" s="259"/>
      <c r="J828" s="947"/>
      <c r="M828" s="255"/>
      <c r="N828" s="947"/>
      <c r="Q828" s="255"/>
      <c r="R828" s="736"/>
      <c r="AD828" s="254"/>
    </row>
    <row r="829" spans="1:30" s="4" customFormat="1" x14ac:dyDescent="0.25">
      <c r="A829" s="255"/>
      <c r="B829" s="255"/>
      <c r="E829" s="602"/>
      <c r="F829" s="602"/>
      <c r="G829" s="257"/>
      <c r="H829" s="258"/>
      <c r="I829" s="259"/>
      <c r="J829" s="947"/>
      <c r="M829" s="255"/>
      <c r="N829" s="947"/>
      <c r="Q829" s="255"/>
      <c r="R829" s="736"/>
      <c r="AD829" s="254"/>
    </row>
    <row r="830" spans="1:30" s="4" customFormat="1" x14ac:dyDescent="0.25">
      <c r="A830" s="255"/>
      <c r="B830" s="255"/>
      <c r="E830" s="602"/>
      <c r="F830" s="602"/>
      <c r="G830" s="257"/>
      <c r="H830" s="258"/>
      <c r="I830" s="259"/>
      <c r="J830" s="947"/>
      <c r="M830" s="255"/>
      <c r="N830" s="947"/>
      <c r="Q830" s="255"/>
      <c r="R830" s="736"/>
      <c r="AD830" s="254"/>
    </row>
    <row r="831" spans="1:30" s="4" customFormat="1" x14ac:dyDescent="0.25">
      <c r="A831" s="255"/>
      <c r="B831" s="255"/>
      <c r="E831" s="602"/>
      <c r="F831" s="602"/>
      <c r="G831" s="257"/>
      <c r="H831" s="258"/>
      <c r="I831" s="259"/>
      <c r="J831" s="947"/>
      <c r="M831" s="255"/>
      <c r="N831" s="947"/>
      <c r="Q831" s="255"/>
      <c r="R831" s="736"/>
      <c r="AD831" s="254"/>
    </row>
    <row r="832" spans="1:30" s="4" customFormat="1" x14ac:dyDescent="0.25">
      <c r="A832" s="255"/>
      <c r="B832" s="255"/>
      <c r="E832" s="602"/>
      <c r="F832" s="602"/>
      <c r="G832" s="257"/>
      <c r="H832" s="258"/>
      <c r="I832" s="259"/>
      <c r="J832" s="947"/>
      <c r="M832" s="255"/>
      <c r="N832" s="947"/>
      <c r="Q832" s="255"/>
      <c r="R832" s="736"/>
      <c r="AD832" s="254"/>
    </row>
    <row r="833" spans="1:30" s="4" customFormat="1" x14ac:dyDescent="0.25">
      <c r="A833" s="255"/>
      <c r="B833" s="255"/>
      <c r="E833" s="602"/>
      <c r="F833" s="602"/>
      <c r="G833" s="257"/>
      <c r="H833" s="258"/>
      <c r="I833" s="259"/>
      <c r="J833" s="947"/>
      <c r="M833" s="255"/>
      <c r="N833" s="947"/>
      <c r="Q833" s="255"/>
      <c r="R833" s="736"/>
      <c r="AD833" s="254"/>
    </row>
    <row r="834" spans="1:30" s="4" customFormat="1" x14ac:dyDescent="0.25">
      <c r="A834" s="255"/>
      <c r="B834" s="255"/>
      <c r="E834" s="602"/>
      <c r="F834" s="602"/>
      <c r="G834" s="257"/>
      <c r="H834" s="258"/>
      <c r="I834" s="259"/>
      <c r="J834" s="947"/>
      <c r="M834" s="255"/>
      <c r="N834" s="947"/>
      <c r="Q834" s="255"/>
      <c r="R834" s="736"/>
      <c r="AD834" s="254"/>
    </row>
    <row r="835" spans="1:30" s="4" customFormat="1" x14ac:dyDescent="0.25">
      <c r="A835" s="255"/>
      <c r="B835" s="255"/>
      <c r="E835" s="602"/>
      <c r="F835" s="602"/>
      <c r="G835" s="257"/>
      <c r="H835" s="258"/>
      <c r="I835" s="259"/>
      <c r="J835" s="947"/>
      <c r="M835" s="255"/>
      <c r="N835" s="947"/>
      <c r="Q835" s="255"/>
      <c r="R835" s="736"/>
      <c r="AD835" s="254"/>
    </row>
    <row r="836" spans="1:30" s="4" customFormat="1" x14ac:dyDescent="0.25">
      <c r="A836" s="255"/>
      <c r="B836" s="255"/>
      <c r="E836" s="602"/>
      <c r="F836" s="602"/>
      <c r="G836" s="257"/>
      <c r="H836" s="258"/>
      <c r="I836" s="259"/>
      <c r="J836" s="947"/>
      <c r="M836" s="255"/>
      <c r="N836" s="947"/>
      <c r="Q836" s="255"/>
      <c r="R836" s="736"/>
      <c r="AD836" s="254"/>
    </row>
    <row r="837" spans="1:30" s="4" customFormat="1" x14ac:dyDescent="0.25">
      <c r="A837" s="255"/>
      <c r="B837" s="255"/>
      <c r="E837" s="602"/>
      <c r="F837" s="602"/>
      <c r="G837" s="257"/>
      <c r="H837" s="258"/>
      <c r="I837" s="259"/>
      <c r="J837" s="947"/>
      <c r="M837" s="255"/>
      <c r="N837" s="947"/>
      <c r="Q837" s="255"/>
      <c r="R837" s="736"/>
      <c r="AD837" s="254"/>
    </row>
    <row r="838" spans="1:30" s="4" customFormat="1" x14ac:dyDescent="0.25">
      <c r="A838" s="255"/>
      <c r="B838" s="255"/>
      <c r="E838" s="602"/>
      <c r="F838" s="602"/>
      <c r="G838" s="257"/>
      <c r="H838" s="258"/>
      <c r="I838" s="259"/>
      <c r="J838" s="947"/>
      <c r="M838" s="255"/>
      <c r="N838" s="947"/>
      <c r="Q838" s="255"/>
      <c r="R838" s="736"/>
      <c r="AD838" s="254"/>
    </row>
    <row r="839" spans="1:30" s="4" customFormat="1" x14ac:dyDescent="0.25">
      <c r="A839" s="255"/>
      <c r="B839" s="255"/>
      <c r="E839" s="602"/>
      <c r="F839" s="602"/>
      <c r="G839" s="257"/>
      <c r="H839" s="258"/>
      <c r="I839" s="259"/>
      <c r="J839" s="947"/>
      <c r="M839" s="255"/>
      <c r="N839" s="947"/>
      <c r="Q839" s="255"/>
      <c r="R839" s="736"/>
      <c r="AD839" s="254"/>
    </row>
    <row r="840" spans="1:30" s="4" customFormat="1" x14ac:dyDescent="0.25">
      <c r="A840" s="255"/>
      <c r="B840" s="255"/>
      <c r="E840" s="602"/>
      <c r="F840" s="602"/>
      <c r="G840" s="257"/>
      <c r="H840" s="258"/>
      <c r="I840" s="259"/>
      <c r="J840" s="947"/>
      <c r="M840" s="255"/>
      <c r="N840" s="947"/>
      <c r="Q840" s="255"/>
      <c r="R840" s="736"/>
      <c r="AD840" s="254"/>
    </row>
    <row r="841" spans="1:30" s="4" customFormat="1" x14ac:dyDescent="0.25">
      <c r="A841" s="255"/>
      <c r="B841" s="255"/>
      <c r="E841" s="602"/>
      <c r="F841" s="602"/>
      <c r="G841" s="257"/>
      <c r="H841" s="258"/>
      <c r="I841" s="259"/>
      <c r="J841" s="947"/>
      <c r="M841" s="255"/>
      <c r="N841" s="947"/>
      <c r="Q841" s="255"/>
      <c r="R841" s="736"/>
      <c r="AD841" s="254"/>
    </row>
    <row r="842" spans="1:30" s="4" customFormat="1" x14ac:dyDescent="0.25">
      <c r="A842" s="255"/>
      <c r="B842" s="255"/>
      <c r="E842" s="602"/>
      <c r="F842" s="602"/>
      <c r="G842" s="257"/>
      <c r="H842" s="258"/>
      <c r="I842" s="259"/>
      <c r="J842" s="947"/>
      <c r="M842" s="255"/>
      <c r="N842" s="947"/>
      <c r="Q842" s="255"/>
      <c r="R842" s="736"/>
      <c r="AD842" s="254"/>
    </row>
    <row r="843" spans="1:30" s="4" customFormat="1" x14ac:dyDescent="0.25">
      <c r="A843" s="255"/>
      <c r="B843" s="255"/>
      <c r="E843" s="602"/>
      <c r="F843" s="602"/>
      <c r="G843" s="257"/>
      <c r="H843" s="258"/>
      <c r="I843" s="259"/>
      <c r="J843" s="947"/>
      <c r="M843" s="255"/>
      <c r="N843" s="947"/>
      <c r="Q843" s="255"/>
      <c r="R843" s="736"/>
      <c r="AD843" s="254"/>
    </row>
    <row r="844" spans="1:30" s="4" customFormat="1" x14ac:dyDescent="0.25">
      <c r="A844" s="255"/>
      <c r="B844" s="255"/>
      <c r="E844" s="602"/>
      <c r="F844" s="602"/>
      <c r="G844" s="257"/>
      <c r="H844" s="258"/>
      <c r="I844" s="259"/>
      <c r="J844" s="947"/>
      <c r="M844" s="255"/>
      <c r="N844" s="947"/>
      <c r="Q844" s="255"/>
      <c r="R844" s="736"/>
      <c r="AD844" s="254"/>
    </row>
    <row r="845" spans="1:30" s="4" customFormat="1" x14ac:dyDescent="0.25">
      <c r="A845" s="255"/>
      <c r="B845" s="255"/>
      <c r="E845" s="602"/>
      <c r="F845" s="602"/>
      <c r="G845" s="257"/>
      <c r="H845" s="258"/>
      <c r="I845" s="259"/>
      <c r="J845" s="947"/>
      <c r="M845" s="255"/>
      <c r="N845" s="947"/>
      <c r="Q845" s="255"/>
      <c r="R845" s="736"/>
      <c r="AD845" s="254"/>
    </row>
    <row r="846" spans="1:30" s="4" customFormat="1" x14ac:dyDescent="0.25">
      <c r="A846" s="255"/>
      <c r="B846" s="255"/>
      <c r="E846" s="602"/>
      <c r="F846" s="602"/>
      <c r="G846" s="257"/>
      <c r="H846" s="258"/>
      <c r="I846" s="259"/>
      <c r="J846" s="947"/>
      <c r="M846" s="255"/>
      <c r="N846" s="947"/>
      <c r="Q846" s="255"/>
      <c r="R846" s="736"/>
      <c r="AD846" s="254"/>
    </row>
    <row r="847" spans="1:30" s="4" customFormat="1" x14ac:dyDescent="0.25">
      <c r="A847" s="255"/>
      <c r="B847" s="255"/>
      <c r="E847" s="602"/>
      <c r="F847" s="602"/>
      <c r="G847" s="257"/>
      <c r="H847" s="258"/>
      <c r="I847" s="259"/>
      <c r="J847" s="947"/>
      <c r="M847" s="255"/>
      <c r="N847" s="947"/>
      <c r="Q847" s="255"/>
      <c r="R847" s="736"/>
      <c r="AD847" s="254"/>
    </row>
    <row r="848" spans="1:30" s="4" customFormat="1" x14ac:dyDescent="0.25">
      <c r="A848" s="255"/>
      <c r="B848" s="255"/>
      <c r="E848" s="602"/>
      <c r="F848" s="602"/>
      <c r="G848" s="257"/>
      <c r="H848" s="258"/>
      <c r="I848" s="259"/>
      <c r="J848" s="947"/>
      <c r="M848" s="255"/>
      <c r="N848" s="947"/>
      <c r="Q848" s="255"/>
      <c r="R848" s="736"/>
      <c r="AD848" s="254"/>
    </row>
    <row r="849" spans="1:30" s="4" customFormat="1" x14ac:dyDescent="0.25">
      <c r="A849" s="255"/>
      <c r="B849" s="255"/>
      <c r="E849" s="602"/>
      <c r="F849" s="602"/>
      <c r="G849" s="257"/>
      <c r="H849" s="258"/>
      <c r="I849" s="259"/>
      <c r="J849" s="947"/>
      <c r="M849" s="255"/>
      <c r="N849" s="947"/>
      <c r="Q849" s="255"/>
      <c r="R849" s="736"/>
      <c r="AD849" s="254"/>
    </row>
    <row r="850" spans="1:30" s="4" customFormat="1" x14ac:dyDescent="0.25">
      <c r="A850" s="255"/>
      <c r="B850" s="255"/>
      <c r="E850" s="602"/>
      <c r="F850" s="602"/>
      <c r="G850" s="257"/>
      <c r="H850" s="258"/>
      <c r="I850" s="259"/>
      <c r="J850" s="947"/>
      <c r="M850" s="255"/>
      <c r="N850" s="947"/>
      <c r="Q850" s="255"/>
      <c r="R850" s="736"/>
      <c r="AD850" s="254"/>
    </row>
    <row r="851" spans="1:30" s="4" customFormat="1" x14ac:dyDescent="0.25">
      <c r="A851" s="255"/>
      <c r="B851" s="255"/>
      <c r="E851" s="602"/>
      <c r="F851" s="602"/>
      <c r="G851" s="257"/>
      <c r="H851" s="258"/>
      <c r="I851" s="259"/>
      <c r="J851" s="947"/>
      <c r="M851" s="255"/>
      <c r="N851" s="947"/>
      <c r="Q851" s="255"/>
      <c r="R851" s="736"/>
      <c r="AD851" s="254"/>
    </row>
    <row r="852" spans="1:30" s="4" customFormat="1" x14ac:dyDescent="0.25">
      <c r="A852" s="255"/>
      <c r="B852" s="255"/>
      <c r="E852" s="602"/>
      <c r="F852" s="602"/>
      <c r="G852" s="257"/>
      <c r="H852" s="258"/>
      <c r="I852" s="259"/>
      <c r="J852" s="947"/>
      <c r="M852" s="255"/>
      <c r="N852" s="947"/>
      <c r="Q852" s="255"/>
      <c r="R852" s="736"/>
      <c r="AD852" s="254"/>
    </row>
    <row r="853" spans="1:30" s="4" customFormat="1" x14ac:dyDescent="0.25">
      <c r="A853" s="255"/>
      <c r="B853" s="255"/>
      <c r="E853" s="602"/>
      <c r="F853" s="602"/>
      <c r="G853" s="257"/>
      <c r="H853" s="258"/>
      <c r="I853" s="259"/>
      <c r="J853" s="947"/>
      <c r="M853" s="255"/>
      <c r="N853" s="947"/>
      <c r="Q853" s="255"/>
      <c r="R853" s="736"/>
      <c r="AD853" s="254"/>
    </row>
    <row r="854" spans="1:30" s="4" customFormat="1" x14ac:dyDescent="0.25">
      <c r="A854" s="255"/>
      <c r="B854" s="255"/>
      <c r="E854" s="602"/>
      <c r="F854" s="602"/>
      <c r="G854" s="257"/>
      <c r="H854" s="258"/>
      <c r="I854" s="259"/>
      <c r="J854" s="947"/>
      <c r="M854" s="255"/>
      <c r="N854" s="947"/>
      <c r="Q854" s="255"/>
      <c r="R854" s="736"/>
      <c r="AD854" s="254"/>
    </row>
    <row r="855" spans="1:30" s="4" customFormat="1" x14ac:dyDescent="0.25">
      <c r="A855" s="255"/>
      <c r="B855" s="255"/>
      <c r="E855" s="602"/>
      <c r="F855" s="602"/>
      <c r="G855" s="257"/>
      <c r="H855" s="258"/>
      <c r="I855" s="259"/>
      <c r="J855" s="947"/>
      <c r="M855" s="255"/>
      <c r="N855" s="947"/>
      <c r="Q855" s="255"/>
      <c r="R855" s="736"/>
      <c r="AD855" s="254"/>
    </row>
    <row r="856" spans="1:30" s="4" customFormat="1" x14ac:dyDescent="0.25">
      <c r="A856" s="255"/>
      <c r="B856" s="255"/>
      <c r="E856" s="602"/>
      <c r="F856" s="602"/>
      <c r="G856" s="257"/>
      <c r="H856" s="258"/>
      <c r="I856" s="259"/>
      <c r="J856" s="947"/>
      <c r="M856" s="255"/>
      <c r="N856" s="947"/>
      <c r="Q856" s="255"/>
      <c r="R856" s="736"/>
      <c r="AD856" s="254"/>
    </row>
    <row r="857" spans="1:30" s="4" customFormat="1" x14ac:dyDescent="0.25">
      <c r="A857" s="255"/>
      <c r="B857" s="255"/>
      <c r="E857" s="602"/>
      <c r="F857" s="602"/>
      <c r="G857" s="257"/>
      <c r="H857" s="258"/>
      <c r="I857" s="259"/>
      <c r="J857" s="947"/>
      <c r="M857" s="255"/>
      <c r="N857" s="947"/>
      <c r="Q857" s="255"/>
      <c r="R857" s="736"/>
      <c r="AD857" s="254"/>
    </row>
    <row r="858" spans="1:30" s="4" customFormat="1" x14ac:dyDescent="0.25">
      <c r="A858" s="255"/>
      <c r="B858" s="255"/>
      <c r="E858" s="602"/>
      <c r="F858" s="602"/>
      <c r="G858" s="257"/>
      <c r="H858" s="258"/>
      <c r="I858" s="259"/>
      <c r="J858" s="947"/>
      <c r="M858" s="255"/>
      <c r="N858" s="947"/>
      <c r="Q858" s="255"/>
      <c r="R858" s="736"/>
      <c r="AD858" s="254"/>
    </row>
    <row r="859" spans="1:30" s="4" customFormat="1" x14ac:dyDescent="0.25">
      <c r="A859" s="255"/>
      <c r="B859" s="255"/>
      <c r="E859" s="602"/>
      <c r="F859" s="602"/>
      <c r="G859" s="257"/>
      <c r="H859" s="258"/>
      <c r="I859" s="259"/>
      <c r="J859" s="947"/>
      <c r="M859" s="255"/>
      <c r="N859" s="947"/>
      <c r="Q859" s="255"/>
      <c r="R859" s="736"/>
      <c r="AD859" s="254"/>
    </row>
    <row r="860" spans="1:30" s="4" customFormat="1" x14ac:dyDescent="0.25">
      <c r="A860" s="255"/>
      <c r="B860" s="255"/>
      <c r="E860" s="602"/>
      <c r="F860" s="602"/>
      <c r="G860" s="257"/>
      <c r="H860" s="258"/>
      <c r="I860" s="259"/>
      <c r="J860" s="947"/>
      <c r="M860" s="255"/>
      <c r="N860" s="947"/>
      <c r="Q860" s="255"/>
      <c r="R860" s="736"/>
      <c r="AD860" s="254"/>
    </row>
    <row r="861" spans="1:30" s="4" customFormat="1" x14ac:dyDescent="0.25">
      <c r="A861" s="255"/>
      <c r="B861" s="255"/>
      <c r="E861" s="602"/>
      <c r="F861" s="602"/>
      <c r="G861" s="257"/>
      <c r="H861" s="258"/>
      <c r="I861" s="259"/>
      <c r="J861" s="947"/>
      <c r="M861" s="255"/>
      <c r="N861" s="947"/>
      <c r="Q861" s="255"/>
      <c r="R861" s="736"/>
      <c r="AD861" s="254"/>
    </row>
    <row r="862" spans="1:30" s="4" customFormat="1" x14ac:dyDescent="0.25">
      <c r="A862" s="255"/>
      <c r="B862" s="255"/>
      <c r="E862" s="602"/>
      <c r="F862" s="602"/>
      <c r="G862" s="257"/>
      <c r="H862" s="258"/>
      <c r="I862" s="259"/>
      <c r="J862" s="947"/>
      <c r="M862" s="255"/>
      <c r="N862" s="947"/>
      <c r="Q862" s="255"/>
      <c r="R862" s="736"/>
      <c r="AD862" s="254"/>
    </row>
    <row r="863" spans="1:30" s="4" customFormat="1" x14ac:dyDescent="0.25">
      <c r="A863" s="255"/>
      <c r="B863" s="255"/>
      <c r="E863" s="602"/>
      <c r="F863" s="602"/>
      <c r="G863" s="257"/>
      <c r="H863" s="258"/>
      <c r="I863" s="259"/>
      <c r="J863" s="947"/>
      <c r="M863" s="255"/>
      <c r="N863" s="947"/>
      <c r="Q863" s="255"/>
      <c r="R863" s="736"/>
      <c r="AD863" s="254"/>
    </row>
    <row r="864" spans="1:30" s="4" customFormat="1" x14ac:dyDescent="0.25">
      <c r="A864" s="255"/>
      <c r="B864" s="255"/>
      <c r="E864" s="602"/>
      <c r="F864" s="602"/>
      <c r="G864" s="257"/>
      <c r="H864" s="258"/>
      <c r="I864" s="259"/>
      <c r="J864" s="947"/>
      <c r="M864" s="255"/>
      <c r="N864" s="947"/>
      <c r="Q864" s="255"/>
      <c r="R864" s="736"/>
      <c r="AD864" s="254"/>
    </row>
    <row r="865" spans="1:30" s="4" customFormat="1" x14ac:dyDescent="0.25">
      <c r="A865" s="255"/>
      <c r="B865" s="255"/>
      <c r="E865" s="602"/>
      <c r="F865" s="602"/>
      <c r="G865" s="257"/>
      <c r="H865" s="258"/>
      <c r="I865" s="259"/>
      <c r="J865" s="947"/>
      <c r="M865" s="255"/>
      <c r="N865" s="947"/>
      <c r="Q865" s="255"/>
      <c r="R865" s="736"/>
      <c r="AD865" s="254"/>
    </row>
    <row r="866" spans="1:30" s="4" customFormat="1" x14ac:dyDescent="0.25">
      <c r="A866" s="255"/>
      <c r="B866" s="255"/>
      <c r="E866" s="602"/>
      <c r="F866" s="602"/>
      <c r="G866" s="257"/>
      <c r="H866" s="258"/>
      <c r="I866" s="259"/>
      <c r="J866" s="947"/>
      <c r="M866" s="255"/>
      <c r="N866" s="947"/>
      <c r="Q866" s="255"/>
      <c r="R866" s="736"/>
      <c r="AD866" s="254"/>
    </row>
    <row r="867" spans="1:30" s="4" customFormat="1" x14ac:dyDescent="0.25">
      <c r="A867" s="255"/>
      <c r="B867" s="255"/>
      <c r="E867" s="602"/>
      <c r="F867" s="602"/>
      <c r="G867" s="257"/>
      <c r="H867" s="258"/>
      <c r="I867" s="259"/>
      <c r="J867" s="947"/>
      <c r="M867" s="255"/>
      <c r="N867" s="947"/>
      <c r="Q867" s="255"/>
      <c r="R867" s="736"/>
      <c r="AD867" s="254"/>
    </row>
    <row r="868" spans="1:30" s="4" customFormat="1" x14ac:dyDescent="0.25">
      <c r="A868" s="255"/>
      <c r="B868" s="255"/>
      <c r="E868" s="602"/>
      <c r="F868" s="602"/>
      <c r="G868" s="257"/>
      <c r="H868" s="258"/>
      <c r="I868" s="259"/>
      <c r="J868" s="947"/>
      <c r="M868" s="255"/>
      <c r="N868" s="947"/>
      <c r="Q868" s="255"/>
      <c r="R868" s="736"/>
      <c r="AD868" s="254"/>
    </row>
    <row r="869" spans="1:30" s="4" customFormat="1" x14ac:dyDescent="0.25">
      <c r="A869" s="255"/>
      <c r="B869" s="255"/>
      <c r="E869" s="602"/>
      <c r="F869" s="602"/>
      <c r="G869" s="257"/>
      <c r="H869" s="258"/>
      <c r="I869" s="259"/>
      <c r="J869" s="947"/>
      <c r="M869" s="255"/>
      <c r="N869" s="947"/>
      <c r="Q869" s="255"/>
      <c r="R869" s="736"/>
      <c r="AD869" s="254"/>
    </row>
    <row r="870" spans="1:30" s="4" customFormat="1" x14ac:dyDescent="0.25">
      <c r="A870" s="255"/>
      <c r="B870" s="255"/>
      <c r="E870" s="602"/>
      <c r="F870" s="602"/>
      <c r="G870" s="257"/>
      <c r="H870" s="258"/>
      <c r="I870" s="259"/>
      <c r="J870" s="947"/>
      <c r="M870" s="255"/>
      <c r="N870" s="947"/>
      <c r="Q870" s="255"/>
      <c r="R870" s="736"/>
      <c r="AD870" s="254"/>
    </row>
    <row r="871" spans="1:30" s="4" customFormat="1" x14ac:dyDescent="0.25">
      <c r="A871" s="255"/>
      <c r="B871" s="255"/>
      <c r="E871" s="602"/>
      <c r="F871" s="602"/>
      <c r="G871" s="257"/>
      <c r="H871" s="258"/>
      <c r="I871" s="259"/>
      <c r="J871" s="947"/>
      <c r="M871" s="255"/>
      <c r="N871" s="947"/>
      <c r="Q871" s="255"/>
      <c r="R871" s="736"/>
      <c r="AD871" s="254"/>
    </row>
    <row r="872" spans="1:30" s="4" customFormat="1" x14ac:dyDescent="0.25">
      <c r="A872" s="255"/>
      <c r="B872" s="255"/>
      <c r="E872" s="602"/>
      <c r="F872" s="602"/>
      <c r="G872" s="257"/>
      <c r="H872" s="258"/>
      <c r="I872" s="259"/>
      <c r="J872" s="947"/>
      <c r="M872" s="255"/>
      <c r="N872" s="947"/>
      <c r="Q872" s="255"/>
      <c r="R872" s="736"/>
      <c r="AD872" s="254"/>
    </row>
    <row r="873" spans="1:30" s="4" customFormat="1" x14ac:dyDescent="0.25">
      <c r="A873" s="255"/>
      <c r="B873" s="255"/>
      <c r="E873" s="602"/>
      <c r="F873" s="602"/>
      <c r="G873" s="257"/>
      <c r="H873" s="258"/>
      <c r="I873" s="259"/>
      <c r="J873" s="947"/>
      <c r="M873" s="255"/>
      <c r="N873" s="947"/>
      <c r="Q873" s="255"/>
      <c r="R873" s="736"/>
      <c r="AD873" s="254"/>
    </row>
    <row r="874" spans="1:30" s="4" customFormat="1" x14ac:dyDescent="0.25">
      <c r="A874" s="255"/>
      <c r="B874" s="255"/>
      <c r="E874" s="602"/>
      <c r="F874" s="602"/>
      <c r="G874" s="257"/>
      <c r="H874" s="258"/>
      <c r="I874" s="259"/>
      <c r="J874" s="947"/>
      <c r="M874" s="255"/>
      <c r="N874" s="947"/>
      <c r="Q874" s="255"/>
      <c r="R874" s="736"/>
      <c r="AD874" s="254"/>
    </row>
    <row r="875" spans="1:30" s="4" customFormat="1" x14ac:dyDescent="0.25">
      <c r="A875" s="255"/>
      <c r="B875" s="255"/>
      <c r="E875" s="602"/>
      <c r="F875" s="602"/>
      <c r="G875" s="257"/>
      <c r="H875" s="258"/>
      <c r="I875" s="259"/>
      <c r="J875" s="947"/>
      <c r="M875" s="255"/>
      <c r="N875" s="947"/>
      <c r="Q875" s="255"/>
      <c r="R875" s="736"/>
      <c r="AD875" s="254"/>
    </row>
    <row r="876" spans="1:30" s="4" customFormat="1" x14ac:dyDescent="0.25">
      <c r="A876" s="255"/>
      <c r="B876" s="255"/>
      <c r="E876" s="602"/>
      <c r="F876" s="602"/>
      <c r="G876" s="257"/>
      <c r="H876" s="258"/>
      <c r="I876" s="259"/>
      <c r="J876" s="947"/>
      <c r="M876" s="255"/>
      <c r="N876" s="947"/>
      <c r="Q876" s="255"/>
      <c r="R876" s="736"/>
      <c r="AD876" s="254"/>
    </row>
    <row r="877" spans="1:30" s="4" customFormat="1" x14ac:dyDescent="0.25">
      <c r="A877" s="255"/>
      <c r="B877" s="255"/>
      <c r="E877" s="602"/>
      <c r="F877" s="602"/>
      <c r="G877" s="257"/>
      <c r="H877" s="258"/>
      <c r="I877" s="259"/>
      <c r="J877" s="947"/>
      <c r="M877" s="255"/>
      <c r="N877" s="947"/>
      <c r="Q877" s="255"/>
      <c r="R877" s="736"/>
      <c r="AD877" s="254"/>
    </row>
    <row r="878" spans="1:30" s="4" customFormat="1" x14ac:dyDescent="0.25">
      <c r="A878" s="255"/>
      <c r="B878" s="255"/>
      <c r="E878" s="602"/>
      <c r="F878" s="602"/>
      <c r="G878" s="257"/>
      <c r="H878" s="258"/>
      <c r="I878" s="259"/>
      <c r="J878" s="947"/>
      <c r="M878" s="255"/>
      <c r="N878" s="947"/>
      <c r="Q878" s="255"/>
      <c r="R878" s="736"/>
      <c r="AD878" s="254"/>
    </row>
    <row r="879" spans="1:30" s="4" customFormat="1" x14ac:dyDescent="0.25">
      <c r="A879" s="255"/>
      <c r="B879" s="255"/>
      <c r="E879" s="602"/>
      <c r="F879" s="602"/>
      <c r="G879" s="257"/>
      <c r="H879" s="258"/>
      <c r="I879" s="259"/>
      <c r="J879" s="947"/>
      <c r="M879" s="255"/>
      <c r="N879" s="947"/>
      <c r="Q879" s="255"/>
      <c r="R879" s="736"/>
      <c r="AD879" s="254"/>
    </row>
    <row r="880" spans="1:30" s="4" customFormat="1" x14ac:dyDescent="0.25">
      <c r="A880" s="255"/>
      <c r="B880" s="255"/>
      <c r="E880" s="602"/>
      <c r="F880" s="602"/>
      <c r="G880" s="257"/>
      <c r="H880" s="258"/>
      <c r="I880" s="259"/>
      <c r="J880" s="947"/>
      <c r="M880" s="255"/>
      <c r="N880" s="947"/>
      <c r="Q880" s="255"/>
      <c r="R880" s="736"/>
      <c r="AD880" s="254"/>
    </row>
    <row r="881" spans="1:30" s="4" customFormat="1" x14ac:dyDescent="0.25">
      <c r="A881" s="255"/>
      <c r="B881" s="255"/>
      <c r="E881" s="602"/>
      <c r="F881" s="602"/>
      <c r="G881" s="257"/>
      <c r="H881" s="258"/>
      <c r="I881" s="259"/>
      <c r="J881" s="947"/>
      <c r="M881" s="255"/>
      <c r="N881" s="947"/>
      <c r="Q881" s="255"/>
      <c r="R881" s="736"/>
      <c r="AD881" s="254"/>
    </row>
    <row r="882" spans="1:30" s="4" customFormat="1" x14ac:dyDescent="0.25">
      <c r="A882" s="255"/>
      <c r="B882" s="255"/>
      <c r="E882" s="602"/>
      <c r="F882" s="602"/>
      <c r="G882" s="257"/>
      <c r="H882" s="258"/>
      <c r="I882" s="259"/>
      <c r="J882" s="947"/>
      <c r="M882" s="255"/>
      <c r="N882" s="947"/>
      <c r="Q882" s="255"/>
      <c r="R882" s="736"/>
      <c r="AD882" s="254"/>
    </row>
    <row r="883" spans="1:30" s="4" customFormat="1" x14ac:dyDescent="0.25">
      <c r="A883" s="255"/>
      <c r="B883" s="255"/>
      <c r="E883" s="602"/>
      <c r="F883" s="602"/>
      <c r="G883" s="257"/>
      <c r="H883" s="258"/>
      <c r="I883" s="259"/>
      <c r="J883" s="947"/>
      <c r="M883" s="255"/>
      <c r="N883" s="947"/>
      <c r="Q883" s="255"/>
      <c r="R883" s="736"/>
      <c r="AD883" s="254"/>
    </row>
    <row r="884" spans="1:30" s="4" customFormat="1" x14ac:dyDescent="0.25">
      <c r="A884" s="255"/>
      <c r="B884" s="255"/>
      <c r="E884" s="602"/>
      <c r="F884" s="602"/>
      <c r="G884" s="257"/>
      <c r="H884" s="258"/>
      <c r="I884" s="259"/>
      <c r="J884" s="947"/>
      <c r="M884" s="255"/>
      <c r="N884" s="947"/>
      <c r="Q884" s="255"/>
      <c r="R884" s="736"/>
      <c r="AD884" s="254"/>
    </row>
    <row r="885" spans="1:30" s="4" customFormat="1" x14ac:dyDescent="0.25">
      <c r="A885" s="255"/>
      <c r="B885" s="255"/>
      <c r="E885" s="602"/>
      <c r="F885" s="602"/>
      <c r="G885" s="257"/>
      <c r="H885" s="258"/>
      <c r="I885" s="259"/>
      <c r="J885" s="947"/>
      <c r="M885" s="255"/>
      <c r="N885" s="947"/>
      <c r="Q885" s="255"/>
      <c r="R885" s="736"/>
      <c r="AD885" s="254"/>
    </row>
    <row r="886" spans="1:30" s="4" customFormat="1" x14ac:dyDescent="0.25">
      <c r="A886" s="255"/>
      <c r="B886" s="255"/>
      <c r="E886" s="602"/>
      <c r="F886" s="602"/>
      <c r="G886" s="257"/>
      <c r="H886" s="258"/>
      <c r="I886" s="259"/>
      <c r="J886" s="947"/>
      <c r="M886" s="255"/>
      <c r="N886" s="947"/>
      <c r="Q886" s="255"/>
      <c r="R886" s="736"/>
      <c r="AD886" s="254"/>
    </row>
    <row r="887" spans="1:30" s="4" customFormat="1" x14ac:dyDescent="0.25">
      <c r="A887" s="255"/>
      <c r="B887" s="255"/>
      <c r="E887" s="602"/>
      <c r="F887" s="602"/>
      <c r="G887" s="257"/>
      <c r="H887" s="258"/>
      <c r="I887" s="259"/>
      <c r="J887" s="947"/>
      <c r="M887" s="255"/>
      <c r="N887" s="947"/>
      <c r="Q887" s="255"/>
      <c r="R887" s="736"/>
      <c r="AD887" s="254"/>
    </row>
    <row r="888" spans="1:30" s="4" customFormat="1" x14ac:dyDescent="0.25">
      <c r="A888" s="255"/>
      <c r="B888" s="255"/>
      <c r="E888" s="602"/>
      <c r="F888" s="602"/>
      <c r="G888" s="257"/>
      <c r="H888" s="258"/>
      <c r="I888" s="259"/>
      <c r="J888" s="947"/>
      <c r="M888" s="255"/>
      <c r="N888" s="947"/>
      <c r="Q888" s="255"/>
      <c r="R888" s="736"/>
      <c r="AD888" s="254"/>
    </row>
    <row r="889" spans="1:30" s="4" customFormat="1" x14ac:dyDescent="0.25">
      <c r="A889" s="255"/>
      <c r="B889" s="255"/>
      <c r="E889" s="602"/>
      <c r="F889" s="602"/>
      <c r="G889" s="257"/>
      <c r="H889" s="258"/>
      <c r="I889" s="259"/>
      <c r="J889" s="947"/>
      <c r="M889" s="255"/>
      <c r="N889" s="947"/>
      <c r="Q889" s="255"/>
      <c r="R889" s="736"/>
      <c r="AD889" s="254"/>
    </row>
    <row r="890" spans="1:30" s="4" customFormat="1" x14ac:dyDescent="0.25">
      <c r="A890" s="255"/>
      <c r="B890" s="255"/>
      <c r="E890" s="602"/>
      <c r="F890" s="602"/>
      <c r="G890" s="257"/>
      <c r="H890" s="258"/>
      <c r="I890" s="259"/>
      <c r="J890" s="947"/>
      <c r="M890" s="255"/>
      <c r="N890" s="947"/>
      <c r="Q890" s="255"/>
      <c r="R890" s="736"/>
      <c r="AD890" s="254"/>
    </row>
    <row r="891" spans="1:30" s="4" customFormat="1" x14ac:dyDescent="0.25">
      <c r="A891" s="255"/>
      <c r="B891" s="255"/>
      <c r="E891" s="602"/>
      <c r="F891" s="602"/>
      <c r="G891" s="257"/>
      <c r="H891" s="258"/>
      <c r="I891" s="259"/>
      <c r="J891" s="947"/>
      <c r="M891" s="255"/>
      <c r="N891" s="947"/>
      <c r="Q891" s="255"/>
      <c r="R891" s="736"/>
      <c r="AD891" s="254"/>
    </row>
    <row r="892" spans="1:30" s="4" customFormat="1" x14ac:dyDescent="0.25">
      <c r="A892" s="255"/>
      <c r="B892" s="255"/>
      <c r="E892" s="602"/>
      <c r="F892" s="602"/>
      <c r="G892" s="257"/>
      <c r="H892" s="258"/>
      <c r="I892" s="259"/>
      <c r="J892" s="947"/>
      <c r="M892" s="255"/>
      <c r="N892" s="947"/>
      <c r="Q892" s="255"/>
      <c r="R892" s="736"/>
      <c r="AD892" s="254"/>
    </row>
    <row r="893" spans="1:30" s="4" customFormat="1" x14ac:dyDescent="0.25">
      <c r="A893" s="255"/>
      <c r="B893" s="255"/>
      <c r="E893" s="602"/>
      <c r="F893" s="602"/>
      <c r="G893" s="257"/>
      <c r="H893" s="258"/>
      <c r="I893" s="259"/>
      <c r="J893" s="947"/>
      <c r="M893" s="255"/>
      <c r="N893" s="947"/>
      <c r="Q893" s="255"/>
      <c r="R893" s="736"/>
      <c r="AD893" s="254"/>
    </row>
    <row r="894" spans="1:30" s="4" customFormat="1" x14ac:dyDescent="0.25">
      <c r="A894" s="255"/>
      <c r="B894" s="255"/>
      <c r="E894" s="602"/>
      <c r="F894" s="602"/>
      <c r="G894" s="257"/>
      <c r="H894" s="258"/>
      <c r="I894" s="259"/>
      <c r="J894" s="947"/>
      <c r="M894" s="255"/>
      <c r="N894" s="947"/>
      <c r="Q894" s="255"/>
      <c r="R894" s="736"/>
      <c r="AD894" s="254"/>
    </row>
    <row r="895" spans="1:30" s="4" customFormat="1" x14ac:dyDescent="0.25">
      <c r="A895" s="255"/>
      <c r="B895" s="255"/>
      <c r="E895" s="602"/>
      <c r="F895" s="602"/>
      <c r="G895" s="257"/>
      <c r="H895" s="258"/>
      <c r="I895" s="259"/>
      <c r="J895" s="947"/>
      <c r="M895" s="255"/>
      <c r="N895" s="947"/>
      <c r="Q895" s="255"/>
      <c r="R895" s="736"/>
      <c r="AD895" s="254"/>
    </row>
    <row r="896" spans="1:30" s="4" customFormat="1" x14ac:dyDescent="0.25">
      <c r="A896" s="255"/>
      <c r="B896" s="255"/>
      <c r="E896" s="602"/>
      <c r="F896" s="602"/>
      <c r="G896" s="257"/>
      <c r="H896" s="258"/>
      <c r="I896" s="259"/>
      <c r="J896" s="947"/>
      <c r="M896" s="255"/>
      <c r="N896" s="947"/>
      <c r="Q896" s="255"/>
      <c r="R896" s="736"/>
      <c r="AD896" s="254"/>
    </row>
    <row r="897" spans="1:30" s="4" customFormat="1" x14ac:dyDescent="0.25">
      <c r="A897" s="255"/>
      <c r="B897" s="255"/>
      <c r="E897" s="602"/>
      <c r="F897" s="602"/>
      <c r="G897" s="257"/>
      <c r="H897" s="258"/>
      <c r="I897" s="259"/>
      <c r="J897" s="947"/>
      <c r="M897" s="255"/>
      <c r="N897" s="947"/>
      <c r="Q897" s="255"/>
      <c r="R897" s="736"/>
      <c r="AD897" s="254"/>
    </row>
    <row r="898" spans="1:30" s="4" customFormat="1" x14ac:dyDescent="0.25">
      <c r="A898" s="255"/>
      <c r="B898" s="255"/>
      <c r="E898" s="602"/>
      <c r="F898" s="602"/>
      <c r="G898" s="257"/>
      <c r="H898" s="258"/>
      <c r="I898" s="259"/>
      <c r="J898" s="947"/>
      <c r="M898" s="255"/>
      <c r="N898" s="947"/>
      <c r="Q898" s="255"/>
      <c r="R898" s="736"/>
      <c r="AD898" s="254"/>
    </row>
    <row r="899" spans="1:30" s="4" customFormat="1" x14ac:dyDescent="0.25">
      <c r="A899" s="255"/>
      <c r="B899" s="255"/>
      <c r="E899" s="602"/>
      <c r="F899" s="602"/>
      <c r="G899" s="257"/>
      <c r="H899" s="258"/>
      <c r="I899" s="259"/>
      <c r="J899" s="947"/>
      <c r="M899" s="255"/>
      <c r="N899" s="947"/>
      <c r="Q899" s="255"/>
      <c r="R899" s="736"/>
      <c r="AD899" s="254"/>
    </row>
    <row r="900" spans="1:30" s="4" customFormat="1" x14ac:dyDescent="0.25">
      <c r="A900" s="255"/>
      <c r="B900" s="255"/>
      <c r="E900" s="602"/>
      <c r="F900" s="602"/>
      <c r="G900" s="257"/>
      <c r="H900" s="258"/>
      <c r="I900" s="259"/>
      <c r="J900" s="947"/>
      <c r="M900" s="255"/>
      <c r="N900" s="947"/>
      <c r="Q900" s="255"/>
      <c r="R900" s="736"/>
      <c r="AD900" s="254"/>
    </row>
    <row r="901" spans="1:30" s="4" customFormat="1" x14ac:dyDescent="0.25">
      <c r="A901" s="255"/>
      <c r="B901" s="255"/>
      <c r="E901" s="602"/>
      <c r="F901" s="602"/>
      <c r="G901" s="257"/>
      <c r="H901" s="258"/>
      <c r="I901" s="259"/>
      <c r="J901" s="947"/>
      <c r="M901" s="255"/>
      <c r="N901" s="947"/>
      <c r="Q901" s="255"/>
      <c r="R901" s="736"/>
      <c r="AD901" s="254"/>
    </row>
    <row r="902" spans="1:30" s="4" customFormat="1" x14ac:dyDescent="0.25">
      <c r="A902" s="255"/>
      <c r="B902" s="255"/>
      <c r="E902" s="602"/>
      <c r="F902" s="602"/>
      <c r="G902" s="257"/>
      <c r="H902" s="258"/>
      <c r="I902" s="259"/>
      <c r="J902" s="947"/>
      <c r="M902" s="255"/>
      <c r="N902" s="947"/>
      <c r="Q902" s="255"/>
      <c r="R902" s="736"/>
      <c r="AD902" s="254"/>
    </row>
    <row r="903" spans="1:30" s="4" customFormat="1" x14ac:dyDescent="0.25">
      <c r="A903" s="255"/>
      <c r="B903" s="255"/>
      <c r="E903" s="602"/>
      <c r="F903" s="602"/>
      <c r="G903" s="257"/>
      <c r="H903" s="258"/>
      <c r="I903" s="259"/>
      <c r="J903" s="947"/>
      <c r="M903" s="255"/>
      <c r="N903" s="947"/>
      <c r="Q903" s="255"/>
      <c r="R903" s="736"/>
      <c r="AD903" s="254"/>
    </row>
    <row r="904" spans="1:30" s="4" customFormat="1" x14ac:dyDescent="0.25">
      <c r="A904" s="255"/>
      <c r="B904" s="255"/>
      <c r="E904" s="602"/>
      <c r="F904" s="602"/>
      <c r="G904" s="257"/>
      <c r="H904" s="258"/>
      <c r="I904" s="259"/>
      <c r="J904" s="947"/>
      <c r="M904" s="255"/>
      <c r="N904" s="947"/>
      <c r="Q904" s="255"/>
      <c r="R904" s="736"/>
      <c r="AD904" s="254"/>
    </row>
    <row r="905" spans="1:30" s="4" customFormat="1" x14ac:dyDescent="0.25">
      <c r="A905" s="255"/>
      <c r="B905" s="255"/>
      <c r="E905" s="602"/>
      <c r="F905" s="602"/>
      <c r="G905" s="257"/>
      <c r="H905" s="258"/>
      <c r="I905" s="259"/>
      <c r="J905" s="947"/>
      <c r="M905" s="255"/>
      <c r="N905" s="947"/>
      <c r="Q905" s="255"/>
      <c r="R905" s="736"/>
      <c r="AD905" s="254"/>
    </row>
    <row r="906" spans="1:30" s="4" customFormat="1" x14ac:dyDescent="0.25">
      <c r="A906" s="255"/>
      <c r="B906" s="255"/>
      <c r="E906" s="602"/>
      <c r="F906" s="602"/>
      <c r="G906" s="257"/>
      <c r="H906" s="258"/>
      <c r="I906" s="259"/>
      <c r="J906" s="947"/>
      <c r="M906" s="255"/>
      <c r="N906" s="947"/>
      <c r="Q906" s="255"/>
      <c r="R906" s="736"/>
      <c r="AD906" s="254"/>
    </row>
    <row r="907" spans="1:30" s="4" customFormat="1" x14ac:dyDescent="0.25">
      <c r="A907" s="255"/>
      <c r="B907" s="255"/>
      <c r="E907" s="602"/>
      <c r="F907" s="602"/>
      <c r="G907" s="257"/>
      <c r="H907" s="258"/>
      <c r="I907" s="259"/>
      <c r="J907" s="947"/>
      <c r="M907" s="255"/>
      <c r="N907" s="947"/>
      <c r="Q907" s="255"/>
      <c r="R907" s="736"/>
      <c r="AD907" s="254"/>
    </row>
    <row r="908" spans="1:30" s="4" customFormat="1" x14ac:dyDescent="0.25">
      <c r="A908" s="255"/>
      <c r="B908" s="255"/>
      <c r="E908" s="602"/>
      <c r="F908" s="602"/>
      <c r="G908" s="257"/>
      <c r="H908" s="258"/>
      <c r="I908" s="259"/>
      <c r="J908" s="947"/>
      <c r="M908" s="255"/>
      <c r="N908" s="947"/>
      <c r="Q908" s="255"/>
      <c r="R908" s="736"/>
      <c r="AD908" s="254"/>
    </row>
    <row r="909" spans="1:30" s="4" customFormat="1" x14ac:dyDescent="0.25">
      <c r="A909" s="255"/>
      <c r="B909" s="255"/>
      <c r="E909" s="602"/>
      <c r="F909" s="602"/>
      <c r="G909" s="257"/>
      <c r="H909" s="258"/>
      <c r="I909" s="259"/>
      <c r="J909" s="947"/>
      <c r="M909" s="255"/>
      <c r="N909" s="947"/>
      <c r="Q909" s="255"/>
      <c r="R909" s="736"/>
      <c r="AD909" s="254"/>
    </row>
    <row r="910" spans="1:30" s="4" customFormat="1" x14ac:dyDescent="0.25">
      <c r="A910" s="255"/>
      <c r="B910" s="255"/>
      <c r="E910" s="602"/>
      <c r="F910" s="602"/>
      <c r="G910" s="257"/>
      <c r="H910" s="258"/>
      <c r="I910" s="259"/>
      <c r="J910" s="947"/>
      <c r="M910" s="255"/>
      <c r="N910" s="947"/>
      <c r="Q910" s="255"/>
      <c r="R910" s="736"/>
      <c r="AD910" s="254"/>
    </row>
    <row r="911" spans="1:30" s="4" customFormat="1" x14ac:dyDescent="0.25">
      <c r="A911" s="255"/>
      <c r="B911" s="255"/>
      <c r="E911" s="602"/>
      <c r="F911" s="602"/>
      <c r="G911" s="257"/>
      <c r="H911" s="258"/>
      <c r="I911" s="259"/>
      <c r="J911" s="947"/>
      <c r="M911" s="255"/>
      <c r="N911" s="947"/>
      <c r="Q911" s="255"/>
      <c r="R911" s="736"/>
      <c r="AD911" s="254"/>
    </row>
    <row r="912" spans="1:30" s="4" customFormat="1" x14ac:dyDescent="0.25">
      <c r="A912" s="255"/>
      <c r="B912" s="255"/>
      <c r="E912" s="602"/>
      <c r="F912" s="602"/>
      <c r="G912" s="257"/>
      <c r="H912" s="258"/>
      <c r="I912" s="259"/>
      <c r="J912" s="947"/>
      <c r="M912" s="255"/>
      <c r="N912" s="947"/>
      <c r="Q912" s="255"/>
      <c r="R912" s="736"/>
      <c r="AD912" s="254"/>
    </row>
    <row r="913" spans="1:30" s="4" customFormat="1" x14ac:dyDescent="0.25">
      <c r="A913" s="255"/>
      <c r="B913" s="255"/>
      <c r="E913" s="602"/>
      <c r="F913" s="602"/>
      <c r="G913" s="257"/>
      <c r="H913" s="258"/>
      <c r="I913" s="259"/>
      <c r="J913" s="947"/>
      <c r="M913" s="255"/>
      <c r="N913" s="947"/>
      <c r="Q913" s="255"/>
      <c r="R913" s="736"/>
      <c r="AD913" s="254"/>
    </row>
    <row r="914" spans="1:30" s="4" customFormat="1" x14ac:dyDescent="0.25">
      <c r="A914" s="255"/>
      <c r="B914" s="255"/>
      <c r="E914" s="602"/>
      <c r="F914" s="602"/>
      <c r="G914" s="257"/>
      <c r="H914" s="258"/>
      <c r="I914" s="259"/>
      <c r="J914" s="947"/>
      <c r="M914" s="255"/>
      <c r="N914" s="947"/>
      <c r="Q914" s="255"/>
      <c r="R914" s="736"/>
      <c r="AD914" s="254"/>
    </row>
    <row r="915" spans="1:30" s="4" customFormat="1" x14ac:dyDescent="0.25">
      <c r="A915" s="255"/>
      <c r="B915" s="255"/>
      <c r="E915" s="602"/>
      <c r="F915" s="602"/>
      <c r="G915" s="257"/>
      <c r="H915" s="258"/>
      <c r="I915" s="259"/>
      <c r="J915" s="947"/>
      <c r="M915" s="255"/>
      <c r="N915" s="947"/>
      <c r="Q915" s="255"/>
      <c r="R915" s="736"/>
      <c r="AD915" s="254"/>
    </row>
    <row r="916" spans="1:30" s="4" customFormat="1" x14ac:dyDescent="0.25">
      <c r="A916" s="255"/>
      <c r="B916" s="255"/>
      <c r="E916" s="602"/>
      <c r="F916" s="602"/>
      <c r="G916" s="257"/>
      <c r="H916" s="258"/>
      <c r="I916" s="259"/>
      <c r="J916" s="947"/>
      <c r="M916" s="255"/>
      <c r="N916" s="947"/>
      <c r="Q916" s="255"/>
      <c r="R916" s="736"/>
      <c r="AD916" s="254"/>
    </row>
    <row r="917" spans="1:30" s="4" customFormat="1" x14ac:dyDescent="0.25">
      <c r="A917" s="255"/>
      <c r="B917" s="255"/>
      <c r="E917" s="602"/>
      <c r="F917" s="602"/>
      <c r="G917" s="257"/>
      <c r="H917" s="258"/>
      <c r="I917" s="259"/>
      <c r="J917" s="947"/>
      <c r="M917" s="255"/>
      <c r="N917" s="947"/>
      <c r="Q917" s="255"/>
      <c r="R917" s="736"/>
      <c r="AD917" s="254"/>
    </row>
    <row r="918" spans="1:30" s="4" customFormat="1" x14ac:dyDescent="0.25">
      <c r="A918" s="255"/>
      <c r="B918" s="255"/>
      <c r="E918" s="602"/>
      <c r="F918" s="602"/>
      <c r="G918" s="257"/>
      <c r="H918" s="258"/>
      <c r="I918" s="259"/>
      <c r="J918" s="947"/>
      <c r="M918" s="255"/>
      <c r="N918" s="947"/>
      <c r="Q918" s="255"/>
      <c r="R918" s="736"/>
      <c r="AD918" s="254"/>
    </row>
    <row r="919" spans="1:30" s="4" customFormat="1" x14ac:dyDescent="0.25">
      <c r="A919" s="255"/>
      <c r="B919" s="255"/>
      <c r="E919" s="602"/>
      <c r="F919" s="602"/>
      <c r="G919" s="257"/>
      <c r="H919" s="258"/>
      <c r="I919" s="259"/>
      <c r="J919" s="947"/>
      <c r="M919" s="255"/>
      <c r="N919" s="947"/>
      <c r="Q919" s="255"/>
      <c r="R919" s="736"/>
      <c r="AD919" s="254"/>
    </row>
    <row r="920" spans="1:30" s="4" customFormat="1" x14ac:dyDescent="0.25">
      <c r="A920" s="255"/>
      <c r="B920" s="255"/>
      <c r="E920" s="602"/>
      <c r="F920" s="602"/>
      <c r="G920" s="257"/>
      <c r="H920" s="258"/>
      <c r="I920" s="259"/>
      <c r="J920" s="947"/>
      <c r="M920" s="255"/>
      <c r="N920" s="947"/>
      <c r="Q920" s="255"/>
      <c r="R920" s="736"/>
      <c r="AD920" s="254"/>
    </row>
    <row r="921" spans="1:30" s="4" customFormat="1" x14ac:dyDescent="0.25">
      <c r="A921" s="255"/>
      <c r="B921" s="255"/>
      <c r="E921" s="602"/>
      <c r="F921" s="602"/>
      <c r="G921" s="257"/>
      <c r="H921" s="258"/>
      <c r="I921" s="259"/>
      <c r="J921" s="947"/>
      <c r="M921" s="255"/>
      <c r="N921" s="947"/>
      <c r="Q921" s="255"/>
      <c r="R921" s="736"/>
      <c r="AD921" s="254"/>
    </row>
    <row r="922" spans="1:30" s="4" customFormat="1" x14ac:dyDescent="0.25">
      <c r="A922" s="255"/>
      <c r="B922" s="255"/>
      <c r="E922" s="602"/>
      <c r="F922" s="602"/>
      <c r="G922" s="257"/>
      <c r="H922" s="258"/>
      <c r="I922" s="259"/>
      <c r="J922" s="947"/>
      <c r="M922" s="255"/>
      <c r="N922" s="947"/>
      <c r="Q922" s="255"/>
      <c r="R922" s="736"/>
      <c r="AD922" s="254"/>
    </row>
    <row r="923" spans="1:30" s="4" customFormat="1" x14ac:dyDescent="0.25">
      <c r="A923" s="255"/>
      <c r="B923" s="255"/>
      <c r="E923" s="602"/>
      <c r="F923" s="602"/>
      <c r="G923" s="257"/>
      <c r="H923" s="258"/>
      <c r="I923" s="259"/>
      <c r="J923" s="947"/>
      <c r="M923" s="255"/>
      <c r="N923" s="947"/>
      <c r="Q923" s="255"/>
      <c r="R923" s="736"/>
      <c r="AD923" s="254"/>
    </row>
    <row r="924" spans="1:30" s="4" customFormat="1" x14ac:dyDescent="0.25">
      <c r="A924" s="255"/>
      <c r="B924" s="255"/>
      <c r="E924" s="602"/>
      <c r="F924" s="602"/>
      <c r="G924" s="257"/>
      <c r="H924" s="258"/>
      <c r="I924" s="259"/>
      <c r="J924" s="947"/>
      <c r="M924" s="255"/>
      <c r="N924" s="947"/>
      <c r="Q924" s="255"/>
      <c r="R924" s="736"/>
      <c r="AD924" s="254"/>
    </row>
    <row r="925" spans="1:30" s="4" customFormat="1" x14ac:dyDescent="0.25">
      <c r="A925" s="255"/>
      <c r="B925" s="255"/>
      <c r="E925" s="602"/>
      <c r="F925" s="602"/>
      <c r="G925" s="257"/>
      <c r="H925" s="258"/>
      <c r="I925" s="259"/>
      <c r="J925" s="947"/>
      <c r="M925" s="255"/>
      <c r="N925" s="947"/>
      <c r="Q925" s="255"/>
      <c r="R925" s="736"/>
      <c r="AD925" s="254"/>
    </row>
    <row r="926" spans="1:30" s="4" customFormat="1" x14ac:dyDescent="0.25">
      <c r="A926" s="255"/>
      <c r="B926" s="255"/>
      <c r="E926" s="602"/>
      <c r="F926" s="602"/>
      <c r="G926" s="257"/>
      <c r="H926" s="258"/>
      <c r="I926" s="259"/>
      <c r="J926" s="947"/>
      <c r="M926" s="255"/>
      <c r="N926" s="947"/>
      <c r="Q926" s="255"/>
      <c r="R926" s="736"/>
      <c r="AD926" s="254"/>
    </row>
    <row r="927" spans="1:30" s="4" customFormat="1" x14ac:dyDescent="0.25">
      <c r="A927" s="255"/>
      <c r="B927" s="255"/>
      <c r="E927" s="602"/>
      <c r="F927" s="602"/>
      <c r="G927" s="257"/>
      <c r="H927" s="258"/>
      <c r="I927" s="259"/>
      <c r="J927" s="947"/>
      <c r="M927" s="255"/>
      <c r="N927" s="947"/>
      <c r="Q927" s="255"/>
      <c r="R927" s="736"/>
      <c r="AD927" s="254"/>
    </row>
    <row r="928" spans="1:30" s="4" customFormat="1" x14ac:dyDescent="0.25">
      <c r="A928" s="255"/>
      <c r="B928" s="255"/>
      <c r="E928" s="602"/>
      <c r="F928" s="602"/>
      <c r="G928" s="257"/>
      <c r="H928" s="258"/>
      <c r="I928" s="259"/>
      <c r="J928" s="947"/>
      <c r="M928" s="255"/>
      <c r="N928" s="947"/>
      <c r="Q928" s="255"/>
      <c r="R928" s="736"/>
      <c r="AD928" s="254"/>
    </row>
    <row r="929" spans="1:30" s="4" customFormat="1" x14ac:dyDescent="0.25">
      <c r="A929" s="255"/>
      <c r="B929" s="255"/>
      <c r="E929" s="602"/>
      <c r="F929" s="602"/>
      <c r="G929" s="257"/>
      <c r="H929" s="258"/>
      <c r="I929" s="259"/>
      <c r="J929" s="947"/>
      <c r="M929" s="255"/>
      <c r="N929" s="947"/>
      <c r="Q929" s="255"/>
      <c r="R929" s="736"/>
      <c r="AD929" s="254"/>
    </row>
    <row r="930" spans="1:30" s="4" customFormat="1" x14ac:dyDescent="0.25">
      <c r="A930" s="255"/>
      <c r="B930" s="255"/>
      <c r="E930" s="602"/>
      <c r="F930" s="602"/>
      <c r="G930" s="257"/>
      <c r="H930" s="258"/>
      <c r="I930" s="259"/>
      <c r="J930" s="947"/>
      <c r="M930" s="255"/>
      <c r="N930" s="947"/>
      <c r="Q930" s="255"/>
      <c r="R930" s="736"/>
      <c r="AD930" s="254"/>
    </row>
    <row r="931" spans="1:30" s="4" customFormat="1" x14ac:dyDescent="0.25">
      <c r="A931" s="255"/>
      <c r="B931" s="255"/>
      <c r="E931" s="602"/>
      <c r="F931" s="602"/>
      <c r="G931" s="257"/>
      <c r="H931" s="258"/>
      <c r="I931" s="259"/>
      <c r="J931" s="947"/>
      <c r="M931" s="255"/>
      <c r="N931" s="947"/>
      <c r="Q931" s="255"/>
      <c r="R931" s="736"/>
      <c r="AD931" s="254"/>
    </row>
    <row r="932" spans="1:30" s="4" customFormat="1" x14ac:dyDescent="0.25">
      <c r="A932" s="255"/>
      <c r="B932" s="255"/>
      <c r="E932" s="602"/>
      <c r="F932" s="602"/>
      <c r="G932" s="257"/>
      <c r="H932" s="258"/>
      <c r="I932" s="259"/>
      <c r="J932" s="947"/>
      <c r="M932" s="255"/>
      <c r="N932" s="947"/>
      <c r="Q932" s="255"/>
      <c r="R932" s="736"/>
      <c r="AD932" s="254"/>
    </row>
    <row r="933" spans="1:30" s="4" customFormat="1" x14ac:dyDescent="0.25">
      <c r="A933" s="255"/>
      <c r="B933" s="255"/>
      <c r="E933" s="602"/>
      <c r="F933" s="602"/>
      <c r="G933" s="257"/>
      <c r="H933" s="258"/>
      <c r="I933" s="259"/>
      <c r="J933" s="947"/>
      <c r="M933" s="255"/>
      <c r="N933" s="947"/>
      <c r="Q933" s="255"/>
      <c r="R933" s="736"/>
      <c r="AD933" s="254"/>
    </row>
    <row r="934" spans="1:30" s="4" customFormat="1" x14ac:dyDescent="0.25">
      <c r="A934" s="255"/>
      <c r="B934" s="255"/>
      <c r="E934" s="602"/>
      <c r="F934" s="602"/>
      <c r="G934" s="257"/>
      <c r="H934" s="258"/>
      <c r="I934" s="259"/>
      <c r="J934" s="947"/>
      <c r="M934" s="255"/>
      <c r="N934" s="947"/>
      <c r="Q934" s="255"/>
      <c r="R934" s="736"/>
      <c r="AD934" s="254"/>
    </row>
    <row r="935" spans="1:30" s="4" customFormat="1" x14ac:dyDescent="0.25">
      <c r="A935" s="255"/>
      <c r="B935" s="255"/>
      <c r="E935" s="602"/>
      <c r="F935" s="602"/>
      <c r="G935" s="257"/>
      <c r="H935" s="258"/>
      <c r="I935" s="259"/>
      <c r="J935" s="947"/>
      <c r="M935" s="255"/>
      <c r="N935" s="947"/>
      <c r="Q935" s="255"/>
      <c r="R935" s="736"/>
      <c r="AD935" s="254"/>
    </row>
    <row r="936" spans="1:30" s="4" customFormat="1" x14ac:dyDescent="0.25">
      <c r="A936" s="255"/>
      <c r="B936" s="255"/>
      <c r="E936" s="602"/>
      <c r="F936" s="602"/>
      <c r="G936" s="257"/>
      <c r="H936" s="258"/>
      <c r="I936" s="259"/>
      <c r="J936" s="947"/>
      <c r="M936" s="255"/>
      <c r="N936" s="947"/>
      <c r="Q936" s="255"/>
      <c r="R936" s="736"/>
      <c r="AD936" s="254"/>
    </row>
    <row r="937" spans="1:30" s="4" customFormat="1" x14ac:dyDescent="0.25">
      <c r="A937" s="255"/>
      <c r="B937" s="255"/>
      <c r="E937" s="602"/>
      <c r="F937" s="602"/>
      <c r="G937" s="257"/>
      <c r="H937" s="258"/>
      <c r="I937" s="259"/>
      <c r="J937" s="947"/>
      <c r="M937" s="255"/>
      <c r="N937" s="947"/>
      <c r="Q937" s="255"/>
      <c r="R937" s="736"/>
      <c r="AD937" s="254"/>
    </row>
    <row r="938" spans="1:30" s="4" customFormat="1" x14ac:dyDescent="0.25">
      <c r="A938" s="255"/>
      <c r="B938" s="255"/>
      <c r="E938" s="602"/>
      <c r="F938" s="602"/>
      <c r="G938" s="257"/>
      <c r="H938" s="258"/>
      <c r="I938" s="259"/>
      <c r="J938" s="947"/>
      <c r="M938" s="255"/>
      <c r="N938" s="947"/>
      <c r="Q938" s="255"/>
      <c r="R938" s="736"/>
      <c r="AD938" s="254"/>
    </row>
    <row r="939" spans="1:30" s="4" customFormat="1" x14ac:dyDescent="0.25">
      <c r="A939" s="255"/>
      <c r="B939" s="255"/>
      <c r="E939" s="602"/>
      <c r="F939" s="602"/>
      <c r="G939" s="257"/>
      <c r="H939" s="258"/>
      <c r="I939" s="259"/>
      <c r="J939" s="947"/>
      <c r="M939" s="255"/>
      <c r="N939" s="947"/>
      <c r="Q939" s="255"/>
      <c r="R939" s="736"/>
      <c r="AD939" s="254"/>
    </row>
    <row r="940" spans="1:30" s="4" customFormat="1" x14ac:dyDescent="0.25">
      <c r="A940" s="255"/>
      <c r="B940" s="255"/>
      <c r="E940" s="602"/>
      <c r="F940" s="602"/>
      <c r="G940" s="257"/>
      <c r="H940" s="258"/>
      <c r="I940" s="259"/>
      <c r="J940" s="947"/>
      <c r="M940" s="255"/>
      <c r="N940" s="947"/>
      <c r="Q940" s="255"/>
      <c r="R940" s="736"/>
      <c r="AD940" s="254"/>
    </row>
    <row r="941" spans="1:30" s="4" customFormat="1" x14ac:dyDescent="0.25">
      <c r="A941" s="255"/>
      <c r="B941" s="255"/>
      <c r="E941" s="602"/>
      <c r="F941" s="602"/>
      <c r="G941" s="257"/>
      <c r="H941" s="258"/>
      <c r="I941" s="259"/>
      <c r="J941" s="947"/>
      <c r="M941" s="255"/>
      <c r="N941" s="947"/>
      <c r="Q941" s="255"/>
      <c r="R941" s="736"/>
      <c r="AD941" s="254"/>
    </row>
    <row r="942" spans="1:30" s="4" customFormat="1" x14ac:dyDescent="0.25">
      <c r="A942" s="255"/>
      <c r="B942" s="255"/>
      <c r="E942" s="602"/>
      <c r="F942" s="602"/>
      <c r="G942" s="257"/>
      <c r="H942" s="258"/>
      <c r="I942" s="259"/>
      <c r="J942" s="947"/>
      <c r="M942" s="255"/>
      <c r="N942" s="947"/>
      <c r="Q942" s="255"/>
      <c r="R942" s="736"/>
      <c r="AD942" s="254"/>
    </row>
    <row r="943" spans="1:30" s="4" customFormat="1" x14ac:dyDescent="0.25">
      <c r="A943" s="255"/>
      <c r="B943" s="255"/>
      <c r="E943" s="602"/>
      <c r="F943" s="602"/>
      <c r="G943" s="257"/>
      <c r="H943" s="258"/>
      <c r="I943" s="259"/>
      <c r="J943" s="947"/>
      <c r="M943" s="255"/>
      <c r="N943" s="947"/>
      <c r="Q943" s="255"/>
      <c r="R943" s="736"/>
      <c r="AD943" s="254"/>
    </row>
    <row r="944" spans="1:30" s="4" customFormat="1" x14ac:dyDescent="0.25">
      <c r="A944" s="255"/>
      <c r="B944" s="255"/>
      <c r="E944" s="602"/>
      <c r="F944" s="602"/>
      <c r="G944" s="257"/>
      <c r="H944" s="258"/>
      <c r="I944" s="259"/>
      <c r="J944" s="947"/>
      <c r="M944" s="255"/>
      <c r="N944" s="947"/>
      <c r="Q944" s="255"/>
      <c r="R944" s="736"/>
      <c r="AD944" s="254"/>
    </row>
    <row r="945" spans="1:30" s="4" customFormat="1" x14ac:dyDescent="0.25">
      <c r="A945" s="255"/>
      <c r="B945" s="255"/>
      <c r="E945" s="602"/>
      <c r="F945" s="602"/>
      <c r="G945" s="257"/>
      <c r="H945" s="258"/>
      <c r="I945" s="259"/>
      <c r="J945" s="947"/>
      <c r="M945" s="255"/>
      <c r="N945" s="947"/>
      <c r="Q945" s="255"/>
      <c r="R945" s="736"/>
      <c r="AD945" s="254"/>
    </row>
    <row r="946" spans="1:30" s="4" customFormat="1" x14ac:dyDescent="0.25">
      <c r="A946" s="255"/>
      <c r="B946" s="255"/>
      <c r="E946" s="602"/>
      <c r="F946" s="602"/>
      <c r="G946" s="257"/>
      <c r="H946" s="258"/>
      <c r="I946" s="259"/>
      <c r="J946" s="947"/>
      <c r="M946" s="255"/>
      <c r="N946" s="947"/>
      <c r="Q946" s="255"/>
      <c r="R946" s="736"/>
      <c r="AD946" s="254"/>
    </row>
    <row r="947" spans="1:30" s="4" customFormat="1" x14ac:dyDescent="0.25">
      <c r="A947" s="255"/>
      <c r="B947" s="255"/>
      <c r="E947" s="602"/>
      <c r="F947" s="602"/>
      <c r="G947" s="257"/>
      <c r="H947" s="258"/>
      <c r="I947" s="259"/>
      <c r="J947" s="947"/>
      <c r="M947" s="255"/>
      <c r="N947" s="947"/>
      <c r="Q947" s="255"/>
      <c r="R947" s="736"/>
      <c r="AD947" s="254"/>
    </row>
    <row r="948" spans="1:30" s="4" customFormat="1" x14ac:dyDescent="0.25">
      <c r="A948" s="255"/>
      <c r="B948" s="255"/>
      <c r="E948" s="602"/>
      <c r="F948" s="602"/>
      <c r="G948" s="257"/>
      <c r="H948" s="258"/>
      <c r="I948" s="259"/>
      <c r="J948" s="947"/>
      <c r="M948" s="255"/>
      <c r="N948" s="947"/>
      <c r="Q948" s="255"/>
      <c r="R948" s="736"/>
      <c r="AD948" s="254"/>
    </row>
    <row r="949" spans="1:30" s="4" customFormat="1" x14ac:dyDescent="0.25">
      <c r="A949" s="255"/>
      <c r="B949" s="255"/>
      <c r="E949" s="602"/>
      <c r="F949" s="602"/>
      <c r="G949" s="257"/>
      <c r="H949" s="258"/>
      <c r="I949" s="259"/>
      <c r="J949" s="947"/>
      <c r="M949" s="255"/>
      <c r="N949" s="947"/>
      <c r="Q949" s="255"/>
      <c r="R949" s="736"/>
      <c r="AD949" s="254"/>
    </row>
    <row r="950" spans="1:30" s="4" customFormat="1" x14ac:dyDescent="0.25">
      <c r="A950" s="255"/>
      <c r="B950" s="255"/>
      <c r="E950" s="602"/>
      <c r="F950" s="602"/>
      <c r="G950" s="257"/>
      <c r="H950" s="258"/>
      <c r="I950" s="259"/>
      <c r="J950" s="947"/>
      <c r="M950" s="255"/>
      <c r="N950" s="947"/>
      <c r="Q950" s="255"/>
      <c r="R950" s="736"/>
      <c r="AD950" s="254"/>
    </row>
    <row r="951" spans="1:30" s="4" customFormat="1" x14ac:dyDescent="0.25">
      <c r="A951" s="255"/>
      <c r="B951" s="255"/>
      <c r="E951" s="602"/>
      <c r="F951" s="602"/>
      <c r="G951" s="257"/>
      <c r="H951" s="258"/>
      <c r="I951" s="259"/>
      <c r="J951" s="947"/>
      <c r="M951" s="255"/>
      <c r="N951" s="947"/>
      <c r="Q951" s="255"/>
      <c r="R951" s="736"/>
      <c r="AD951" s="254"/>
    </row>
    <row r="952" spans="1:30" s="4" customFormat="1" x14ac:dyDescent="0.25">
      <c r="A952" s="255"/>
      <c r="B952" s="255"/>
      <c r="E952" s="602"/>
      <c r="F952" s="602"/>
      <c r="G952" s="257"/>
      <c r="H952" s="258"/>
      <c r="I952" s="259"/>
      <c r="J952" s="947"/>
      <c r="M952" s="255"/>
      <c r="N952" s="947"/>
      <c r="Q952" s="255"/>
      <c r="R952" s="736"/>
      <c r="AD952" s="254"/>
    </row>
    <row r="953" spans="1:30" s="4" customFormat="1" x14ac:dyDescent="0.25">
      <c r="A953" s="255"/>
      <c r="B953" s="255"/>
      <c r="E953" s="602"/>
      <c r="F953" s="602"/>
      <c r="G953" s="257"/>
      <c r="H953" s="258"/>
      <c r="I953" s="259"/>
      <c r="J953" s="947"/>
      <c r="M953" s="255"/>
      <c r="N953" s="947"/>
      <c r="Q953" s="255"/>
      <c r="R953" s="736"/>
      <c r="AD953" s="254"/>
    </row>
    <row r="954" spans="1:30" s="4" customFormat="1" x14ac:dyDescent="0.25">
      <c r="A954" s="255"/>
      <c r="B954" s="255"/>
      <c r="E954" s="602"/>
      <c r="F954" s="602"/>
      <c r="G954" s="257"/>
      <c r="H954" s="258"/>
      <c r="I954" s="259"/>
      <c r="J954" s="947"/>
      <c r="M954" s="255"/>
      <c r="N954" s="947"/>
      <c r="Q954" s="255"/>
      <c r="R954" s="736"/>
      <c r="AD954" s="254"/>
    </row>
    <row r="955" spans="1:30" s="4" customFormat="1" x14ac:dyDescent="0.25">
      <c r="A955" s="255"/>
      <c r="B955" s="255"/>
      <c r="E955" s="602"/>
      <c r="F955" s="602"/>
      <c r="G955" s="257"/>
      <c r="H955" s="258"/>
      <c r="I955" s="259"/>
      <c r="J955" s="947"/>
      <c r="M955" s="255"/>
      <c r="N955" s="947"/>
      <c r="Q955" s="255"/>
      <c r="R955" s="736"/>
      <c r="AD955" s="254"/>
    </row>
    <row r="956" spans="1:30" s="4" customFormat="1" x14ac:dyDescent="0.25">
      <c r="A956" s="255"/>
      <c r="B956" s="255"/>
      <c r="E956" s="602"/>
      <c r="F956" s="602"/>
      <c r="G956" s="257"/>
      <c r="H956" s="258"/>
      <c r="I956" s="259"/>
      <c r="J956" s="947"/>
      <c r="M956" s="255"/>
      <c r="N956" s="947"/>
      <c r="Q956" s="255"/>
      <c r="R956" s="736"/>
      <c r="AD956" s="254"/>
    </row>
    <row r="957" spans="1:30" s="4" customFormat="1" x14ac:dyDescent="0.25">
      <c r="A957" s="255"/>
      <c r="B957" s="255"/>
      <c r="E957" s="602"/>
      <c r="F957" s="602"/>
      <c r="G957" s="257"/>
      <c r="H957" s="258"/>
      <c r="I957" s="259"/>
      <c r="J957" s="947"/>
      <c r="M957" s="255"/>
      <c r="N957" s="947"/>
      <c r="Q957" s="255"/>
      <c r="R957" s="736"/>
      <c r="AD957" s="254"/>
    </row>
    <row r="958" spans="1:30" s="4" customFormat="1" x14ac:dyDescent="0.25">
      <c r="A958" s="255"/>
      <c r="B958" s="255"/>
      <c r="E958" s="602"/>
      <c r="F958" s="602"/>
      <c r="G958" s="257"/>
      <c r="H958" s="258"/>
      <c r="I958" s="259"/>
      <c r="J958" s="947"/>
      <c r="M958" s="255"/>
      <c r="N958" s="947"/>
      <c r="Q958" s="255"/>
      <c r="R958" s="736"/>
      <c r="AD958" s="254"/>
    </row>
    <row r="959" spans="1:30" s="4" customFormat="1" x14ac:dyDescent="0.25">
      <c r="A959" s="255"/>
      <c r="B959" s="255"/>
      <c r="E959" s="602"/>
      <c r="F959" s="602"/>
      <c r="G959" s="257"/>
      <c r="H959" s="258"/>
      <c r="I959" s="259"/>
      <c r="J959" s="947"/>
      <c r="M959" s="255"/>
      <c r="N959" s="947"/>
      <c r="Q959" s="255"/>
      <c r="R959" s="736"/>
      <c r="AD959" s="254"/>
    </row>
    <row r="960" spans="1:30" s="4" customFormat="1" x14ac:dyDescent="0.25">
      <c r="A960" s="255"/>
      <c r="B960" s="255"/>
      <c r="E960" s="602"/>
      <c r="F960" s="602"/>
      <c r="G960" s="257"/>
      <c r="H960" s="258"/>
      <c r="I960" s="259"/>
      <c r="J960" s="947"/>
      <c r="M960" s="255"/>
      <c r="N960" s="947"/>
      <c r="Q960" s="255"/>
      <c r="R960" s="736"/>
      <c r="AD960" s="254"/>
    </row>
    <row r="961" spans="1:30" s="4" customFormat="1" x14ac:dyDescent="0.25">
      <c r="A961" s="255"/>
      <c r="B961" s="255"/>
      <c r="E961" s="602"/>
      <c r="F961" s="602"/>
      <c r="G961" s="257"/>
      <c r="H961" s="258"/>
      <c r="I961" s="259"/>
      <c r="J961" s="947"/>
      <c r="M961" s="255"/>
      <c r="N961" s="947"/>
      <c r="Q961" s="255"/>
      <c r="R961" s="736"/>
      <c r="AD961" s="254"/>
    </row>
    <row r="962" spans="1:30" s="4" customFormat="1" x14ac:dyDescent="0.25">
      <c r="A962" s="255"/>
      <c r="B962" s="255"/>
      <c r="E962" s="602"/>
      <c r="F962" s="602"/>
      <c r="G962" s="257"/>
      <c r="H962" s="258"/>
      <c r="I962" s="259"/>
      <c r="J962" s="947"/>
      <c r="M962" s="255"/>
      <c r="N962" s="947"/>
      <c r="Q962" s="255"/>
      <c r="R962" s="736"/>
      <c r="AD962" s="254"/>
    </row>
    <row r="963" spans="1:30" s="4" customFormat="1" x14ac:dyDescent="0.25">
      <c r="A963" s="255"/>
      <c r="B963" s="255"/>
      <c r="E963" s="602"/>
      <c r="F963" s="602"/>
      <c r="G963" s="257"/>
      <c r="H963" s="258"/>
      <c r="I963" s="259"/>
      <c r="J963" s="947"/>
      <c r="M963" s="255"/>
      <c r="N963" s="947"/>
      <c r="Q963" s="255"/>
      <c r="R963" s="736"/>
      <c r="AD963" s="254"/>
    </row>
    <row r="964" spans="1:30" s="4" customFormat="1" x14ac:dyDescent="0.25">
      <c r="A964" s="255"/>
      <c r="B964" s="255"/>
      <c r="E964" s="602"/>
      <c r="F964" s="602"/>
      <c r="G964" s="257"/>
      <c r="H964" s="258"/>
      <c r="I964" s="259"/>
      <c r="J964" s="947"/>
      <c r="M964" s="255"/>
      <c r="N964" s="947"/>
      <c r="Q964" s="255"/>
      <c r="R964" s="736"/>
      <c r="AD964" s="254"/>
    </row>
    <row r="965" spans="1:30" s="4" customFormat="1" x14ac:dyDescent="0.25">
      <c r="A965" s="255"/>
      <c r="B965" s="255"/>
      <c r="E965" s="602"/>
      <c r="F965" s="602"/>
      <c r="G965" s="257"/>
      <c r="H965" s="258"/>
      <c r="I965" s="259"/>
      <c r="J965" s="947"/>
      <c r="M965" s="255"/>
      <c r="N965" s="947"/>
      <c r="Q965" s="255"/>
      <c r="R965" s="736"/>
      <c r="AD965" s="254"/>
    </row>
    <row r="966" spans="1:30" s="4" customFormat="1" x14ac:dyDescent="0.25">
      <c r="A966" s="255"/>
      <c r="B966" s="255"/>
      <c r="E966" s="602"/>
      <c r="F966" s="602"/>
      <c r="G966" s="257"/>
      <c r="H966" s="258"/>
      <c r="I966" s="259"/>
      <c r="J966" s="947"/>
      <c r="M966" s="255"/>
      <c r="N966" s="947"/>
      <c r="Q966" s="255"/>
      <c r="R966" s="736"/>
      <c r="AD966" s="254"/>
    </row>
    <row r="967" spans="1:30" s="4" customFormat="1" x14ac:dyDescent="0.25">
      <c r="A967" s="255"/>
      <c r="B967" s="255"/>
      <c r="E967" s="602"/>
      <c r="F967" s="602"/>
      <c r="G967" s="257"/>
      <c r="H967" s="258"/>
      <c r="I967" s="259"/>
      <c r="J967" s="947"/>
      <c r="M967" s="255"/>
      <c r="N967" s="947"/>
      <c r="Q967" s="255"/>
      <c r="R967" s="736"/>
      <c r="AD967" s="254"/>
    </row>
    <row r="968" spans="1:30" s="4" customFormat="1" x14ac:dyDescent="0.25">
      <c r="A968" s="255"/>
      <c r="B968" s="255"/>
      <c r="E968" s="602"/>
      <c r="F968" s="602"/>
      <c r="G968" s="257"/>
      <c r="H968" s="258"/>
      <c r="I968" s="259"/>
      <c r="J968" s="947"/>
      <c r="M968" s="255"/>
      <c r="N968" s="947"/>
      <c r="Q968" s="255"/>
      <c r="R968" s="736"/>
      <c r="AD968" s="254"/>
    </row>
    <row r="969" spans="1:30" s="4" customFormat="1" x14ac:dyDescent="0.25">
      <c r="A969" s="255"/>
      <c r="B969" s="255"/>
      <c r="E969" s="602"/>
      <c r="F969" s="602"/>
      <c r="G969" s="257"/>
      <c r="H969" s="258"/>
      <c r="I969" s="259"/>
      <c r="J969" s="947"/>
      <c r="M969" s="255"/>
      <c r="N969" s="947"/>
      <c r="Q969" s="255"/>
      <c r="R969" s="736"/>
      <c r="AD969" s="254"/>
    </row>
    <row r="970" spans="1:30" s="4" customFormat="1" x14ac:dyDescent="0.25">
      <c r="A970" s="255"/>
      <c r="B970" s="255"/>
      <c r="E970" s="602"/>
      <c r="F970" s="602"/>
      <c r="G970" s="257"/>
      <c r="H970" s="258"/>
      <c r="I970" s="259"/>
      <c r="J970" s="947"/>
      <c r="M970" s="255"/>
      <c r="N970" s="947"/>
      <c r="Q970" s="255"/>
      <c r="R970" s="736"/>
      <c r="AD970" s="254"/>
    </row>
    <row r="971" spans="1:30" s="4" customFormat="1" x14ac:dyDescent="0.25">
      <c r="A971" s="255"/>
      <c r="B971" s="255"/>
      <c r="E971" s="602"/>
      <c r="F971" s="602"/>
      <c r="G971" s="257"/>
      <c r="H971" s="258"/>
      <c r="I971" s="259"/>
      <c r="J971" s="947"/>
      <c r="M971" s="255"/>
      <c r="N971" s="947"/>
      <c r="Q971" s="255"/>
      <c r="R971" s="736"/>
      <c r="AD971" s="254"/>
    </row>
    <row r="972" spans="1:30" s="4" customFormat="1" x14ac:dyDescent="0.25">
      <c r="A972" s="255"/>
      <c r="B972" s="255"/>
      <c r="E972" s="602"/>
      <c r="F972" s="602"/>
      <c r="G972" s="257"/>
      <c r="H972" s="258"/>
      <c r="I972" s="259"/>
      <c r="J972" s="947"/>
      <c r="M972" s="255"/>
      <c r="N972" s="947"/>
      <c r="Q972" s="255"/>
      <c r="R972" s="736"/>
      <c r="AD972" s="254"/>
    </row>
    <row r="973" spans="1:30" s="4" customFormat="1" x14ac:dyDescent="0.25">
      <c r="A973" s="255"/>
      <c r="B973" s="255"/>
      <c r="E973" s="602"/>
      <c r="F973" s="602"/>
      <c r="G973" s="257"/>
      <c r="H973" s="258"/>
      <c r="I973" s="259"/>
      <c r="J973" s="947"/>
      <c r="M973" s="255"/>
      <c r="N973" s="947"/>
      <c r="Q973" s="255"/>
      <c r="R973" s="736"/>
      <c r="AD973" s="254"/>
    </row>
    <row r="974" spans="1:30" s="4" customFormat="1" x14ac:dyDescent="0.25">
      <c r="A974" s="255"/>
      <c r="B974" s="255"/>
      <c r="E974" s="602"/>
      <c r="F974" s="602"/>
      <c r="G974" s="257"/>
      <c r="H974" s="258"/>
      <c r="I974" s="259"/>
      <c r="J974" s="947"/>
      <c r="M974" s="255"/>
      <c r="N974" s="947"/>
      <c r="Q974" s="255"/>
      <c r="R974" s="736"/>
      <c r="AD974" s="254"/>
    </row>
    <row r="975" spans="1:30" s="4" customFormat="1" x14ac:dyDescent="0.25">
      <c r="A975" s="255"/>
      <c r="B975" s="255"/>
      <c r="E975" s="602"/>
      <c r="F975" s="602"/>
      <c r="G975" s="257"/>
      <c r="H975" s="258"/>
      <c r="I975" s="259"/>
      <c r="J975" s="947"/>
      <c r="M975" s="255"/>
      <c r="N975" s="947"/>
      <c r="Q975" s="255"/>
      <c r="R975" s="736"/>
      <c r="AD975" s="254"/>
    </row>
    <row r="976" spans="1:30" s="4" customFormat="1" x14ac:dyDescent="0.25">
      <c r="A976" s="255"/>
      <c r="B976" s="255"/>
      <c r="E976" s="602"/>
      <c r="F976" s="602"/>
      <c r="G976" s="257"/>
      <c r="H976" s="258"/>
      <c r="I976" s="259"/>
      <c r="J976" s="947"/>
      <c r="M976" s="255"/>
      <c r="N976" s="947"/>
      <c r="Q976" s="255"/>
      <c r="R976" s="736"/>
      <c r="AD976" s="254"/>
    </row>
    <row r="977" spans="1:30" s="4" customFormat="1" x14ac:dyDescent="0.25">
      <c r="A977" s="255"/>
      <c r="B977" s="255"/>
      <c r="E977" s="602"/>
      <c r="F977" s="602"/>
      <c r="G977" s="257"/>
      <c r="H977" s="258"/>
      <c r="I977" s="259"/>
      <c r="J977" s="947"/>
      <c r="M977" s="255"/>
      <c r="N977" s="947"/>
      <c r="Q977" s="255"/>
      <c r="R977" s="736"/>
      <c r="AD977" s="254"/>
    </row>
    <row r="978" spans="1:30" s="4" customFormat="1" x14ac:dyDescent="0.25">
      <c r="A978" s="255"/>
      <c r="B978" s="255"/>
      <c r="E978" s="602"/>
      <c r="F978" s="602"/>
      <c r="G978" s="257"/>
      <c r="H978" s="258"/>
      <c r="I978" s="259"/>
      <c r="J978" s="947"/>
      <c r="M978" s="255"/>
      <c r="N978" s="947"/>
      <c r="Q978" s="255"/>
      <c r="R978" s="736"/>
      <c r="AD978" s="254"/>
    </row>
    <row r="979" spans="1:30" s="4" customFormat="1" x14ac:dyDescent="0.25">
      <c r="A979" s="255"/>
      <c r="B979" s="255"/>
      <c r="E979" s="602"/>
      <c r="F979" s="602"/>
      <c r="G979" s="257"/>
      <c r="H979" s="258"/>
      <c r="I979" s="259"/>
      <c r="J979" s="947"/>
      <c r="M979" s="255"/>
      <c r="N979" s="947"/>
      <c r="Q979" s="255"/>
      <c r="R979" s="736"/>
      <c r="AD979" s="254"/>
    </row>
    <row r="980" spans="1:30" s="4" customFormat="1" x14ac:dyDescent="0.25">
      <c r="A980" s="255"/>
      <c r="B980" s="255"/>
      <c r="E980" s="602"/>
      <c r="F980" s="602"/>
      <c r="G980" s="257"/>
      <c r="H980" s="258"/>
      <c r="I980" s="259"/>
      <c r="J980" s="947"/>
      <c r="M980" s="255"/>
      <c r="N980" s="947"/>
      <c r="Q980" s="255"/>
      <c r="R980" s="736"/>
      <c r="AD980" s="254"/>
    </row>
    <row r="981" spans="1:30" s="4" customFormat="1" x14ac:dyDescent="0.25">
      <c r="A981" s="255"/>
      <c r="B981" s="255"/>
      <c r="E981" s="602"/>
      <c r="F981" s="602"/>
      <c r="G981" s="257"/>
      <c r="H981" s="258"/>
      <c r="I981" s="259"/>
      <c r="J981" s="947"/>
      <c r="M981" s="255"/>
      <c r="N981" s="947"/>
      <c r="Q981" s="255"/>
      <c r="R981" s="736"/>
      <c r="AD981" s="254"/>
    </row>
    <row r="982" spans="1:30" s="4" customFormat="1" x14ac:dyDescent="0.25">
      <c r="A982" s="255"/>
      <c r="B982" s="255"/>
      <c r="E982" s="602"/>
      <c r="F982" s="602"/>
      <c r="G982" s="257"/>
      <c r="H982" s="258"/>
      <c r="I982" s="259"/>
      <c r="J982" s="947"/>
      <c r="M982" s="255"/>
      <c r="N982" s="947"/>
      <c r="Q982" s="255"/>
      <c r="R982" s="736"/>
      <c r="AD982" s="254"/>
    </row>
    <row r="983" spans="1:30" s="4" customFormat="1" x14ac:dyDescent="0.25">
      <c r="A983" s="255"/>
      <c r="B983" s="255"/>
      <c r="E983" s="602"/>
      <c r="F983" s="602"/>
      <c r="G983" s="257"/>
      <c r="H983" s="258"/>
      <c r="I983" s="259"/>
      <c r="J983" s="947"/>
      <c r="M983" s="255"/>
      <c r="N983" s="947"/>
      <c r="Q983" s="255"/>
      <c r="R983" s="736"/>
      <c r="AD983" s="254"/>
    </row>
    <row r="984" spans="1:30" s="4" customFormat="1" x14ac:dyDescent="0.25">
      <c r="A984" s="255"/>
      <c r="B984" s="255"/>
      <c r="E984" s="602"/>
      <c r="F984" s="602"/>
      <c r="G984" s="257"/>
      <c r="H984" s="258"/>
      <c r="I984" s="259"/>
      <c r="J984" s="947"/>
      <c r="M984" s="255"/>
      <c r="N984" s="947"/>
      <c r="Q984" s="255"/>
      <c r="R984" s="736"/>
      <c r="AD984" s="254"/>
    </row>
    <row r="985" spans="1:30" s="4" customFormat="1" x14ac:dyDescent="0.25">
      <c r="A985" s="255"/>
      <c r="B985" s="255"/>
      <c r="E985" s="602"/>
      <c r="F985" s="602"/>
      <c r="G985" s="257"/>
      <c r="H985" s="258"/>
      <c r="I985" s="259"/>
      <c r="J985" s="947"/>
      <c r="M985" s="255"/>
      <c r="N985" s="947"/>
      <c r="Q985" s="255"/>
      <c r="R985" s="736"/>
      <c r="AD985" s="254"/>
    </row>
    <row r="986" spans="1:30" s="4" customFormat="1" x14ac:dyDescent="0.25">
      <c r="A986" s="255"/>
      <c r="B986" s="255"/>
      <c r="E986" s="602"/>
      <c r="F986" s="602"/>
      <c r="G986" s="257"/>
      <c r="H986" s="258"/>
      <c r="I986" s="259"/>
      <c r="J986" s="947"/>
      <c r="M986" s="255"/>
      <c r="N986" s="947"/>
      <c r="Q986" s="255"/>
      <c r="R986" s="736"/>
      <c r="AD986" s="254"/>
    </row>
    <row r="987" spans="1:30" s="4" customFormat="1" x14ac:dyDescent="0.25">
      <c r="A987" s="255"/>
      <c r="B987" s="255"/>
      <c r="E987" s="602"/>
      <c r="F987" s="602"/>
      <c r="G987" s="257"/>
      <c r="H987" s="258"/>
      <c r="I987" s="259"/>
      <c r="J987" s="947"/>
      <c r="M987" s="255"/>
      <c r="N987" s="947"/>
      <c r="Q987" s="255"/>
      <c r="R987" s="736"/>
      <c r="AD987" s="254"/>
    </row>
    <row r="988" spans="1:30" s="4" customFormat="1" x14ac:dyDescent="0.25">
      <c r="A988" s="255"/>
      <c r="B988" s="255"/>
      <c r="E988" s="602"/>
      <c r="F988" s="602"/>
      <c r="G988" s="257"/>
      <c r="H988" s="258"/>
      <c r="I988" s="259"/>
      <c r="J988" s="947"/>
      <c r="M988" s="255"/>
      <c r="N988" s="947"/>
      <c r="Q988" s="255"/>
      <c r="R988" s="736"/>
      <c r="AD988" s="254"/>
    </row>
    <row r="989" spans="1:30" s="4" customFormat="1" x14ac:dyDescent="0.25">
      <c r="A989" s="255"/>
      <c r="B989" s="255"/>
      <c r="E989" s="602"/>
      <c r="F989" s="602"/>
      <c r="G989" s="257"/>
      <c r="H989" s="258"/>
      <c r="I989" s="259"/>
      <c r="J989" s="947"/>
      <c r="M989" s="255"/>
      <c r="N989" s="947"/>
      <c r="Q989" s="255"/>
      <c r="R989" s="736"/>
      <c r="AD989" s="254"/>
    </row>
    <row r="990" spans="1:30" s="4" customFormat="1" x14ac:dyDescent="0.25">
      <c r="A990" s="255"/>
      <c r="B990" s="255"/>
      <c r="E990" s="602"/>
      <c r="F990" s="602"/>
      <c r="G990" s="257"/>
      <c r="H990" s="258"/>
      <c r="I990" s="259"/>
      <c r="J990" s="947"/>
      <c r="M990" s="255"/>
      <c r="N990" s="947"/>
      <c r="Q990" s="255"/>
      <c r="R990" s="736"/>
      <c r="AD990" s="254"/>
    </row>
    <row r="991" spans="1:30" s="4" customFormat="1" x14ac:dyDescent="0.25">
      <c r="A991" s="255"/>
      <c r="B991" s="255"/>
      <c r="E991" s="602"/>
      <c r="F991" s="602"/>
      <c r="G991" s="257"/>
      <c r="H991" s="258"/>
      <c r="I991" s="259"/>
      <c r="J991" s="947"/>
      <c r="M991" s="255"/>
      <c r="N991" s="947"/>
      <c r="Q991" s="255"/>
      <c r="R991" s="736"/>
      <c r="AD991" s="254"/>
    </row>
    <row r="992" spans="1:30" s="4" customFormat="1" x14ac:dyDescent="0.25">
      <c r="A992" s="255"/>
      <c r="B992" s="255"/>
      <c r="E992" s="602"/>
      <c r="F992" s="602"/>
      <c r="G992" s="257"/>
      <c r="H992" s="258"/>
      <c r="I992" s="259"/>
      <c r="J992" s="947"/>
      <c r="M992" s="255"/>
      <c r="N992" s="947"/>
      <c r="Q992" s="255"/>
      <c r="R992" s="736"/>
      <c r="AD992" s="254"/>
    </row>
    <row r="993" spans="1:30" s="4" customFormat="1" x14ac:dyDescent="0.25">
      <c r="A993" s="255"/>
      <c r="B993" s="255"/>
      <c r="E993" s="602"/>
      <c r="F993" s="602"/>
      <c r="G993" s="257"/>
      <c r="H993" s="258"/>
      <c r="I993" s="259"/>
      <c r="J993" s="947"/>
      <c r="M993" s="255"/>
      <c r="N993" s="947"/>
      <c r="Q993" s="255"/>
      <c r="R993" s="736"/>
      <c r="AD993" s="254"/>
    </row>
    <row r="994" spans="1:30" s="4" customFormat="1" x14ac:dyDescent="0.25">
      <c r="A994" s="255"/>
      <c r="B994" s="255"/>
      <c r="E994" s="602"/>
      <c r="F994" s="602"/>
      <c r="G994" s="257"/>
      <c r="H994" s="258"/>
      <c r="I994" s="259"/>
      <c r="J994" s="947"/>
      <c r="M994" s="255"/>
      <c r="N994" s="947"/>
      <c r="Q994" s="255"/>
      <c r="R994" s="736"/>
      <c r="AD994" s="254"/>
    </row>
    <row r="995" spans="1:30" s="4" customFormat="1" x14ac:dyDescent="0.25">
      <c r="A995" s="255"/>
      <c r="B995" s="255"/>
      <c r="E995" s="602"/>
      <c r="F995" s="602"/>
      <c r="G995" s="257"/>
      <c r="H995" s="258"/>
      <c r="I995" s="259"/>
      <c r="J995" s="947"/>
      <c r="M995" s="255"/>
      <c r="N995" s="947"/>
      <c r="Q995" s="255"/>
      <c r="R995" s="736"/>
      <c r="AD995" s="254"/>
    </row>
    <row r="996" spans="1:30" s="4" customFormat="1" x14ac:dyDescent="0.25">
      <c r="A996" s="255"/>
      <c r="B996" s="255"/>
      <c r="E996" s="602"/>
      <c r="F996" s="602"/>
      <c r="G996" s="257"/>
      <c r="H996" s="258"/>
      <c r="I996" s="259"/>
      <c r="J996" s="947"/>
      <c r="M996" s="255"/>
      <c r="N996" s="947"/>
      <c r="Q996" s="255"/>
      <c r="R996" s="736"/>
      <c r="AD996" s="254"/>
    </row>
    <row r="997" spans="1:30" s="4" customFormat="1" x14ac:dyDescent="0.25">
      <c r="A997" s="255"/>
      <c r="B997" s="255"/>
      <c r="E997" s="602"/>
      <c r="F997" s="602"/>
      <c r="G997" s="257"/>
      <c r="H997" s="258"/>
      <c r="I997" s="259"/>
      <c r="J997" s="947"/>
      <c r="M997" s="255"/>
      <c r="N997" s="947"/>
      <c r="Q997" s="255"/>
      <c r="R997" s="736"/>
      <c r="AD997" s="254"/>
    </row>
    <row r="998" spans="1:30" s="4" customFormat="1" x14ac:dyDescent="0.25">
      <c r="A998" s="255"/>
      <c r="B998" s="255"/>
      <c r="E998" s="602"/>
      <c r="F998" s="602"/>
      <c r="G998" s="257"/>
      <c r="H998" s="258"/>
      <c r="I998" s="259"/>
      <c r="J998" s="947"/>
      <c r="M998" s="255"/>
      <c r="N998" s="947"/>
      <c r="Q998" s="255"/>
      <c r="R998" s="736"/>
      <c r="AD998" s="254"/>
    </row>
    <row r="999" spans="1:30" s="4" customFormat="1" x14ac:dyDescent="0.25">
      <c r="A999" s="255"/>
      <c r="B999" s="255"/>
      <c r="E999" s="602"/>
      <c r="F999" s="602"/>
      <c r="G999" s="257"/>
      <c r="H999" s="258"/>
      <c r="I999" s="259"/>
      <c r="J999" s="947"/>
      <c r="M999" s="255"/>
      <c r="N999" s="947"/>
      <c r="Q999" s="255"/>
      <c r="R999" s="736"/>
      <c r="AD999" s="254"/>
    </row>
    <row r="1000" spans="1:30" s="4" customFormat="1" x14ac:dyDescent="0.25">
      <c r="A1000" s="255"/>
      <c r="B1000" s="255"/>
      <c r="E1000" s="602"/>
      <c r="F1000" s="602"/>
      <c r="G1000" s="257"/>
      <c r="H1000" s="258"/>
      <c r="I1000" s="259"/>
      <c r="J1000" s="947"/>
      <c r="M1000" s="255"/>
      <c r="N1000" s="947"/>
      <c r="Q1000" s="255"/>
      <c r="R1000" s="736"/>
      <c r="AD1000" s="254"/>
    </row>
    <row r="1001" spans="1:30" s="4" customFormat="1" x14ac:dyDescent="0.25">
      <c r="A1001" s="255"/>
      <c r="B1001" s="255"/>
      <c r="E1001" s="602"/>
      <c r="F1001" s="602"/>
      <c r="G1001" s="257"/>
      <c r="H1001" s="258"/>
      <c r="I1001" s="259"/>
      <c r="J1001" s="947"/>
      <c r="M1001" s="255"/>
      <c r="N1001" s="947"/>
      <c r="Q1001" s="255"/>
      <c r="R1001" s="736"/>
      <c r="AD1001" s="254"/>
    </row>
    <row r="1002" spans="1:30" s="4" customFormat="1" x14ac:dyDescent="0.25">
      <c r="A1002" s="255"/>
      <c r="B1002" s="255"/>
      <c r="E1002" s="602"/>
      <c r="F1002" s="602"/>
      <c r="G1002" s="257"/>
      <c r="H1002" s="258"/>
      <c r="I1002" s="259"/>
      <c r="J1002" s="947"/>
      <c r="M1002" s="255"/>
      <c r="N1002" s="947"/>
      <c r="Q1002" s="255"/>
      <c r="R1002" s="736"/>
      <c r="AD1002" s="254"/>
    </row>
    <row r="1003" spans="1:30" s="4" customFormat="1" x14ac:dyDescent="0.25">
      <c r="A1003" s="255"/>
      <c r="B1003" s="255"/>
      <c r="E1003" s="602"/>
      <c r="F1003" s="602"/>
      <c r="G1003" s="257"/>
      <c r="H1003" s="258"/>
      <c r="I1003" s="259"/>
      <c r="J1003" s="947"/>
      <c r="M1003" s="255"/>
      <c r="N1003" s="947"/>
      <c r="Q1003" s="255"/>
      <c r="R1003" s="736"/>
      <c r="AD1003" s="254"/>
    </row>
    <row r="1004" spans="1:30" s="4" customFormat="1" x14ac:dyDescent="0.25">
      <c r="A1004" s="255"/>
      <c r="B1004" s="255"/>
      <c r="E1004" s="602"/>
      <c r="F1004" s="602"/>
      <c r="G1004" s="257"/>
      <c r="H1004" s="258"/>
      <c r="I1004" s="259"/>
      <c r="J1004" s="947"/>
      <c r="M1004" s="255"/>
      <c r="N1004" s="947"/>
      <c r="Q1004" s="255"/>
      <c r="R1004" s="736"/>
      <c r="AD1004" s="254"/>
    </row>
    <row r="1005" spans="1:30" s="4" customFormat="1" x14ac:dyDescent="0.25">
      <c r="A1005" s="255"/>
      <c r="B1005" s="255"/>
      <c r="E1005" s="602"/>
      <c r="F1005" s="602"/>
      <c r="G1005" s="257"/>
      <c r="H1005" s="258"/>
      <c r="I1005" s="259"/>
      <c r="J1005" s="947"/>
      <c r="M1005" s="255"/>
      <c r="N1005" s="947"/>
      <c r="Q1005" s="255"/>
      <c r="R1005" s="736"/>
      <c r="AD1005" s="254"/>
    </row>
    <row r="1006" spans="1:30" s="4" customFormat="1" x14ac:dyDescent="0.25">
      <c r="A1006" s="255"/>
      <c r="B1006" s="255"/>
      <c r="E1006" s="602"/>
      <c r="F1006" s="602"/>
      <c r="G1006" s="257"/>
      <c r="H1006" s="258"/>
      <c r="I1006" s="259"/>
      <c r="J1006" s="947"/>
      <c r="M1006" s="255"/>
      <c r="N1006" s="947"/>
      <c r="Q1006" s="255"/>
      <c r="R1006" s="736"/>
      <c r="AD1006" s="254"/>
    </row>
    <row r="1007" spans="1:30" s="4" customFormat="1" x14ac:dyDescent="0.25">
      <c r="A1007" s="255"/>
      <c r="B1007" s="255"/>
      <c r="E1007" s="602"/>
      <c r="F1007" s="602"/>
      <c r="G1007" s="257"/>
      <c r="H1007" s="258"/>
      <c r="I1007" s="259"/>
      <c r="J1007" s="947"/>
      <c r="M1007" s="255"/>
      <c r="N1007" s="947"/>
      <c r="Q1007" s="255"/>
      <c r="R1007" s="736"/>
      <c r="AD1007" s="254"/>
    </row>
    <row r="1008" spans="1:30" s="4" customFormat="1" x14ac:dyDescent="0.25">
      <c r="A1008" s="255"/>
      <c r="B1008" s="255"/>
      <c r="E1008" s="602"/>
      <c r="F1008" s="602"/>
      <c r="G1008" s="257"/>
      <c r="H1008" s="258"/>
      <c r="I1008" s="259"/>
      <c r="J1008" s="947"/>
      <c r="M1008" s="255"/>
      <c r="N1008" s="947"/>
      <c r="Q1008" s="255"/>
      <c r="R1008" s="736"/>
      <c r="AD1008" s="254"/>
    </row>
    <row r="1009" spans="1:30" s="4" customFormat="1" x14ac:dyDescent="0.25">
      <c r="A1009" s="255"/>
      <c r="B1009" s="255"/>
      <c r="E1009" s="602"/>
      <c r="F1009" s="602"/>
      <c r="G1009" s="257"/>
      <c r="H1009" s="258"/>
      <c r="I1009" s="259"/>
      <c r="J1009" s="947"/>
      <c r="M1009" s="255"/>
      <c r="N1009" s="947"/>
      <c r="Q1009" s="255"/>
      <c r="R1009" s="736"/>
      <c r="AD1009" s="254"/>
    </row>
    <row r="1010" spans="1:30" s="4" customFormat="1" x14ac:dyDescent="0.25">
      <c r="A1010" s="255"/>
      <c r="B1010" s="255"/>
      <c r="E1010" s="602"/>
      <c r="F1010" s="602"/>
      <c r="G1010" s="257"/>
      <c r="H1010" s="258"/>
      <c r="I1010" s="259"/>
      <c r="J1010" s="947"/>
      <c r="M1010" s="255"/>
      <c r="N1010" s="947"/>
      <c r="Q1010" s="255"/>
      <c r="R1010" s="736"/>
      <c r="AD1010" s="254"/>
    </row>
    <row r="1011" spans="1:30" s="4" customFormat="1" x14ac:dyDescent="0.25">
      <c r="A1011" s="255"/>
      <c r="B1011" s="255"/>
      <c r="E1011" s="602"/>
      <c r="F1011" s="602"/>
      <c r="G1011" s="257"/>
      <c r="H1011" s="258"/>
      <c r="I1011" s="259"/>
      <c r="J1011" s="947"/>
      <c r="M1011" s="255"/>
      <c r="N1011" s="947"/>
      <c r="Q1011" s="255"/>
      <c r="R1011" s="736"/>
      <c r="AD1011" s="254"/>
    </row>
    <row r="1012" spans="1:30" s="4" customFormat="1" x14ac:dyDescent="0.25">
      <c r="A1012" s="255"/>
      <c r="B1012" s="255"/>
      <c r="E1012" s="602"/>
      <c r="F1012" s="602"/>
      <c r="G1012" s="257"/>
      <c r="H1012" s="258"/>
      <c r="I1012" s="259"/>
      <c r="J1012" s="947"/>
      <c r="M1012" s="255"/>
      <c r="N1012" s="947"/>
      <c r="Q1012" s="255"/>
      <c r="R1012" s="736"/>
      <c r="AD1012" s="254"/>
    </row>
    <row r="1013" spans="1:30" s="4" customFormat="1" x14ac:dyDescent="0.25">
      <c r="A1013" s="255"/>
      <c r="B1013" s="255"/>
      <c r="E1013" s="602"/>
      <c r="F1013" s="602"/>
      <c r="G1013" s="257"/>
      <c r="H1013" s="258"/>
      <c r="I1013" s="259"/>
      <c r="J1013" s="947"/>
      <c r="M1013" s="255"/>
      <c r="N1013" s="947"/>
      <c r="Q1013" s="255"/>
      <c r="R1013" s="736"/>
      <c r="AD1013" s="254"/>
    </row>
    <row r="1014" spans="1:30" s="4" customFormat="1" x14ac:dyDescent="0.25">
      <c r="A1014" s="255"/>
      <c r="B1014" s="255"/>
      <c r="E1014" s="602"/>
      <c r="F1014" s="602"/>
      <c r="G1014" s="257"/>
      <c r="H1014" s="258"/>
      <c r="I1014" s="259"/>
      <c r="J1014" s="947"/>
      <c r="M1014" s="255"/>
      <c r="N1014" s="947"/>
      <c r="Q1014" s="255"/>
      <c r="R1014" s="736"/>
      <c r="AD1014" s="254"/>
    </row>
    <row r="1015" spans="1:30" s="4" customFormat="1" x14ac:dyDescent="0.25">
      <c r="A1015" s="255"/>
      <c r="B1015" s="255"/>
      <c r="E1015" s="602"/>
      <c r="F1015" s="602"/>
      <c r="G1015" s="257"/>
      <c r="H1015" s="258"/>
      <c r="I1015" s="259"/>
      <c r="J1015" s="947"/>
      <c r="M1015" s="255"/>
      <c r="N1015" s="947"/>
      <c r="Q1015" s="255"/>
      <c r="R1015" s="736"/>
      <c r="AD1015" s="254"/>
    </row>
    <row r="1016" spans="1:30" s="4" customFormat="1" x14ac:dyDescent="0.25">
      <c r="A1016" s="255"/>
      <c r="B1016" s="255"/>
      <c r="E1016" s="602"/>
      <c r="F1016" s="602"/>
      <c r="G1016" s="257"/>
      <c r="H1016" s="258"/>
      <c r="I1016" s="259"/>
      <c r="J1016" s="947"/>
      <c r="M1016" s="255"/>
      <c r="N1016" s="947"/>
      <c r="Q1016" s="255"/>
      <c r="R1016" s="736"/>
      <c r="AD1016" s="254"/>
    </row>
    <row r="1017" spans="1:30" s="4" customFormat="1" x14ac:dyDescent="0.25">
      <c r="A1017" s="255"/>
      <c r="B1017" s="255"/>
      <c r="E1017" s="602"/>
      <c r="F1017" s="602"/>
      <c r="G1017" s="257"/>
      <c r="H1017" s="258"/>
      <c r="I1017" s="259"/>
      <c r="J1017" s="947"/>
      <c r="M1017" s="255"/>
      <c r="N1017" s="947"/>
      <c r="Q1017" s="255"/>
      <c r="R1017" s="736"/>
      <c r="AD1017" s="254"/>
    </row>
    <row r="1018" spans="1:30" s="4" customFormat="1" x14ac:dyDescent="0.25">
      <c r="A1018" s="255"/>
      <c r="B1018" s="255"/>
      <c r="E1018" s="602"/>
      <c r="F1018" s="602"/>
      <c r="G1018" s="257"/>
      <c r="H1018" s="258"/>
      <c r="I1018" s="259"/>
      <c r="J1018" s="947"/>
      <c r="M1018" s="255"/>
      <c r="N1018" s="947"/>
      <c r="Q1018" s="255"/>
      <c r="R1018" s="736"/>
      <c r="AD1018" s="254"/>
    </row>
    <row r="1019" spans="1:30" s="4" customFormat="1" x14ac:dyDescent="0.25">
      <c r="A1019" s="255"/>
      <c r="B1019" s="255"/>
      <c r="E1019" s="602"/>
      <c r="F1019" s="602"/>
      <c r="G1019" s="257"/>
      <c r="H1019" s="258"/>
      <c r="I1019" s="259"/>
      <c r="J1019" s="947"/>
      <c r="M1019" s="255"/>
      <c r="N1019" s="947"/>
      <c r="Q1019" s="255"/>
      <c r="R1019" s="736"/>
      <c r="AD1019" s="254"/>
    </row>
    <row r="1020" spans="1:30" s="4" customFormat="1" x14ac:dyDescent="0.25">
      <c r="A1020" s="255"/>
      <c r="B1020" s="255"/>
      <c r="E1020" s="602"/>
      <c r="F1020" s="602"/>
      <c r="G1020" s="257"/>
      <c r="H1020" s="258"/>
      <c r="I1020" s="259"/>
      <c r="J1020" s="947"/>
      <c r="M1020" s="255"/>
      <c r="N1020" s="947"/>
      <c r="Q1020" s="255"/>
      <c r="R1020" s="736"/>
      <c r="AD1020" s="254"/>
    </row>
    <row r="1021" spans="1:30" s="4" customFormat="1" x14ac:dyDescent="0.25">
      <c r="A1021" s="255"/>
      <c r="B1021" s="255"/>
      <c r="E1021" s="602"/>
      <c r="F1021" s="602"/>
      <c r="G1021" s="257"/>
      <c r="H1021" s="258"/>
      <c r="I1021" s="259"/>
      <c r="J1021" s="947"/>
      <c r="M1021" s="255"/>
      <c r="N1021" s="947"/>
      <c r="Q1021" s="255"/>
      <c r="R1021" s="736"/>
      <c r="AD1021" s="254"/>
    </row>
    <row r="1022" spans="1:30" s="4" customFormat="1" x14ac:dyDescent="0.25">
      <c r="A1022" s="255"/>
      <c r="B1022" s="255"/>
      <c r="E1022" s="602"/>
      <c r="F1022" s="602"/>
      <c r="G1022" s="257"/>
      <c r="H1022" s="258"/>
      <c r="I1022" s="259"/>
      <c r="J1022" s="947"/>
      <c r="M1022" s="255"/>
      <c r="N1022" s="947"/>
      <c r="Q1022" s="255"/>
      <c r="R1022" s="736"/>
      <c r="AD1022" s="254"/>
    </row>
    <row r="1023" spans="1:30" s="4" customFormat="1" x14ac:dyDescent="0.25">
      <c r="A1023" s="255"/>
      <c r="B1023" s="255"/>
      <c r="E1023" s="602"/>
      <c r="F1023" s="602"/>
      <c r="G1023" s="257"/>
      <c r="H1023" s="258"/>
      <c r="I1023" s="259"/>
      <c r="J1023" s="947"/>
      <c r="M1023" s="255"/>
      <c r="N1023" s="947"/>
      <c r="Q1023" s="255"/>
      <c r="R1023" s="736"/>
      <c r="AD1023" s="254"/>
    </row>
    <row r="1024" spans="1:30" s="4" customFormat="1" x14ac:dyDescent="0.25">
      <c r="A1024" s="255"/>
      <c r="B1024" s="255"/>
      <c r="E1024" s="602"/>
      <c r="F1024" s="602"/>
      <c r="G1024" s="257"/>
      <c r="H1024" s="258"/>
      <c r="I1024" s="259"/>
      <c r="J1024" s="947"/>
      <c r="M1024" s="255"/>
      <c r="N1024" s="947"/>
      <c r="Q1024" s="255"/>
      <c r="R1024" s="736"/>
      <c r="AD1024" s="254"/>
    </row>
    <row r="1025" spans="1:30" s="4" customFormat="1" x14ac:dyDescent="0.25">
      <c r="A1025" s="255"/>
      <c r="B1025" s="255"/>
      <c r="E1025" s="602"/>
      <c r="F1025" s="602"/>
      <c r="G1025" s="257"/>
      <c r="H1025" s="258"/>
      <c r="I1025" s="259"/>
      <c r="J1025" s="947"/>
      <c r="M1025" s="255"/>
      <c r="N1025" s="947"/>
      <c r="Q1025" s="255"/>
      <c r="R1025" s="736"/>
      <c r="AD1025" s="254"/>
    </row>
    <row r="1026" spans="1:30" s="4" customFormat="1" x14ac:dyDescent="0.25">
      <c r="A1026" s="255"/>
      <c r="B1026" s="255"/>
      <c r="E1026" s="602"/>
      <c r="F1026" s="602"/>
      <c r="G1026" s="257"/>
      <c r="H1026" s="258"/>
      <c r="I1026" s="259"/>
      <c r="J1026" s="947"/>
      <c r="M1026" s="255"/>
      <c r="N1026" s="947"/>
      <c r="Q1026" s="255"/>
      <c r="R1026" s="736"/>
      <c r="AD1026" s="254"/>
    </row>
    <row r="1027" spans="1:30" s="4" customFormat="1" x14ac:dyDescent="0.25">
      <c r="A1027" s="255"/>
      <c r="B1027" s="255"/>
      <c r="E1027" s="602"/>
      <c r="F1027" s="602"/>
      <c r="G1027" s="257"/>
      <c r="H1027" s="258"/>
      <c r="I1027" s="259"/>
      <c r="J1027" s="947"/>
      <c r="M1027" s="255"/>
      <c r="N1027" s="947"/>
      <c r="Q1027" s="255"/>
      <c r="R1027" s="736"/>
      <c r="AD1027" s="254"/>
    </row>
    <row r="1028" spans="1:30" s="4" customFormat="1" x14ac:dyDescent="0.25">
      <c r="A1028" s="255"/>
      <c r="B1028" s="255"/>
      <c r="E1028" s="602"/>
      <c r="F1028" s="602"/>
      <c r="G1028" s="257"/>
      <c r="H1028" s="258"/>
      <c r="I1028" s="259"/>
      <c r="J1028" s="947"/>
      <c r="M1028" s="255"/>
      <c r="N1028" s="947"/>
      <c r="Q1028" s="255"/>
      <c r="R1028" s="736"/>
      <c r="AD1028" s="254"/>
    </row>
    <row r="1029" spans="1:30" s="4" customFormat="1" x14ac:dyDescent="0.25">
      <c r="A1029" s="255"/>
      <c r="B1029" s="255"/>
      <c r="E1029" s="602"/>
      <c r="F1029" s="602"/>
      <c r="G1029" s="257"/>
      <c r="H1029" s="258"/>
      <c r="I1029" s="259"/>
      <c r="J1029" s="947"/>
      <c r="M1029" s="255"/>
      <c r="N1029" s="947"/>
      <c r="Q1029" s="255"/>
      <c r="R1029" s="736"/>
      <c r="AD1029" s="254"/>
    </row>
    <row r="1030" spans="1:30" s="4" customFormat="1" x14ac:dyDescent="0.25">
      <c r="A1030" s="255"/>
      <c r="B1030" s="255"/>
      <c r="E1030" s="602"/>
      <c r="F1030" s="602"/>
      <c r="G1030" s="257"/>
      <c r="H1030" s="258"/>
      <c r="I1030" s="259"/>
      <c r="J1030" s="947"/>
      <c r="M1030" s="255"/>
      <c r="N1030" s="947"/>
      <c r="Q1030" s="255"/>
      <c r="R1030" s="736"/>
      <c r="AD1030" s="254"/>
    </row>
    <row r="1031" spans="1:30" s="4" customFormat="1" x14ac:dyDescent="0.25">
      <c r="A1031" s="255"/>
      <c r="B1031" s="255"/>
      <c r="E1031" s="602"/>
      <c r="F1031" s="602"/>
      <c r="G1031" s="257"/>
      <c r="H1031" s="258"/>
      <c r="I1031" s="259"/>
      <c r="J1031" s="947"/>
      <c r="M1031" s="255"/>
      <c r="N1031" s="947"/>
      <c r="Q1031" s="255"/>
      <c r="R1031" s="736"/>
      <c r="AD1031" s="254"/>
    </row>
    <row r="1032" spans="1:30" s="4" customFormat="1" x14ac:dyDescent="0.25">
      <c r="A1032" s="255"/>
      <c r="B1032" s="255"/>
      <c r="E1032" s="602"/>
      <c r="F1032" s="602"/>
      <c r="G1032" s="257"/>
      <c r="H1032" s="258"/>
      <c r="I1032" s="259"/>
      <c r="J1032" s="947"/>
      <c r="M1032" s="255"/>
      <c r="N1032" s="947"/>
      <c r="Q1032" s="255"/>
      <c r="R1032" s="736"/>
      <c r="AD1032" s="254"/>
    </row>
    <row r="1033" spans="1:30" s="4" customFormat="1" x14ac:dyDescent="0.25">
      <c r="A1033" s="255"/>
      <c r="B1033" s="255"/>
      <c r="E1033" s="602"/>
      <c r="F1033" s="602"/>
      <c r="G1033" s="257"/>
      <c r="H1033" s="258"/>
      <c r="I1033" s="259"/>
      <c r="J1033" s="947"/>
      <c r="M1033" s="255"/>
      <c r="N1033" s="947"/>
      <c r="Q1033" s="255"/>
      <c r="R1033" s="736"/>
      <c r="AD1033" s="254"/>
    </row>
    <row r="1034" spans="1:30" s="4" customFormat="1" x14ac:dyDescent="0.25">
      <c r="A1034" s="255"/>
      <c r="B1034" s="255"/>
      <c r="E1034" s="602"/>
      <c r="F1034" s="602"/>
      <c r="G1034" s="257"/>
      <c r="H1034" s="258"/>
      <c r="I1034" s="259"/>
      <c r="J1034" s="947"/>
      <c r="M1034" s="255"/>
      <c r="N1034" s="947"/>
      <c r="Q1034" s="255"/>
      <c r="R1034" s="736"/>
      <c r="AD1034" s="254"/>
    </row>
    <row r="1035" spans="1:30" s="4" customFormat="1" x14ac:dyDescent="0.25">
      <c r="A1035" s="255"/>
      <c r="B1035" s="255"/>
      <c r="E1035" s="602"/>
      <c r="F1035" s="602"/>
      <c r="G1035" s="257"/>
      <c r="H1035" s="258"/>
      <c r="I1035" s="259"/>
      <c r="J1035" s="947"/>
      <c r="M1035" s="255"/>
      <c r="N1035" s="947"/>
      <c r="Q1035" s="255"/>
      <c r="R1035" s="736"/>
      <c r="AD1035" s="254"/>
    </row>
    <row r="1036" spans="1:30" s="4" customFormat="1" x14ac:dyDescent="0.25">
      <c r="A1036" s="255"/>
      <c r="B1036" s="255"/>
      <c r="E1036" s="602"/>
      <c r="F1036" s="602"/>
      <c r="G1036" s="257"/>
      <c r="H1036" s="258"/>
      <c r="I1036" s="259"/>
      <c r="J1036" s="947"/>
      <c r="M1036" s="255"/>
      <c r="N1036" s="947"/>
      <c r="Q1036" s="255"/>
      <c r="R1036" s="736"/>
      <c r="AD1036" s="254"/>
    </row>
    <row r="1037" spans="1:30" s="4" customFormat="1" x14ac:dyDescent="0.25">
      <c r="A1037" s="255"/>
      <c r="B1037" s="255"/>
      <c r="E1037" s="602"/>
      <c r="F1037" s="602"/>
      <c r="G1037" s="257"/>
      <c r="H1037" s="258"/>
      <c r="I1037" s="259"/>
      <c r="J1037" s="947"/>
      <c r="M1037" s="255"/>
      <c r="N1037" s="947"/>
      <c r="Q1037" s="255"/>
      <c r="R1037" s="736"/>
      <c r="AD1037" s="254"/>
    </row>
    <row r="1038" spans="1:30" s="4" customFormat="1" x14ac:dyDescent="0.25">
      <c r="A1038" s="255"/>
      <c r="B1038" s="255"/>
      <c r="E1038" s="602"/>
      <c r="F1038" s="602"/>
      <c r="G1038" s="257"/>
      <c r="H1038" s="258"/>
      <c r="I1038" s="259"/>
      <c r="J1038" s="947"/>
      <c r="M1038" s="255"/>
      <c r="N1038" s="947"/>
      <c r="Q1038" s="255"/>
      <c r="R1038" s="736"/>
      <c r="AD1038" s="254"/>
    </row>
    <row r="1039" spans="1:30" s="4" customFormat="1" x14ac:dyDescent="0.25">
      <c r="A1039" s="255"/>
      <c r="B1039" s="255"/>
      <c r="E1039" s="602"/>
      <c r="F1039" s="602"/>
      <c r="G1039" s="257"/>
      <c r="H1039" s="258"/>
      <c r="I1039" s="259"/>
      <c r="J1039" s="947"/>
      <c r="M1039" s="255"/>
      <c r="N1039" s="947"/>
      <c r="Q1039" s="255"/>
      <c r="R1039" s="736"/>
      <c r="AD1039" s="254"/>
    </row>
    <row r="1040" spans="1:30" s="4" customFormat="1" x14ac:dyDescent="0.25">
      <c r="A1040" s="255"/>
      <c r="B1040" s="255"/>
      <c r="E1040" s="602"/>
      <c r="F1040" s="602"/>
      <c r="G1040" s="257"/>
      <c r="H1040" s="258"/>
      <c r="I1040" s="259"/>
      <c r="J1040" s="947"/>
      <c r="M1040" s="255"/>
      <c r="N1040" s="947"/>
      <c r="Q1040" s="255"/>
      <c r="R1040" s="736"/>
      <c r="AD1040" s="254"/>
    </row>
    <row r="1041" spans="1:30" s="4" customFormat="1" x14ac:dyDescent="0.25">
      <c r="A1041" s="255"/>
      <c r="B1041" s="255"/>
      <c r="E1041" s="602"/>
      <c r="F1041" s="602"/>
      <c r="G1041" s="257"/>
      <c r="H1041" s="258"/>
      <c r="I1041" s="259"/>
      <c r="J1041" s="947"/>
      <c r="M1041" s="255"/>
      <c r="N1041" s="947"/>
      <c r="Q1041" s="255"/>
      <c r="R1041" s="736"/>
      <c r="AD1041" s="254"/>
    </row>
    <row r="1042" spans="1:30" s="4" customFormat="1" x14ac:dyDescent="0.25">
      <c r="A1042" s="255"/>
      <c r="B1042" s="255"/>
      <c r="E1042" s="602"/>
      <c r="F1042" s="602"/>
      <c r="G1042" s="257"/>
      <c r="H1042" s="258"/>
      <c r="I1042" s="259"/>
      <c r="J1042" s="947"/>
      <c r="M1042" s="255"/>
      <c r="N1042" s="947"/>
      <c r="Q1042" s="255"/>
      <c r="R1042" s="736"/>
      <c r="AD1042" s="254"/>
    </row>
    <row r="1043" spans="1:30" s="4" customFormat="1" x14ac:dyDescent="0.25">
      <c r="A1043" s="255"/>
      <c r="B1043" s="255"/>
      <c r="E1043" s="602"/>
      <c r="F1043" s="602"/>
      <c r="G1043" s="257"/>
      <c r="H1043" s="258"/>
      <c r="I1043" s="259"/>
      <c r="J1043" s="947"/>
      <c r="M1043" s="255"/>
      <c r="N1043" s="947"/>
      <c r="Q1043" s="255"/>
      <c r="R1043" s="736"/>
      <c r="AD1043" s="254"/>
    </row>
    <row r="1044" spans="1:30" s="4" customFormat="1" x14ac:dyDescent="0.25">
      <c r="A1044" s="255"/>
      <c r="B1044" s="255"/>
      <c r="E1044" s="602"/>
      <c r="F1044" s="602"/>
      <c r="G1044" s="257"/>
      <c r="H1044" s="258"/>
      <c r="I1044" s="259"/>
      <c r="J1044" s="947"/>
      <c r="M1044" s="255"/>
      <c r="N1044" s="947"/>
      <c r="Q1044" s="255"/>
      <c r="R1044" s="736"/>
      <c r="AD1044" s="254"/>
    </row>
    <row r="1045" spans="1:30" s="4" customFormat="1" x14ac:dyDescent="0.25">
      <c r="A1045" s="255"/>
      <c r="B1045" s="255"/>
      <c r="E1045" s="602"/>
      <c r="F1045" s="602"/>
      <c r="G1045" s="257"/>
      <c r="H1045" s="258"/>
      <c r="I1045" s="259"/>
      <c r="J1045" s="947"/>
      <c r="M1045" s="255"/>
      <c r="N1045" s="947"/>
      <c r="Q1045" s="255"/>
      <c r="R1045" s="736"/>
      <c r="AD1045" s="254"/>
    </row>
    <row r="1046" spans="1:30" s="4" customFormat="1" x14ac:dyDescent="0.25">
      <c r="A1046" s="255"/>
      <c r="B1046" s="255"/>
      <c r="E1046" s="602"/>
      <c r="F1046" s="602"/>
      <c r="G1046" s="257"/>
      <c r="H1046" s="258"/>
      <c r="I1046" s="259"/>
      <c r="J1046" s="947"/>
      <c r="M1046" s="255"/>
      <c r="N1046" s="947"/>
      <c r="Q1046" s="255"/>
      <c r="R1046" s="736"/>
      <c r="AD1046" s="254"/>
    </row>
    <row r="1047" spans="1:30" s="4" customFormat="1" x14ac:dyDescent="0.25">
      <c r="A1047" s="255"/>
      <c r="B1047" s="255"/>
      <c r="E1047" s="602"/>
      <c r="F1047" s="602"/>
      <c r="G1047" s="257"/>
      <c r="H1047" s="258"/>
      <c r="I1047" s="259"/>
      <c r="J1047" s="947"/>
      <c r="M1047" s="255"/>
      <c r="N1047" s="947"/>
      <c r="Q1047" s="255"/>
      <c r="R1047" s="736"/>
      <c r="AD1047" s="254"/>
    </row>
    <row r="1048" spans="1:30" s="4" customFormat="1" x14ac:dyDescent="0.25">
      <c r="A1048" s="255"/>
      <c r="B1048" s="255"/>
      <c r="E1048" s="602"/>
      <c r="F1048" s="602"/>
      <c r="G1048" s="257"/>
      <c r="H1048" s="258"/>
      <c r="I1048" s="259"/>
      <c r="J1048" s="947"/>
      <c r="M1048" s="255"/>
      <c r="N1048" s="947"/>
      <c r="Q1048" s="255"/>
      <c r="R1048" s="736"/>
      <c r="AD1048" s="254"/>
    </row>
    <row r="1049" spans="1:30" s="4" customFormat="1" x14ac:dyDescent="0.25">
      <c r="A1049" s="255"/>
      <c r="B1049" s="255"/>
      <c r="E1049" s="602"/>
      <c r="F1049" s="602"/>
      <c r="G1049" s="257"/>
      <c r="H1049" s="258"/>
      <c r="I1049" s="259"/>
      <c r="J1049" s="947"/>
      <c r="M1049" s="255"/>
      <c r="N1049" s="947"/>
      <c r="Q1049" s="255"/>
      <c r="R1049" s="736"/>
      <c r="AD1049" s="254"/>
    </row>
    <row r="1050" spans="1:30" s="4" customFormat="1" x14ac:dyDescent="0.25">
      <c r="A1050" s="255"/>
      <c r="B1050" s="255"/>
      <c r="E1050" s="602"/>
      <c r="F1050" s="602"/>
      <c r="G1050" s="257"/>
      <c r="H1050" s="258"/>
      <c r="I1050" s="259"/>
      <c r="J1050" s="947"/>
      <c r="M1050" s="255"/>
      <c r="N1050" s="947"/>
      <c r="Q1050" s="255"/>
      <c r="R1050" s="736"/>
      <c r="AD1050" s="254"/>
    </row>
    <row r="1051" spans="1:30" s="4" customFormat="1" x14ac:dyDescent="0.25">
      <c r="A1051" s="255"/>
      <c r="B1051" s="255"/>
      <c r="E1051" s="602"/>
      <c r="F1051" s="602"/>
      <c r="G1051" s="257"/>
      <c r="H1051" s="258"/>
      <c r="I1051" s="259"/>
      <c r="J1051" s="947"/>
      <c r="M1051" s="255"/>
      <c r="N1051" s="947"/>
      <c r="Q1051" s="255"/>
      <c r="R1051" s="736"/>
      <c r="AD1051" s="254"/>
    </row>
    <row r="1052" spans="1:30" s="4" customFormat="1" x14ac:dyDescent="0.25">
      <c r="A1052" s="255"/>
      <c r="B1052" s="255"/>
      <c r="E1052" s="602"/>
      <c r="F1052" s="602"/>
      <c r="G1052" s="257"/>
      <c r="H1052" s="258"/>
      <c r="I1052" s="259"/>
      <c r="J1052" s="947"/>
      <c r="M1052" s="255"/>
      <c r="N1052" s="947"/>
      <c r="Q1052" s="255"/>
      <c r="R1052" s="736"/>
      <c r="AD1052" s="254"/>
    </row>
    <row r="1053" spans="1:30" s="4" customFormat="1" x14ac:dyDescent="0.25">
      <c r="A1053" s="255"/>
      <c r="B1053" s="255"/>
      <c r="E1053" s="602"/>
      <c r="F1053" s="602"/>
      <c r="G1053" s="257"/>
      <c r="H1053" s="258"/>
      <c r="I1053" s="259"/>
      <c r="J1053" s="947"/>
      <c r="M1053" s="255"/>
      <c r="N1053" s="947"/>
      <c r="Q1053" s="255"/>
      <c r="R1053" s="736"/>
      <c r="AD1053" s="254"/>
    </row>
    <row r="1054" spans="1:30" s="4" customFormat="1" x14ac:dyDescent="0.25">
      <c r="A1054" s="255"/>
      <c r="B1054" s="255"/>
      <c r="E1054" s="602"/>
      <c r="F1054" s="602"/>
      <c r="G1054" s="257"/>
      <c r="H1054" s="258"/>
      <c r="I1054" s="259"/>
      <c r="J1054" s="947"/>
      <c r="M1054" s="255"/>
      <c r="N1054" s="947"/>
      <c r="Q1054" s="255"/>
      <c r="R1054" s="736"/>
      <c r="AD1054" s="254"/>
    </row>
    <row r="1055" spans="1:30" s="4" customFormat="1" x14ac:dyDescent="0.25">
      <c r="A1055" s="255"/>
      <c r="B1055" s="255"/>
      <c r="E1055" s="602"/>
      <c r="F1055" s="602"/>
      <c r="G1055" s="257"/>
      <c r="H1055" s="258"/>
      <c r="I1055" s="259"/>
      <c r="J1055" s="947"/>
      <c r="M1055" s="255"/>
      <c r="N1055" s="947"/>
      <c r="Q1055" s="255"/>
      <c r="R1055" s="736"/>
      <c r="AD1055" s="254"/>
    </row>
    <row r="1056" spans="1:30" s="4" customFormat="1" x14ac:dyDescent="0.25">
      <c r="A1056" s="255"/>
      <c r="B1056" s="255"/>
      <c r="E1056" s="602"/>
      <c r="F1056" s="602"/>
      <c r="G1056" s="257"/>
      <c r="H1056" s="258"/>
      <c r="I1056" s="259"/>
      <c r="J1056" s="947"/>
      <c r="M1056" s="255"/>
      <c r="N1056" s="947"/>
      <c r="Q1056" s="255"/>
      <c r="R1056" s="736"/>
      <c r="AD1056" s="254"/>
    </row>
    <row r="1057" spans="1:30" s="4" customFormat="1" x14ac:dyDescent="0.25">
      <c r="A1057" s="255"/>
      <c r="B1057" s="255"/>
      <c r="E1057" s="602"/>
      <c r="F1057" s="602"/>
      <c r="G1057" s="257"/>
      <c r="H1057" s="258"/>
      <c r="I1057" s="259"/>
      <c r="J1057" s="947"/>
      <c r="M1057" s="255"/>
      <c r="N1057" s="947"/>
      <c r="Q1057" s="255"/>
      <c r="R1057" s="736"/>
      <c r="AD1057" s="254"/>
    </row>
    <row r="1058" spans="1:30" s="4" customFormat="1" x14ac:dyDescent="0.25">
      <c r="A1058" s="255"/>
      <c r="B1058" s="255"/>
      <c r="E1058" s="602"/>
      <c r="F1058" s="602"/>
      <c r="G1058" s="257"/>
      <c r="H1058" s="258"/>
      <c r="I1058" s="259"/>
      <c r="J1058" s="947"/>
      <c r="M1058" s="255"/>
      <c r="N1058" s="947"/>
      <c r="Q1058" s="255"/>
      <c r="R1058" s="736"/>
      <c r="AD1058" s="254"/>
    </row>
    <row r="1059" spans="1:30" s="4" customFormat="1" x14ac:dyDescent="0.25">
      <c r="A1059" s="255"/>
      <c r="B1059" s="255"/>
      <c r="E1059" s="602"/>
      <c r="F1059" s="602"/>
      <c r="G1059" s="257"/>
      <c r="H1059" s="258"/>
      <c r="I1059" s="259"/>
      <c r="J1059" s="947"/>
      <c r="M1059" s="255"/>
      <c r="N1059" s="947"/>
      <c r="Q1059" s="255"/>
      <c r="R1059" s="736"/>
      <c r="AD1059" s="254"/>
    </row>
    <row r="1060" spans="1:30" s="4" customFormat="1" x14ac:dyDescent="0.25">
      <c r="A1060" s="255"/>
      <c r="B1060" s="255"/>
      <c r="E1060" s="602"/>
      <c r="F1060" s="602"/>
      <c r="G1060" s="257"/>
      <c r="H1060" s="258"/>
      <c r="I1060" s="259"/>
      <c r="J1060" s="947"/>
      <c r="M1060" s="255"/>
      <c r="N1060" s="947"/>
      <c r="Q1060" s="255"/>
      <c r="R1060" s="736"/>
      <c r="AD1060" s="254"/>
    </row>
    <row r="1061" spans="1:30" s="4" customFormat="1" x14ac:dyDescent="0.25">
      <c r="A1061" s="255"/>
      <c r="B1061" s="255"/>
      <c r="E1061" s="602"/>
      <c r="F1061" s="602"/>
      <c r="G1061" s="257"/>
      <c r="H1061" s="258"/>
      <c r="I1061" s="259"/>
      <c r="J1061" s="947"/>
      <c r="M1061" s="255"/>
      <c r="N1061" s="947"/>
      <c r="Q1061" s="255"/>
      <c r="R1061" s="736"/>
      <c r="AD1061" s="254"/>
    </row>
    <row r="1062" spans="1:30" s="4" customFormat="1" x14ac:dyDescent="0.25">
      <c r="A1062" s="255"/>
      <c r="B1062" s="255"/>
      <c r="E1062" s="602"/>
      <c r="F1062" s="602"/>
      <c r="G1062" s="257"/>
      <c r="H1062" s="258"/>
      <c r="I1062" s="259"/>
      <c r="J1062" s="947"/>
      <c r="M1062" s="255"/>
      <c r="N1062" s="947"/>
      <c r="Q1062" s="255"/>
      <c r="R1062" s="736"/>
      <c r="AD1062" s="254"/>
    </row>
    <row r="1063" spans="1:30" s="4" customFormat="1" x14ac:dyDescent="0.25">
      <c r="A1063" s="255"/>
      <c r="B1063" s="255"/>
      <c r="E1063" s="602"/>
      <c r="F1063" s="602"/>
      <c r="G1063" s="257"/>
      <c r="H1063" s="258"/>
      <c r="I1063" s="259"/>
      <c r="J1063" s="947"/>
      <c r="M1063" s="255"/>
      <c r="N1063" s="947"/>
      <c r="Q1063" s="255"/>
      <c r="R1063" s="736"/>
      <c r="AD1063" s="254"/>
    </row>
    <row r="1064" spans="1:30" s="4" customFormat="1" x14ac:dyDescent="0.25">
      <c r="A1064" s="255"/>
      <c r="B1064" s="255"/>
      <c r="E1064" s="602"/>
      <c r="F1064" s="602"/>
      <c r="G1064" s="257"/>
      <c r="H1064" s="258"/>
      <c r="I1064" s="259"/>
      <c r="J1064" s="947"/>
      <c r="M1064" s="255"/>
      <c r="N1064" s="947"/>
      <c r="Q1064" s="255"/>
      <c r="R1064" s="736"/>
      <c r="AD1064" s="254"/>
    </row>
    <row r="1065" spans="1:30" s="4" customFormat="1" x14ac:dyDescent="0.25">
      <c r="A1065" s="255"/>
      <c r="B1065" s="255"/>
      <c r="E1065" s="602"/>
      <c r="F1065" s="602"/>
      <c r="G1065" s="257"/>
      <c r="H1065" s="258"/>
      <c r="I1065" s="259"/>
      <c r="J1065" s="947"/>
      <c r="M1065" s="255"/>
      <c r="N1065" s="947"/>
      <c r="Q1065" s="255"/>
      <c r="R1065" s="736"/>
      <c r="AD1065" s="254"/>
    </row>
    <row r="1066" spans="1:30" s="4" customFormat="1" x14ac:dyDescent="0.25">
      <c r="A1066" s="255"/>
      <c r="B1066" s="255"/>
      <c r="E1066" s="602"/>
      <c r="F1066" s="602"/>
      <c r="G1066" s="257"/>
      <c r="H1066" s="258"/>
      <c r="I1066" s="259"/>
      <c r="J1066" s="947"/>
      <c r="M1066" s="255"/>
      <c r="N1066" s="947"/>
      <c r="Q1066" s="255"/>
      <c r="R1066" s="736"/>
      <c r="AD1066" s="254"/>
    </row>
    <row r="1067" spans="1:30" s="4" customFormat="1" x14ac:dyDescent="0.25">
      <c r="A1067" s="255"/>
      <c r="B1067" s="255"/>
      <c r="E1067" s="602"/>
      <c r="F1067" s="602"/>
      <c r="G1067" s="257"/>
      <c r="H1067" s="258"/>
      <c r="I1067" s="259"/>
      <c r="J1067" s="947"/>
      <c r="M1067" s="255"/>
      <c r="N1067" s="947"/>
      <c r="Q1067" s="255"/>
      <c r="R1067" s="736"/>
      <c r="AD1067" s="254"/>
    </row>
    <row r="1068" spans="1:30" s="4" customFormat="1" x14ac:dyDescent="0.25">
      <c r="A1068" s="255"/>
      <c r="B1068" s="255"/>
      <c r="E1068" s="602"/>
      <c r="F1068" s="602"/>
      <c r="G1068" s="257"/>
      <c r="H1068" s="258"/>
      <c r="I1068" s="259"/>
      <c r="J1068" s="947"/>
      <c r="M1068" s="255"/>
      <c r="N1068" s="947"/>
      <c r="Q1068" s="255"/>
      <c r="R1068" s="736"/>
      <c r="AD1068" s="254"/>
    </row>
    <row r="1069" spans="1:30" s="4" customFormat="1" x14ac:dyDescent="0.25">
      <c r="A1069" s="255"/>
      <c r="B1069" s="255"/>
      <c r="E1069" s="602"/>
      <c r="F1069" s="602"/>
      <c r="G1069" s="257"/>
      <c r="H1069" s="258"/>
      <c r="I1069" s="259"/>
      <c r="J1069" s="947"/>
      <c r="M1069" s="255"/>
      <c r="N1069" s="947"/>
      <c r="Q1069" s="255"/>
      <c r="R1069" s="736"/>
      <c r="AD1069" s="254"/>
    </row>
    <row r="1070" spans="1:30" s="4" customFormat="1" x14ac:dyDescent="0.25">
      <c r="A1070" s="255"/>
      <c r="B1070" s="255"/>
      <c r="E1070" s="602"/>
      <c r="F1070" s="602"/>
      <c r="G1070" s="257"/>
      <c r="H1070" s="258"/>
      <c r="I1070" s="259"/>
      <c r="J1070" s="947"/>
      <c r="M1070" s="255"/>
      <c r="N1070" s="947"/>
      <c r="Q1070" s="255"/>
      <c r="R1070" s="736"/>
      <c r="AD1070" s="254"/>
    </row>
    <row r="1071" spans="1:30" s="4" customFormat="1" x14ac:dyDescent="0.25">
      <c r="A1071" s="255"/>
      <c r="B1071" s="255"/>
      <c r="E1071" s="602"/>
      <c r="F1071" s="602"/>
      <c r="G1071" s="257"/>
      <c r="H1071" s="258"/>
      <c r="I1071" s="259"/>
      <c r="J1071" s="947"/>
      <c r="M1071" s="255"/>
      <c r="N1071" s="947"/>
      <c r="Q1071" s="255"/>
      <c r="R1071" s="736"/>
      <c r="AD1071" s="254"/>
    </row>
    <row r="1072" spans="1:30" s="4" customFormat="1" x14ac:dyDescent="0.25">
      <c r="A1072" s="255"/>
      <c r="B1072" s="255"/>
      <c r="E1072" s="602"/>
      <c r="F1072" s="602"/>
      <c r="G1072" s="257"/>
      <c r="H1072" s="258"/>
      <c r="I1072" s="259"/>
      <c r="J1072" s="947"/>
      <c r="M1072" s="255"/>
      <c r="N1072" s="947"/>
      <c r="Q1072" s="255"/>
      <c r="R1072" s="736"/>
      <c r="AD1072" s="254"/>
    </row>
    <row r="1073" spans="1:30" s="4" customFormat="1" x14ac:dyDescent="0.25">
      <c r="A1073" s="255"/>
      <c r="B1073" s="255"/>
      <c r="E1073" s="602"/>
      <c r="F1073" s="602"/>
      <c r="G1073" s="257"/>
      <c r="H1073" s="258"/>
      <c r="I1073" s="259"/>
      <c r="J1073" s="947"/>
      <c r="M1073" s="255"/>
      <c r="N1073" s="947"/>
      <c r="Q1073" s="255"/>
      <c r="R1073" s="736"/>
      <c r="AD1073" s="254"/>
    </row>
    <row r="1074" spans="1:30" s="4" customFormat="1" x14ac:dyDescent="0.25">
      <c r="A1074" s="255"/>
      <c r="B1074" s="255"/>
      <c r="E1074" s="602"/>
      <c r="F1074" s="602"/>
      <c r="G1074" s="257"/>
      <c r="H1074" s="258"/>
      <c r="I1074" s="259"/>
      <c r="J1074" s="947"/>
      <c r="M1074" s="255"/>
      <c r="N1074" s="947"/>
      <c r="Q1074" s="255"/>
      <c r="R1074" s="736"/>
      <c r="AD1074" s="254"/>
    </row>
    <row r="1075" spans="1:30" s="4" customFormat="1" x14ac:dyDescent="0.25">
      <c r="A1075" s="255"/>
      <c r="B1075" s="255"/>
      <c r="E1075" s="602"/>
      <c r="F1075" s="602"/>
      <c r="G1075" s="257"/>
      <c r="H1075" s="258"/>
      <c r="I1075" s="259"/>
      <c r="J1075" s="947"/>
      <c r="M1075" s="255"/>
      <c r="N1075" s="947"/>
      <c r="Q1075" s="255"/>
      <c r="R1075" s="736"/>
      <c r="AD1075" s="254"/>
    </row>
    <row r="1076" spans="1:30" s="4" customFormat="1" x14ac:dyDescent="0.25">
      <c r="A1076" s="255"/>
      <c r="B1076" s="255"/>
      <c r="E1076" s="602"/>
      <c r="F1076" s="602"/>
      <c r="G1076" s="257"/>
      <c r="H1076" s="258"/>
      <c r="I1076" s="259"/>
      <c r="J1076" s="947"/>
      <c r="M1076" s="255"/>
      <c r="N1076" s="947"/>
      <c r="Q1076" s="255"/>
      <c r="R1076" s="736"/>
      <c r="AD1076" s="254"/>
    </row>
    <row r="1077" spans="1:30" s="4" customFormat="1" x14ac:dyDescent="0.25">
      <c r="A1077" s="255"/>
      <c r="B1077" s="255"/>
      <c r="E1077" s="602"/>
      <c r="F1077" s="602"/>
      <c r="G1077" s="257"/>
      <c r="H1077" s="258"/>
      <c r="I1077" s="259"/>
      <c r="J1077" s="947"/>
      <c r="M1077" s="255"/>
      <c r="N1077" s="947"/>
      <c r="Q1077" s="255"/>
      <c r="R1077" s="736"/>
      <c r="AD1077" s="254"/>
    </row>
    <row r="1078" spans="1:30" s="4" customFormat="1" x14ac:dyDescent="0.25">
      <c r="A1078" s="255"/>
      <c r="B1078" s="255"/>
      <c r="E1078" s="602"/>
      <c r="F1078" s="602"/>
      <c r="G1078" s="257"/>
      <c r="H1078" s="258"/>
      <c r="I1078" s="259"/>
      <c r="J1078" s="947"/>
      <c r="M1078" s="255"/>
      <c r="N1078" s="947"/>
      <c r="Q1078" s="255"/>
      <c r="R1078" s="736"/>
      <c r="AD1078" s="254"/>
    </row>
    <row r="1079" spans="1:30" s="4" customFormat="1" x14ac:dyDescent="0.25">
      <c r="A1079" s="255"/>
      <c r="B1079" s="255"/>
      <c r="E1079" s="602"/>
      <c r="F1079" s="602"/>
      <c r="G1079" s="257"/>
      <c r="H1079" s="258"/>
      <c r="I1079" s="259"/>
      <c r="J1079" s="947"/>
      <c r="M1079" s="255"/>
      <c r="N1079" s="947"/>
      <c r="Q1079" s="255"/>
      <c r="R1079" s="736"/>
      <c r="AD1079" s="254"/>
    </row>
    <row r="1080" spans="1:30" s="4" customFormat="1" x14ac:dyDescent="0.25">
      <c r="A1080" s="255"/>
      <c r="B1080" s="255"/>
      <c r="E1080" s="602"/>
      <c r="F1080" s="602"/>
      <c r="G1080" s="257"/>
      <c r="H1080" s="258"/>
      <c r="I1080" s="259"/>
      <c r="J1080" s="947"/>
      <c r="M1080" s="255"/>
      <c r="N1080" s="947"/>
      <c r="Q1080" s="255"/>
      <c r="R1080" s="736"/>
      <c r="AD1080" s="254"/>
    </row>
    <row r="1081" spans="1:30" s="4" customFormat="1" x14ac:dyDescent="0.25">
      <c r="A1081" s="255"/>
      <c r="B1081" s="255"/>
      <c r="E1081" s="602"/>
      <c r="F1081" s="602"/>
      <c r="G1081" s="257"/>
      <c r="H1081" s="258"/>
      <c r="I1081" s="259"/>
      <c r="J1081" s="947"/>
      <c r="M1081" s="255"/>
      <c r="N1081" s="947"/>
      <c r="Q1081" s="255"/>
      <c r="R1081" s="736"/>
      <c r="AD1081" s="254"/>
    </row>
    <row r="1082" spans="1:30" s="4" customFormat="1" x14ac:dyDescent="0.25">
      <c r="A1082" s="255"/>
      <c r="B1082" s="255"/>
      <c r="E1082" s="602"/>
      <c r="F1082" s="602"/>
      <c r="G1082" s="257"/>
      <c r="H1082" s="258"/>
      <c r="I1082" s="259"/>
      <c r="J1082" s="947"/>
      <c r="M1082" s="255"/>
      <c r="N1082" s="947"/>
      <c r="Q1082" s="255"/>
      <c r="R1082" s="736"/>
      <c r="AD1082" s="254"/>
    </row>
    <row r="1083" spans="1:30" s="4" customFormat="1" x14ac:dyDescent="0.25">
      <c r="A1083" s="255"/>
      <c r="B1083" s="255"/>
      <c r="E1083" s="602"/>
      <c r="F1083" s="602"/>
      <c r="G1083" s="257"/>
      <c r="H1083" s="258"/>
      <c r="I1083" s="259"/>
      <c r="J1083" s="947"/>
      <c r="M1083" s="255"/>
      <c r="N1083" s="947"/>
      <c r="Q1083" s="255"/>
      <c r="R1083" s="736"/>
      <c r="AD1083" s="254"/>
    </row>
    <row r="1084" spans="1:30" s="4" customFormat="1" x14ac:dyDescent="0.25">
      <c r="A1084" s="255"/>
      <c r="B1084" s="255"/>
      <c r="E1084" s="602"/>
      <c r="F1084" s="602"/>
      <c r="G1084" s="257"/>
      <c r="H1084" s="258"/>
      <c r="I1084" s="259"/>
      <c r="J1084" s="947"/>
      <c r="M1084" s="255"/>
      <c r="N1084" s="947"/>
      <c r="Q1084" s="255"/>
      <c r="R1084" s="736"/>
      <c r="AD1084" s="254"/>
    </row>
    <row r="1085" spans="1:30" s="4" customFormat="1" x14ac:dyDescent="0.25">
      <c r="A1085" s="255"/>
      <c r="B1085" s="255"/>
      <c r="E1085" s="602"/>
      <c r="F1085" s="602"/>
      <c r="G1085" s="257"/>
      <c r="H1085" s="258"/>
      <c r="I1085" s="259"/>
      <c r="J1085" s="947"/>
      <c r="M1085" s="255"/>
      <c r="N1085" s="947"/>
      <c r="Q1085" s="255"/>
      <c r="R1085" s="736"/>
      <c r="AD1085" s="254"/>
    </row>
    <row r="1086" spans="1:30" s="4" customFormat="1" x14ac:dyDescent="0.25">
      <c r="A1086" s="255"/>
      <c r="B1086" s="255"/>
      <c r="E1086" s="602"/>
      <c r="F1086" s="602"/>
      <c r="G1086" s="257"/>
      <c r="H1086" s="258"/>
      <c r="I1086" s="259"/>
      <c r="J1086" s="947"/>
      <c r="M1086" s="255"/>
      <c r="N1086" s="947"/>
      <c r="Q1086" s="255"/>
      <c r="R1086" s="736"/>
      <c r="AD1086" s="254"/>
    </row>
    <row r="1087" spans="1:30" s="4" customFormat="1" x14ac:dyDescent="0.25">
      <c r="A1087" s="255"/>
      <c r="B1087" s="255"/>
      <c r="E1087" s="602"/>
      <c r="F1087" s="602"/>
      <c r="G1087" s="257"/>
      <c r="H1087" s="258"/>
      <c r="I1087" s="259"/>
      <c r="J1087" s="947"/>
      <c r="M1087" s="255"/>
      <c r="N1087" s="947"/>
      <c r="Q1087" s="255"/>
      <c r="R1087" s="736"/>
      <c r="AD1087" s="254"/>
    </row>
    <row r="1088" spans="1:30" s="4" customFormat="1" x14ac:dyDescent="0.25">
      <c r="A1088" s="255"/>
      <c r="B1088" s="255"/>
      <c r="E1088" s="602"/>
      <c r="F1088" s="602"/>
      <c r="G1088" s="257"/>
      <c r="H1088" s="258"/>
      <c r="I1088" s="259"/>
      <c r="J1088" s="947"/>
      <c r="M1088" s="255"/>
      <c r="N1088" s="947"/>
      <c r="Q1088" s="255"/>
      <c r="R1088" s="736"/>
      <c r="AD1088" s="254"/>
    </row>
    <row r="1089" spans="1:30" s="4" customFormat="1" x14ac:dyDescent="0.25">
      <c r="A1089" s="255"/>
      <c r="B1089" s="255"/>
      <c r="E1089" s="602"/>
      <c r="F1089" s="602"/>
      <c r="G1089" s="257"/>
      <c r="H1089" s="258"/>
      <c r="I1089" s="259"/>
      <c r="J1089" s="947"/>
      <c r="M1089" s="255"/>
      <c r="N1089" s="947"/>
      <c r="Q1089" s="255"/>
      <c r="R1089" s="736"/>
      <c r="AD1089" s="254"/>
    </row>
    <row r="1090" spans="1:30" s="4" customFormat="1" x14ac:dyDescent="0.25">
      <c r="A1090" s="255"/>
      <c r="B1090" s="255"/>
      <c r="E1090" s="602"/>
      <c r="F1090" s="602"/>
      <c r="G1090" s="257"/>
      <c r="H1090" s="258"/>
      <c r="I1090" s="259"/>
      <c r="J1090" s="947"/>
      <c r="M1090" s="255"/>
      <c r="N1090" s="947"/>
      <c r="Q1090" s="255"/>
      <c r="R1090" s="736"/>
      <c r="AD1090" s="254"/>
    </row>
    <row r="1091" spans="1:30" s="4" customFormat="1" x14ac:dyDescent="0.25">
      <c r="A1091" s="255"/>
      <c r="B1091" s="255"/>
      <c r="E1091" s="602"/>
      <c r="F1091" s="602"/>
      <c r="G1091" s="257"/>
      <c r="H1091" s="258"/>
      <c r="I1091" s="259"/>
      <c r="J1091" s="947"/>
      <c r="M1091" s="255"/>
      <c r="N1091" s="947"/>
      <c r="Q1091" s="255"/>
      <c r="R1091" s="736"/>
      <c r="AD1091" s="254"/>
    </row>
    <row r="1092" spans="1:30" s="4" customFormat="1" x14ac:dyDescent="0.25">
      <c r="A1092" s="255"/>
      <c r="B1092" s="255"/>
      <c r="E1092" s="602"/>
      <c r="F1092" s="602"/>
      <c r="G1092" s="257"/>
      <c r="H1092" s="258"/>
      <c r="I1092" s="259"/>
      <c r="J1092" s="947"/>
      <c r="M1092" s="255"/>
      <c r="N1092" s="947"/>
      <c r="Q1092" s="255"/>
      <c r="R1092" s="736"/>
      <c r="AD1092" s="254"/>
    </row>
    <row r="1093" spans="1:30" s="4" customFormat="1" x14ac:dyDescent="0.25">
      <c r="A1093" s="255"/>
      <c r="B1093" s="255"/>
      <c r="E1093" s="602"/>
      <c r="F1093" s="602"/>
      <c r="G1093" s="257"/>
      <c r="H1093" s="258"/>
      <c r="I1093" s="259"/>
      <c r="J1093" s="947"/>
      <c r="M1093" s="255"/>
      <c r="N1093" s="947"/>
      <c r="Q1093" s="255"/>
      <c r="R1093" s="736"/>
      <c r="AD1093" s="254"/>
    </row>
    <row r="1094" spans="1:30" s="4" customFormat="1" x14ac:dyDescent="0.25">
      <c r="A1094" s="255"/>
      <c r="B1094" s="255"/>
      <c r="E1094" s="602"/>
      <c r="F1094" s="602"/>
      <c r="G1094" s="257"/>
      <c r="H1094" s="258"/>
      <c r="I1094" s="259"/>
      <c r="J1094" s="947"/>
      <c r="M1094" s="255"/>
      <c r="N1094" s="947"/>
      <c r="Q1094" s="255"/>
      <c r="R1094" s="736"/>
      <c r="AD1094" s="254"/>
    </row>
    <row r="1095" spans="1:30" s="4" customFormat="1" x14ac:dyDescent="0.25">
      <c r="A1095" s="255"/>
      <c r="B1095" s="255"/>
      <c r="E1095" s="602"/>
      <c r="F1095" s="602"/>
      <c r="G1095" s="257"/>
      <c r="H1095" s="258"/>
      <c r="I1095" s="259"/>
      <c r="J1095" s="947"/>
      <c r="M1095" s="255"/>
      <c r="N1095" s="947"/>
      <c r="Q1095" s="255"/>
      <c r="R1095" s="736"/>
      <c r="AD1095" s="254"/>
    </row>
    <row r="1096" spans="1:30" s="4" customFormat="1" x14ac:dyDescent="0.25">
      <c r="A1096" s="255"/>
      <c r="B1096" s="255"/>
      <c r="E1096" s="602"/>
      <c r="F1096" s="602"/>
      <c r="G1096" s="257"/>
      <c r="H1096" s="258"/>
      <c r="I1096" s="259"/>
      <c r="J1096" s="947"/>
      <c r="M1096" s="255"/>
      <c r="N1096" s="947"/>
      <c r="Q1096" s="255"/>
      <c r="R1096" s="736"/>
      <c r="AD1096" s="254"/>
    </row>
    <row r="1097" spans="1:30" s="4" customFormat="1" x14ac:dyDescent="0.25">
      <c r="A1097" s="255"/>
      <c r="B1097" s="255"/>
      <c r="E1097" s="602"/>
      <c r="F1097" s="602"/>
      <c r="G1097" s="257"/>
      <c r="H1097" s="258"/>
      <c r="I1097" s="259"/>
      <c r="J1097" s="947"/>
      <c r="M1097" s="255"/>
      <c r="N1097" s="947"/>
      <c r="Q1097" s="255"/>
      <c r="R1097" s="736"/>
      <c r="AD1097" s="254"/>
    </row>
    <row r="1098" spans="1:30" s="4" customFormat="1" x14ac:dyDescent="0.25">
      <c r="A1098" s="255"/>
      <c r="B1098" s="255"/>
      <c r="E1098" s="602"/>
      <c r="F1098" s="602"/>
      <c r="G1098" s="257"/>
      <c r="H1098" s="258"/>
      <c r="I1098" s="259"/>
      <c r="J1098" s="947"/>
      <c r="M1098" s="255"/>
      <c r="N1098" s="947"/>
      <c r="Q1098" s="255"/>
      <c r="R1098" s="736"/>
      <c r="AD1098" s="254"/>
    </row>
    <row r="1099" spans="1:30" s="4" customFormat="1" x14ac:dyDescent="0.25">
      <c r="A1099" s="255"/>
      <c r="B1099" s="255"/>
      <c r="E1099" s="602"/>
      <c r="F1099" s="602"/>
      <c r="G1099" s="257"/>
      <c r="H1099" s="258"/>
      <c r="I1099" s="259"/>
      <c r="J1099" s="947"/>
      <c r="M1099" s="255"/>
      <c r="N1099" s="947"/>
      <c r="Q1099" s="255"/>
      <c r="R1099" s="736"/>
      <c r="AD1099" s="254"/>
    </row>
    <row r="1100" spans="1:30" s="4" customFormat="1" x14ac:dyDescent="0.25">
      <c r="A1100" s="255"/>
      <c r="B1100" s="255"/>
      <c r="E1100" s="602"/>
      <c r="F1100" s="602"/>
      <c r="G1100" s="257"/>
      <c r="H1100" s="258"/>
      <c r="I1100" s="259"/>
      <c r="J1100" s="947"/>
      <c r="M1100" s="255"/>
      <c r="N1100" s="947"/>
      <c r="Q1100" s="255"/>
      <c r="R1100" s="736"/>
      <c r="AD1100" s="254"/>
    </row>
    <row r="1101" spans="1:30" s="4" customFormat="1" x14ac:dyDescent="0.25">
      <c r="A1101" s="255"/>
      <c r="B1101" s="255"/>
      <c r="E1101" s="602"/>
      <c r="F1101" s="602"/>
      <c r="G1101" s="257"/>
      <c r="H1101" s="258"/>
      <c r="I1101" s="259"/>
      <c r="J1101" s="947"/>
      <c r="M1101" s="255"/>
      <c r="N1101" s="947"/>
      <c r="Q1101" s="255"/>
      <c r="R1101" s="736"/>
      <c r="AD1101" s="254"/>
    </row>
    <row r="1102" spans="1:30" s="4" customFormat="1" x14ac:dyDescent="0.25">
      <c r="A1102" s="255"/>
      <c r="B1102" s="255"/>
      <c r="E1102" s="602"/>
      <c r="F1102" s="602"/>
      <c r="G1102" s="257"/>
      <c r="H1102" s="258"/>
      <c r="I1102" s="259"/>
      <c r="J1102" s="947"/>
      <c r="M1102" s="255"/>
      <c r="N1102" s="947"/>
      <c r="Q1102" s="255"/>
      <c r="R1102" s="736"/>
      <c r="AD1102" s="254"/>
    </row>
    <row r="1103" spans="1:30" s="4" customFormat="1" x14ac:dyDescent="0.25">
      <c r="A1103" s="255"/>
      <c r="B1103" s="255"/>
      <c r="E1103" s="602"/>
      <c r="F1103" s="602"/>
      <c r="G1103" s="257"/>
      <c r="H1103" s="258"/>
      <c r="I1103" s="259"/>
      <c r="J1103" s="947"/>
      <c r="M1103" s="255"/>
      <c r="N1103" s="947"/>
      <c r="Q1103" s="255"/>
      <c r="R1103" s="736"/>
      <c r="AD1103" s="254"/>
    </row>
    <row r="1104" spans="1:30" s="4" customFormat="1" x14ac:dyDescent="0.25">
      <c r="A1104" s="255"/>
      <c r="B1104" s="255"/>
      <c r="E1104" s="602"/>
      <c r="F1104" s="602"/>
      <c r="G1104" s="257"/>
      <c r="H1104" s="258"/>
      <c r="I1104" s="259"/>
      <c r="J1104" s="947"/>
      <c r="M1104" s="255"/>
      <c r="N1104" s="947"/>
      <c r="Q1104" s="255"/>
      <c r="R1104" s="736"/>
      <c r="AD1104" s="254"/>
    </row>
    <row r="1105" spans="1:30" s="4" customFormat="1" x14ac:dyDescent="0.25">
      <c r="A1105" s="255"/>
      <c r="B1105" s="255"/>
      <c r="E1105" s="602"/>
      <c r="F1105" s="602"/>
      <c r="G1105" s="257"/>
      <c r="H1105" s="258"/>
      <c r="I1105" s="259"/>
      <c r="J1105" s="947"/>
      <c r="M1105" s="255"/>
      <c r="N1105" s="947"/>
      <c r="Q1105" s="255"/>
      <c r="R1105" s="736"/>
      <c r="AD1105" s="254"/>
    </row>
    <row r="1106" spans="1:30" s="4" customFormat="1" x14ac:dyDescent="0.25">
      <c r="A1106" s="255"/>
      <c r="B1106" s="255"/>
      <c r="E1106" s="602"/>
      <c r="F1106" s="602"/>
      <c r="G1106" s="257"/>
      <c r="H1106" s="258"/>
      <c r="I1106" s="259"/>
      <c r="J1106" s="947"/>
      <c r="M1106" s="255"/>
      <c r="N1106" s="947"/>
      <c r="Q1106" s="255"/>
      <c r="R1106" s="736"/>
      <c r="AD1106" s="254"/>
    </row>
    <row r="1107" spans="1:30" s="4" customFormat="1" x14ac:dyDescent="0.25">
      <c r="A1107" s="255"/>
      <c r="B1107" s="255"/>
      <c r="E1107" s="602"/>
      <c r="F1107" s="602"/>
      <c r="G1107" s="257"/>
      <c r="H1107" s="258"/>
      <c r="I1107" s="259"/>
      <c r="J1107" s="947"/>
      <c r="M1107" s="255"/>
      <c r="N1107" s="947"/>
      <c r="Q1107" s="255"/>
      <c r="R1107" s="736"/>
      <c r="AD1107" s="254"/>
    </row>
    <row r="1108" spans="1:30" s="4" customFormat="1" x14ac:dyDescent="0.25">
      <c r="A1108" s="255"/>
      <c r="B1108" s="255"/>
      <c r="E1108" s="602"/>
      <c r="F1108" s="602"/>
      <c r="G1108" s="257"/>
      <c r="H1108" s="258"/>
      <c r="I1108" s="259"/>
      <c r="J1108" s="947"/>
      <c r="M1108" s="255"/>
      <c r="N1108" s="947"/>
      <c r="Q1108" s="255"/>
      <c r="R1108" s="736"/>
      <c r="AD1108" s="254"/>
    </row>
    <row r="1109" spans="1:30" s="4" customFormat="1" x14ac:dyDescent="0.25">
      <c r="A1109" s="255"/>
      <c r="B1109" s="255"/>
      <c r="E1109" s="602"/>
      <c r="F1109" s="602"/>
      <c r="G1109" s="257"/>
      <c r="H1109" s="258"/>
      <c r="I1109" s="259"/>
      <c r="J1109" s="947"/>
      <c r="M1109" s="255"/>
      <c r="N1109" s="947"/>
      <c r="Q1109" s="255"/>
      <c r="R1109" s="736"/>
      <c r="AD1109" s="254"/>
    </row>
    <row r="1110" spans="1:30" s="4" customFormat="1" x14ac:dyDescent="0.25">
      <c r="A1110" s="255"/>
      <c r="B1110" s="255"/>
      <c r="E1110" s="602"/>
      <c r="F1110" s="602"/>
      <c r="G1110" s="257"/>
      <c r="H1110" s="258"/>
      <c r="I1110" s="259"/>
      <c r="J1110" s="947"/>
      <c r="M1110" s="255"/>
      <c r="N1110" s="947"/>
      <c r="Q1110" s="255"/>
      <c r="R1110" s="736"/>
      <c r="AD1110" s="254"/>
    </row>
    <row r="1111" spans="1:30" s="4" customFormat="1" x14ac:dyDescent="0.25">
      <c r="A1111" s="255"/>
      <c r="B1111" s="255"/>
      <c r="E1111" s="602"/>
      <c r="F1111" s="602"/>
      <c r="G1111" s="257"/>
      <c r="H1111" s="258"/>
      <c r="I1111" s="259"/>
      <c r="J1111" s="947"/>
      <c r="M1111" s="255"/>
      <c r="N1111" s="947"/>
      <c r="Q1111" s="255"/>
      <c r="R1111" s="736"/>
      <c r="AD1111" s="254"/>
    </row>
    <row r="1112" spans="1:30" s="4" customFormat="1" x14ac:dyDescent="0.25">
      <c r="A1112" s="255"/>
      <c r="B1112" s="255"/>
      <c r="E1112" s="602"/>
      <c r="F1112" s="602"/>
      <c r="G1112" s="257"/>
      <c r="H1112" s="258"/>
      <c r="I1112" s="259"/>
      <c r="J1112" s="947"/>
      <c r="M1112" s="255"/>
      <c r="N1112" s="947"/>
      <c r="Q1112" s="255"/>
      <c r="R1112" s="736"/>
      <c r="AD1112" s="254"/>
    </row>
    <row r="1113" spans="1:30" s="4" customFormat="1" x14ac:dyDescent="0.25">
      <c r="A1113" s="255"/>
      <c r="B1113" s="255"/>
      <c r="E1113" s="602"/>
      <c r="F1113" s="602"/>
      <c r="G1113" s="257"/>
      <c r="H1113" s="258"/>
      <c r="I1113" s="259"/>
      <c r="J1113" s="947"/>
      <c r="M1113" s="255"/>
      <c r="N1113" s="947"/>
      <c r="Q1113" s="255"/>
      <c r="R1113" s="736"/>
      <c r="AD1113" s="254"/>
    </row>
    <row r="1114" spans="1:30" s="4" customFormat="1" x14ac:dyDescent="0.25">
      <c r="A1114" s="255"/>
      <c r="B1114" s="255"/>
      <c r="E1114" s="602"/>
      <c r="F1114" s="602"/>
      <c r="G1114" s="257"/>
      <c r="H1114" s="258"/>
      <c r="I1114" s="259"/>
      <c r="J1114" s="947"/>
      <c r="M1114" s="255"/>
      <c r="N1114" s="947"/>
      <c r="Q1114" s="255"/>
      <c r="R1114" s="736"/>
      <c r="AD1114" s="254"/>
    </row>
    <row r="1115" spans="1:30" s="4" customFormat="1" x14ac:dyDescent="0.25">
      <c r="A1115" s="255"/>
      <c r="B1115" s="255"/>
      <c r="E1115" s="602"/>
      <c r="F1115" s="602"/>
      <c r="G1115" s="257"/>
      <c r="H1115" s="258"/>
      <c r="I1115" s="259"/>
      <c r="J1115" s="947"/>
      <c r="M1115" s="255"/>
      <c r="N1115" s="947"/>
      <c r="Q1115" s="255"/>
      <c r="R1115" s="736"/>
      <c r="AD1115" s="254"/>
    </row>
    <row r="1116" spans="1:30" s="4" customFormat="1" x14ac:dyDescent="0.25">
      <c r="A1116" s="255"/>
      <c r="B1116" s="255"/>
      <c r="E1116" s="602"/>
      <c r="F1116" s="602"/>
      <c r="G1116" s="257"/>
      <c r="H1116" s="258"/>
      <c r="I1116" s="259"/>
      <c r="J1116" s="947"/>
      <c r="M1116" s="255"/>
      <c r="N1116" s="947"/>
      <c r="Q1116" s="255"/>
      <c r="R1116" s="736"/>
      <c r="AD1116" s="254"/>
    </row>
    <row r="1117" spans="1:30" s="4" customFormat="1" x14ac:dyDescent="0.25">
      <c r="A1117" s="255"/>
      <c r="B1117" s="255"/>
      <c r="E1117" s="602"/>
      <c r="F1117" s="602"/>
      <c r="G1117" s="257"/>
      <c r="H1117" s="258"/>
      <c r="I1117" s="259"/>
      <c r="J1117" s="947"/>
      <c r="M1117" s="255"/>
      <c r="N1117" s="947"/>
      <c r="Q1117" s="255"/>
      <c r="R1117" s="736"/>
      <c r="AD1117" s="254"/>
    </row>
    <row r="1118" spans="1:30" s="4" customFormat="1" x14ac:dyDescent="0.25">
      <c r="A1118" s="255"/>
      <c r="B1118" s="255"/>
      <c r="E1118" s="602"/>
      <c r="F1118" s="602"/>
      <c r="G1118" s="257"/>
      <c r="H1118" s="258"/>
      <c r="I1118" s="259"/>
      <c r="J1118" s="947"/>
      <c r="M1118" s="255"/>
      <c r="N1118" s="947"/>
      <c r="Q1118" s="255"/>
      <c r="R1118" s="736"/>
      <c r="AD1118" s="254"/>
    </row>
    <row r="1119" spans="1:30" s="4" customFormat="1" x14ac:dyDescent="0.25">
      <c r="A1119" s="255"/>
      <c r="B1119" s="255"/>
      <c r="E1119" s="602"/>
      <c r="F1119" s="602"/>
      <c r="G1119" s="257"/>
      <c r="H1119" s="258"/>
      <c r="I1119" s="259"/>
      <c r="J1119" s="947"/>
      <c r="M1119" s="255"/>
      <c r="N1119" s="947"/>
      <c r="Q1119" s="255"/>
      <c r="R1119" s="736"/>
      <c r="AD1119" s="254"/>
    </row>
    <row r="1120" spans="1:30" s="4" customFormat="1" x14ac:dyDescent="0.25">
      <c r="A1120" s="255"/>
      <c r="B1120" s="255"/>
      <c r="E1120" s="602"/>
      <c r="F1120" s="602"/>
      <c r="G1120" s="257"/>
      <c r="H1120" s="258"/>
      <c r="I1120" s="259"/>
      <c r="J1120" s="947"/>
      <c r="M1120" s="255"/>
      <c r="N1120" s="947"/>
      <c r="Q1120" s="255"/>
      <c r="R1120" s="736"/>
      <c r="AD1120" s="254"/>
    </row>
    <row r="1121" spans="1:30" s="4" customFormat="1" x14ac:dyDescent="0.25">
      <c r="A1121" s="255"/>
      <c r="B1121" s="255"/>
      <c r="E1121" s="602"/>
      <c r="F1121" s="602"/>
      <c r="G1121" s="257"/>
      <c r="H1121" s="258"/>
      <c r="I1121" s="259"/>
      <c r="J1121" s="947"/>
      <c r="M1121" s="255"/>
      <c r="N1121" s="947"/>
      <c r="Q1121" s="255"/>
      <c r="R1121" s="736"/>
      <c r="AD1121" s="254"/>
    </row>
    <row r="1122" spans="1:30" s="4" customFormat="1" x14ac:dyDescent="0.25">
      <c r="A1122" s="255"/>
      <c r="B1122" s="255"/>
      <c r="E1122" s="602"/>
      <c r="F1122" s="602"/>
      <c r="G1122" s="257"/>
      <c r="H1122" s="258"/>
      <c r="I1122" s="259"/>
      <c r="J1122" s="947"/>
      <c r="M1122" s="255"/>
      <c r="N1122" s="947"/>
      <c r="Q1122" s="255"/>
      <c r="R1122" s="736"/>
      <c r="AD1122" s="254"/>
    </row>
    <row r="1123" spans="1:30" s="4" customFormat="1" x14ac:dyDescent="0.25">
      <c r="A1123" s="255"/>
      <c r="B1123" s="255"/>
      <c r="E1123" s="602"/>
      <c r="F1123" s="602"/>
      <c r="G1123" s="257"/>
      <c r="H1123" s="258"/>
      <c r="I1123" s="259"/>
      <c r="J1123" s="947"/>
      <c r="L1123" s="261"/>
      <c r="M1123" s="255"/>
      <c r="N1123" s="947"/>
      <c r="Q1123" s="255"/>
      <c r="R1123" s="736"/>
      <c r="AD1123" s="254"/>
    </row>
    <row r="1124" spans="1:30" s="4" customFormat="1" x14ac:dyDescent="0.25">
      <c r="A1124" s="255"/>
      <c r="B1124" s="255"/>
      <c r="E1124" s="602"/>
      <c r="F1124" s="602"/>
      <c r="G1124" s="257"/>
      <c r="H1124" s="258"/>
      <c r="I1124" s="259"/>
      <c r="J1124" s="947"/>
      <c r="L1124" s="261"/>
      <c r="M1124" s="255"/>
      <c r="N1124" s="947"/>
      <c r="Q1124" s="255"/>
      <c r="R1124" s="736"/>
      <c r="AD1124" s="254"/>
    </row>
    <row r="1125" spans="1:30" x14ac:dyDescent="0.25">
      <c r="A1125" s="255"/>
      <c r="B1125" s="255"/>
      <c r="C1125" s="4"/>
      <c r="D1125" s="4"/>
      <c r="E1125" s="602"/>
      <c r="F1125" s="602"/>
      <c r="G1125" s="257"/>
      <c r="H1125" s="258"/>
      <c r="I1125" s="259"/>
      <c r="K1125" s="4"/>
      <c r="L1125" s="261"/>
      <c r="M1125" s="255"/>
      <c r="O1125" s="4"/>
      <c r="P1125" s="261"/>
      <c r="Q1125" s="255"/>
      <c r="R1125" s="736"/>
    </row>
    <row r="1126" spans="1:30" x14ac:dyDescent="0.25">
      <c r="A1126" s="255"/>
      <c r="B1126" s="255"/>
      <c r="C1126" s="4"/>
      <c r="D1126" s="4"/>
      <c r="E1126" s="602"/>
      <c r="F1126" s="602"/>
      <c r="G1126" s="257"/>
      <c r="H1126" s="258"/>
      <c r="I1126" s="259"/>
      <c r="K1126" s="4"/>
      <c r="L1126" s="261"/>
      <c r="M1126" s="255"/>
      <c r="O1126" s="4"/>
      <c r="P1126" s="261"/>
      <c r="Q1126" s="255"/>
      <c r="R1126" s="736"/>
    </row>
  </sheetData>
  <mergeCells count="23">
    <mergeCell ref="Y2:AA2"/>
    <mergeCell ref="S1:AA1"/>
    <mergeCell ref="AB1:AB3"/>
    <mergeCell ref="J2:J3"/>
    <mergeCell ref="K2:L3"/>
    <mergeCell ref="M2:M3"/>
    <mergeCell ref="N2:N3"/>
    <mergeCell ref="O2:P3"/>
    <mergeCell ref="Q2:Q3"/>
    <mergeCell ref="S2:U2"/>
    <mergeCell ref="V2:X2"/>
    <mergeCell ref="R1:R3"/>
    <mergeCell ref="G1:G3"/>
    <mergeCell ref="H1:H3"/>
    <mergeCell ref="I1:I3"/>
    <mergeCell ref="J1:M1"/>
    <mergeCell ref="N1:Q1"/>
    <mergeCell ref="F1:F3"/>
    <mergeCell ref="A1:A3"/>
    <mergeCell ref="B1:B3"/>
    <mergeCell ref="C1:C3"/>
    <mergeCell ref="D1:D3"/>
    <mergeCell ref="E1:E3"/>
  </mergeCells>
  <pageMargins left="0.35433070866141736" right="0.35433070866141736" top="1.1811023622047245" bottom="0.78740157480314965" header="0.51181102362204722" footer="0.51181102362204722"/>
  <pageSetup paperSize="9" scale="73" fitToHeight="0" orientation="landscape" r:id="rId1"/>
  <headerFooter alignWithMargins="0">
    <oddHeader>&amp;LSveučilište u Splitu
EKONOMSKI FAKULTET
KATEDRA ZA KVANTITATIVNE METODE&amp;CPLAN NASTAVNOG OPTEREĆENJA 
za akademsku godinu 2021./2022.</oddHeader>
    <oddFooter>&amp;LQF02-1&amp;Cstr. &amp;P od &amp;N&amp;R2019-05-20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F1227"/>
  <sheetViews>
    <sheetView topLeftCell="A75" zoomScale="70" zoomScaleNormal="70" zoomScaleSheetLayoutView="100" workbookViewId="0">
      <selection activeCell="AJ85" sqref="AJ85"/>
    </sheetView>
  </sheetViews>
  <sheetFormatPr defaultColWidth="9.28515625" defaultRowHeight="15.75" x14ac:dyDescent="0.25"/>
  <cols>
    <col min="1" max="1" width="20.42578125" style="262" customWidth="1"/>
    <col min="2" max="2" width="13.42578125" style="262" customWidth="1"/>
    <col min="3" max="3" width="16.5703125" style="939" customWidth="1"/>
    <col min="4" max="4" width="23.42578125" style="5" hidden="1" customWidth="1"/>
    <col min="5" max="5" width="7.28515625" style="263" customWidth="1"/>
    <col min="6" max="6" width="6.7109375" style="263" customWidth="1"/>
    <col min="7" max="7" width="8.42578125" style="264" customWidth="1"/>
    <col min="8" max="8" width="33.28515625" style="265" customWidth="1"/>
    <col min="9" max="9" width="9" style="266" hidden="1" customWidth="1"/>
    <col min="10" max="10" width="9.7109375" style="947" customWidth="1"/>
    <col min="11" max="11" width="2.28515625" style="268" hidden="1" customWidth="1"/>
    <col min="12" max="12" width="2.7109375" style="269" hidden="1" customWidth="1"/>
    <col min="13" max="13" width="9.7109375" style="262" customWidth="1"/>
    <col min="14" max="14" width="9.7109375" style="947" customWidth="1"/>
    <col min="15" max="15" width="1.7109375" style="268" hidden="1" customWidth="1"/>
    <col min="16" max="16" width="2.28515625" style="269" hidden="1" customWidth="1"/>
    <col min="17" max="17" width="9.7109375" style="262" customWidth="1"/>
    <col min="18" max="18" width="9.28515625" style="270" customWidth="1"/>
    <col min="19" max="27" width="0" style="4" hidden="1" customWidth="1"/>
    <col min="28" max="28" width="10.28515625" style="4" hidden="1" customWidth="1"/>
    <col min="29" max="29" width="0" style="4" hidden="1" customWidth="1"/>
    <col min="30" max="30" width="8.5703125" style="254" customWidth="1"/>
    <col min="31" max="31" width="31.7109375" style="4" hidden="1" customWidth="1"/>
    <col min="32" max="39" width="9.28515625" style="4"/>
    <col min="40" max="16384" width="9.28515625" style="5"/>
  </cols>
  <sheetData>
    <row r="1" spans="1:58" customFormat="1" ht="15" customHeight="1" x14ac:dyDescent="0.2">
      <c r="A1" s="1040" t="s">
        <v>0</v>
      </c>
      <c r="B1" s="1040" t="s">
        <v>1</v>
      </c>
      <c r="C1" s="1074" t="s">
        <v>2</v>
      </c>
      <c r="D1" s="1040"/>
      <c r="E1" s="1040" t="s">
        <v>3</v>
      </c>
      <c r="F1" s="1040" t="s">
        <v>4</v>
      </c>
      <c r="G1" s="1040" t="s">
        <v>5</v>
      </c>
      <c r="H1" s="1040" t="s">
        <v>6</v>
      </c>
      <c r="I1" s="1043" t="s">
        <v>7</v>
      </c>
      <c r="J1" s="1046" t="s">
        <v>8</v>
      </c>
      <c r="K1" s="1046"/>
      <c r="L1" s="1046"/>
      <c r="M1" s="1046"/>
      <c r="N1" s="1046" t="s">
        <v>9</v>
      </c>
      <c r="O1" s="1046"/>
      <c r="P1" s="1046"/>
      <c r="Q1" s="1047"/>
      <c r="R1" s="1050" t="s">
        <v>10</v>
      </c>
      <c r="S1" s="1049" t="s">
        <v>11</v>
      </c>
      <c r="T1" s="1028"/>
      <c r="U1" s="1028"/>
      <c r="V1" s="1028"/>
      <c r="W1" s="1028"/>
      <c r="X1" s="1028"/>
      <c r="Y1" s="1028"/>
      <c r="Z1" s="1028"/>
      <c r="AA1" s="1077"/>
      <c r="AB1" s="1078"/>
      <c r="AC1" s="25" t="s">
        <v>0</v>
      </c>
      <c r="AD1" s="2" t="s">
        <v>12</v>
      </c>
      <c r="AE1" s="3" t="s">
        <v>13</v>
      </c>
      <c r="AF1" s="35"/>
      <c r="AG1" s="35"/>
      <c r="AH1" s="35"/>
      <c r="AI1" s="35"/>
      <c r="AJ1" s="35"/>
      <c r="AK1" s="35"/>
      <c r="AL1" s="35"/>
      <c r="AM1" s="35"/>
    </row>
    <row r="2" spans="1:58" s="286" customFormat="1" ht="39" customHeight="1" x14ac:dyDescent="0.2">
      <c r="A2" s="1041"/>
      <c r="B2" s="1041"/>
      <c r="C2" s="1075"/>
      <c r="D2" s="1041" t="s">
        <v>14</v>
      </c>
      <c r="E2" s="1041"/>
      <c r="F2" s="1041"/>
      <c r="G2" s="1041"/>
      <c r="H2" s="1041"/>
      <c r="I2" s="1044"/>
      <c r="J2" s="1030" t="s">
        <v>15</v>
      </c>
      <c r="K2" s="1032" t="s">
        <v>16</v>
      </c>
      <c r="L2" s="1033"/>
      <c r="M2" s="1036" t="s">
        <v>17</v>
      </c>
      <c r="N2" s="1030" t="s">
        <v>15</v>
      </c>
      <c r="O2" s="1032" t="s">
        <v>16</v>
      </c>
      <c r="P2" s="1033"/>
      <c r="Q2" s="1038" t="s">
        <v>17</v>
      </c>
      <c r="R2" s="1050"/>
      <c r="S2" s="1026" t="s">
        <v>18</v>
      </c>
      <c r="T2" s="1026"/>
      <c r="U2" s="1027"/>
      <c r="V2" s="1025" t="s">
        <v>19</v>
      </c>
      <c r="W2" s="1026"/>
      <c r="X2" s="1027"/>
      <c r="Y2" s="1025" t="s">
        <v>20</v>
      </c>
      <c r="Z2" s="1026"/>
      <c r="AA2" s="1026"/>
      <c r="AB2" s="1078"/>
      <c r="AC2" s="25" t="s">
        <v>21</v>
      </c>
      <c r="AD2" s="6"/>
      <c r="AE2" s="7"/>
      <c r="AF2" s="35"/>
      <c r="AG2" s="35"/>
      <c r="AH2" s="35"/>
      <c r="AI2" s="35"/>
      <c r="AJ2" s="35"/>
      <c r="AK2" s="35"/>
      <c r="AL2" s="35"/>
      <c r="AM2" s="35"/>
    </row>
    <row r="3" spans="1:58" s="286" customFormat="1" ht="12.75" x14ac:dyDescent="0.2">
      <c r="A3" s="1042"/>
      <c r="B3" s="1042"/>
      <c r="C3" s="1076"/>
      <c r="D3" s="1042"/>
      <c r="E3" s="1042"/>
      <c r="F3" s="1042"/>
      <c r="G3" s="1042"/>
      <c r="H3" s="1042"/>
      <c r="I3" s="1045"/>
      <c r="J3" s="1031"/>
      <c r="K3" s="1034"/>
      <c r="L3" s="1035"/>
      <c r="M3" s="1037"/>
      <c r="N3" s="1031"/>
      <c r="O3" s="1034"/>
      <c r="P3" s="1035"/>
      <c r="Q3" s="1039"/>
      <c r="R3" s="1050"/>
      <c r="S3" s="440" t="s">
        <v>22</v>
      </c>
      <c r="T3" s="292" t="s">
        <v>23</v>
      </c>
      <c r="U3" s="292" t="s">
        <v>24</v>
      </c>
      <c r="V3" s="292" t="s">
        <v>22</v>
      </c>
      <c r="W3" s="292" t="s">
        <v>23</v>
      </c>
      <c r="X3" s="292" t="s">
        <v>24</v>
      </c>
      <c r="Y3" s="292" t="s">
        <v>22</v>
      </c>
      <c r="Z3" s="292" t="s">
        <v>23</v>
      </c>
      <c r="AA3" s="880" t="s">
        <v>24</v>
      </c>
      <c r="AB3" s="1078"/>
      <c r="AC3" s="25"/>
      <c r="AD3" s="6"/>
      <c r="AE3" s="10"/>
      <c r="AF3" s="35"/>
      <c r="AG3" s="35"/>
      <c r="AH3" s="35"/>
      <c r="AI3" s="35"/>
      <c r="AJ3" s="35"/>
      <c r="AK3" s="35"/>
      <c r="AL3" s="35"/>
      <c r="AM3" s="35"/>
    </row>
    <row r="4" spans="1:58" s="286" customFormat="1" ht="12.75" x14ac:dyDescent="0.2">
      <c r="A4" s="293"/>
      <c r="B4" s="293"/>
      <c r="C4" s="881"/>
      <c r="D4" s="293"/>
      <c r="E4" s="295"/>
      <c r="F4" s="295"/>
      <c r="G4" s="294"/>
      <c r="H4" s="294"/>
      <c r="I4" s="296"/>
      <c r="J4" s="308"/>
      <c r="K4" s="308"/>
      <c r="L4" s="308"/>
      <c r="M4" s="308"/>
      <c r="N4" s="308"/>
      <c r="O4" s="298"/>
      <c r="P4" s="299"/>
      <c r="Q4" s="302" t="s">
        <v>25</v>
      </c>
      <c r="R4" s="441">
        <v>3.2</v>
      </c>
      <c r="S4" s="442">
        <v>1</v>
      </c>
      <c r="T4" s="303">
        <v>1</v>
      </c>
      <c r="U4" s="303">
        <v>1.2</v>
      </c>
      <c r="V4" s="304"/>
      <c r="W4" s="304"/>
      <c r="X4" s="304"/>
      <c r="Y4" s="304"/>
      <c r="Z4" s="304"/>
      <c r="AA4" s="882"/>
      <c r="AB4" s="305"/>
      <c r="AC4" s="25"/>
      <c r="AD4" s="6"/>
      <c r="AE4" s="25"/>
      <c r="AF4" s="35"/>
      <c r="AG4" s="35"/>
      <c r="AH4" s="35"/>
      <c r="AI4" s="35"/>
      <c r="AJ4" s="35"/>
      <c r="AK4" s="35"/>
      <c r="AL4" s="35"/>
      <c r="AM4" s="35"/>
    </row>
    <row r="5" spans="1:58" s="286" customFormat="1" ht="12.75" x14ac:dyDescent="0.2">
      <c r="A5" s="306"/>
      <c r="B5" s="306"/>
      <c r="C5" s="881"/>
      <c r="D5" s="306"/>
      <c r="E5" s="307"/>
      <c r="F5" s="307"/>
      <c r="G5" s="308"/>
      <c r="H5" s="308"/>
      <c r="I5" s="309"/>
      <c r="J5" s="308"/>
      <c r="K5" s="308"/>
      <c r="L5" s="308"/>
      <c r="M5" s="308"/>
      <c r="N5" s="308"/>
      <c r="O5" s="298"/>
      <c r="P5" s="299"/>
      <c r="Q5" s="313" t="s">
        <v>26</v>
      </c>
      <c r="R5" s="441">
        <v>2.2000000000000002</v>
      </c>
      <c r="S5" s="442">
        <v>1</v>
      </c>
      <c r="T5" s="303">
        <v>0</v>
      </c>
      <c r="U5" s="303">
        <v>1.2</v>
      </c>
      <c r="V5" s="304"/>
      <c r="W5" s="304"/>
      <c r="X5" s="304"/>
      <c r="Y5" s="304"/>
      <c r="Z5" s="304"/>
      <c r="AA5" s="882"/>
      <c r="AB5" s="305"/>
      <c r="AC5" s="25"/>
      <c r="AD5" s="6"/>
      <c r="AE5" s="25"/>
      <c r="AF5" s="35"/>
      <c r="AG5" s="35"/>
      <c r="AH5" s="35"/>
      <c r="AI5" s="35"/>
      <c r="AJ5" s="35"/>
      <c r="AK5" s="35"/>
      <c r="AL5" s="35"/>
      <c r="AM5" s="35"/>
    </row>
    <row r="6" spans="1:58" s="286" customFormat="1" ht="12.75" x14ac:dyDescent="0.2">
      <c r="A6" s="306"/>
      <c r="B6" s="306"/>
      <c r="C6" s="881"/>
      <c r="D6" s="306"/>
      <c r="E6" s="307"/>
      <c r="F6" s="307"/>
      <c r="G6" s="308"/>
      <c r="H6" s="308"/>
      <c r="I6" s="309"/>
      <c r="J6" s="308"/>
      <c r="K6" s="308"/>
      <c r="L6" s="308"/>
      <c r="M6" s="308"/>
      <c r="N6" s="308"/>
      <c r="O6" s="298"/>
      <c r="P6" s="299"/>
      <c r="Q6" s="302" t="s">
        <v>27</v>
      </c>
      <c r="R6" s="441">
        <v>1.6</v>
      </c>
      <c r="S6" s="443"/>
      <c r="T6" s="304"/>
      <c r="U6" s="304"/>
      <c r="V6" s="303">
        <v>1</v>
      </c>
      <c r="W6" s="303">
        <v>0.3</v>
      </c>
      <c r="X6" s="303">
        <v>0.3</v>
      </c>
      <c r="Y6" s="304"/>
      <c r="Z6" s="304"/>
      <c r="AA6" s="882"/>
      <c r="AB6" s="305"/>
      <c r="AC6" s="25"/>
      <c r="AD6" s="6"/>
      <c r="AE6" s="35"/>
      <c r="AF6" s="35"/>
      <c r="AG6" s="35"/>
      <c r="AH6" s="35"/>
      <c r="AI6" s="35"/>
      <c r="AJ6" s="35"/>
      <c r="AK6" s="35"/>
      <c r="AL6" s="35"/>
      <c r="AM6" s="35"/>
    </row>
    <row r="7" spans="1:58" s="286" customFormat="1" ht="13.5" thickBot="1" x14ac:dyDescent="0.25">
      <c r="A7" s="314"/>
      <c r="B7" s="314"/>
      <c r="C7" s="883"/>
      <c r="D7" s="314"/>
      <c r="E7" s="316"/>
      <c r="F7" s="316"/>
      <c r="G7" s="315"/>
      <c r="H7" s="315"/>
      <c r="I7" s="317"/>
      <c r="J7" s="308"/>
      <c r="K7" s="308"/>
      <c r="L7" s="308"/>
      <c r="M7" s="308"/>
      <c r="N7" s="308"/>
      <c r="O7" s="298"/>
      <c r="P7" s="299"/>
      <c r="Q7" s="313" t="s">
        <v>28</v>
      </c>
      <c r="R7" s="444">
        <v>1.3</v>
      </c>
      <c r="S7" s="443"/>
      <c r="T7" s="304"/>
      <c r="U7" s="304"/>
      <c r="V7" s="303">
        <v>1</v>
      </c>
      <c r="W7" s="303">
        <v>0</v>
      </c>
      <c r="X7" s="303">
        <v>0.3</v>
      </c>
      <c r="Y7" s="304"/>
      <c r="Z7" s="304"/>
      <c r="AA7" s="882"/>
      <c r="AB7" s="305"/>
      <c r="AC7" s="25"/>
      <c r="AD7" s="6"/>
      <c r="AE7" s="25"/>
      <c r="AF7" s="35"/>
      <c r="AG7" s="35"/>
      <c r="AH7" s="35"/>
      <c r="AI7" s="35"/>
      <c r="AJ7" s="35"/>
      <c r="AK7" s="35"/>
      <c r="AL7" s="35"/>
      <c r="AM7" s="35"/>
    </row>
    <row r="8" spans="1:58" s="286" customFormat="1" ht="12.75" x14ac:dyDescent="0.2">
      <c r="A8" s="322"/>
      <c r="B8" s="322"/>
      <c r="C8" s="884"/>
      <c r="D8" s="322"/>
      <c r="E8" s="324"/>
      <c r="F8" s="324"/>
      <c r="G8" s="325"/>
      <c r="H8" s="325"/>
      <c r="I8" s="326"/>
      <c r="J8" s="327"/>
      <c r="K8" s="968"/>
      <c r="L8" s="969"/>
      <c r="M8" s="328"/>
      <c r="N8" s="329"/>
      <c r="O8" s="298"/>
      <c r="P8" s="299"/>
      <c r="Q8" s="302" t="s">
        <v>29</v>
      </c>
      <c r="R8" s="445">
        <v>4.9000000000000004</v>
      </c>
      <c r="S8" s="442">
        <v>1</v>
      </c>
      <c r="T8" s="303">
        <v>1.5</v>
      </c>
      <c r="U8" s="303">
        <v>2.4</v>
      </c>
      <c r="V8" s="304"/>
      <c r="W8" s="304"/>
      <c r="X8" s="304"/>
      <c r="Y8" s="304"/>
      <c r="Z8" s="304"/>
      <c r="AA8" s="882"/>
      <c r="AB8" s="305"/>
      <c r="AC8" s="25"/>
      <c r="AD8" s="6"/>
      <c r="AE8" s="25"/>
      <c r="AF8" s="35"/>
      <c r="AG8" s="35"/>
      <c r="AH8" s="35"/>
      <c r="AI8" s="35"/>
      <c r="AJ8" s="35"/>
      <c r="AK8" s="35"/>
      <c r="AL8" s="35"/>
      <c r="AM8" s="35"/>
    </row>
    <row r="9" spans="1:58" s="336" customFormat="1" ht="27.75" customHeight="1" x14ac:dyDescent="0.25">
      <c r="A9" s="53" t="s">
        <v>120</v>
      </c>
      <c r="B9" s="53" t="s">
        <v>121</v>
      </c>
      <c r="C9" s="483" t="s">
        <v>41</v>
      </c>
      <c r="D9" s="55"/>
      <c r="E9" s="56" t="s">
        <v>33</v>
      </c>
      <c r="F9" s="187">
        <v>4</v>
      </c>
      <c r="G9" s="79" t="s">
        <v>122</v>
      </c>
      <c r="H9" s="80" t="s">
        <v>123</v>
      </c>
      <c r="I9" s="331"/>
      <c r="J9" s="447">
        <v>1</v>
      </c>
      <c r="K9" s="388">
        <f t="shared" ref="K9:K18" si="0">IF(J9&gt;0, 1, 0)</f>
        <v>1</v>
      </c>
      <c r="L9" s="388">
        <f t="shared" ref="L9:L18" si="1">J9-K9</f>
        <v>0</v>
      </c>
      <c r="M9" s="63">
        <v>22</v>
      </c>
      <c r="N9" s="449">
        <v>3</v>
      </c>
      <c r="O9" s="388">
        <f t="shared" ref="O9:O18" si="2">IF(N9&gt;0, 1, 0)</f>
        <v>1</v>
      </c>
      <c r="P9" s="388">
        <f t="shared" ref="P9:P18" si="3">N9-O9</f>
        <v>2</v>
      </c>
      <c r="Q9" s="885">
        <v>26</v>
      </c>
      <c r="R9" s="451">
        <f t="shared" ref="R9:R16" si="4">(K9*M9*$R$4)+(L9*M9*$R$5)+(O9*Q9*$R$6)+(P9*Q9*$R$7)</f>
        <v>179.60000000000002</v>
      </c>
      <c r="S9" s="452">
        <f t="shared" ref="S9" si="5">J9*M9*$S$4</f>
        <v>22</v>
      </c>
      <c r="T9" s="67">
        <f t="shared" ref="T9" si="6">K9*M9*$T$4</f>
        <v>22</v>
      </c>
      <c r="U9" s="67">
        <f t="shared" ref="U9" si="7">J9*M9*$U$4</f>
        <v>26.4</v>
      </c>
      <c r="V9" s="67">
        <f t="shared" ref="V9:V18" si="8">N9*Q9*$V$6</f>
        <v>78</v>
      </c>
      <c r="W9" s="67">
        <f t="shared" ref="W9:W18" si="9">O9*Q9*$W$6</f>
        <v>7.8</v>
      </c>
      <c r="X9" s="67">
        <f t="shared" ref="X9:X18" si="10">N9*Q9*$X$6</f>
        <v>23.4</v>
      </c>
      <c r="Y9" s="331">
        <f t="shared" ref="Y9:AA18" si="11">S9+V9</f>
        <v>100</v>
      </c>
      <c r="Z9" s="331">
        <f t="shared" si="11"/>
        <v>29.8</v>
      </c>
      <c r="AA9" s="333">
        <f t="shared" si="11"/>
        <v>49.8</v>
      </c>
      <c r="AB9" s="332"/>
      <c r="AC9" s="331">
        <f t="shared" ref="AC9:AC18" si="12">R9-Y9-Z9-AA9</f>
        <v>0</v>
      </c>
      <c r="AD9" s="69"/>
      <c r="AE9" s="25"/>
      <c r="AF9" s="69"/>
      <c r="AG9" s="335"/>
      <c r="AH9" s="335"/>
      <c r="AI9" s="335"/>
      <c r="AJ9" s="335"/>
      <c r="AK9" s="335"/>
      <c r="AL9" s="335"/>
      <c r="AM9" s="335"/>
    </row>
    <row r="10" spans="1:58" s="336" customFormat="1" ht="27.75" customHeight="1" x14ac:dyDescent="0.25">
      <c r="A10" s="53" t="s">
        <v>120</v>
      </c>
      <c r="B10" s="53" t="s">
        <v>121</v>
      </c>
      <c r="C10" s="483" t="s">
        <v>41</v>
      </c>
      <c r="D10" s="54"/>
      <c r="E10" s="76" t="s">
        <v>465</v>
      </c>
      <c r="F10" s="187">
        <v>2</v>
      </c>
      <c r="G10" s="79" t="s">
        <v>505</v>
      </c>
      <c r="H10" s="80" t="s">
        <v>506</v>
      </c>
      <c r="I10" s="148"/>
      <c r="J10" s="129">
        <v>0</v>
      </c>
      <c r="K10" s="72">
        <f t="shared" si="0"/>
        <v>0</v>
      </c>
      <c r="L10" s="72">
        <f t="shared" si="1"/>
        <v>0</v>
      </c>
      <c r="M10" s="73">
        <v>26</v>
      </c>
      <c r="N10" s="131">
        <v>0</v>
      </c>
      <c r="O10" s="72">
        <f t="shared" si="2"/>
        <v>0</v>
      </c>
      <c r="P10" s="72">
        <f t="shared" si="3"/>
        <v>0</v>
      </c>
      <c r="Q10" s="73">
        <v>26</v>
      </c>
      <c r="R10" s="465">
        <f t="shared" si="4"/>
        <v>0</v>
      </c>
      <c r="S10" s="452" t="e">
        <f>#REF!*#REF!*$S$4</f>
        <v>#REF!</v>
      </c>
      <c r="T10" s="67" t="e">
        <f>#REF!*#REF!*$T$4</f>
        <v>#REF!</v>
      </c>
      <c r="U10" s="67" t="e">
        <f>#REF!*#REF!*$U$4</f>
        <v>#REF!</v>
      </c>
      <c r="V10" s="67" t="e">
        <f>#REF!*#REF!*$V$6</f>
        <v>#REF!</v>
      </c>
      <c r="W10" s="67" t="e">
        <f>#REF!*#REF!*$W$6</f>
        <v>#REF!</v>
      </c>
      <c r="X10" s="67" t="e">
        <f>#REF!*#REF!*$X$6</f>
        <v>#REF!</v>
      </c>
      <c r="Y10" s="331" t="e">
        <f t="shared" si="11"/>
        <v>#REF!</v>
      </c>
      <c r="Z10" s="331" t="e">
        <f t="shared" si="11"/>
        <v>#REF!</v>
      </c>
      <c r="AA10" s="333" t="e">
        <f t="shared" si="11"/>
        <v>#REF!</v>
      </c>
      <c r="AB10" s="332"/>
      <c r="AC10" s="331" t="e">
        <f>#REF!-Y10-Z10-AA10</f>
        <v>#REF!</v>
      </c>
      <c r="AD10" s="69"/>
      <c r="AE10" s="25"/>
      <c r="AF10" s="335"/>
      <c r="AG10" s="335"/>
      <c r="AH10" s="335"/>
      <c r="AI10" s="331"/>
      <c r="AJ10" s="335"/>
      <c r="AK10" s="335"/>
      <c r="AL10" s="335"/>
      <c r="AM10" s="335"/>
    </row>
    <row r="11" spans="1:58" s="336" customFormat="1" ht="27.75" customHeight="1" x14ac:dyDescent="0.25">
      <c r="A11" s="53" t="s">
        <v>120</v>
      </c>
      <c r="B11" s="53" t="s">
        <v>121</v>
      </c>
      <c r="C11" s="483" t="s">
        <v>41</v>
      </c>
      <c r="D11" s="54"/>
      <c r="E11" s="76" t="s">
        <v>465</v>
      </c>
      <c r="F11" s="187">
        <v>3</v>
      </c>
      <c r="G11" s="79" t="s">
        <v>503</v>
      </c>
      <c r="H11" s="80" t="s">
        <v>504</v>
      </c>
      <c r="I11" s="148"/>
      <c r="J11" s="944">
        <v>1</v>
      </c>
      <c r="K11" s="73">
        <f t="shared" si="0"/>
        <v>1</v>
      </c>
      <c r="L11" s="73">
        <f t="shared" si="1"/>
        <v>0</v>
      </c>
      <c r="M11" s="73">
        <v>26</v>
      </c>
      <c r="N11" s="944">
        <v>1</v>
      </c>
      <c r="O11" s="128">
        <f t="shared" si="2"/>
        <v>1</v>
      </c>
      <c r="P11" s="128">
        <f t="shared" si="3"/>
        <v>0</v>
      </c>
      <c r="Q11" s="73">
        <v>26</v>
      </c>
      <c r="R11" s="451">
        <f t="shared" si="4"/>
        <v>124.80000000000001</v>
      </c>
      <c r="S11" s="452">
        <f t="shared" ref="S11:S17" si="13">J10*M10*$S$4</f>
        <v>0</v>
      </c>
      <c r="T11" s="67">
        <f t="shared" ref="T11:T17" si="14">K10*M10*$T$4</f>
        <v>0</v>
      </c>
      <c r="U11" s="67">
        <f t="shared" ref="U11:U17" si="15">J10*M10*$U$4</f>
        <v>0</v>
      </c>
      <c r="V11" s="67">
        <f t="shared" ref="V11:V17" si="16">N10*Q10*$V$6</f>
        <v>0</v>
      </c>
      <c r="W11" s="67">
        <f t="shared" ref="W11:W17" si="17">O10*Q10*$W$6</f>
        <v>0</v>
      </c>
      <c r="X11" s="67">
        <f t="shared" ref="X11:X17" si="18">N10*Q10*$X$6</f>
        <v>0</v>
      </c>
      <c r="Y11" s="331">
        <f t="shared" si="11"/>
        <v>0</v>
      </c>
      <c r="Z11" s="331">
        <f t="shared" si="11"/>
        <v>0</v>
      </c>
      <c r="AA11" s="333">
        <f t="shared" si="11"/>
        <v>0</v>
      </c>
      <c r="AB11" s="332"/>
      <c r="AC11" s="331">
        <f t="shared" ref="AC11:AC17" si="19">R10-Y11-Z11-AA11</f>
        <v>0</v>
      </c>
      <c r="AD11" s="886"/>
      <c r="AE11" s="25"/>
      <c r="AF11" s="887"/>
      <c r="AG11" s="630"/>
      <c r="AH11" s="630"/>
      <c r="AI11" s="335"/>
      <c r="AJ11" s="335"/>
      <c r="AK11" s="335"/>
      <c r="AL11" s="335"/>
      <c r="AM11" s="335"/>
    </row>
    <row r="12" spans="1:58" s="336" customFormat="1" ht="27.75" customHeight="1" x14ac:dyDescent="0.25">
      <c r="A12" s="53" t="s">
        <v>120</v>
      </c>
      <c r="B12" s="53" t="s">
        <v>121</v>
      </c>
      <c r="C12" s="483" t="s">
        <v>41</v>
      </c>
      <c r="D12" s="54"/>
      <c r="E12" s="888" t="s">
        <v>841</v>
      </c>
      <c r="F12" s="80">
        <v>2</v>
      </c>
      <c r="G12" s="79" t="s">
        <v>844</v>
      </c>
      <c r="H12" s="80" t="s">
        <v>123</v>
      </c>
      <c r="I12" s="148"/>
      <c r="J12" s="129">
        <v>1</v>
      </c>
      <c r="K12" s="128">
        <f t="shared" si="0"/>
        <v>1</v>
      </c>
      <c r="L12" s="128">
        <f t="shared" si="1"/>
        <v>0</v>
      </c>
      <c r="M12" s="73">
        <v>22</v>
      </c>
      <c r="N12" s="131">
        <v>1</v>
      </c>
      <c r="O12" s="128">
        <f t="shared" si="2"/>
        <v>1</v>
      </c>
      <c r="P12" s="128">
        <f t="shared" si="3"/>
        <v>0</v>
      </c>
      <c r="Q12" s="73">
        <v>26</v>
      </c>
      <c r="R12" s="451">
        <f t="shared" si="4"/>
        <v>112</v>
      </c>
      <c r="S12" s="452">
        <f t="shared" si="13"/>
        <v>26</v>
      </c>
      <c r="T12" s="67">
        <f t="shared" si="14"/>
        <v>26</v>
      </c>
      <c r="U12" s="67">
        <f t="shared" si="15"/>
        <v>31.2</v>
      </c>
      <c r="V12" s="67">
        <f t="shared" si="16"/>
        <v>26</v>
      </c>
      <c r="W12" s="67">
        <f t="shared" si="17"/>
        <v>7.8</v>
      </c>
      <c r="X12" s="67">
        <f t="shared" si="18"/>
        <v>7.8</v>
      </c>
      <c r="Y12" s="331">
        <f t="shared" si="11"/>
        <v>52</v>
      </c>
      <c r="Z12" s="331">
        <f t="shared" si="11"/>
        <v>33.799999999999997</v>
      </c>
      <c r="AA12" s="333">
        <f t="shared" si="11"/>
        <v>39</v>
      </c>
      <c r="AB12" s="332"/>
      <c r="AC12" s="331">
        <f t="shared" si="19"/>
        <v>0</v>
      </c>
      <c r="AD12" s="69"/>
      <c r="AE12" s="25"/>
      <c r="AF12" s="335"/>
      <c r="AG12" s="335"/>
      <c r="AH12" s="335"/>
      <c r="AI12" s="335"/>
      <c r="AJ12" s="335"/>
      <c r="AK12" s="335"/>
      <c r="AL12" s="335"/>
      <c r="AM12" s="335"/>
    </row>
    <row r="13" spans="1:58" s="336" customFormat="1" ht="27.75" customHeight="1" x14ac:dyDescent="0.25">
      <c r="A13" s="53" t="s">
        <v>120</v>
      </c>
      <c r="B13" s="53" t="s">
        <v>121</v>
      </c>
      <c r="C13" s="483" t="s">
        <v>41</v>
      </c>
      <c r="D13" s="54"/>
      <c r="E13" s="85" t="s">
        <v>857</v>
      </c>
      <c r="F13" s="187">
        <v>4</v>
      </c>
      <c r="G13" s="79" t="s">
        <v>122</v>
      </c>
      <c r="H13" s="80" t="s">
        <v>123</v>
      </c>
      <c r="I13" s="148"/>
      <c r="J13" s="129"/>
      <c r="K13" s="128">
        <f t="shared" si="0"/>
        <v>0</v>
      </c>
      <c r="L13" s="128">
        <f t="shared" si="1"/>
        <v>0</v>
      </c>
      <c r="M13" s="73"/>
      <c r="N13" s="131">
        <v>0</v>
      </c>
      <c r="O13" s="128">
        <f t="shared" si="2"/>
        <v>0</v>
      </c>
      <c r="P13" s="128">
        <f t="shared" si="3"/>
        <v>0</v>
      </c>
      <c r="Q13" s="73">
        <v>26</v>
      </c>
      <c r="R13" s="451">
        <f t="shared" si="4"/>
        <v>0</v>
      </c>
      <c r="S13" s="452">
        <f t="shared" si="13"/>
        <v>22</v>
      </c>
      <c r="T13" s="67">
        <f t="shared" si="14"/>
        <v>22</v>
      </c>
      <c r="U13" s="67">
        <f t="shared" si="15"/>
        <v>26.4</v>
      </c>
      <c r="V13" s="67">
        <f t="shared" si="16"/>
        <v>26</v>
      </c>
      <c r="W13" s="67">
        <f t="shared" si="17"/>
        <v>7.8</v>
      </c>
      <c r="X13" s="67">
        <f t="shared" si="18"/>
        <v>7.8</v>
      </c>
      <c r="Y13" s="331">
        <f t="shared" si="11"/>
        <v>48</v>
      </c>
      <c r="Z13" s="331">
        <f t="shared" si="11"/>
        <v>29.8</v>
      </c>
      <c r="AA13" s="333">
        <f t="shared" si="11"/>
        <v>34.199999999999996</v>
      </c>
      <c r="AB13" s="332"/>
      <c r="AC13" s="331">
        <f t="shared" si="19"/>
        <v>0</v>
      </c>
      <c r="AD13" s="254"/>
      <c r="AE13" s="25"/>
      <c r="AF13" s="335"/>
      <c r="AG13" s="335"/>
      <c r="AH13" s="335"/>
      <c r="AI13" s="335"/>
      <c r="AJ13" s="335"/>
      <c r="AK13" s="335"/>
      <c r="AL13" s="335"/>
      <c r="AM13" s="335"/>
    </row>
    <row r="14" spans="1:58" s="336" customFormat="1" ht="27.75" customHeight="1" x14ac:dyDescent="0.25">
      <c r="A14" s="53" t="s">
        <v>120</v>
      </c>
      <c r="B14" s="53" t="s">
        <v>121</v>
      </c>
      <c r="C14" s="483" t="s">
        <v>41</v>
      </c>
      <c r="D14" s="54"/>
      <c r="E14" s="76" t="s">
        <v>465</v>
      </c>
      <c r="F14" s="187">
        <v>3</v>
      </c>
      <c r="G14" s="79" t="s">
        <v>482</v>
      </c>
      <c r="H14" s="80" t="s">
        <v>483</v>
      </c>
      <c r="I14" s="148"/>
      <c r="J14" s="129">
        <v>1</v>
      </c>
      <c r="K14" s="128">
        <f t="shared" si="0"/>
        <v>1</v>
      </c>
      <c r="L14" s="128">
        <f t="shared" si="1"/>
        <v>0</v>
      </c>
      <c r="M14" s="73">
        <v>4</v>
      </c>
      <c r="N14" s="131">
        <v>1</v>
      </c>
      <c r="O14" s="128">
        <f t="shared" si="2"/>
        <v>1</v>
      </c>
      <c r="P14" s="128">
        <f t="shared" si="3"/>
        <v>0</v>
      </c>
      <c r="Q14" s="73">
        <v>16</v>
      </c>
      <c r="R14" s="451">
        <f t="shared" si="4"/>
        <v>38.400000000000006</v>
      </c>
      <c r="S14" s="452">
        <f t="shared" si="13"/>
        <v>0</v>
      </c>
      <c r="T14" s="67">
        <f t="shared" si="14"/>
        <v>0</v>
      </c>
      <c r="U14" s="67">
        <f t="shared" si="15"/>
        <v>0</v>
      </c>
      <c r="V14" s="67">
        <f t="shared" si="16"/>
        <v>0</v>
      </c>
      <c r="W14" s="67">
        <f t="shared" si="17"/>
        <v>0</v>
      </c>
      <c r="X14" s="67">
        <f t="shared" si="18"/>
        <v>0</v>
      </c>
      <c r="Y14" s="331">
        <f t="shared" si="11"/>
        <v>0</v>
      </c>
      <c r="Z14" s="331">
        <f t="shared" si="11"/>
        <v>0</v>
      </c>
      <c r="AA14" s="333">
        <f t="shared" si="11"/>
        <v>0</v>
      </c>
      <c r="AB14" s="332"/>
      <c r="AC14" s="331">
        <f t="shared" si="19"/>
        <v>0</v>
      </c>
      <c r="AD14" s="69"/>
      <c r="AE14" s="25"/>
      <c r="AF14" s="335"/>
      <c r="AG14" s="335"/>
      <c r="AH14" s="335"/>
      <c r="AI14" s="335"/>
      <c r="AJ14" s="335"/>
      <c r="AK14" s="335"/>
      <c r="AL14" s="335"/>
      <c r="AM14" s="335"/>
    </row>
    <row r="15" spans="1:58" s="336" customFormat="1" ht="27.75" customHeight="1" x14ac:dyDescent="0.25">
      <c r="A15" s="53" t="s">
        <v>120</v>
      </c>
      <c r="B15" s="53" t="s">
        <v>121</v>
      </c>
      <c r="C15" s="483" t="s">
        <v>41</v>
      </c>
      <c r="D15" s="54"/>
      <c r="E15" s="330" t="s">
        <v>645</v>
      </c>
      <c r="F15" s="78">
        <v>3</v>
      </c>
      <c r="G15" s="79" t="s">
        <v>482</v>
      </c>
      <c r="H15" s="80" t="s">
        <v>654</v>
      </c>
      <c r="I15" s="148"/>
      <c r="J15" s="129">
        <v>1</v>
      </c>
      <c r="K15" s="128">
        <f t="shared" si="0"/>
        <v>1</v>
      </c>
      <c r="L15" s="128">
        <f t="shared" si="1"/>
        <v>0</v>
      </c>
      <c r="M15" s="73">
        <v>4</v>
      </c>
      <c r="N15" s="131">
        <v>1</v>
      </c>
      <c r="O15" s="128">
        <f t="shared" si="2"/>
        <v>1</v>
      </c>
      <c r="P15" s="128">
        <f t="shared" si="3"/>
        <v>0</v>
      </c>
      <c r="Q15" s="73">
        <v>14</v>
      </c>
      <c r="R15" s="451">
        <f t="shared" si="4"/>
        <v>35.200000000000003</v>
      </c>
      <c r="S15" s="452">
        <f t="shared" si="13"/>
        <v>4</v>
      </c>
      <c r="T15" s="67">
        <f t="shared" si="14"/>
        <v>4</v>
      </c>
      <c r="U15" s="67">
        <f t="shared" si="15"/>
        <v>4.8</v>
      </c>
      <c r="V15" s="67">
        <f t="shared" si="16"/>
        <v>16</v>
      </c>
      <c r="W15" s="67">
        <f t="shared" si="17"/>
        <v>4.8</v>
      </c>
      <c r="X15" s="67">
        <f t="shared" si="18"/>
        <v>4.8</v>
      </c>
      <c r="Y15" s="331">
        <f t="shared" si="11"/>
        <v>20</v>
      </c>
      <c r="Z15" s="331">
        <f t="shared" si="11"/>
        <v>8.8000000000000007</v>
      </c>
      <c r="AA15" s="333">
        <f t="shared" si="11"/>
        <v>9.6</v>
      </c>
      <c r="AB15" s="332"/>
      <c r="AC15" s="331">
        <f t="shared" si="19"/>
        <v>0</v>
      </c>
      <c r="AD15" s="69"/>
      <c r="AE15" s="25"/>
      <c r="AF15" s="335"/>
      <c r="AG15" s="335"/>
      <c r="AH15" s="335"/>
      <c r="AI15" s="335"/>
      <c r="AJ15" s="335"/>
      <c r="AK15" s="335"/>
      <c r="AL15" s="335"/>
      <c r="AM15" s="335"/>
    </row>
    <row r="16" spans="1:58" s="336" customFormat="1" ht="27.75" customHeight="1" x14ac:dyDescent="0.25">
      <c r="A16" s="53" t="s">
        <v>120</v>
      </c>
      <c r="B16" s="53" t="s">
        <v>121</v>
      </c>
      <c r="C16" s="483" t="s">
        <v>41</v>
      </c>
      <c r="D16" s="54"/>
      <c r="E16" s="330" t="s">
        <v>645</v>
      </c>
      <c r="F16" s="187">
        <v>2</v>
      </c>
      <c r="G16" s="79" t="s">
        <v>505</v>
      </c>
      <c r="H16" s="80" t="s">
        <v>657</v>
      </c>
      <c r="I16" s="155"/>
      <c r="J16" s="129">
        <v>0</v>
      </c>
      <c r="K16" s="128">
        <f t="shared" si="0"/>
        <v>0</v>
      </c>
      <c r="L16" s="128">
        <f t="shared" si="1"/>
        <v>0</v>
      </c>
      <c r="M16" s="73">
        <v>26</v>
      </c>
      <c r="N16" s="131">
        <v>0</v>
      </c>
      <c r="O16" s="128">
        <f t="shared" si="2"/>
        <v>0</v>
      </c>
      <c r="P16" s="128">
        <f t="shared" si="3"/>
        <v>0</v>
      </c>
      <c r="Q16" s="73">
        <v>26</v>
      </c>
      <c r="R16" s="451">
        <f t="shared" si="4"/>
        <v>0</v>
      </c>
      <c r="S16" s="452">
        <f t="shared" si="13"/>
        <v>4</v>
      </c>
      <c r="T16" s="67">
        <f t="shared" si="14"/>
        <v>4</v>
      </c>
      <c r="U16" s="67">
        <f t="shared" si="15"/>
        <v>4.8</v>
      </c>
      <c r="V16" s="67">
        <f t="shared" si="16"/>
        <v>14</v>
      </c>
      <c r="W16" s="67">
        <f t="shared" si="17"/>
        <v>4.2</v>
      </c>
      <c r="X16" s="67">
        <f t="shared" si="18"/>
        <v>4.2</v>
      </c>
      <c r="Y16" s="331">
        <f t="shared" si="11"/>
        <v>18</v>
      </c>
      <c r="Z16" s="331">
        <f t="shared" si="11"/>
        <v>8.1999999999999993</v>
      </c>
      <c r="AA16" s="333">
        <f t="shared" si="11"/>
        <v>9</v>
      </c>
      <c r="AB16" s="332"/>
      <c r="AC16" s="331">
        <f t="shared" si="19"/>
        <v>0</v>
      </c>
      <c r="AD16" s="69"/>
      <c r="AE16" s="25"/>
      <c r="AF16" s="335"/>
      <c r="AG16" s="335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  <c r="AU16" s="335"/>
      <c r="AV16" s="335"/>
      <c r="AW16" s="335"/>
      <c r="AX16" s="335"/>
      <c r="AY16" s="335"/>
      <c r="AZ16" s="335"/>
      <c r="BA16" s="335"/>
      <c r="BB16" s="335"/>
      <c r="BC16" s="335"/>
      <c r="BD16" s="335"/>
      <c r="BE16" s="335"/>
      <c r="BF16" s="335"/>
    </row>
    <row r="17" spans="1:58" s="336" customFormat="1" ht="27.75" hidden="1" customHeight="1" x14ac:dyDescent="0.25">
      <c r="A17" s="53" t="s">
        <v>120</v>
      </c>
      <c r="B17" s="53" t="s">
        <v>121</v>
      </c>
      <c r="C17" s="483" t="s">
        <v>41</v>
      </c>
      <c r="D17" s="54"/>
      <c r="E17" s="87"/>
      <c r="F17" s="87"/>
      <c r="G17" s="88"/>
      <c r="H17" s="59"/>
      <c r="I17" s="70"/>
      <c r="J17" s="129"/>
      <c r="K17" s="128">
        <f t="shared" si="0"/>
        <v>0</v>
      </c>
      <c r="L17" s="128">
        <f t="shared" si="1"/>
        <v>0</v>
      </c>
      <c r="M17" s="130"/>
      <c r="N17" s="131"/>
      <c r="O17" s="171">
        <f t="shared" si="2"/>
        <v>0</v>
      </c>
      <c r="P17" s="171">
        <f t="shared" si="3"/>
        <v>0</v>
      </c>
      <c r="Q17" s="130"/>
      <c r="R17" s="451"/>
      <c r="S17" s="452">
        <f t="shared" si="13"/>
        <v>0</v>
      </c>
      <c r="T17" s="67">
        <f t="shared" si="14"/>
        <v>0</v>
      </c>
      <c r="U17" s="67">
        <f t="shared" si="15"/>
        <v>0</v>
      </c>
      <c r="V17" s="67">
        <f t="shared" si="16"/>
        <v>0</v>
      </c>
      <c r="W17" s="67">
        <f t="shared" si="17"/>
        <v>0</v>
      </c>
      <c r="X17" s="67">
        <f t="shared" si="18"/>
        <v>0</v>
      </c>
      <c r="Y17" s="331">
        <f t="shared" si="11"/>
        <v>0</v>
      </c>
      <c r="Z17" s="331">
        <f t="shared" si="11"/>
        <v>0</v>
      </c>
      <c r="AA17" s="333">
        <f t="shared" si="11"/>
        <v>0</v>
      </c>
      <c r="AB17" s="332"/>
      <c r="AC17" s="331">
        <f t="shared" si="19"/>
        <v>0</v>
      </c>
      <c r="AD17" s="69"/>
      <c r="AE17" s="25"/>
      <c r="AF17" s="335"/>
      <c r="AG17" s="33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</row>
    <row r="18" spans="1:58" s="517" customFormat="1" ht="27.75" hidden="1" customHeight="1" x14ac:dyDescent="0.25">
      <c r="A18" s="94" t="s">
        <v>120</v>
      </c>
      <c r="B18" s="94" t="s">
        <v>121</v>
      </c>
      <c r="C18" s="509" t="s">
        <v>41</v>
      </c>
      <c r="D18" s="95"/>
      <c r="E18" s="96" t="s">
        <v>29</v>
      </c>
      <c r="F18" s="96"/>
      <c r="G18" s="97"/>
      <c r="H18" s="98"/>
      <c r="I18" s="99"/>
      <c r="J18" s="134"/>
      <c r="K18" s="101">
        <f t="shared" si="0"/>
        <v>0</v>
      </c>
      <c r="L18" s="101">
        <f t="shared" si="1"/>
        <v>0</v>
      </c>
      <c r="M18" s="135"/>
      <c r="N18" s="136"/>
      <c r="O18" s="137">
        <f t="shared" si="2"/>
        <v>0</v>
      </c>
      <c r="P18" s="137">
        <f t="shared" si="3"/>
        <v>0</v>
      </c>
      <c r="Q18" s="135"/>
      <c r="R18" s="412">
        <f>J18*M18*$R$8</f>
        <v>0</v>
      </c>
      <c r="S18" s="614">
        <f>J18*M18*$S$8</f>
        <v>0</v>
      </c>
      <c r="T18" s="105">
        <f>K18*M18*$T$8</f>
        <v>0</v>
      </c>
      <c r="U18" s="105">
        <f>J18*M18*$U$8</f>
        <v>0</v>
      </c>
      <c r="V18" s="105">
        <f t="shared" si="8"/>
        <v>0</v>
      </c>
      <c r="W18" s="105">
        <f t="shared" si="9"/>
        <v>0</v>
      </c>
      <c r="X18" s="105">
        <f t="shared" si="10"/>
        <v>0</v>
      </c>
      <c r="Y18" s="105">
        <f t="shared" si="11"/>
        <v>0</v>
      </c>
      <c r="Z18" s="105">
        <f t="shared" si="11"/>
        <v>0</v>
      </c>
      <c r="AA18" s="107">
        <f t="shared" si="11"/>
        <v>0</v>
      </c>
      <c r="AB18" s="106"/>
      <c r="AC18" s="105">
        <f t="shared" si="12"/>
        <v>0</v>
      </c>
      <c r="AD18" s="889"/>
      <c r="AE18" s="25"/>
      <c r="AN18" s="516"/>
      <c r="AO18" s="516"/>
      <c r="AP18" s="516"/>
      <c r="AQ18" s="516"/>
      <c r="AR18" s="516"/>
      <c r="AS18" s="516"/>
      <c r="AT18" s="516"/>
      <c r="AU18" s="516"/>
      <c r="AV18" s="516"/>
      <c r="AW18" s="516"/>
      <c r="AX18" s="516"/>
      <c r="AY18" s="516"/>
      <c r="AZ18" s="516"/>
      <c r="BA18" s="516"/>
      <c r="BB18" s="516"/>
      <c r="BC18" s="516"/>
      <c r="BD18" s="516"/>
      <c r="BE18" s="516"/>
      <c r="BF18" s="516"/>
    </row>
    <row r="19" spans="1:58" s="346" customFormat="1" ht="27.75" customHeight="1" thickBot="1" x14ac:dyDescent="0.3">
      <c r="A19" s="108" t="s">
        <v>120</v>
      </c>
      <c r="B19" s="108" t="s">
        <v>121</v>
      </c>
      <c r="C19" s="490" t="s">
        <v>41</v>
      </c>
      <c r="D19" s="109"/>
      <c r="E19" s="110"/>
      <c r="F19" s="110"/>
      <c r="G19" s="111"/>
      <c r="H19" s="112" t="s">
        <v>906</v>
      </c>
      <c r="I19" s="113"/>
      <c r="J19" s="114"/>
      <c r="K19" s="115"/>
      <c r="L19" s="115"/>
      <c r="M19" s="116"/>
      <c r="N19" s="117"/>
      <c r="O19" s="115"/>
      <c r="P19" s="115"/>
      <c r="Q19" s="116"/>
      <c r="R19" s="453">
        <f t="shared" ref="R19:AA19" si="20">SUM(R9:R18)</f>
        <v>490.00000000000006</v>
      </c>
      <c r="S19" s="454" t="e">
        <f t="shared" si="20"/>
        <v>#REF!</v>
      </c>
      <c r="T19" s="119" t="e">
        <f t="shared" si="20"/>
        <v>#REF!</v>
      </c>
      <c r="U19" s="119" t="e">
        <f t="shared" si="20"/>
        <v>#REF!</v>
      </c>
      <c r="V19" s="119" t="e">
        <f t="shared" si="20"/>
        <v>#REF!</v>
      </c>
      <c r="W19" s="119" t="e">
        <f t="shared" si="20"/>
        <v>#REF!</v>
      </c>
      <c r="X19" s="119" t="e">
        <f t="shared" si="20"/>
        <v>#REF!</v>
      </c>
      <c r="Y19" s="119" t="e">
        <f t="shared" si="20"/>
        <v>#REF!</v>
      </c>
      <c r="Z19" s="119" t="e">
        <f t="shared" si="20"/>
        <v>#REF!</v>
      </c>
      <c r="AA19" s="845" t="e">
        <f t="shared" si="20"/>
        <v>#REF!</v>
      </c>
      <c r="AB19" s="344"/>
      <c r="AC19" s="890"/>
      <c r="AD19" s="891">
        <f>R19/1800/0.6</f>
        <v>0.45370370370370378</v>
      </c>
      <c r="AE19" s="25"/>
      <c r="AF19" s="335"/>
      <c r="AG19" s="335"/>
      <c r="AH19" s="335"/>
      <c r="AI19" s="335"/>
      <c r="AJ19" s="335"/>
      <c r="AK19" s="335"/>
      <c r="AL19" s="335"/>
      <c r="AM19" s="335"/>
      <c r="AN19" s="335"/>
      <c r="AO19" s="335"/>
      <c r="AP19" s="335"/>
      <c r="AQ19" s="335"/>
      <c r="AR19" s="335"/>
      <c r="AS19" s="335"/>
      <c r="AT19" s="335"/>
      <c r="AU19" s="335"/>
      <c r="AV19" s="335"/>
      <c r="AW19" s="335"/>
      <c r="AX19" s="335"/>
      <c r="AY19" s="335"/>
      <c r="AZ19" s="335"/>
      <c r="BA19" s="335"/>
      <c r="BB19" s="335"/>
      <c r="BC19" s="335"/>
      <c r="BD19" s="335"/>
      <c r="BE19" s="335"/>
      <c r="BF19" s="335"/>
    </row>
    <row r="20" spans="1:58" s="336" customFormat="1" ht="27.75" customHeight="1" thickTop="1" x14ac:dyDescent="0.25">
      <c r="A20" s="123" t="s">
        <v>230</v>
      </c>
      <c r="B20" s="123" t="s">
        <v>231</v>
      </c>
      <c r="C20" s="483"/>
      <c r="D20" s="54"/>
      <c r="E20" s="56" t="s">
        <v>33</v>
      </c>
      <c r="F20" s="187">
        <v>4</v>
      </c>
      <c r="G20" s="124" t="s">
        <v>273</v>
      </c>
      <c r="H20" s="80" t="s">
        <v>274</v>
      </c>
      <c r="I20" s="331"/>
      <c r="J20" s="129">
        <v>1</v>
      </c>
      <c r="K20" s="128">
        <f>IF(J20&gt;0, 1, 0)</f>
        <v>1</v>
      </c>
      <c r="L20" s="128">
        <f>J20-K20</f>
        <v>0</v>
      </c>
      <c r="M20" s="73">
        <v>20</v>
      </c>
      <c r="N20" s="131">
        <v>1</v>
      </c>
      <c r="O20" s="128">
        <f>IF(N20&gt;0, 1, 0)</f>
        <v>1</v>
      </c>
      <c r="P20" s="128">
        <f>N20-O20</f>
        <v>0</v>
      </c>
      <c r="Q20" s="892">
        <v>13</v>
      </c>
      <c r="R20" s="451">
        <f t="shared" ref="R20:R30" si="21">(K20*M20*$R$4)+(L20*M20*$R$5)+(O20*Q20*$R$6)+(P20*Q20*$R$7)</f>
        <v>84.8</v>
      </c>
      <c r="S20" s="452">
        <f t="shared" ref="S20:S30" si="22">J20*M20*$S$4</f>
        <v>20</v>
      </c>
      <c r="T20" s="67">
        <f t="shared" ref="T20:T30" si="23">K20*M20*$T$4</f>
        <v>20</v>
      </c>
      <c r="U20" s="67">
        <f t="shared" ref="U20:U30" si="24">J20*M20*$U$4</f>
        <v>24</v>
      </c>
      <c r="V20" s="67">
        <f t="shared" ref="V20:V31" si="25">N20*Q20*$V$6</f>
        <v>13</v>
      </c>
      <c r="W20" s="67">
        <f t="shared" ref="W20:W31" si="26">O20*Q20*$W$6</f>
        <v>3.9</v>
      </c>
      <c r="X20" s="67">
        <f t="shared" ref="X20:X31" si="27">N20*Q20*$X$6</f>
        <v>3.9</v>
      </c>
      <c r="Y20" s="331">
        <f t="shared" ref="Y20:AA31" si="28">S20+V20</f>
        <v>33</v>
      </c>
      <c r="Z20" s="331">
        <f t="shared" si="28"/>
        <v>23.9</v>
      </c>
      <c r="AA20" s="333">
        <f t="shared" si="28"/>
        <v>27.9</v>
      </c>
      <c r="AB20" s="332"/>
      <c r="AC20" s="331">
        <f t="shared" ref="AC20:AC31" si="29">R20-Y20-Z20-AA20</f>
        <v>0</v>
      </c>
      <c r="AD20" s="69"/>
      <c r="AE20" s="25"/>
      <c r="AF20" s="335"/>
      <c r="AG20" s="33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  <c r="AV20" s="335"/>
      <c r="AW20" s="335"/>
      <c r="AX20" s="335"/>
      <c r="AY20" s="335"/>
      <c r="AZ20" s="335"/>
      <c r="BA20" s="335"/>
      <c r="BB20" s="335"/>
      <c r="BC20" s="335"/>
      <c r="BD20" s="335"/>
      <c r="BE20" s="335"/>
      <c r="BF20" s="335"/>
    </row>
    <row r="21" spans="1:58" s="336" customFormat="1" ht="27.75" customHeight="1" x14ac:dyDescent="0.25">
      <c r="A21" s="123" t="s">
        <v>230</v>
      </c>
      <c r="B21" s="123" t="s">
        <v>231</v>
      </c>
      <c r="C21" s="483">
        <f>C20</f>
        <v>0</v>
      </c>
      <c r="D21" s="54"/>
      <c r="E21" s="56" t="s">
        <v>33</v>
      </c>
      <c r="F21" s="187">
        <v>4</v>
      </c>
      <c r="G21" s="124" t="s">
        <v>435</v>
      </c>
      <c r="H21" s="80" t="s">
        <v>436</v>
      </c>
      <c r="I21" s="331"/>
      <c r="J21" s="129"/>
      <c r="K21" s="128">
        <f t="shared" ref="K21:K31" si="30">IF(J21&gt;0, 1, 0)</f>
        <v>0</v>
      </c>
      <c r="L21" s="128">
        <f t="shared" ref="L21:L31" si="31">J21-K21</f>
        <v>0</v>
      </c>
      <c r="M21" s="73"/>
      <c r="N21" s="131"/>
      <c r="O21" s="128">
        <f t="shared" ref="O21:O31" si="32">IF(N21&gt;0, 1, 0)</f>
        <v>0</v>
      </c>
      <c r="P21" s="128">
        <f t="shared" ref="P21:P31" si="33">N21-O21</f>
        <v>0</v>
      </c>
      <c r="Q21" s="73"/>
      <c r="R21" s="451">
        <f t="shared" si="21"/>
        <v>0</v>
      </c>
      <c r="S21" s="452">
        <f t="shared" si="22"/>
        <v>0</v>
      </c>
      <c r="T21" s="67">
        <f t="shared" si="23"/>
        <v>0</v>
      </c>
      <c r="U21" s="67">
        <f t="shared" si="24"/>
        <v>0</v>
      </c>
      <c r="V21" s="67">
        <f t="shared" si="25"/>
        <v>0</v>
      </c>
      <c r="W21" s="67">
        <f t="shared" si="26"/>
        <v>0</v>
      </c>
      <c r="X21" s="67">
        <f t="shared" si="27"/>
        <v>0</v>
      </c>
      <c r="Y21" s="331">
        <f t="shared" si="28"/>
        <v>0</v>
      </c>
      <c r="Z21" s="331">
        <f t="shared" si="28"/>
        <v>0</v>
      </c>
      <c r="AA21" s="333">
        <f t="shared" si="28"/>
        <v>0</v>
      </c>
      <c r="AB21" s="332"/>
      <c r="AC21" s="331">
        <f t="shared" si="29"/>
        <v>0</v>
      </c>
      <c r="AD21" s="69"/>
      <c r="AE21" s="25"/>
      <c r="AF21" s="335"/>
      <c r="AG21" s="335"/>
      <c r="AH21" s="335"/>
      <c r="AI21" s="335"/>
      <c r="AJ21" s="335"/>
      <c r="AK21" s="335"/>
      <c r="AL21" s="335"/>
      <c r="AM21" s="335"/>
    </row>
    <row r="22" spans="1:58" s="336" customFormat="1" ht="27.75" customHeight="1" x14ac:dyDescent="0.25">
      <c r="A22" s="123" t="s">
        <v>230</v>
      </c>
      <c r="B22" s="123" t="s">
        <v>231</v>
      </c>
      <c r="C22" s="483">
        <f>C20</f>
        <v>0</v>
      </c>
      <c r="D22" s="54"/>
      <c r="E22" s="56" t="s">
        <v>33</v>
      </c>
      <c r="F22" s="187">
        <v>5</v>
      </c>
      <c r="G22" s="79" t="s">
        <v>232</v>
      </c>
      <c r="H22" s="80" t="s">
        <v>233</v>
      </c>
      <c r="I22" s="148"/>
      <c r="J22" s="129">
        <v>0</v>
      </c>
      <c r="K22" s="72">
        <f t="shared" si="30"/>
        <v>0</v>
      </c>
      <c r="L22" s="72">
        <f t="shared" si="31"/>
        <v>0</v>
      </c>
      <c r="M22" s="73">
        <v>0</v>
      </c>
      <c r="N22" s="131"/>
      <c r="O22" s="128">
        <f t="shared" si="32"/>
        <v>0</v>
      </c>
      <c r="P22" s="128">
        <f t="shared" si="33"/>
        <v>0</v>
      </c>
      <c r="Q22" s="73"/>
      <c r="R22" s="451">
        <f t="shared" si="21"/>
        <v>0</v>
      </c>
      <c r="S22" s="452">
        <f t="shared" si="22"/>
        <v>0</v>
      </c>
      <c r="T22" s="67">
        <f t="shared" si="23"/>
        <v>0</v>
      </c>
      <c r="U22" s="67">
        <f t="shared" si="24"/>
        <v>0</v>
      </c>
      <c r="V22" s="67">
        <f t="shared" si="25"/>
        <v>0</v>
      </c>
      <c r="W22" s="67">
        <f t="shared" si="26"/>
        <v>0</v>
      </c>
      <c r="X22" s="67">
        <f t="shared" si="27"/>
        <v>0</v>
      </c>
      <c r="Y22" s="331">
        <f t="shared" si="28"/>
        <v>0</v>
      </c>
      <c r="Z22" s="331">
        <f t="shared" si="28"/>
        <v>0</v>
      </c>
      <c r="AA22" s="333">
        <f t="shared" si="28"/>
        <v>0</v>
      </c>
      <c r="AB22" s="332"/>
      <c r="AC22" s="331">
        <f t="shared" si="29"/>
        <v>0</v>
      </c>
      <c r="AD22" s="69"/>
      <c r="AE22" s="25"/>
      <c r="AF22" s="335"/>
      <c r="AG22" s="335"/>
      <c r="AH22" s="335"/>
      <c r="AI22" s="335"/>
      <c r="AJ22" s="335"/>
      <c r="AK22" s="335"/>
      <c r="AL22" s="335"/>
      <c r="AM22" s="335"/>
    </row>
    <row r="23" spans="1:58" s="336" customFormat="1" ht="27.75" customHeight="1" x14ac:dyDescent="0.25">
      <c r="A23" s="123" t="s">
        <v>230</v>
      </c>
      <c r="B23" s="123" t="s">
        <v>231</v>
      </c>
      <c r="C23" s="483">
        <f>C20</f>
        <v>0</v>
      </c>
      <c r="D23" s="54"/>
      <c r="E23" s="76" t="s">
        <v>465</v>
      </c>
      <c r="F23" s="187">
        <v>1</v>
      </c>
      <c r="G23" s="124" t="s">
        <v>639</v>
      </c>
      <c r="H23" s="80" t="s">
        <v>640</v>
      </c>
      <c r="I23" s="148"/>
      <c r="J23" s="129"/>
      <c r="K23" s="128">
        <f t="shared" si="30"/>
        <v>0</v>
      </c>
      <c r="L23" s="128">
        <f t="shared" si="31"/>
        <v>0</v>
      </c>
      <c r="M23" s="73"/>
      <c r="N23" s="131">
        <v>1</v>
      </c>
      <c r="O23" s="128">
        <f t="shared" si="32"/>
        <v>1</v>
      </c>
      <c r="P23" s="128">
        <f t="shared" si="33"/>
        <v>0</v>
      </c>
      <c r="Q23" s="73">
        <v>26</v>
      </c>
      <c r="R23" s="451">
        <f t="shared" si="21"/>
        <v>41.6</v>
      </c>
      <c r="S23" s="452">
        <f t="shared" si="22"/>
        <v>0</v>
      </c>
      <c r="T23" s="67">
        <f t="shared" si="23"/>
        <v>0</v>
      </c>
      <c r="U23" s="67">
        <f t="shared" si="24"/>
        <v>0</v>
      </c>
      <c r="V23" s="67">
        <f t="shared" si="25"/>
        <v>26</v>
      </c>
      <c r="W23" s="67">
        <f t="shared" si="26"/>
        <v>7.8</v>
      </c>
      <c r="X23" s="67">
        <f t="shared" si="27"/>
        <v>7.8</v>
      </c>
      <c r="Y23" s="331">
        <f t="shared" si="28"/>
        <v>26</v>
      </c>
      <c r="Z23" s="331">
        <f t="shared" si="28"/>
        <v>7.8</v>
      </c>
      <c r="AA23" s="333">
        <f t="shared" si="28"/>
        <v>7.8</v>
      </c>
      <c r="AB23" s="332"/>
      <c r="AC23" s="331">
        <f t="shared" si="29"/>
        <v>0</v>
      </c>
      <c r="AD23" s="69"/>
      <c r="AE23" s="25"/>
      <c r="AF23" s="335"/>
      <c r="AG23" s="335"/>
      <c r="AH23" s="335"/>
      <c r="AI23" s="335"/>
      <c r="AJ23" s="335"/>
      <c r="AK23" s="335"/>
      <c r="AL23" s="335"/>
      <c r="AM23" s="335"/>
    </row>
    <row r="24" spans="1:58" s="336" customFormat="1" ht="27.75" customHeight="1" x14ac:dyDescent="0.25">
      <c r="A24" s="123" t="s">
        <v>230</v>
      </c>
      <c r="B24" s="123" t="s">
        <v>231</v>
      </c>
      <c r="C24" s="483">
        <f>C20</f>
        <v>0</v>
      </c>
      <c r="D24" s="54"/>
      <c r="E24" s="127" t="s">
        <v>678</v>
      </c>
      <c r="F24" s="187">
        <v>4</v>
      </c>
      <c r="G24" s="124" t="s">
        <v>715</v>
      </c>
      <c r="H24" s="80" t="s">
        <v>274</v>
      </c>
      <c r="I24" s="148"/>
      <c r="J24" s="201"/>
      <c r="K24" s="128">
        <f t="shared" si="30"/>
        <v>0</v>
      </c>
      <c r="L24" s="128">
        <f t="shared" si="31"/>
        <v>0</v>
      </c>
      <c r="M24" s="73"/>
      <c r="N24" s="131">
        <v>1</v>
      </c>
      <c r="O24" s="128">
        <f t="shared" si="32"/>
        <v>1</v>
      </c>
      <c r="P24" s="128">
        <f t="shared" si="33"/>
        <v>0</v>
      </c>
      <c r="Q24" s="73">
        <v>26</v>
      </c>
      <c r="R24" s="451">
        <f t="shared" si="21"/>
        <v>41.6</v>
      </c>
      <c r="S24" s="452">
        <f t="shared" si="22"/>
        <v>0</v>
      </c>
      <c r="T24" s="67">
        <f t="shared" si="23"/>
        <v>0</v>
      </c>
      <c r="U24" s="67">
        <f t="shared" si="24"/>
        <v>0</v>
      </c>
      <c r="V24" s="67">
        <f t="shared" si="25"/>
        <v>26</v>
      </c>
      <c r="W24" s="67">
        <f t="shared" si="26"/>
        <v>7.8</v>
      </c>
      <c r="X24" s="67">
        <f t="shared" si="27"/>
        <v>7.8</v>
      </c>
      <c r="Y24" s="331">
        <f t="shared" si="28"/>
        <v>26</v>
      </c>
      <c r="Z24" s="331">
        <f t="shared" si="28"/>
        <v>7.8</v>
      </c>
      <c r="AA24" s="333">
        <f t="shared" si="28"/>
        <v>7.8</v>
      </c>
      <c r="AB24" s="332"/>
      <c r="AC24" s="331">
        <f t="shared" si="29"/>
        <v>0</v>
      </c>
      <c r="AD24" s="69"/>
      <c r="AE24" s="25"/>
      <c r="AF24" s="335"/>
      <c r="AG24" s="335"/>
      <c r="AH24" s="335"/>
      <c r="AI24" s="335"/>
      <c r="AJ24" s="335"/>
      <c r="AK24" s="335"/>
      <c r="AL24" s="335"/>
      <c r="AM24" s="335"/>
    </row>
    <row r="25" spans="1:58" s="336" customFormat="1" ht="27.75" customHeight="1" x14ac:dyDescent="0.25">
      <c r="A25" s="123" t="s">
        <v>230</v>
      </c>
      <c r="B25" s="123" t="s">
        <v>231</v>
      </c>
      <c r="C25" s="483">
        <f>C20</f>
        <v>0</v>
      </c>
      <c r="D25" s="54"/>
      <c r="E25" s="127" t="s">
        <v>678</v>
      </c>
      <c r="F25" s="187">
        <v>4</v>
      </c>
      <c r="G25" s="124" t="s">
        <v>723</v>
      </c>
      <c r="H25" s="80" t="s">
        <v>724</v>
      </c>
      <c r="I25" s="148"/>
      <c r="J25" s="129">
        <v>1</v>
      </c>
      <c r="K25" s="128">
        <f t="shared" si="30"/>
        <v>1</v>
      </c>
      <c r="L25" s="128">
        <f t="shared" si="31"/>
        <v>0</v>
      </c>
      <c r="M25" s="73">
        <v>26</v>
      </c>
      <c r="N25" s="131">
        <v>1</v>
      </c>
      <c r="O25" s="128">
        <f t="shared" si="32"/>
        <v>1</v>
      </c>
      <c r="P25" s="128">
        <f t="shared" si="33"/>
        <v>0</v>
      </c>
      <c r="Q25" s="73">
        <v>26</v>
      </c>
      <c r="R25" s="451">
        <f t="shared" si="21"/>
        <v>124.80000000000001</v>
      </c>
      <c r="S25" s="452">
        <f t="shared" si="22"/>
        <v>26</v>
      </c>
      <c r="T25" s="67">
        <f t="shared" si="23"/>
        <v>26</v>
      </c>
      <c r="U25" s="67">
        <f t="shared" si="24"/>
        <v>31.2</v>
      </c>
      <c r="V25" s="67">
        <f t="shared" si="25"/>
        <v>26</v>
      </c>
      <c r="W25" s="67">
        <f t="shared" si="26"/>
        <v>7.8</v>
      </c>
      <c r="X25" s="67">
        <f t="shared" si="27"/>
        <v>7.8</v>
      </c>
      <c r="Y25" s="331">
        <f t="shared" si="28"/>
        <v>52</v>
      </c>
      <c r="Z25" s="331">
        <f t="shared" si="28"/>
        <v>33.799999999999997</v>
      </c>
      <c r="AA25" s="333">
        <f t="shared" si="28"/>
        <v>39</v>
      </c>
      <c r="AB25" s="332"/>
      <c r="AC25" s="331">
        <f t="shared" si="29"/>
        <v>0</v>
      </c>
      <c r="AD25" s="69"/>
      <c r="AE25" s="25"/>
      <c r="AF25" s="335"/>
      <c r="AG25" s="335"/>
      <c r="AH25" s="335"/>
      <c r="AI25" s="335"/>
      <c r="AJ25" s="335"/>
      <c r="AK25" s="335"/>
      <c r="AL25" s="335"/>
      <c r="AM25" s="335"/>
    </row>
    <row r="26" spans="1:58" s="336" customFormat="1" ht="27.75" customHeight="1" x14ac:dyDescent="0.25">
      <c r="A26" s="123" t="s">
        <v>230</v>
      </c>
      <c r="B26" s="123" t="s">
        <v>231</v>
      </c>
      <c r="C26" s="483">
        <f>C20</f>
        <v>0</v>
      </c>
      <c r="D26" s="54"/>
      <c r="E26" s="127" t="s">
        <v>678</v>
      </c>
      <c r="F26" s="187">
        <v>5</v>
      </c>
      <c r="G26" s="124" t="s">
        <v>734</v>
      </c>
      <c r="H26" s="80" t="s">
        <v>735</v>
      </c>
      <c r="I26" s="148"/>
      <c r="J26" s="129"/>
      <c r="K26" s="128">
        <f t="shared" si="30"/>
        <v>0</v>
      </c>
      <c r="L26" s="128">
        <f t="shared" si="31"/>
        <v>0</v>
      </c>
      <c r="M26" s="73"/>
      <c r="N26" s="131"/>
      <c r="O26" s="128">
        <f t="shared" si="32"/>
        <v>0</v>
      </c>
      <c r="P26" s="128">
        <f t="shared" si="33"/>
        <v>0</v>
      </c>
      <c r="Q26" s="73"/>
      <c r="R26" s="451">
        <f t="shared" si="21"/>
        <v>0</v>
      </c>
      <c r="S26" s="452">
        <f t="shared" si="22"/>
        <v>0</v>
      </c>
      <c r="T26" s="67">
        <f t="shared" si="23"/>
        <v>0</v>
      </c>
      <c r="U26" s="67">
        <f t="shared" si="24"/>
        <v>0</v>
      </c>
      <c r="V26" s="67">
        <f t="shared" si="25"/>
        <v>0</v>
      </c>
      <c r="W26" s="67">
        <f t="shared" si="26"/>
        <v>0</v>
      </c>
      <c r="X26" s="67">
        <f t="shared" si="27"/>
        <v>0</v>
      </c>
      <c r="Y26" s="331">
        <f t="shared" si="28"/>
        <v>0</v>
      </c>
      <c r="Z26" s="331">
        <f t="shared" si="28"/>
        <v>0</v>
      </c>
      <c r="AA26" s="333">
        <f t="shared" si="28"/>
        <v>0</v>
      </c>
      <c r="AB26" s="332"/>
      <c r="AC26" s="331">
        <f t="shared" si="29"/>
        <v>0</v>
      </c>
      <c r="AD26" s="69"/>
      <c r="AE26" s="25"/>
      <c r="AF26" s="335"/>
      <c r="AG26" s="335"/>
      <c r="AH26" s="335"/>
      <c r="AI26" s="335"/>
      <c r="AJ26" s="335"/>
      <c r="AK26" s="335"/>
      <c r="AL26" s="335"/>
      <c r="AM26" s="335"/>
    </row>
    <row r="27" spans="1:58" s="336" customFormat="1" ht="27.75" customHeight="1" x14ac:dyDescent="0.25">
      <c r="A27" s="123" t="s">
        <v>230</v>
      </c>
      <c r="B27" s="123" t="s">
        <v>231</v>
      </c>
      <c r="C27" s="483">
        <f>C20</f>
        <v>0</v>
      </c>
      <c r="D27" s="54"/>
      <c r="E27" s="87" t="s">
        <v>678</v>
      </c>
      <c r="F27" s="187">
        <v>6</v>
      </c>
      <c r="G27" s="88" t="s">
        <v>699</v>
      </c>
      <c r="H27" s="80" t="s">
        <v>700</v>
      </c>
      <c r="I27" s="155"/>
      <c r="J27" s="129">
        <v>1</v>
      </c>
      <c r="K27" s="128">
        <f t="shared" si="30"/>
        <v>1</v>
      </c>
      <c r="L27" s="128">
        <f t="shared" si="31"/>
        <v>0</v>
      </c>
      <c r="M27" s="73">
        <v>26</v>
      </c>
      <c r="N27" s="131">
        <v>1</v>
      </c>
      <c r="O27" s="128">
        <f t="shared" si="32"/>
        <v>1</v>
      </c>
      <c r="P27" s="128">
        <f t="shared" si="33"/>
        <v>0</v>
      </c>
      <c r="Q27" s="73">
        <v>26</v>
      </c>
      <c r="R27" s="451">
        <f t="shared" si="21"/>
        <v>124.80000000000001</v>
      </c>
      <c r="S27" s="452">
        <f t="shared" si="22"/>
        <v>26</v>
      </c>
      <c r="T27" s="67">
        <f t="shared" si="23"/>
        <v>26</v>
      </c>
      <c r="U27" s="67">
        <f t="shared" si="24"/>
        <v>31.2</v>
      </c>
      <c r="V27" s="67">
        <f t="shared" si="25"/>
        <v>26</v>
      </c>
      <c r="W27" s="67">
        <f t="shared" si="26"/>
        <v>7.8</v>
      </c>
      <c r="X27" s="67">
        <f t="shared" si="27"/>
        <v>7.8</v>
      </c>
      <c r="Y27" s="331">
        <f t="shared" si="28"/>
        <v>52</v>
      </c>
      <c r="Z27" s="331">
        <f t="shared" si="28"/>
        <v>33.799999999999997</v>
      </c>
      <c r="AA27" s="333">
        <f t="shared" si="28"/>
        <v>39</v>
      </c>
      <c r="AB27" s="332"/>
      <c r="AC27" s="331">
        <f t="shared" si="29"/>
        <v>0</v>
      </c>
      <c r="AD27" s="254"/>
      <c r="AE27" s="25"/>
      <c r="AF27" s="335"/>
      <c r="AG27" s="335"/>
      <c r="AH27" s="335"/>
      <c r="AI27" s="335"/>
      <c r="AJ27" s="335"/>
      <c r="AK27" s="335"/>
      <c r="AL27" s="335"/>
      <c r="AM27" s="335"/>
    </row>
    <row r="28" spans="1:58" s="336" customFormat="1" ht="27.75" customHeight="1" x14ac:dyDescent="0.25">
      <c r="A28" s="123" t="s">
        <v>230</v>
      </c>
      <c r="B28" s="123" t="s">
        <v>231</v>
      </c>
      <c r="C28" s="483">
        <f>C20</f>
        <v>0</v>
      </c>
      <c r="D28" s="54"/>
      <c r="E28" s="87" t="s">
        <v>678</v>
      </c>
      <c r="F28" s="187">
        <v>5</v>
      </c>
      <c r="G28" s="124" t="s">
        <v>736</v>
      </c>
      <c r="H28" s="80" t="s">
        <v>737</v>
      </c>
      <c r="I28" s="148"/>
      <c r="J28" s="129">
        <v>1</v>
      </c>
      <c r="K28" s="128">
        <f t="shared" si="30"/>
        <v>1</v>
      </c>
      <c r="L28" s="128">
        <f t="shared" si="31"/>
        <v>0</v>
      </c>
      <c r="M28" s="73">
        <v>26</v>
      </c>
      <c r="N28" s="131"/>
      <c r="O28" s="128">
        <f t="shared" si="32"/>
        <v>0</v>
      </c>
      <c r="P28" s="128">
        <f t="shared" si="33"/>
        <v>0</v>
      </c>
      <c r="Q28" s="73"/>
      <c r="R28" s="451">
        <f t="shared" si="21"/>
        <v>83.2</v>
      </c>
      <c r="S28" s="452">
        <f t="shared" si="22"/>
        <v>26</v>
      </c>
      <c r="T28" s="67">
        <f t="shared" si="23"/>
        <v>26</v>
      </c>
      <c r="U28" s="67">
        <f t="shared" si="24"/>
        <v>31.2</v>
      </c>
      <c r="V28" s="67">
        <f t="shared" si="25"/>
        <v>0</v>
      </c>
      <c r="W28" s="67">
        <f t="shared" si="26"/>
        <v>0</v>
      </c>
      <c r="X28" s="67">
        <f t="shared" si="27"/>
        <v>0</v>
      </c>
      <c r="Y28" s="331">
        <f t="shared" si="28"/>
        <v>26</v>
      </c>
      <c r="Z28" s="331">
        <f t="shared" si="28"/>
        <v>26</v>
      </c>
      <c r="AA28" s="333">
        <f t="shared" si="28"/>
        <v>31.2</v>
      </c>
      <c r="AB28" s="332"/>
      <c r="AC28" s="331">
        <f t="shared" si="29"/>
        <v>0</v>
      </c>
      <c r="AD28" s="69"/>
      <c r="AE28" s="25"/>
      <c r="AF28" s="335"/>
      <c r="AG28" s="335"/>
      <c r="AH28" s="335"/>
      <c r="AI28" s="335"/>
      <c r="AJ28" s="335"/>
      <c r="AK28" s="335"/>
      <c r="AL28" s="335"/>
      <c r="AM28" s="335"/>
    </row>
    <row r="29" spans="1:58" s="336" customFormat="1" ht="27.75" hidden="1" customHeight="1" x14ac:dyDescent="0.25">
      <c r="A29" s="123" t="s">
        <v>230</v>
      </c>
      <c r="B29" s="123" t="s">
        <v>231</v>
      </c>
      <c r="C29" s="483">
        <f>C20</f>
        <v>0</v>
      </c>
      <c r="D29" s="54"/>
      <c r="E29" s="87"/>
      <c r="F29" s="87"/>
      <c r="G29" s="88"/>
      <c r="H29" s="59"/>
      <c r="I29" s="70"/>
      <c r="J29" s="129"/>
      <c r="K29" s="128">
        <f t="shared" si="30"/>
        <v>0</v>
      </c>
      <c r="L29" s="128">
        <f t="shared" si="31"/>
        <v>0</v>
      </c>
      <c r="M29" s="130"/>
      <c r="N29" s="131"/>
      <c r="O29" s="171">
        <f t="shared" si="32"/>
        <v>0</v>
      </c>
      <c r="P29" s="171">
        <f t="shared" si="33"/>
        <v>0</v>
      </c>
      <c r="Q29" s="130"/>
      <c r="R29" s="451">
        <f t="shared" si="21"/>
        <v>0</v>
      </c>
      <c r="S29" s="452">
        <f t="shared" si="22"/>
        <v>0</v>
      </c>
      <c r="T29" s="67">
        <f t="shared" si="23"/>
        <v>0</v>
      </c>
      <c r="U29" s="67">
        <f t="shared" si="24"/>
        <v>0</v>
      </c>
      <c r="V29" s="67">
        <f t="shared" si="25"/>
        <v>0</v>
      </c>
      <c r="W29" s="67">
        <f t="shared" si="26"/>
        <v>0</v>
      </c>
      <c r="X29" s="67">
        <f t="shared" si="27"/>
        <v>0</v>
      </c>
      <c r="Y29" s="331">
        <f t="shared" si="28"/>
        <v>0</v>
      </c>
      <c r="Z29" s="331">
        <f t="shared" si="28"/>
        <v>0</v>
      </c>
      <c r="AA29" s="333">
        <f t="shared" si="28"/>
        <v>0</v>
      </c>
      <c r="AB29" s="332"/>
      <c r="AC29" s="331">
        <f t="shared" si="29"/>
        <v>0</v>
      </c>
      <c r="AD29" s="69"/>
      <c r="AE29" s="25"/>
      <c r="AF29" s="335"/>
      <c r="AG29" s="335"/>
      <c r="AH29" s="335"/>
      <c r="AI29" s="335"/>
      <c r="AJ29" s="335"/>
      <c r="AK29" s="335"/>
      <c r="AL29" s="335"/>
      <c r="AM29" s="335"/>
    </row>
    <row r="30" spans="1:58" s="93" customFormat="1" ht="27.75" hidden="1" customHeight="1" x14ac:dyDescent="0.25">
      <c r="A30" s="123" t="s">
        <v>230</v>
      </c>
      <c r="B30" s="123" t="s">
        <v>231</v>
      </c>
      <c r="C30" s="483">
        <f>C20</f>
        <v>0</v>
      </c>
      <c r="D30" s="54"/>
      <c r="E30" s="87"/>
      <c r="F30" s="87"/>
      <c r="G30" s="88"/>
      <c r="H30" s="59"/>
      <c r="I30" s="70"/>
      <c r="J30" s="129"/>
      <c r="K30" s="128">
        <f t="shared" si="30"/>
        <v>0</v>
      </c>
      <c r="L30" s="128">
        <f t="shared" si="31"/>
        <v>0</v>
      </c>
      <c r="M30" s="130"/>
      <c r="N30" s="131"/>
      <c r="O30" s="171">
        <f t="shared" si="32"/>
        <v>0</v>
      </c>
      <c r="P30" s="171">
        <f t="shared" si="33"/>
        <v>0</v>
      </c>
      <c r="Q30" s="130"/>
      <c r="R30" s="451">
        <f t="shared" si="21"/>
        <v>0</v>
      </c>
      <c r="S30" s="452">
        <f t="shared" si="22"/>
        <v>0</v>
      </c>
      <c r="T30" s="67">
        <f t="shared" si="23"/>
        <v>0</v>
      </c>
      <c r="U30" s="67">
        <f t="shared" si="24"/>
        <v>0</v>
      </c>
      <c r="V30" s="67">
        <f t="shared" si="25"/>
        <v>0</v>
      </c>
      <c r="W30" s="67">
        <f t="shared" si="26"/>
        <v>0</v>
      </c>
      <c r="X30" s="67">
        <f t="shared" si="27"/>
        <v>0</v>
      </c>
      <c r="Y30" s="331">
        <f t="shared" si="28"/>
        <v>0</v>
      </c>
      <c r="Z30" s="331">
        <f t="shared" si="28"/>
        <v>0</v>
      </c>
      <c r="AA30" s="333">
        <f t="shared" si="28"/>
        <v>0</v>
      </c>
      <c r="AB30" s="332"/>
      <c r="AC30" s="331">
        <f t="shared" si="29"/>
        <v>0</v>
      </c>
      <c r="AD30" s="439"/>
      <c r="AE30" s="25"/>
      <c r="AF30" s="92"/>
      <c r="AG30" s="92"/>
      <c r="AH30" s="92"/>
      <c r="AI30" s="92"/>
      <c r="AJ30" s="92"/>
      <c r="AK30" s="92"/>
      <c r="AL30" s="92"/>
      <c r="AM30" s="92"/>
    </row>
    <row r="31" spans="1:58" s="336" customFormat="1" ht="27.75" hidden="1" customHeight="1" x14ac:dyDescent="0.25">
      <c r="A31" s="94" t="s">
        <v>230</v>
      </c>
      <c r="B31" s="94" t="s">
        <v>231</v>
      </c>
      <c r="C31" s="509">
        <f>C20</f>
        <v>0</v>
      </c>
      <c r="D31" s="95"/>
      <c r="E31" s="96" t="s">
        <v>29</v>
      </c>
      <c r="F31" s="96"/>
      <c r="G31" s="97"/>
      <c r="H31" s="98"/>
      <c r="I31" s="99"/>
      <c r="J31" s="134"/>
      <c r="K31" s="101">
        <f t="shared" si="30"/>
        <v>0</v>
      </c>
      <c r="L31" s="101">
        <f t="shared" si="31"/>
        <v>0</v>
      </c>
      <c r="M31" s="135"/>
      <c r="N31" s="136"/>
      <c r="O31" s="137">
        <f t="shared" si="32"/>
        <v>0</v>
      </c>
      <c r="P31" s="137">
        <f t="shared" si="33"/>
        <v>0</v>
      </c>
      <c r="Q31" s="135"/>
      <c r="R31" s="412">
        <f>J31*M31*$R$8</f>
        <v>0</v>
      </c>
      <c r="S31" s="614">
        <f>J31*M31*$S$8</f>
        <v>0</v>
      </c>
      <c r="T31" s="105">
        <f>K31*M31*$T$8</f>
        <v>0</v>
      </c>
      <c r="U31" s="105">
        <f>J31*M31*$U$8</f>
        <v>0</v>
      </c>
      <c r="V31" s="105">
        <f t="shared" si="25"/>
        <v>0</v>
      </c>
      <c r="W31" s="105">
        <f t="shared" si="26"/>
        <v>0</v>
      </c>
      <c r="X31" s="105">
        <f t="shared" si="27"/>
        <v>0</v>
      </c>
      <c r="Y31" s="105">
        <f t="shared" si="28"/>
        <v>0</v>
      </c>
      <c r="Z31" s="105">
        <f t="shared" si="28"/>
        <v>0</v>
      </c>
      <c r="AA31" s="107">
        <f t="shared" si="28"/>
        <v>0</v>
      </c>
      <c r="AB31" s="106"/>
      <c r="AC31" s="105">
        <f t="shared" si="29"/>
        <v>0</v>
      </c>
      <c r="AD31" s="397"/>
      <c r="AE31" s="25"/>
    </row>
    <row r="32" spans="1:58" s="346" customFormat="1" ht="27.75" customHeight="1" thickBot="1" x14ac:dyDescent="0.3">
      <c r="A32" s="108" t="s">
        <v>230</v>
      </c>
      <c r="B32" s="108" t="s">
        <v>231</v>
      </c>
      <c r="C32" s="490">
        <f>C20</f>
        <v>0</v>
      </c>
      <c r="D32" s="109"/>
      <c r="E32" s="110"/>
      <c r="F32" s="110"/>
      <c r="G32" s="111"/>
      <c r="H32" s="112" t="s">
        <v>906</v>
      </c>
      <c r="I32" s="113"/>
      <c r="J32" s="114"/>
      <c r="K32" s="115"/>
      <c r="L32" s="115"/>
      <c r="M32" s="116"/>
      <c r="N32" s="117"/>
      <c r="O32" s="115"/>
      <c r="P32" s="115"/>
      <c r="Q32" s="116"/>
      <c r="R32" s="453">
        <f>SUM(R20:R31)</f>
        <v>500.8</v>
      </c>
      <c r="S32" s="454">
        <f t="shared" ref="S32:AA32" si="34">SUM(S20:S31)</f>
        <v>98</v>
      </c>
      <c r="T32" s="119">
        <f t="shared" si="34"/>
        <v>98</v>
      </c>
      <c r="U32" s="119">
        <f t="shared" si="34"/>
        <v>117.60000000000001</v>
      </c>
      <c r="V32" s="119">
        <f t="shared" si="34"/>
        <v>117</v>
      </c>
      <c r="W32" s="119">
        <f t="shared" si="34"/>
        <v>35.1</v>
      </c>
      <c r="X32" s="119">
        <f t="shared" si="34"/>
        <v>35.1</v>
      </c>
      <c r="Y32" s="119">
        <f t="shared" si="34"/>
        <v>215</v>
      </c>
      <c r="Z32" s="119">
        <f t="shared" si="34"/>
        <v>133.1</v>
      </c>
      <c r="AA32" s="845">
        <f t="shared" si="34"/>
        <v>152.69999999999999</v>
      </c>
      <c r="AB32" s="344"/>
      <c r="AC32" s="331"/>
      <c r="AD32" s="891">
        <f>R32/1800/0.6</f>
        <v>0.46370370370370367</v>
      </c>
      <c r="AE32" s="25"/>
      <c r="AF32" s="335"/>
      <c r="AG32" s="335"/>
      <c r="AH32" s="335"/>
      <c r="AI32" s="335"/>
      <c r="AJ32" s="335"/>
      <c r="AK32" s="335"/>
      <c r="AL32" s="335"/>
      <c r="AM32" s="335"/>
    </row>
    <row r="33" spans="1:39" s="336" customFormat="1" ht="27.75" customHeight="1" thickTop="1" x14ac:dyDescent="0.25">
      <c r="A33" s="123" t="s">
        <v>153</v>
      </c>
      <c r="B33" s="123" t="s">
        <v>154</v>
      </c>
      <c r="C33" s="483" t="s">
        <v>48</v>
      </c>
      <c r="D33" s="54"/>
      <c r="E33" s="56" t="s">
        <v>33</v>
      </c>
      <c r="F33" s="187">
        <v>5</v>
      </c>
      <c r="G33" s="124" t="s">
        <v>155</v>
      </c>
      <c r="H33" s="80" t="s">
        <v>156</v>
      </c>
      <c r="I33" s="893"/>
      <c r="J33" s="129">
        <v>1</v>
      </c>
      <c r="K33" s="128">
        <f>IF(J33&gt;0, 1, 0)</f>
        <v>1</v>
      </c>
      <c r="L33" s="128">
        <f>J33-K33</f>
        <v>0</v>
      </c>
      <c r="M33" s="73">
        <v>26</v>
      </c>
      <c r="N33" s="131">
        <v>1</v>
      </c>
      <c r="O33" s="128">
        <f>IF(N33&gt;0, 1, 0)</f>
        <v>1</v>
      </c>
      <c r="P33" s="128">
        <f>N33-O33</f>
        <v>0</v>
      </c>
      <c r="Q33" s="892">
        <v>26</v>
      </c>
      <c r="R33" s="451">
        <f t="shared" ref="R33:R37" si="35">(K33*M33*$R$4)+(L33*M33*$R$5)+(O33*Q33*$R$6)+(P33*Q33*$R$7)</f>
        <v>124.80000000000001</v>
      </c>
      <c r="S33" s="452">
        <f t="shared" ref="S33:S37" si="36">J33*M33*$S$4</f>
        <v>26</v>
      </c>
      <c r="T33" s="67">
        <f t="shared" ref="T33:T37" si="37">K33*M33*$T$4</f>
        <v>26</v>
      </c>
      <c r="U33" s="67">
        <f t="shared" ref="U33:U37" si="38">J33*M33*$U$4</f>
        <v>31.2</v>
      </c>
      <c r="V33" s="67">
        <f t="shared" ref="V33:V38" si="39">N33*Q33*$V$6</f>
        <v>26</v>
      </c>
      <c r="W33" s="67">
        <f t="shared" ref="W33:W38" si="40">O33*Q33*$W$6</f>
        <v>7.8</v>
      </c>
      <c r="X33" s="67">
        <f t="shared" ref="X33:X38" si="41">N33*Q33*$X$6</f>
        <v>7.8</v>
      </c>
      <c r="Y33" s="331">
        <f t="shared" ref="Y33:AA38" si="42">S33+V33</f>
        <v>52</v>
      </c>
      <c r="Z33" s="331">
        <f t="shared" si="42"/>
        <v>33.799999999999997</v>
      </c>
      <c r="AA33" s="333">
        <f t="shared" si="42"/>
        <v>39</v>
      </c>
      <c r="AB33" s="332"/>
      <c r="AC33" s="331">
        <f t="shared" ref="AC33:AC38" si="43">R33-Y33-Z33-AA33</f>
        <v>0</v>
      </c>
      <c r="AD33" s="69"/>
      <c r="AE33" s="25"/>
      <c r="AF33" s="335"/>
      <c r="AG33" s="335"/>
      <c r="AH33" s="335"/>
      <c r="AI33" s="335"/>
      <c r="AJ33" s="335"/>
      <c r="AK33" s="335"/>
      <c r="AL33" s="335"/>
      <c r="AM33" s="335"/>
    </row>
    <row r="34" spans="1:39" s="336" customFormat="1" ht="27.75" customHeight="1" x14ac:dyDescent="0.25">
      <c r="A34" s="123" t="s">
        <v>153</v>
      </c>
      <c r="B34" s="123" t="s">
        <v>154</v>
      </c>
      <c r="C34" s="483" t="s">
        <v>48</v>
      </c>
      <c r="D34" s="54"/>
      <c r="E34" s="56" t="s">
        <v>33</v>
      </c>
      <c r="F34" s="187">
        <v>5</v>
      </c>
      <c r="G34" s="79" t="s">
        <v>232</v>
      </c>
      <c r="H34" s="80" t="s">
        <v>233</v>
      </c>
      <c r="I34" s="148"/>
      <c r="J34" s="129">
        <v>1</v>
      </c>
      <c r="K34" s="128">
        <f t="shared" ref="K34:K38" si="44">IF(J34&gt;0, 1, 0)</f>
        <v>1</v>
      </c>
      <c r="L34" s="128">
        <f t="shared" ref="L34:L38" si="45">J34-K34</f>
        <v>0</v>
      </c>
      <c r="M34" s="73">
        <v>26</v>
      </c>
      <c r="N34" s="131">
        <v>1</v>
      </c>
      <c r="O34" s="128">
        <f t="shared" ref="O34:O38" si="46">IF(N34&gt;0, 1, 0)</f>
        <v>1</v>
      </c>
      <c r="P34" s="128">
        <f t="shared" ref="P34:P38" si="47">N34-O34</f>
        <v>0</v>
      </c>
      <c r="Q34" s="73">
        <v>26</v>
      </c>
      <c r="R34" s="451">
        <f t="shared" si="35"/>
        <v>124.80000000000001</v>
      </c>
      <c r="S34" s="452">
        <f t="shared" si="36"/>
        <v>26</v>
      </c>
      <c r="T34" s="67">
        <f t="shared" si="37"/>
        <v>26</v>
      </c>
      <c r="U34" s="67">
        <f t="shared" si="38"/>
        <v>31.2</v>
      </c>
      <c r="V34" s="67">
        <f t="shared" si="39"/>
        <v>26</v>
      </c>
      <c r="W34" s="67">
        <f t="shared" si="40"/>
        <v>7.8</v>
      </c>
      <c r="X34" s="67">
        <f t="shared" si="41"/>
        <v>7.8</v>
      </c>
      <c r="Y34" s="331">
        <f t="shared" si="42"/>
        <v>52</v>
      </c>
      <c r="Z34" s="331">
        <f t="shared" si="42"/>
        <v>33.799999999999997</v>
      </c>
      <c r="AA34" s="333">
        <f t="shared" si="42"/>
        <v>39</v>
      </c>
      <c r="AB34" s="332"/>
      <c r="AC34" s="331">
        <f t="shared" si="43"/>
        <v>0</v>
      </c>
      <c r="AD34" s="380"/>
      <c r="AE34" s="25"/>
      <c r="AF34" s="335"/>
      <c r="AG34" s="335"/>
      <c r="AH34" s="335"/>
      <c r="AI34" s="335"/>
      <c r="AJ34" s="335"/>
      <c r="AK34" s="335"/>
      <c r="AL34" s="335"/>
      <c r="AM34" s="335"/>
    </row>
    <row r="35" spans="1:39" s="336" customFormat="1" ht="27.75" customHeight="1" x14ac:dyDescent="0.25">
      <c r="A35" s="123" t="s">
        <v>153</v>
      </c>
      <c r="B35" s="123" t="s">
        <v>154</v>
      </c>
      <c r="C35" s="483" t="s">
        <v>48</v>
      </c>
      <c r="D35" s="54"/>
      <c r="E35" s="56" t="s">
        <v>33</v>
      </c>
      <c r="F35" s="187">
        <v>6</v>
      </c>
      <c r="G35" s="124" t="s">
        <v>184</v>
      </c>
      <c r="H35" s="80" t="s">
        <v>185</v>
      </c>
      <c r="I35" s="148"/>
      <c r="J35" s="129">
        <v>1</v>
      </c>
      <c r="K35" s="128">
        <f t="shared" si="44"/>
        <v>1</v>
      </c>
      <c r="L35" s="128">
        <f t="shared" si="45"/>
        <v>0</v>
      </c>
      <c r="M35" s="73">
        <v>26</v>
      </c>
      <c r="N35" s="131">
        <v>1</v>
      </c>
      <c r="O35" s="128">
        <f t="shared" si="46"/>
        <v>1</v>
      </c>
      <c r="P35" s="128">
        <f t="shared" si="47"/>
        <v>0</v>
      </c>
      <c r="Q35" s="73">
        <v>26</v>
      </c>
      <c r="R35" s="451">
        <f t="shared" si="35"/>
        <v>124.80000000000001</v>
      </c>
      <c r="S35" s="452">
        <f t="shared" si="36"/>
        <v>26</v>
      </c>
      <c r="T35" s="67">
        <f t="shared" si="37"/>
        <v>26</v>
      </c>
      <c r="U35" s="67">
        <f t="shared" si="38"/>
        <v>31.2</v>
      </c>
      <c r="V35" s="67">
        <f t="shared" si="39"/>
        <v>26</v>
      </c>
      <c r="W35" s="67">
        <f t="shared" si="40"/>
        <v>7.8</v>
      </c>
      <c r="X35" s="67">
        <f t="shared" si="41"/>
        <v>7.8</v>
      </c>
      <c r="Y35" s="331">
        <f t="shared" si="42"/>
        <v>52</v>
      </c>
      <c r="Z35" s="331">
        <f t="shared" si="42"/>
        <v>33.799999999999997</v>
      </c>
      <c r="AA35" s="333">
        <f t="shared" si="42"/>
        <v>39</v>
      </c>
      <c r="AB35" s="332"/>
      <c r="AC35" s="331">
        <f t="shared" si="43"/>
        <v>0</v>
      </c>
      <c r="AD35" s="69"/>
      <c r="AE35" s="25"/>
      <c r="AF35" s="335"/>
      <c r="AG35" s="335"/>
      <c r="AH35" s="335"/>
      <c r="AI35" s="335"/>
      <c r="AJ35" s="335"/>
      <c r="AK35" s="335"/>
      <c r="AL35" s="335"/>
      <c r="AM35" s="335"/>
    </row>
    <row r="36" spans="1:39" s="336" customFormat="1" ht="27.75" customHeight="1" x14ac:dyDescent="0.25">
      <c r="A36" s="123" t="s">
        <v>153</v>
      </c>
      <c r="B36" s="123" t="s">
        <v>154</v>
      </c>
      <c r="C36" s="483" t="s">
        <v>48</v>
      </c>
      <c r="D36" s="54"/>
      <c r="E36" s="77" t="s">
        <v>437</v>
      </c>
      <c r="F36" s="78">
        <v>6</v>
      </c>
      <c r="G36" s="79" t="s">
        <v>184</v>
      </c>
      <c r="H36" s="80" t="s">
        <v>443</v>
      </c>
      <c r="I36" s="148"/>
      <c r="J36" s="129">
        <v>1</v>
      </c>
      <c r="K36" s="128">
        <f t="shared" si="44"/>
        <v>1</v>
      </c>
      <c r="L36" s="128">
        <f t="shared" si="45"/>
        <v>0</v>
      </c>
      <c r="M36" s="73">
        <v>26</v>
      </c>
      <c r="N36" s="131">
        <v>1</v>
      </c>
      <c r="O36" s="128">
        <f t="shared" si="46"/>
        <v>1</v>
      </c>
      <c r="P36" s="128">
        <f t="shared" si="47"/>
        <v>0</v>
      </c>
      <c r="Q36" s="73">
        <v>26</v>
      </c>
      <c r="R36" s="451">
        <f t="shared" si="35"/>
        <v>124.80000000000001</v>
      </c>
      <c r="S36" s="452">
        <f t="shared" si="36"/>
        <v>26</v>
      </c>
      <c r="T36" s="67">
        <f t="shared" si="37"/>
        <v>26</v>
      </c>
      <c r="U36" s="67">
        <f t="shared" si="38"/>
        <v>31.2</v>
      </c>
      <c r="V36" s="67">
        <f t="shared" si="39"/>
        <v>26</v>
      </c>
      <c r="W36" s="67">
        <f t="shared" si="40"/>
        <v>7.8</v>
      </c>
      <c r="X36" s="67">
        <f t="shared" si="41"/>
        <v>7.8</v>
      </c>
      <c r="Y36" s="331">
        <f t="shared" si="42"/>
        <v>52</v>
      </c>
      <c r="Z36" s="331">
        <f t="shared" si="42"/>
        <v>33.799999999999997</v>
      </c>
      <c r="AA36" s="333">
        <f t="shared" si="42"/>
        <v>39</v>
      </c>
      <c r="AB36" s="332"/>
      <c r="AC36" s="331">
        <f t="shared" si="43"/>
        <v>0</v>
      </c>
      <c r="AD36" s="69"/>
      <c r="AE36" s="25"/>
      <c r="AF36" s="335"/>
      <c r="AG36" s="335"/>
      <c r="AH36" s="335"/>
      <c r="AI36" s="335"/>
      <c r="AJ36" s="335"/>
      <c r="AK36" s="335"/>
      <c r="AL36" s="335"/>
      <c r="AM36" s="335"/>
    </row>
    <row r="37" spans="1:39" s="336" customFormat="1" ht="27.75" customHeight="1" x14ac:dyDescent="0.25">
      <c r="A37" s="123" t="s">
        <v>153</v>
      </c>
      <c r="B37" s="123" t="s">
        <v>154</v>
      </c>
      <c r="C37" s="483" t="s">
        <v>48</v>
      </c>
      <c r="D37" s="54"/>
      <c r="E37" s="127" t="s">
        <v>678</v>
      </c>
      <c r="F37" s="187">
        <v>5</v>
      </c>
      <c r="G37" s="124" t="s">
        <v>734</v>
      </c>
      <c r="H37" s="80" t="s">
        <v>735</v>
      </c>
      <c r="I37" s="148"/>
      <c r="J37" s="129">
        <v>1</v>
      </c>
      <c r="K37" s="128">
        <f t="shared" si="44"/>
        <v>1</v>
      </c>
      <c r="L37" s="128">
        <f t="shared" si="45"/>
        <v>0</v>
      </c>
      <c r="M37" s="73">
        <v>26</v>
      </c>
      <c r="N37" s="131"/>
      <c r="O37" s="128">
        <f t="shared" si="46"/>
        <v>0</v>
      </c>
      <c r="P37" s="128">
        <f t="shared" si="47"/>
        <v>0</v>
      </c>
      <c r="Q37" s="73"/>
      <c r="R37" s="451">
        <f t="shared" si="35"/>
        <v>83.2</v>
      </c>
      <c r="S37" s="452">
        <f t="shared" si="36"/>
        <v>26</v>
      </c>
      <c r="T37" s="67">
        <f t="shared" si="37"/>
        <v>26</v>
      </c>
      <c r="U37" s="67">
        <f t="shared" si="38"/>
        <v>31.2</v>
      </c>
      <c r="V37" s="67">
        <f t="shared" si="39"/>
        <v>0</v>
      </c>
      <c r="W37" s="67">
        <f t="shared" si="40"/>
        <v>0</v>
      </c>
      <c r="X37" s="67">
        <f t="shared" si="41"/>
        <v>0</v>
      </c>
      <c r="Y37" s="331">
        <f t="shared" si="42"/>
        <v>26</v>
      </c>
      <c r="Z37" s="331">
        <f t="shared" si="42"/>
        <v>26</v>
      </c>
      <c r="AA37" s="333">
        <f t="shared" si="42"/>
        <v>31.2</v>
      </c>
      <c r="AB37" s="332"/>
      <c r="AC37" s="331">
        <f t="shared" si="43"/>
        <v>0</v>
      </c>
      <c r="AD37" s="380"/>
      <c r="AE37" s="25"/>
      <c r="AF37" s="335"/>
      <c r="AG37" s="335"/>
      <c r="AH37" s="335"/>
      <c r="AI37" s="335"/>
      <c r="AJ37" s="335"/>
      <c r="AK37" s="335"/>
      <c r="AL37" s="335"/>
      <c r="AM37" s="335"/>
    </row>
    <row r="38" spans="1:39" s="336" customFormat="1" ht="27.75" hidden="1" customHeight="1" x14ac:dyDescent="0.25">
      <c r="A38" s="94" t="s">
        <v>153</v>
      </c>
      <c r="B38" s="94" t="s">
        <v>154</v>
      </c>
      <c r="C38" s="509" t="s">
        <v>48</v>
      </c>
      <c r="D38" s="95"/>
      <c r="E38" s="96" t="s">
        <v>858</v>
      </c>
      <c r="F38" s="96"/>
      <c r="G38" s="97"/>
      <c r="H38" s="98" t="s">
        <v>874</v>
      </c>
      <c r="I38" s="99"/>
      <c r="J38" s="134"/>
      <c r="K38" s="101">
        <f t="shared" si="44"/>
        <v>0</v>
      </c>
      <c r="L38" s="101">
        <f t="shared" si="45"/>
        <v>0</v>
      </c>
      <c r="M38" s="135"/>
      <c r="N38" s="136"/>
      <c r="O38" s="137">
        <f t="shared" si="46"/>
        <v>0</v>
      </c>
      <c r="P38" s="137">
        <f t="shared" si="47"/>
        <v>0</v>
      </c>
      <c r="Q38" s="135"/>
      <c r="R38" s="412">
        <f>J38*M38*$R$8</f>
        <v>0</v>
      </c>
      <c r="S38" s="614">
        <f>J38*M38*$S$8</f>
        <v>0</v>
      </c>
      <c r="T38" s="105">
        <f>K38*M38*$T$8</f>
        <v>0</v>
      </c>
      <c r="U38" s="105">
        <f>J38*M38*$U$8</f>
        <v>0</v>
      </c>
      <c r="V38" s="105">
        <f t="shared" si="39"/>
        <v>0</v>
      </c>
      <c r="W38" s="105">
        <f t="shared" si="40"/>
        <v>0</v>
      </c>
      <c r="X38" s="105">
        <f t="shared" si="41"/>
        <v>0</v>
      </c>
      <c r="Y38" s="105">
        <f t="shared" si="42"/>
        <v>0</v>
      </c>
      <c r="Z38" s="105">
        <f t="shared" si="42"/>
        <v>0</v>
      </c>
      <c r="AA38" s="107">
        <f t="shared" si="42"/>
        <v>0</v>
      </c>
      <c r="AB38" s="106"/>
      <c r="AC38" s="105">
        <f t="shared" si="43"/>
        <v>0</v>
      </c>
      <c r="AD38" s="397"/>
      <c r="AE38" s="25"/>
      <c r="AF38" s="335"/>
      <c r="AG38" s="335"/>
    </row>
    <row r="39" spans="1:39" s="346" customFormat="1" ht="27.75" customHeight="1" thickBot="1" x14ac:dyDescent="0.3">
      <c r="A39" s="108" t="s">
        <v>153</v>
      </c>
      <c r="B39" s="108" t="s">
        <v>154</v>
      </c>
      <c r="C39" s="490" t="s">
        <v>48</v>
      </c>
      <c r="D39" s="109"/>
      <c r="E39" s="110"/>
      <c r="F39" s="110"/>
      <c r="G39" s="111"/>
      <c r="H39" s="112" t="s">
        <v>906</v>
      </c>
      <c r="I39" s="113"/>
      <c r="J39" s="114"/>
      <c r="K39" s="115"/>
      <c r="L39" s="115"/>
      <c r="M39" s="116"/>
      <c r="N39" s="117"/>
      <c r="O39" s="115"/>
      <c r="P39" s="115"/>
      <c r="Q39" s="116"/>
      <c r="R39" s="453">
        <f t="shared" ref="R39:AA39" si="48">SUM(R33:R38)</f>
        <v>582.40000000000009</v>
      </c>
      <c r="S39" s="454">
        <f t="shared" si="48"/>
        <v>130</v>
      </c>
      <c r="T39" s="119">
        <f t="shared" si="48"/>
        <v>130</v>
      </c>
      <c r="U39" s="119">
        <f t="shared" si="48"/>
        <v>156</v>
      </c>
      <c r="V39" s="119">
        <f t="shared" si="48"/>
        <v>104</v>
      </c>
      <c r="W39" s="119">
        <f t="shared" si="48"/>
        <v>31.2</v>
      </c>
      <c r="X39" s="119">
        <f t="shared" si="48"/>
        <v>31.2</v>
      </c>
      <c r="Y39" s="119">
        <f t="shared" si="48"/>
        <v>234</v>
      </c>
      <c r="Z39" s="119">
        <f t="shared" si="48"/>
        <v>161.19999999999999</v>
      </c>
      <c r="AA39" s="845">
        <f t="shared" si="48"/>
        <v>187.2</v>
      </c>
      <c r="AB39" s="344"/>
      <c r="AC39" s="331"/>
      <c r="AD39" s="891">
        <f>R39/1800/0.6</f>
        <v>0.53925925925925933</v>
      </c>
      <c r="AE39" s="25"/>
      <c r="AF39" s="335"/>
      <c r="AG39" s="335"/>
      <c r="AH39" s="335"/>
      <c r="AI39" s="335"/>
      <c r="AJ39" s="335"/>
      <c r="AK39" s="335"/>
      <c r="AL39" s="335"/>
      <c r="AM39" s="335"/>
    </row>
    <row r="40" spans="1:39" s="336" customFormat="1" ht="27.75" customHeight="1" thickTop="1" x14ac:dyDescent="0.25">
      <c r="A40" s="123" t="s">
        <v>56</v>
      </c>
      <c r="B40" s="123" t="s">
        <v>57</v>
      </c>
      <c r="C40" s="483" t="s">
        <v>53</v>
      </c>
      <c r="D40" s="54"/>
      <c r="E40" s="56" t="s">
        <v>33</v>
      </c>
      <c r="F40" s="187">
        <v>4</v>
      </c>
      <c r="G40" s="124" t="s">
        <v>122</v>
      </c>
      <c r="H40" s="59" t="s">
        <v>123</v>
      </c>
      <c r="I40" s="894"/>
      <c r="J40" s="129">
        <v>1</v>
      </c>
      <c r="K40" s="128">
        <f>IF(J40&gt;0, 1, 0)</f>
        <v>1</v>
      </c>
      <c r="L40" s="128">
        <f>J40-K40</f>
        <v>0</v>
      </c>
      <c r="M40" s="73">
        <v>26</v>
      </c>
      <c r="N40" s="131">
        <v>1</v>
      </c>
      <c r="O40" s="171">
        <f>IF(N40&gt;0, 1, 0)</f>
        <v>1</v>
      </c>
      <c r="P40" s="171">
        <f>N40-O40</f>
        <v>0</v>
      </c>
      <c r="Q40" s="892">
        <v>0</v>
      </c>
      <c r="R40" s="451">
        <f t="shared" ref="R40:R49" si="49">(K40*M40*$R$4)+(L40*M40*$R$5)+(O40*Q40*$R$6)+(P40*Q40*$R$7)</f>
        <v>83.2</v>
      </c>
      <c r="S40" s="452">
        <f t="shared" ref="S40:S49" si="50">J40*M40*$S$4</f>
        <v>26</v>
      </c>
      <c r="T40" s="67">
        <f t="shared" ref="T40:T49" si="51">K40*M40*$T$4</f>
        <v>26</v>
      </c>
      <c r="U40" s="67">
        <f t="shared" ref="U40:U49" si="52">J40*M40*$U$4</f>
        <v>31.2</v>
      </c>
      <c r="V40" s="67">
        <f t="shared" ref="V40:V50" si="53">N40*Q40*$V$6</f>
        <v>0</v>
      </c>
      <c r="W40" s="67">
        <f t="shared" ref="W40:W50" si="54">O40*Q40*$W$6</f>
        <v>0</v>
      </c>
      <c r="X40" s="67">
        <f t="shared" ref="X40:X50" si="55">N40*Q40*$X$6</f>
        <v>0</v>
      </c>
      <c r="Y40" s="331">
        <f t="shared" ref="Y40:AA50" si="56">S40+V40</f>
        <v>26</v>
      </c>
      <c r="Z40" s="331">
        <f t="shared" si="56"/>
        <v>26</v>
      </c>
      <c r="AA40" s="333">
        <f t="shared" si="56"/>
        <v>31.2</v>
      </c>
      <c r="AB40" s="332"/>
      <c r="AC40" s="331">
        <f t="shared" ref="AC40:AC50" si="57">R40-Y40-Z40-AA40</f>
        <v>0</v>
      </c>
      <c r="AD40" s="69"/>
      <c r="AE40" s="25"/>
      <c r="AF40" s="335"/>
      <c r="AG40" s="335"/>
      <c r="AH40" s="335"/>
      <c r="AI40" s="335"/>
      <c r="AJ40" s="335"/>
      <c r="AK40" s="335"/>
      <c r="AL40" s="335"/>
      <c r="AM40" s="335"/>
    </row>
    <row r="41" spans="1:39" s="336" customFormat="1" ht="27.75" customHeight="1" x14ac:dyDescent="0.25">
      <c r="A41" s="123" t="s">
        <v>56</v>
      </c>
      <c r="B41" s="123" t="s">
        <v>57</v>
      </c>
      <c r="C41" s="483" t="s">
        <v>53</v>
      </c>
      <c r="D41" s="54"/>
      <c r="E41" s="56" t="s">
        <v>33</v>
      </c>
      <c r="F41" s="80">
        <v>6</v>
      </c>
      <c r="G41" s="79" t="s">
        <v>58</v>
      </c>
      <c r="H41" s="80" t="s">
        <v>59</v>
      </c>
      <c r="I41" s="148"/>
      <c r="J41" s="129">
        <v>1</v>
      </c>
      <c r="K41" s="128">
        <f t="shared" ref="K41:K50" si="58">IF(J41&gt;0, 1, 0)</f>
        <v>1</v>
      </c>
      <c r="L41" s="128">
        <f t="shared" ref="L41:L50" si="59">J41-K41</f>
        <v>0</v>
      </c>
      <c r="M41" s="73">
        <v>26</v>
      </c>
      <c r="N41" s="131">
        <v>1</v>
      </c>
      <c r="O41" s="128">
        <f t="shared" ref="O41:O50" si="60">IF(N41&gt;0, 1, 0)</f>
        <v>1</v>
      </c>
      <c r="P41" s="128">
        <f t="shared" ref="P41:P50" si="61">N41-O41</f>
        <v>0</v>
      </c>
      <c r="Q41" s="73">
        <v>26</v>
      </c>
      <c r="R41" s="451">
        <f t="shared" si="49"/>
        <v>124.80000000000001</v>
      </c>
      <c r="S41" s="452">
        <f t="shared" si="50"/>
        <v>26</v>
      </c>
      <c r="T41" s="67">
        <f t="shared" si="51"/>
        <v>26</v>
      </c>
      <c r="U41" s="67">
        <f t="shared" si="52"/>
        <v>31.2</v>
      </c>
      <c r="V41" s="67">
        <f t="shared" si="53"/>
        <v>26</v>
      </c>
      <c r="W41" s="67">
        <f t="shared" si="54"/>
        <v>7.8</v>
      </c>
      <c r="X41" s="67">
        <f t="shared" si="55"/>
        <v>7.8</v>
      </c>
      <c r="Y41" s="331">
        <f t="shared" si="56"/>
        <v>52</v>
      </c>
      <c r="Z41" s="331">
        <f t="shared" si="56"/>
        <v>33.799999999999997</v>
      </c>
      <c r="AA41" s="333">
        <f t="shared" si="56"/>
        <v>39</v>
      </c>
      <c r="AB41" s="332"/>
      <c r="AC41" s="331">
        <f t="shared" si="57"/>
        <v>0</v>
      </c>
      <c r="AD41" s="69"/>
      <c r="AE41" s="25"/>
      <c r="AF41" s="335"/>
      <c r="AG41" s="335"/>
      <c r="AH41" s="335"/>
      <c r="AI41" s="335"/>
      <c r="AJ41" s="335"/>
      <c r="AK41" s="335"/>
      <c r="AL41" s="335"/>
      <c r="AM41" s="335"/>
    </row>
    <row r="42" spans="1:39" s="336" customFormat="1" ht="27.75" customHeight="1" x14ac:dyDescent="0.25">
      <c r="A42" s="123" t="s">
        <v>56</v>
      </c>
      <c r="B42" s="123" t="s">
        <v>57</v>
      </c>
      <c r="C42" s="483" t="s">
        <v>53</v>
      </c>
      <c r="D42" s="54"/>
      <c r="E42" s="76" t="s">
        <v>465</v>
      </c>
      <c r="F42" s="80">
        <v>1</v>
      </c>
      <c r="G42" s="79" t="s">
        <v>474</v>
      </c>
      <c r="H42" s="80" t="s">
        <v>475</v>
      </c>
      <c r="I42" s="148"/>
      <c r="J42" s="129">
        <v>1</v>
      </c>
      <c r="K42" s="128">
        <f t="shared" si="58"/>
        <v>1</v>
      </c>
      <c r="L42" s="128">
        <f t="shared" si="59"/>
        <v>0</v>
      </c>
      <c r="M42" s="73">
        <v>26</v>
      </c>
      <c r="N42" s="131">
        <v>1</v>
      </c>
      <c r="O42" s="128">
        <f t="shared" si="60"/>
        <v>1</v>
      </c>
      <c r="P42" s="128">
        <f t="shared" si="61"/>
        <v>0</v>
      </c>
      <c r="Q42" s="73">
        <v>26</v>
      </c>
      <c r="R42" s="451">
        <f t="shared" si="49"/>
        <v>124.80000000000001</v>
      </c>
      <c r="S42" s="452">
        <f t="shared" si="50"/>
        <v>26</v>
      </c>
      <c r="T42" s="67">
        <f t="shared" si="51"/>
        <v>26</v>
      </c>
      <c r="U42" s="67">
        <f t="shared" si="52"/>
        <v>31.2</v>
      </c>
      <c r="V42" s="67">
        <f t="shared" si="53"/>
        <v>26</v>
      </c>
      <c r="W42" s="67">
        <f t="shared" si="54"/>
        <v>7.8</v>
      </c>
      <c r="X42" s="67">
        <f t="shared" si="55"/>
        <v>7.8</v>
      </c>
      <c r="Y42" s="331">
        <f t="shared" si="56"/>
        <v>52</v>
      </c>
      <c r="Z42" s="331">
        <f t="shared" si="56"/>
        <v>33.799999999999997</v>
      </c>
      <c r="AA42" s="333">
        <f t="shared" si="56"/>
        <v>39</v>
      </c>
      <c r="AB42" s="332"/>
      <c r="AC42" s="331">
        <f t="shared" si="57"/>
        <v>0</v>
      </c>
      <c r="AD42" s="69"/>
      <c r="AE42" s="25"/>
      <c r="AF42" s="335"/>
      <c r="AG42" s="335"/>
      <c r="AH42" s="335"/>
      <c r="AI42" s="335"/>
      <c r="AJ42" s="335"/>
      <c r="AK42" s="335"/>
      <c r="AL42" s="335"/>
      <c r="AM42" s="335"/>
    </row>
    <row r="43" spans="1:39" s="336" customFormat="1" ht="27.75" customHeight="1" x14ac:dyDescent="0.25">
      <c r="A43" s="123" t="s">
        <v>56</v>
      </c>
      <c r="B43" s="123" t="s">
        <v>57</v>
      </c>
      <c r="C43" s="483" t="s">
        <v>53</v>
      </c>
      <c r="D43" s="54"/>
      <c r="E43" s="76" t="s">
        <v>465</v>
      </c>
      <c r="F43" s="80">
        <v>2</v>
      </c>
      <c r="G43" s="79" t="s">
        <v>505</v>
      </c>
      <c r="H43" s="80" t="s">
        <v>506</v>
      </c>
      <c r="I43" s="148"/>
      <c r="J43" s="129"/>
      <c r="K43" s="128">
        <f t="shared" si="58"/>
        <v>0</v>
      </c>
      <c r="L43" s="128">
        <f t="shared" si="59"/>
        <v>0</v>
      </c>
      <c r="M43" s="73"/>
      <c r="N43" s="131"/>
      <c r="O43" s="128">
        <f t="shared" si="60"/>
        <v>0</v>
      </c>
      <c r="P43" s="128">
        <f t="shared" si="61"/>
        <v>0</v>
      </c>
      <c r="Q43" s="73"/>
      <c r="R43" s="451">
        <f t="shared" si="49"/>
        <v>0</v>
      </c>
      <c r="S43" s="452">
        <f t="shared" si="50"/>
        <v>0</v>
      </c>
      <c r="T43" s="67">
        <f t="shared" si="51"/>
        <v>0</v>
      </c>
      <c r="U43" s="67">
        <f t="shared" si="52"/>
        <v>0</v>
      </c>
      <c r="V43" s="67">
        <f t="shared" si="53"/>
        <v>0</v>
      </c>
      <c r="W43" s="67">
        <f t="shared" si="54"/>
        <v>0</v>
      </c>
      <c r="X43" s="67">
        <f t="shared" si="55"/>
        <v>0</v>
      </c>
      <c r="Y43" s="331">
        <f t="shared" si="56"/>
        <v>0</v>
      </c>
      <c r="Z43" s="331">
        <f t="shared" si="56"/>
        <v>0</v>
      </c>
      <c r="AA43" s="333">
        <f t="shared" si="56"/>
        <v>0</v>
      </c>
      <c r="AB43" s="332"/>
      <c r="AC43" s="331">
        <f t="shared" si="57"/>
        <v>0</v>
      </c>
      <c r="AD43" s="69"/>
      <c r="AE43" s="25"/>
      <c r="AF43" s="335"/>
      <c r="AG43" s="335"/>
      <c r="AH43" s="335"/>
      <c r="AI43" s="335"/>
      <c r="AJ43" s="335"/>
      <c r="AK43" s="335"/>
      <c r="AL43" s="335"/>
      <c r="AM43" s="335"/>
    </row>
    <row r="44" spans="1:39" s="336" customFormat="1" ht="27.75" customHeight="1" x14ac:dyDescent="0.25">
      <c r="A44" s="123" t="s">
        <v>56</v>
      </c>
      <c r="B44" s="123" t="s">
        <v>57</v>
      </c>
      <c r="C44" s="483" t="s">
        <v>53</v>
      </c>
      <c r="D44" s="54"/>
      <c r="E44" s="76" t="s">
        <v>465</v>
      </c>
      <c r="F44" s="80">
        <v>3</v>
      </c>
      <c r="G44" s="79" t="s">
        <v>482</v>
      </c>
      <c r="H44" s="80" t="s">
        <v>483</v>
      </c>
      <c r="I44" s="148"/>
      <c r="J44" s="129">
        <v>1</v>
      </c>
      <c r="K44" s="128">
        <f t="shared" si="58"/>
        <v>1</v>
      </c>
      <c r="L44" s="128">
        <f t="shared" si="59"/>
        <v>0</v>
      </c>
      <c r="M44" s="73">
        <v>16</v>
      </c>
      <c r="N44" s="131">
        <v>1</v>
      </c>
      <c r="O44" s="128">
        <f t="shared" si="60"/>
        <v>1</v>
      </c>
      <c r="P44" s="128">
        <f t="shared" si="61"/>
        <v>0</v>
      </c>
      <c r="Q44" s="73">
        <v>0</v>
      </c>
      <c r="R44" s="451">
        <f t="shared" si="49"/>
        <v>51.2</v>
      </c>
      <c r="S44" s="452">
        <f t="shared" si="50"/>
        <v>16</v>
      </c>
      <c r="T44" s="67">
        <f t="shared" si="51"/>
        <v>16</v>
      </c>
      <c r="U44" s="67">
        <f t="shared" si="52"/>
        <v>19.2</v>
      </c>
      <c r="V44" s="67">
        <f t="shared" si="53"/>
        <v>0</v>
      </c>
      <c r="W44" s="67">
        <f t="shared" si="54"/>
        <v>0</v>
      </c>
      <c r="X44" s="67">
        <f t="shared" si="55"/>
        <v>0</v>
      </c>
      <c r="Y44" s="331">
        <f t="shared" si="56"/>
        <v>16</v>
      </c>
      <c r="Z44" s="331">
        <f t="shared" si="56"/>
        <v>16</v>
      </c>
      <c r="AA44" s="333">
        <f t="shared" si="56"/>
        <v>19.2</v>
      </c>
      <c r="AB44" s="332"/>
      <c r="AC44" s="331">
        <f t="shared" si="57"/>
        <v>0</v>
      </c>
      <c r="AD44" s="69"/>
      <c r="AE44" s="25"/>
      <c r="AF44" s="335"/>
      <c r="AG44" s="335"/>
      <c r="AH44" s="335"/>
      <c r="AI44" s="335"/>
      <c r="AJ44" s="335"/>
      <c r="AK44" s="335"/>
      <c r="AL44" s="335"/>
      <c r="AM44" s="335"/>
    </row>
    <row r="45" spans="1:39" s="336" customFormat="1" ht="27.75" customHeight="1" x14ac:dyDescent="0.25">
      <c r="A45" s="123" t="s">
        <v>56</v>
      </c>
      <c r="B45" s="123" t="s">
        <v>57</v>
      </c>
      <c r="C45" s="483" t="s">
        <v>53</v>
      </c>
      <c r="D45" s="54"/>
      <c r="E45" s="76" t="s">
        <v>465</v>
      </c>
      <c r="F45" s="80">
        <v>3</v>
      </c>
      <c r="G45" s="79" t="s">
        <v>503</v>
      </c>
      <c r="H45" s="80" t="s">
        <v>504</v>
      </c>
      <c r="I45" s="148"/>
      <c r="J45" s="129"/>
      <c r="K45" s="128">
        <f t="shared" si="58"/>
        <v>0</v>
      </c>
      <c r="L45" s="128">
        <f t="shared" si="59"/>
        <v>0</v>
      </c>
      <c r="M45" s="73"/>
      <c r="N45" s="131"/>
      <c r="O45" s="128">
        <f t="shared" si="60"/>
        <v>0</v>
      </c>
      <c r="P45" s="128">
        <f t="shared" si="61"/>
        <v>0</v>
      </c>
      <c r="Q45" s="73"/>
      <c r="R45" s="451">
        <f t="shared" si="49"/>
        <v>0</v>
      </c>
      <c r="S45" s="452">
        <f t="shared" si="50"/>
        <v>0</v>
      </c>
      <c r="T45" s="67">
        <f t="shared" si="51"/>
        <v>0</v>
      </c>
      <c r="U45" s="67">
        <f t="shared" si="52"/>
        <v>0</v>
      </c>
      <c r="V45" s="67">
        <f t="shared" si="53"/>
        <v>0</v>
      </c>
      <c r="W45" s="67">
        <f t="shared" si="54"/>
        <v>0</v>
      </c>
      <c r="X45" s="67">
        <f t="shared" si="55"/>
        <v>0</v>
      </c>
      <c r="Y45" s="331">
        <f t="shared" si="56"/>
        <v>0</v>
      </c>
      <c r="Z45" s="331">
        <f t="shared" si="56"/>
        <v>0</v>
      </c>
      <c r="AA45" s="333">
        <f t="shared" si="56"/>
        <v>0</v>
      </c>
      <c r="AB45" s="332"/>
      <c r="AC45" s="331">
        <f t="shared" si="57"/>
        <v>0</v>
      </c>
      <c r="AD45" s="69"/>
      <c r="AE45" s="25"/>
      <c r="AF45" s="335"/>
      <c r="AG45" s="335"/>
      <c r="AH45" s="335"/>
      <c r="AI45" s="335"/>
      <c r="AJ45" s="335"/>
      <c r="AK45" s="335"/>
      <c r="AL45" s="335"/>
      <c r="AM45" s="335"/>
    </row>
    <row r="46" spans="1:39" s="336" customFormat="1" ht="27.75" customHeight="1" x14ac:dyDescent="0.25">
      <c r="A46" s="123" t="s">
        <v>56</v>
      </c>
      <c r="B46" s="123" t="s">
        <v>57</v>
      </c>
      <c r="C46" s="483" t="s">
        <v>53</v>
      </c>
      <c r="D46" s="54"/>
      <c r="E46" s="77" t="s">
        <v>645</v>
      </c>
      <c r="F46" s="78">
        <v>3</v>
      </c>
      <c r="G46" s="79" t="s">
        <v>482</v>
      </c>
      <c r="H46" s="80" t="s">
        <v>654</v>
      </c>
      <c r="I46" s="155"/>
      <c r="J46" s="129">
        <v>1</v>
      </c>
      <c r="K46" s="128">
        <f t="shared" si="58"/>
        <v>1</v>
      </c>
      <c r="L46" s="128">
        <f t="shared" si="59"/>
        <v>0</v>
      </c>
      <c r="M46" s="73">
        <v>16</v>
      </c>
      <c r="N46" s="131">
        <v>1</v>
      </c>
      <c r="O46" s="128">
        <f t="shared" si="60"/>
        <v>1</v>
      </c>
      <c r="P46" s="128">
        <f t="shared" si="61"/>
        <v>0</v>
      </c>
      <c r="Q46" s="73">
        <v>0</v>
      </c>
      <c r="R46" s="451">
        <f t="shared" si="49"/>
        <v>51.2</v>
      </c>
      <c r="S46" s="452">
        <f t="shared" si="50"/>
        <v>16</v>
      </c>
      <c r="T46" s="67">
        <f t="shared" si="51"/>
        <v>16</v>
      </c>
      <c r="U46" s="67">
        <f t="shared" si="52"/>
        <v>19.2</v>
      </c>
      <c r="V46" s="67">
        <f t="shared" si="53"/>
        <v>0</v>
      </c>
      <c r="W46" s="67">
        <f t="shared" si="54"/>
        <v>0</v>
      </c>
      <c r="X46" s="67">
        <f t="shared" si="55"/>
        <v>0</v>
      </c>
      <c r="Y46" s="331">
        <f t="shared" si="56"/>
        <v>16</v>
      </c>
      <c r="Z46" s="331">
        <f t="shared" si="56"/>
        <v>16</v>
      </c>
      <c r="AA46" s="333">
        <f t="shared" si="56"/>
        <v>19.2</v>
      </c>
      <c r="AB46" s="332"/>
      <c r="AC46" s="331">
        <f t="shared" si="57"/>
        <v>0</v>
      </c>
      <c r="AD46" s="69"/>
      <c r="AE46" s="25"/>
      <c r="AF46" s="335"/>
      <c r="AG46" s="335"/>
      <c r="AH46" s="335"/>
      <c r="AI46" s="335"/>
      <c r="AJ46" s="335"/>
      <c r="AK46" s="335"/>
      <c r="AL46" s="335"/>
      <c r="AM46" s="335"/>
    </row>
    <row r="47" spans="1:39" s="336" customFormat="1" ht="27.75" customHeight="1" x14ac:dyDescent="0.25">
      <c r="A47" s="123" t="s">
        <v>56</v>
      </c>
      <c r="B47" s="123" t="s">
        <v>57</v>
      </c>
      <c r="C47" s="483" t="s">
        <v>53</v>
      </c>
      <c r="D47" s="54"/>
      <c r="E47" s="888" t="s">
        <v>841</v>
      </c>
      <c r="F47" s="80">
        <v>2</v>
      </c>
      <c r="G47" s="79" t="s">
        <v>844</v>
      </c>
      <c r="H47" s="80" t="s">
        <v>123</v>
      </c>
      <c r="I47" s="148"/>
      <c r="J47" s="129">
        <v>0</v>
      </c>
      <c r="K47" s="128">
        <f t="shared" si="58"/>
        <v>0</v>
      </c>
      <c r="L47" s="128">
        <f t="shared" si="59"/>
        <v>0</v>
      </c>
      <c r="M47" s="73">
        <v>0</v>
      </c>
      <c r="N47" s="131"/>
      <c r="O47" s="128">
        <f t="shared" si="60"/>
        <v>0</v>
      </c>
      <c r="P47" s="128">
        <f t="shared" si="61"/>
        <v>0</v>
      </c>
      <c r="Q47" s="73"/>
      <c r="R47" s="451">
        <f t="shared" si="49"/>
        <v>0</v>
      </c>
      <c r="S47" s="452">
        <f t="shared" si="50"/>
        <v>0</v>
      </c>
      <c r="T47" s="67">
        <f t="shared" si="51"/>
        <v>0</v>
      </c>
      <c r="U47" s="67">
        <f t="shared" si="52"/>
        <v>0</v>
      </c>
      <c r="V47" s="67">
        <f t="shared" si="53"/>
        <v>0</v>
      </c>
      <c r="W47" s="67">
        <f t="shared" si="54"/>
        <v>0</v>
      </c>
      <c r="X47" s="67">
        <f t="shared" si="55"/>
        <v>0</v>
      </c>
      <c r="Y47" s="331">
        <f t="shared" si="56"/>
        <v>0</v>
      </c>
      <c r="Z47" s="331">
        <f t="shared" si="56"/>
        <v>0</v>
      </c>
      <c r="AA47" s="333">
        <f t="shared" si="56"/>
        <v>0</v>
      </c>
      <c r="AB47" s="332"/>
      <c r="AC47" s="331">
        <f t="shared" si="57"/>
        <v>0</v>
      </c>
      <c r="AD47" s="895"/>
      <c r="AE47" s="25"/>
      <c r="AF47" s="335"/>
      <c r="AG47" s="335"/>
      <c r="AH47" s="335"/>
      <c r="AI47" s="335"/>
      <c r="AJ47" s="335"/>
      <c r="AK47" s="335"/>
      <c r="AL47" s="335"/>
      <c r="AM47" s="335"/>
    </row>
    <row r="48" spans="1:39" s="336" customFormat="1" ht="27.75" customHeight="1" x14ac:dyDescent="0.25">
      <c r="A48" s="123" t="s">
        <v>56</v>
      </c>
      <c r="B48" s="123" t="s">
        <v>57</v>
      </c>
      <c r="C48" s="483" t="s">
        <v>53</v>
      </c>
      <c r="D48" s="54"/>
      <c r="E48" s="85" t="s">
        <v>857</v>
      </c>
      <c r="F48" s="80">
        <v>4</v>
      </c>
      <c r="G48" s="79" t="s">
        <v>122</v>
      </c>
      <c r="H48" s="80" t="s">
        <v>123</v>
      </c>
      <c r="I48" s="148"/>
      <c r="J48" s="129"/>
      <c r="K48" s="128">
        <f t="shared" si="58"/>
        <v>0</v>
      </c>
      <c r="L48" s="128">
        <f t="shared" si="59"/>
        <v>0</v>
      </c>
      <c r="M48" s="73"/>
      <c r="N48" s="131"/>
      <c r="O48" s="128">
        <f t="shared" si="60"/>
        <v>0</v>
      </c>
      <c r="P48" s="128">
        <f t="shared" si="61"/>
        <v>0</v>
      </c>
      <c r="Q48" s="73"/>
      <c r="R48" s="451">
        <f t="shared" si="49"/>
        <v>0</v>
      </c>
      <c r="S48" s="452">
        <f t="shared" si="50"/>
        <v>0</v>
      </c>
      <c r="T48" s="67">
        <f t="shared" si="51"/>
        <v>0</v>
      </c>
      <c r="U48" s="67">
        <f t="shared" si="52"/>
        <v>0</v>
      </c>
      <c r="V48" s="67">
        <f t="shared" si="53"/>
        <v>0</v>
      </c>
      <c r="W48" s="67">
        <f t="shared" si="54"/>
        <v>0</v>
      </c>
      <c r="X48" s="67">
        <f t="shared" si="55"/>
        <v>0</v>
      </c>
      <c r="Y48" s="331">
        <f t="shared" si="56"/>
        <v>0</v>
      </c>
      <c r="Z48" s="331">
        <f t="shared" si="56"/>
        <v>0</v>
      </c>
      <c r="AA48" s="333">
        <f t="shared" si="56"/>
        <v>0</v>
      </c>
      <c r="AB48" s="332"/>
      <c r="AC48" s="331">
        <f t="shared" si="57"/>
        <v>0</v>
      </c>
      <c r="AD48" s="69"/>
      <c r="AE48" s="25"/>
      <c r="AF48" s="335"/>
      <c r="AG48" s="335"/>
      <c r="AH48" s="335"/>
      <c r="AI48" s="335"/>
      <c r="AJ48" s="335"/>
      <c r="AK48" s="335"/>
      <c r="AL48" s="335"/>
      <c r="AM48" s="335"/>
    </row>
    <row r="49" spans="1:39" s="93" customFormat="1" ht="27.75" customHeight="1" x14ac:dyDescent="0.25">
      <c r="A49" s="123" t="s">
        <v>56</v>
      </c>
      <c r="B49" s="123" t="s">
        <v>57</v>
      </c>
      <c r="C49" s="483" t="s">
        <v>53</v>
      </c>
      <c r="D49" s="54"/>
      <c r="E49" s="77" t="s">
        <v>645</v>
      </c>
      <c r="F49" s="78">
        <v>3</v>
      </c>
      <c r="G49" s="79" t="s">
        <v>482</v>
      </c>
      <c r="H49" s="80" t="s">
        <v>655</v>
      </c>
      <c r="I49" s="70"/>
      <c r="J49" s="129"/>
      <c r="K49" s="128">
        <f t="shared" si="58"/>
        <v>0</v>
      </c>
      <c r="L49" s="128">
        <f t="shared" si="59"/>
        <v>0</v>
      </c>
      <c r="M49" s="130"/>
      <c r="N49" s="131"/>
      <c r="O49" s="171">
        <f t="shared" si="60"/>
        <v>0</v>
      </c>
      <c r="P49" s="171">
        <f t="shared" si="61"/>
        <v>0</v>
      </c>
      <c r="Q49" s="130"/>
      <c r="R49" s="451">
        <f t="shared" si="49"/>
        <v>0</v>
      </c>
      <c r="S49" s="452">
        <f t="shared" si="50"/>
        <v>0</v>
      </c>
      <c r="T49" s="67">
        <f t="shared" si="51"/>
        <v>0</v>
      </c>
      <c r="U49" s="67">
        <f t="shared" si="52"/>
        <v>0</v>
      </c>
      <c r="V49" s="67">
        <f t="shared" si="53"/>
        <v>0</v>
      </c>
      <c r="W49" s="67">
        <f t="shared" si="54"/>
        <v>0</v>
      </c>
      <c r="X49" s="67">
        <f t="shared" si="55"/>
        <v>0</v>
      </c>
      <c r="Y49" s="331">
        <f t="shared" si="56"/>
        <v>0</v>
      </c>
      <c r="Z49" s="331">
        <f t="shared" si="56"/>
        <v>0</v>
      </c>
      <c r="AA49" s="333">
        <f t="shared" si="56"/>
        <v>0</v>
      </c>
      <c r="AB49" s="332"/>
      <c r="AC49" s="331">
        <f t="shared" si="57"/>
        <v>0</v>
      </c>
      <c r="AD49" s="439"/>
      <c r="AE49" s="25"/>
      <c r="AF49" s="335"/>
      <c r="AG49" s="335"/>
      <c r="AH49" s="92"/>
      <c r="AI49" s="92"/>
      <c r="AJ49" s="92"/>
      <c r="AK49" s="92"/>
      <c r="AL49" s="92"/>
      <c r="AM49" s="92"/>
    </row>
    <row r="50" spans="1:39" s="336" customFormat="1" ht="27.75" customHeight="1" x14ac:dyDescent="0.25">
      <c r="A50" s="94" t="s">
        <v>56</v>
      </c>
      <c r="B50" s="94" t="s">
        <v>57</v>
      </c>
      <c r="C50" s="509" t="s">
        <v>53</v>
      </c>
      <c r="D50" s="95"/>
      <c r="E50" s="96" t="s">
        <v>879</v>
      </c>
      <c r="F50" s="96"/>
      <c r="G50" s="97"/>
      <c r="H50" s="98" t="s">
        <v>894</v>
      </c>
      <c r="I50" s="99"/>
      <c r="J50" s="134">
        <v>1</v>
      </c>
      <c r="K50" s="101">
        <f t="shared" si="58"/>
        <v>1</v>
      </c>
      <c r="L50" s="101">
        <f t="shared" si="59"/>
        <v>0</v>
      </c>
      <c r="M50" s="135">
        <v>6</v>
      </c>
      <c r="N50" s="136"/>
      <c r="O50" s="137">
        <f t="shared" si="60"/>
        <v>0</v>
      </c>
      <c r="P50" s="137">
        <f t="shared" si="61"/>
        <v>0</v>
      </c>
      <c r="Q50" s="135"/>
      <c r="R50" s="412">
        <f>J50*M50*$R$8</f>
        <v>29.400000000000002</v>
      </c>
      <c r="S50" s="614">
        <f>J50*M50*$S$8</f>
        <v>6</v>
      </c>
      <c r="T50" s="105">
        <f>K50*M50*$T$8</f>
        <v>9</v>
      </c>
      <c r="U50" s="105">
        <f>J50*M50*$U$8</f>
        <v>14.399999999999999</v>
      </c>
      <c r="V50" s="105">
        <f t="shared" si="53"/>
        <v>0</v>
      </c>
      <c r="W50" s="105">
        <f t="shared" si="54"/>
        <v>0</v>
      </c>
      <c r="X50" s="105">
        <f t="shared" si="55"/>
        <v>0</v>
      </c>
      <c r="Y50" s="105">
        <f t="shared" si="56"/>
        <v>6</v>
      </c>
      <c r="Z50" s="105">
        <f t="shared" si="56"/>
        <v>9</v>
      </c>
      <c r="AA50" s="107">
        <f t="shared" si="56"/>
        <v>14.399999999999999</v>
      </c>
      <c r="AB50" s="106"/>
      <c r="AC50" s="105">
        <f t="shared" si="57"/>
        <v>0</v>
      </c>
      <c r="AD50" s="397"/>
      <c r="AE50" s="25"/>
      <c r="AF50" s="335"/>
      <c r="AG50" s="335"/>
    </row>
    <row r="51" spans="1:39" s="336" customFormat="1" ht="27.75" customHeight="1" x14ac:dyDescent="0.25">
      <c r="A51" s="94" t="s">
        <v>56</v>
      </c>
      <c r="B51" s="94" t="s">
        <v>57</v>
      </c>
      <c r="C51" s="509" t="s">
        <v>53</v>
      </c>
      <c r="D51" s="404"/>
      <c r="E51" s="96" t="s">
        <v>879</v>
      </c>
      <c r="F51" s="405"/>
      <c r="G51" s="849"/>
      <c r="H51" s="98" t="s">
        <v>880</v>
      </c>
      <c r="I51" s="896"/>
      <c r="J51" s="897">
        <v>1</v>
      </c>
      <c r="K51" s="402"/>
      <c r="L51" s="402"/>
      <c r="M51" s="898">
        <v>6</v>
      </c>
      <c r="N51" s="899"/>
      <c r="O51" s="900"/>
      <c r="P51" s="900"/>
      <c r="Q51" s="898"/>
      <c r="R51" s="412">
        <f>J51*M51*$R$8</f>
        <v>29.400000000000002</v>
      </c>
      <c r="S51" s="410"/>
      <c r="T51" s="410"/>
      <c r="U51" s="410"/>
      <c r="V51" s="410"/>
      <c r="W51" s="410"/>
      <c r="X51" s="410"/>
      <c r="Y51" s="410"/>
      <c r="Z51" s="410"/>
      <c r="AA51" s="410"/>
      <c r="AB51" s="106"/>
      <c r="AC51" s="105"/>
      <c r="AD51" s="397"/>
      <c r="AE51" s="25"/>
      <c r="AF51" s="335"/>
      <c r="AG51" s="335"/>
    </row>
    <row r="52" spans="1:39" s="346" customFormat="1" ht="27.75" customHeight="1" thickBot="1" x14ac:dyDescent="0.3">
      <c r="A52" s="108" t="s">
        <v>56</v>
      </c>
      <c r="B52" s="108" t="s">
        <v>57</v>
      </c>
      <c r="C52" s="490" t="s">
        <v>53</v>
      </c>
      <c r="D52" s="109"/>
      <c r="E52" s="110"/>
      <c r="F52" s="110"/>
      <c r="G52" s="111"/>
      <c r="H52" s="112" t="s">
        <v>906</v>
      </c>
      <c r="I52" s="113"/>
      <c r="J52" s="114"/>
      <c r="K52" s="115"/>
      <c r="L52" s="115"/>
      <c r="M52" s="116"/>
      <c r="N52" s="117"/>
      <c r="O52" s="115"/>
      <c r="P52" s="115"/>
      <c r="Q52" s="116"/>
      <c r="R52" s="453">
        <f>SUM(R40:R51)</f>
        <v>493.99999999999994</v>
      </c>
      <c r="S52" s="454">
        <f t="shared" ref="S52:AA52" si="62">SUM(S40:S50)</f>
        <v>116</v>
      </c>
      <c r="T52" s="119">
        <f t="shared" si="62"/>
        <v>119</v>
      </c>
      <c r="U52" s="119">
        <f t="shared" si="62"/>
        <v>146.4</v>
      </c>
      <c r="V52" s="119">
        <f t="shared" si="62"/>
        <v>52</v>
      </c>
      <c r="W52" s="119">
        <f t="shared" si="62"/>
        <v>15.6</v>
      </c>
      <c r="X52" s="119">
        <f t="shared" si="62"/>
        <v>15.6</v>
      </c>
      <c r="Y52" s="119">
        <f t="shared" si="62"/>
        <v>168</v>
      </c>
      <c r="Z52" s="119">
        <f t="shared" si="62"/>
        <v>134.6</v>
      </c>
      <c r="AA52" s="845">
        <f t="shared" si="62"/>
        <v>162</v>
      </c>
      <c r="AB52" s="344"/>
      <c r="AC52" s="331"/>
      <c r="AD52" s="891">
        <f>R52/1800/0.6</f>
        <v>0.45740740740740743</v>
      </c>
      <c r="AE52" s="25"/>
      <c r="AF52" s="335"/>
      <c r="AG52" s="335"/>
      <c r="AH52" s="335"/>
      <c r="AI52" s="335"/>
      <c r="AJ52" s="335"/>
      <c r="AK52" s="335"/>
      <c r="AL52" s="335"/>
      <c r="AM52" s="335"/>
    </row>
    <row r="53" spans="1:39" s="336" customFormat="1" ht="27.75" customHeight="1" thickTop="1" x14ac:dyDescent="0.25">
      <c r="A53" s="123" t="s">
        <v>51</v>
      </c>
      <c r="B53" s="123" t="s">
        <v>52</v>
      </c>
      <c r="C53" s="483" t="s">
        <v>53</v>
      </c>
      <c r="D53" s="54"/>
      <c r="E53" s="56" t="s">
        <v>33</v>
      </c>
      <c r="F53" s="187">
        <v>4</v>
      </c>
      <c r="G53" s="124" t="s">
        <v>435</v>
      </c>
      <c r="H53" s="80" t="s">
        <v>436</v>
      </c>
      <c r="I53" s="893"/>
      <c r="J53" s="129">
        <v>1</v>
      </c>
      <c r="K53" s="128">
        <f>IF(J53&gt;0, 1, 0)</f>
        <v>1</v>
      </c>
      <c r="L53" s="128">
        <f>J53-K53</f>
        <v>0</v>
      </c>
      <c r="M53" s="73">
        <v>26</v>
      </c>
      <c r="N53" s="131">
        <v>1</v>
      </c>
      <c r="O53" s="128">
        <f>IF(N53&gt;0, 1, 0)</f>
        <v>1</v>
      </c>
      <c r="P53" s="128">
        <f>N53-O53</f>
        <v>0</v>
      </c>
      <c r="Q53" s="892">
        <v>26</v>
      </c>
      <c r="R53" s="451">
        <f t="shared" ref="R53:R57" si="63">(K53*M53*$R$4)+(L53*M53*$R$5)+(O53*Q53*$R$6)+(P53*Q53*$R$7)</f>
        <v>124.80000000000001</v>
      </c>
      <c r="S53" s="452">
        <f t="shared" ref="S53:S57" si="64">J53*M53*$S$4</f>
        <v>26</v>
      </c>
      <c r="T53" s="67">
        <f t="shared" ref="T53:T57" si="65">K53*M53*$T$4</f>
        <v>26</v>
      </c>
      <c r="U53" s="67">
        <f t="shared" ref="U53:U57" si="66">J53*M53*$U$4</f>
        <v>31.2</v>
      </c>
      <c r="V53" s="67">
        <f t="shared" ref="V53:V58" si="67">N53*Q53*$V$6</f>
        <v>26</v>
      </c>
      <c r="W53" s="67">
        <f t="shared" ref="W53:W58" si="68">O53*Q53*$W$6</f>
        <v>7.8</v>
      </c>
      <c r="X53" s="67">
        <f t="shared" ref="X53:X58" si="69">N53*Q53*$X$6</f>
        <v>7.8</v>
      </c>
      <c r="Y53" s="331">
        <f t="shared" ref="Y53:AA58" si="70">S53+V53</f>
        <v>52</v>
      </c>
      <c r="Z53" s="331">
        <f t="shared" si="70"/>
        <v>33.799999999999997</v>
      </c>
      <c r="AA53" s="333">
        <f t="shared" si="70"/>
        <v>39</v>
      </c>
      <c r="AB53" s="332"/>
      <c r="AC53" s="331">
        <f t="shared" ref="AC53:AC58" si="71">R53-Y53-Z53-AA53</f>
        <v>0</v>
      </c>
      <c r="AD53" s="69"/>
      <c r="AE53" s="25"/>
      <c r="AF53" s="335"/>
      <c r="AG53" s="335"/>
      <c r="AH53" s="335"/>
      <c r="AI53" s="335"/>
      <c r="AJ53" s="335"/>
      <c r="AK53" s="335"/>
      <c r="AL53" s="335"/>
      <c r="AM53" s="335"/>
    </row>
    <row r="54" spans="1:39" s="336" customFormat="1" ht="27.75" customHeight="1" x14ac:dyDescent="0.25">
      <c r="A54" s="123" t="s">
        <v>51</v>
      </c>
      <c r="B54" s="123" t="s">
        <v>52</v>
      </c>
      <c r="C54" s="483" t="s">
        <v>53</v>
      </c>
      <c r="D54" s="54"/>
      <c r="E54" s="56" t="s">
        <v>33</v>
      </c>
      <c r="F54" s="187">
        <v>5</v>
      </c>
      <c r="G54" s="124" t="s">
        <v>54</v>
      </c>
      <c r="H54" s="80" t="s">
        <v>55</v>
      </c>
      <c r="I54" s="148"/>
      <c r="J54" s="129">
        <v>1</v>
      </c>
      <c r="K54" s="128">
        <f t="shared" ref="K54:K58" si="72">IF(J54&gt;0, 1, 0)</f>
        <v>1</v>
      </c>
      <c r="L54" s="128">
        <f t="shared" ref="L54:L58" si="73">J54-K54</f>
        <v>0</v>
      </c>
      <c r="M54" s="73">
        <v>22</v>
      </c>
      <c r="N54" s="131"/>
      <c r="O54" s="128">
        <f t="shared" ref="O54:O58" si="74">IF(N54&gt;0, 1, 0)</f>
        <v>0</v>
      </c>
      <c r="P54" s="128">
        <f t="shared" ref="P54:P58" si="75">N54-O54</f>
        <v>0</v>
      </c>
      <c r="Q54" s="73"/>
      <c r="R54" s="451">
        <f t="shared" si="63"/>
        <v>70.400000000000006</v>
      </c>
      <c r="S54" s="452">
        <f t="shared" si="64"/>
        <v>22</v>
      </c>
      <c r="T54" s="67">
        <f t="shared" si="65"/>
        <v>22</v>
      </c>
      <c r="U54" s="67">
        <f t="shared" si="66"/>
        <v>26.4</v>
      </c>
      <c r="V54" s="67">
        <f t="shared" si="67"/>
        <v>0</v>
      </c>
      <c r="W54" s="67">
        <f t="shared" si="68"/>
        <v>0</v>
      </c>
      <c r="X54" s="67">
        <f t="shared" si="69"/>
        <v>0</v>
      </c>
      <c r="Y54" s="331">
        <f t="shared" si="70"/>
        <v>22</v>
      </c>
      <c r="Z54" s="331">
        <f t="shared" si="70"/>
        <v>22</v>
      </c>
      <c r="AA54" s="333">
        <f t="shared" si="70"/>
        <v>26.4</v>
      </c>
      <c r="AB54" s="332"/>
      <c r="AC54" s="331">
        <f t="shared" si="71"/>
        <v>0</v>
      </c>
      <c r="AD54" s="69"/>
      <c r="AE54" s="25"/>
      <c r="AF54" s="335"/>
      <c r="AG54" s="335"/>
      <c r="AH54" s="335"/>
      <c r="AI54" s="335"/>
      <c r="AJ54" s="335"/>
      <c r="AK54" s="335"/>
      <c r="AL54" s="335"/>
      <c r="AM54" s="335"/>
    </row>
    <row r="55" spans="1:39" s="336" customFormat="1" ht="27.75" customHeight="1" x14ac:dyDescent="0.25">
      <c r="A55" s="123" t="s">
        <v>51</v>
      </c>
      <c r="B55" s="123" t="s">
        <v>52</v>
      </c>
      <c r="C55" s="483" t="s">
        <v>53</v>
      </c>
      <c r="D55" s="54"/>
      <c r="E55" s="56" t="s">
        <v>33</v>
      </c>
      <c r="F55" s="187">
        <v>5</v>
      </c>
      <c r="G55" s="124" t="s">
        <v>234</v>
      </c>
      <c r="H55" s="80" t="s">
        <v>235</v>
      </c>
      <c r="I55" s="148"/>
      <c r="J55" s="129">
        <v>1</v>
      </c>
      <c r="K55" s="128">
        <f t="shared" si="72"/>
        <v>1</v>
      </c>
      <c r="L55" s="128">
        <f t="shared" si="73"/>
        <v>0</v>
      </c>
      <c r="M55" s="73">
        <v>26</v>
      </c>
      <c r="N55" s="131">
        <v>1</v>
      </c>
      <c r="O55" s="128">
        <f t="shared" si="74"/>
        <v>1</v>
      </c>
      <c r="P55" s="128">
        <f t="shared" si="75"/>
        <v>0</v>
      </c>
      <c r="Q55" s="73">
        <v>26</v>
      </c>
      <c r="R55" s="451">
        <f t="shared" si="63"/>
        <v>124.80000000000001</v>
      </c>
      <c r="S55" s="452">
        <f t="shared" si="64"/>
        <v>26</v>
      </c>
      <c r="T55" s="67">
        <f t="shared" si="65"/>
        <v>26</v>
      </c>
      <c r="U55" s="67">
        <f t="shared" si="66"/>
        <v>31.2</v>
      </c>
      <c r="V55" s="67">
        <f t="shared" si="67"/>
        <v>26</v>
      </c>
      <c r="W55" s="67">
        <f t="shared" si="68"/>
        <v>7.8</v>
      </c>
      <c r="X55" s="67">
        <f t="shared" si="69"/>
        <v>7.8</v>
      </c>
      <c r="Y55" s="331">
        <f t="shared" si="70"/>
        <v>52</v>
      </c>
      <c r="Z55" s="331">
        <f t="shared" si="70"/>
        <v>33.799999999999997</v>
      </c>
      <c r="AA55" s="333">
        <f t="shared" si="70"/>
        <v>39</v>
      </c>
      <c r="AB55" s="332"/>
      <c r="AC55" s="331">
        <f t="shared" si="71"/>
        <v>0</v>
      </c>
      <c r="AD55" s="69"/>
      <c r="AE55" s="25"/>
      <c r="AF55" s="335"/>
      <c r="AG55" s="335"/>
      <c r="AH55" s="335"/>
      <c r="AI55" s="335"/>
      <c r="AJ55" s="335"/>
      <c r="AK55" s="335"/>
      <c r="AL55" s="335"/>
      <c r="AM55" s="335"/>
    </row>
    <row r="56" spans="1:39" s="336" customFormat="1" ht="27.75" customHeight="1" x14ac:dyDescent="0.25">
      <c r="A56" s="123" t="s">
        <v>51</v>
      </c>
      <c r="B56" s="123" t="s">
        <v>52</v>
      </c>
      <c r="C56" s="483" t="s">
        <v>53</v>
      </c>
      <c r="D56" s="54"/>
      <c r="E56" s="77" t="s">
        <v>437</v>
      </c>
      <c r="F56" s="78">
        <v>4</v>
      </c>
      <c r="G56" s="79" t="s">
        <v>435</v>
      </c>
      <c r="H56" s="80" t="s">
        <v>453</v>
      </c>
      <c r="I56" s="148"/>
      <c r="J56" s="129">
        <v>1</v>
      </c>
      <c r="K56" s="128">
        <f t="shared" si="72"/>
        <v>1</v>
      </c>
      <c r="L56" s="128">
        <f t="shared" si="73"/>
        <v>0</v>
      </c>
      <c r="M56" s="73">
        <v>26</v>
      </c>
      <c r="N56" s="131"/>
      <c r="O56" s="128">
        <f t="shared" si="74"/>
        <v>0</v>
      </c>
      <c r="P56" s="128">
        <f t="shared" si="75"/>
        <v>0</v>
      </c>
      <c r="Q56" s="73"/>
      <c r="R56" s="451">
        <f t="shared" si="63"/>
        <v>83.2</v>
      </c>
      <c r="S56" s="452">
        <f t="shared" si="64"/>
        <v>26</v>
      </c>
      <c r="T56" s="67">
        <f t="shared" si="65"/>
        <v>26</v>
      </c>
      <c r="U56" s="67">
        <f t="shared" si="66"/>
        <v>31.2</v>
      </c>
      <c r="V56" s="67">
        <f t="shared" si="67"/>
        <v>0</v>
      </c>
      <c r="W56" s="67">
        <f t="shared" si="68"/>
        <v>0</v>
      </c>
      <c r="X56" s="67">
        <f t="shared" si="69"/>
        <v>0</v>
      </c>
      <c r="Y56" s="331">
        <f t="shared" si="70"/>
        <v>26</v>
      </c>
      <c r="Z56" s="331">
        <f t="shared" si="70"/>
        <v>26</v>
      </c>
      <c r="AA56" s="333">
        <f t="shared" si="70"/>
        <v>31.2</v>
      </c>
      <c r="AB56" s="332"/>
      <c r="AC56" s="331">
        <f t="shared" si="71"/>
        <v>0</v>
      </c>
      <c r="AD56" s="69"/>
      <c r="AE56" s="25"/>
      <c r="AF56" s="335"/>
      <c r="AG56" s="335"/>
      <c r="AH56" s="335"/>
      <c r="AI56" s="335"/>
      <c r="AJ56" s="335"/>
      <c r="AK56" s="335"/>
      <c r="AL56" s="335"/>
      <c r="AM56" s="335"/>
    </row>
    <row r="57" spans="1:39" s="336" customFormat="1" ht="27.75" customHeight="1" x14ac:dyDescent="0.25">
      <c r="A57" s="123" t="s">
        <v>51</v>
      </c>
      <c r="B57" s="123" t="s">
        <v>52</v>
      </c>
      <c r="C57" s="483" t="s">
        <v>53</v>
      </c>
      <c r="D57" s="54"/>
      <c r="E57" s="76" t="s">
        <v>465</v>
      </c>
      <c r="F57" s="187">
        <v>1</v>
      </c>
      <c r="G57" s="124" t="s">
        <v>639</v>
      </c>
      <c r="H57" s="80" t="s">
        <v>640</v>
      </c>
      <c r="I57" s="148"/>
      <c r="J57" s="129">
        <v>1</v>
      </c>
      <c r="K57" s="128">
        <f t="shared" si="72"/>
        <v>1</v>
      </c>
      <c r="L57" s="128">
        <f t="shared" si="73"/>
        <v>0</v>
      </c>
      <c r="M57" s="73">
        <v>26</v>
      </c>
      <c r="N57" s="131"/>
      <c r="O57" s="128">
        <f t="shared" si="74"/>
        <v>0</v>
      </c>
      <c r="P57" s="128">
        <f t="shared" si="75"/>
        <v>0</v>
      </c>
      <c r="Q57" s="73"/>
      <c r="R57" s="451">
        <f t="shared" si="63"/>
        <v>83.2</v>
      </c>
      <c r="S57" s="452">
        <f t="shared" si="64"/>
        <v>26</v>
      </c>
      <c r="T57" s="67">
        <f t="shared" si="65"/>
        <v>26</v>
      </c>
      <c r="U57" s="67">
        <f t="shared" si="66"/>
        <v>31.2</v>
      </c>
      <c r="V57" s="67">
        <f t="shared" si="67"/>
        <v>0</v>
      </c>
      <c r="W57" s="67">
        <f t="shared" si="68"/>
        <v>0</v>
      </c>
      <c r="X57" s="67">
        <f t="shared" si="69"/>
        <v>0</v>
      </c>
      <c r="Y57" s="331">
        <f t="shared" si="70"/>
        <v>26</v>
      </c>
      <c r="Z57" s="331">
        <f t="shared" si="70"/>
        <v>26</v>
      </c>
      <c r="AA57" s="333">
        <f t="shared" si="70"/>
        <v>31.2</v>
      </c>
      <c r="AB57" s="332"/>
      <c r="AC57" s="331">
        <f t="shared" si="71"/>
        <v>0</v>
      </c>
      <c r="AD57" s="69"/>
      <c r="AE57" s="25"/>
      <c r="AF57" s="335"/>
      <c r="AG57" s="335"/>
      <c r="AH57" s="335"/>
      <c r="AI57" s="335"/>
      <c r="AJ57" s="335"/>
      <c r="AK57" s="335"/>
      <c r="AL57" s="335"/>
      <c r="AM57" s="335"/>
    </row>
    <row r="58" spans="1:39" s="336" customFormat="1" ht="27.75" customHeight="1" x14ac:dyDescent="0.25">
      <c r="A58" s="94" t="s">
        <v>51</v>
      </c>
      <c r="B58" s="94" t="s">
        <v>52</v>
      </c>
      <c r="C58" s="509" t="s">
        <v>53</v>
      </c>
      <c r="D58" s="95"/>
      <c r="E58" s="96" t="s">
        <v>858</v>
      </c>
      <c r="F58" s="96"/>
      <c r="G58" s="97"/>
      <c r="H58" s="160" t="s">
        <v>235</v>
      </c>
      <c r="I58" s="161"/>
      <c r="J58" s="134"/>
      <c r="K58" s="101">
        <f t="shared" si="72"/>
        <v>0</v>
      </c>
      <c r="L58" s="101">
        <f t="shared" si="73"/>
        <v>0</v>
      </c>
      <c r="M58" s="102"/>
      <c r="N58" s="136"/>
      <c r="O58" s="101">
        <f t="shared" si="74"/>
        <v>0</v>
      </c>
      <c r="P58" s="101">
        <f t="shared" si="75"/>
        <v>0</v>
      </c>
      <c r="Q58" s="102"/>
      <c r="R58" s="412">
        <f>J58*M58*$R$8</f>
        <v>0</v>
      </c>
      <c r="S58" s="614">
        <f>J58*M58*$S$8</f>
        <v>0</v>
      </c>
      <c r="T58" s="105">
        <f>K58*M58*$T$8</f>
        <v>0</v>
      </c>
      <c r="U58" s="105">
        <f>J58*M58*$U$8</f>
        <v>0</v>
      </c>
      <c r="V58" s="105">
        <f t="shared" si="67"/>
        <v>0</v>
      </c>
      <c r="W58" s="105">
        <f t="shared" si="68"/>
        <v>0</v>
      </c>
      <c r="X58" s="105">
        <f t="shared" si="69"/>
        <v>0</v>
      </c>
      <c r="Y58" s="105">
        <f t="shared" si="70"/>
        <v>0</v>
      </c>
      <c r="Z58" s="105">
        <f t="shared" si="70"/>
        <v>0</v>
      </c>
      <c r="AA58" s="107">
        <f t="shared" si="70"/>
        <v>0</v>
      </c>
      <c r="AB58" s="106"/>
      <c r="AC58" s="105">
        <f t="shared" si="71"/>
        <v>0</v>
      </c>
      <c r="AD58" s="397"/>
      <c r="AE58" s="25"/>
      <c r="AF58" s="335"/>
      <c r="AG58" s="335"/>
    </row>
    <row r="59" spans="1:39" s="346" customFormat="1" ht="27.75" customHeight="1" thickBot="1" x14ac:dyDescent="0.3">
      <c r="A59" s="108" t="s">
        <v>51</v>
      </c>
      <c r="B59" s="108" t="s">
        <v>52</v>
      </c>
      <c r="C59" s="490" t="s">
        <v>53</v>
      </c>
      <c r="D59" s="109"/>
      <c r="E59" s="110"/>
      <c r="F59" s="110"/>
      <c r="G59" s="111"/>
      <c r="H59" s="112" t="s">
        <v>906</v>
      </c>
      <c r="I59" s="113"/>
      <c r="J59" s="114"/>
      <c r="K59" s="115"/>
      <c r="L59" s="115"/>
      <c r="M59" s="116"/>
      <c r="N59" s="117"/>
      <c r="O59" s="115"/>
      <c r="P59" s="115"/>
      <c r="Q59" s="116"/>
      <c r="R59" s="453">
        <f t="shared" ref="R59:AA59" si="76">SUM(R53:R58)</f>
        <v>486.4</v>
      </c>
      <c r="S59" s="454">
        <f t="shared" si="76"/>
        <v>126</v>
      </c>
      <c r="T59" s="119">
        <f t="shared" si="76"/>
        <v>126</v>
      </c>
      <c r="U59" s="119">
        <f t="shared" si="76"/>
        <v>151.19999999999999</v>
      </c>
      <c r="V59" s="119">
        <f t="shared" si="76"/>
        <v>52</v>
      </c>
      <c r="W59" s="119">
        <f t="shared" si="76"/>
        <v>15.6</v>
      </c>
      <c r="X59" s="119">
        <f t="shared" si="76"/>
        <v>15.6</v>
      </c>
      <c r="Y59" s="119">
        <f t="shared" si="76"/>
        <v>178</v>
      </c>
      <c r="Z59" s="119">
        <f t="shared" si="76"/>
        <v>141.6</v>
      </c>
      <c r="AA59" s="845">
        <f t="shared" si="76"/>
        <v>166.79999999999998</v>
      </c>
      <c r="AB59" s="344"/>
      <c r="AC59" s="331"/>
      <c r="AD59" s="891">
        <f>R59/1800/0.6</f>
        <v>0.45037037037037037</v>
      </c>
      <c r="AE59" s="25"/>
      <c r="AF59" s="335"/>
      <c r="AG59" s="335"/>
      <c r="AH59" s="335"/>
      <c r="AI59" s="335"/>
      <c r="AJ59" s="335"/>
      <c r="AK59" s="335"/>
      <c r="AL59" s="335"/>
      <c r="AM59" s="335"/>
    </row>
    <row r="60" spans="1:39" s="336" customFormat="1" ht="27.75" hidden="1" customHeight="1" thickTop="1" x14ac:dyDescent="0.25">
      <c r="A60" s="123" t="s">
        <v>275</v>
      </c>
      <c r="B60" s="123" t="s">
        <v>276</v>
      </c>
      <c r="C60" s="483" t="s">
        <v>41</v>
      </c>
      <c r="D60" s="54"/>
      <c r="E60" s="56" t="s">
        <v>33</v>
      </c>
      <c r="F60" s="187">
        <v>4</v>
      </c>
      <c r="G60" s="124" t="s">
        <v>273</v>
      </c>
      <c r="H60" s="59" t="s">
        <v>274</v>
      </c>
      <c r="I60" s="894"/>
      <c r="J60" s="129"/>
      <c r="K60" s="128">
        <f>IF(J60&gt;0, 1, 0)</f>
        <v>0</v>
      </c>
      <c r="L60" s="128">
        <f>J60-K60</f>
        <v>0</v>
      </c>
      <c r="M60" s="130"/>
      <c r="N60" s="131"/>
      <c r="O60" s="171">
        <f>IF(N60&gt;0, 1, 0)</f>
        <v>0</v>
      </c>
      <c r="P60" s="171">
        <f>N60-O60</f>
        <v>0</v>
      </c>
      <c r="Q60" s="892"/>
      <c r="R60" s="451">
        <f t="shared" ref="R60:R66" si="77">(K60*M60*$R$4)+(L60*M60*$R$5)+(O60*Q60*$R$6)+(P60*Q60*$R$7)</f>
        <v>0</v>
      </c>
      <c r="S60" s="452">
        <f t="shared" ref="S60:S66" si="78">J60*M60*$S$4</f>
        <v>0</v>
      </c>
      <c r="T60" s="67">
        <f t="shared" ref="T60:T66" si="79">K60*M60*$T$4</f>
        <v>0</v>
      </c>
      <c r="U60" s="67">
        <f t="shared" ref="U60:U66" si="80">J60*M60*$U$4</f>
        <v>0</v>
      </c>
      <c r="V60" s="67">
        <f t="shared" ref="V60:V67" si="81">N60*Q60*$V$6</f>
        <v>0</v>
      </c>
      <c r="W60" s="67">
        <f t="shared" ref="W60:W67" si="82">O60*Q60*$W$6</f>
        <v>0</v>
      </c>
      <c r="X60" s="67">
        <f t="shared" ref="X60:X67" si="83">N60*Q60*$X$6</f>
        <v>0</v>
      </c>
      <c r="Y60" s="331">
        <f t="shared" ref="Y60:AA67" si="84">S60+V60</f>
        <v>0</v>
      </c>
      <c r="Z60" s="331">
        <f t="shared" si="84"/>
        <v>0</v>
      </c>
      <c r="AA60" s="333">
        <f t="shared" si="84"/>
        <v>0</v>
      </c>
      <c r="AB60" s="332"/>
      <c r="AC60" s="331">
        <f t="shared" ref="AC60:AC67" si="85">R60-Y60-Z60-AA60</f>
        <v>0</v>
      </c>
      <c r="AD60" s="69"/>
      <c r="AE60" s="25"/>
      <c r="AF60" s="335"/>
      <c r="AG60" s="335"/>
      <c r="AH60" s="335"/>
      <c r="AI60" s="335"/>
      <c r="AJ60" s="335"/>
      <c r="AK60" s="335"/>
      <c r="AL60" s="335"/>
      <c r="AM60" s="335"/>
    </row>
    <row r="61" spans="1:39" s="336" customFormat="1" ht="27.75" hidden="1" customHeight="1" x14ac:dyDescent="0.25">
      <c r="A61" s="123" t="s">
        <v>275</v>
      </c>
      <c r="B61" s="123" t="s">
        <v>276</v>
      </c>
      <c r="C61" s="483" t="s">
        <v>41</v>
      </c>
      <c r="D61" s="54"/>
      <c r="E61" s="56" t="s">
        <v>33</v>
      </c>
      <c r="F61" s="187">
        <v>6</v>
      </c>
      <c r="G61" s="124" t="s">
        <v>348</v>
      </c>
      <c r="H61" s="59" t="s">
        <v>349</v>
      </c>
      <c r="I61" s="70"/>
      <c r="J61" s="129"/>
      <c r="K61" s="128">
        <f t="shared" ref="K61:K67" si="86">IF(J61&gt;0, 1, 0)</f>
        <v>0</v>
      </c>
      <c r="L61" s="128">
        <f t="shared" ref="L61:L67" si="87">J61-K61</f>
        <v>0</v>
      </c>
      <c r="M61" s="130"/>
      <c r="N61" s="131"/>
      <c r="O61" s="171">
        <f t="shared" ref="O61:O67" si="88">IF(N61&gt;0, 1, 0)</f>
        <v>0</v>
      </c>
      <c r="P61" s="171">
        <f t="shared" ref="P61:P67" si="89">N61-O61</f>
        <v>0</v>
      </c>
      <c r="Q61" s="130"/>
      <c r="R61" s="451">
        <f t="shared" si="77"/>
        <v>0</v>
      </c>
      <c r="S61" s="452">
        <f t="shared" si="78"/>
        <v>0</v>
      </c>
      <c r="T61" s="67">
        <f t="shared" si="79"/>
        <v>0</v>
      </c>
      <c r="U61" s="67">
        <f t="shared" si="80"/>
        <v>0</v>
      </c>
      <c r="V61" s="67">
        <f t="shared" si="81"/>
        <v>0</v>
      </c>
      <c r="W61" s="67">
        <f t="shared" si="82"/>
        <v>0</v>
      </c>
      <c r="X61" s="67">
        <f t="shared" si="83"/>
        <v>0</v>
      </c>
      <c r="Y61" s="331">
        <f t="shared" si="84"/>
        <v>0</v>
      </c>
      <c r="Z61" s="331">
        <f t="shared" si="84"/>
        <v>0</v>
      </c>
      <c r="AA61" s="333">
        <f t="shared" si="84"/>
        <v>0</v>
      </c>
      <c r="AB61" s="332"/>
      <c r="AC61" s="331">
        <f t="shared" si="85"/>
        <v>0</v>
      </c>
      <c r="AD61" s="69"/>
      <c r="AE61" s="25"/>
      <c r="AF61" s="335"/>
      <c r="AG61" s="335"/>
      <c r="AH61" s="335"/>
      <c r="AI61" s="335"/>
      <c r="AJ61" s="335"/>
      <c r="AK61" s="335"/>
      <c r="AL61" s="335"/>
      <c r="AM61" s="335"/>
    </row>
    <row r="62" spans="1:39" s="336" customFormat="1" ht="27.75" hidden="1" customHeight="1" x14ac:dyDescent="0.25">
      <c r="A62" s="123" t="s">
        <v>275</v>
      </c>
      <c r="B62" s="123" t="s">
        <v>276</v>
      </c>
      <c r="C62" s="483" t="s">
        <v>41</v>
      </c>
      <c r="D62" s="54"/>
      <c r="E62" s="77" t="s">
        <v>437</v>
      </c>
      <c r="F62" s="78">
        <v>4</v>
      </c>
      <c r="G62" s="79" t="s">
        <v>435</v>
      </c>
      <c r="H62" s="80" t="s">
        <v>453</v>
      </c>
      <c r="I62" s="70"/>
      <c r="J62" s="129"/>
      <c r="K62" s="128">
        <f t="shared" si="86"/>
        <v>0</v>
      </c>
      <c r="L62" s="128">
        <f t="shared" si="87"/>
        <v>0</v>
      </c>
      <c r="M62" s="130"/>
      <c r="N62" s="131"/>
      <c r="O62" s="171">
        <f t="shared" si="88"/>
        <v>0</v>
      </c>
      <c r="P62" s="171">
        <f t="shared" si="89"/>
        <v>0</v>
      </c>
      <c r="Q62" s="130"/>
      <c r="R62" s="451">
        <f t="shared" si="77"/>
        <v>0</v>
      </c>
      <c r="S62" s="452">
        <f t="shared" si="78"/>
        <v>0</v>
      </c>
      <c r="T62" s="67">
        <f t="shared" si="79"/>
        <v>0</v>
      </c>
      <c r="U62" s="67">
        <f t="shared" si="80"/>
        <v>0</v>
      </c>
      <c r="V62" s="67">
        <f t="shared" si="81"/>
        <v>0</v>
      </c>
      <c r="W62" s="67">
        <f t="shared" si="82"/>
        <v>0</v>
      </c>
      <c r="X62" s="67">
        <f t="shared" si="83"/>
        <v>0</v>
      </c>
      <c r="Y62" s="331">
        <f t="shared" si="84"/>
        <v>0</v>
      </c>
      <c r="Z62" s="331">
        <f t="shared" si="84"/>
        <v>0</v>
      </c>
      <c r="AA62" s="333">
        <f t="shared" si="84"/>
        <v>0</v>
      </c>
      <c r="AB62" s="332"/>
      <c r="AC62" s="331">
        <f t="shared" si="85"/>
        <v>0</v>
      </c>
      <c r="AD62" s="69"/>
      <c r="AE62" s="25"/>
      <c r="AF62" s="335"/>
      <c r="AG62" s="335"/>
      <c r="AH62" s="335"/>
      <c r="AI62" s="335"/>
      <c r="AJ62" s="335"/>
      <c r="AK62" s="335"/>
      <c r="AL62" s="335"/>
      <c r="AM62" s="335"/>
    </row>
    <row r="63" spans="1:39" s="336" customFormat="1" ht="27.75" customHeight="1" thickTop="1" x14ac:dyDescent="0.25">
      <c r="A63" s="123" t="s">
        <v>275</v>
      </c>
      <c r="B63" s="123" t="s">
        <v>276</v>
      </c>
      <c r="C63" s="483" t="s">
        <v>41</v>
      </c>
      <c r="D63" s="54"/>
      <c r="E63" s="76" t="s">
        <v>465</v>
      </c>
      <c r="F63" s="187">
        <v>3</v>
      </c>
      <c r="G63" s="124" t="s">
        <v>627</v>
      </c>
      <c r="H63" s="80" t="s">
        <v>628</v>
      </c>
      <c r="I63" s="148"/>
      <c r="J63" s="129">
        <v>1</v>
      </c>
      <c r="K63" s="128">
        <f t="shared" si="86"/>
        <v>1</v>
      </c>
      <c r="L63" s="128">
        <f t="shared" si="87"/>
        <v>0</v>
      </c>
      <c r="M63" s="73">
        <v>26</v>
      </c>
      <c r="N63" s="131">
        <v>1</v>
      </c>
      <c r="O63" s="128">
        <f t="shared" si="88"/>
        <v>1</v>
      </c>
      <c r="P63" s="128">
        <f t="shared" si="89"/>
        <v>0</v>
      </c>
      <c r="Q63" s="73">
        <v>26</v>
      </c>
      <c r="R63" s="451">
        <f t="shared" si="77"/>
        <v>124.80000000000001</v>
      </c>
      <c r="S63" s="452">
        <f t="shared" si="78"/>
        <v>26</v>
      </c>
      <c r="T63" s="67">
        <f t="shared" si="79"/>
        <v>26</v>
      </c>
      <c r="U63" s="67">
        <f t="shared" si="80"/>
        <v>31.2</v>
      </c>
      <c r="V63" s="67">
        <f t="shared" si="81"/>
        <v>26</v>
      </c>
      <c r="W63" s="67">
        <f t="shared" si="82"/>
        <v>7.8</v>
      </c>
      <c r="X63" s="67">
        <f t="shared" si="83"/>
        <v>7.8</v>
      </c>
      <c r="Y63" s="331">
        <f t="shared" si="84"/>
        <v>52</v>
      </c>
      <c r="Z63" s="331">
        <f t="shared" si="84"/>
        <v>33.799999999999997</v>
      </c>
      <c r="AA63" s="333">
        <f t="shared" si="84"/>
        <v>39</v>
      </c>
      <c r="AB63" s="332"/>
      <c r="AC63" s="331">
        <f t="shared" si="85"/>
        <v>0</v>
      </c>
      <c r="AD63" s="69"/>
      <c r="AE63" s="25"/>
      <c r="AF63" s="335"/>
      <c r="AG63" s="335"/>
      <c r="AH63" s="335"/>
      <c r="AI63" s="335"/>
      <c r="AJ63" s="335"/>
      <c r="AK63" s="335"/>
      <c r="AL63" s="335"/>
      <c r="AM63" s="335"/>
    </row>
    <row r="64" spans="1:39" s="336" customFormat="1" ht="27.75" customHeight="1" x14ac:dyDescent="0.25">
      <c r="A64" s="123" t="s">
        <v>275</v>
      </c>
      <c r="B64" s="123" t="s">
        <v>276</v>
      </c>
      <c r="C64" s="483" t="s">
        <v>41</v>
      </c>
      <c r="D64" s="54"/>
      <c r="E64" s="127" t="s">
        <v>678</v>
      </c>
      <c r="F64" s="187">
        <v>4</v>
      </c>
      <c r="G64" s="124" t="s">
        <v>715</v>
      </c>
      <c r="H64" s="80" t="s">
        <v>274</v>
      </c>
      <c r="I64" s="148"/>
      <c r="J64" s="201">
        <v>1</v>
      </c>
      <c r="K64" s="128">
        <f t="shared" si="86"/>
        <v>1</v>
      </c>
      <c r="L64" s="128">
        <f t="shared" si="87"/>
        <v>0</v>
      </c>
      <c r="M64" s="73">
        <v>6</v>
      </c>
      <c r="N64" s="131"/>
      <c r="O64" s="128">
        <f t="shared" si="88"/>
        <v>0</v>
      </c>
      <c r="P64" s="128">
        <f t="shared" si="89"/>
        <v>0</v>
      </c>
      <c r="Q64" s="73"/>
      <c r="R64" s="451">
        <f t="shared" si="77"/>
        <v>19.200000000000003</v>
      </c>
      <c r="S64" s="452">
        <f t="shared" si="78"/>
        <v>6</v>
      </c>
      <c r="T64" s="67">
        <f t="shared" si="79"/>
        <v>6</v>
      </c>
      <c r="U64" s="67">
        <f t="shared" si="80"/>
        <v>7.1999999999999993</v>
      </c>
      <c r="V64" s="67">
        <f t="shared" si="81"/>
        <v>0</v>
      </c>
      <c r="W64" s="67">
        <f t="shared" si="82"/>
        <v>0</v>
      </c>
      <c r="X64" s="67">
        <f t="shared" si="83"/>
        <v>0</v>
      </c>
      <c r="Y64" s="331">
        <f t="shared" si="84"/>
        <v>6</v>
      </c>
      <c r="Z64" s="331">
        <f t="shared" si="84"/>
        <v>6</v>
      </c>
      <c r="AA64" s="333">
        <f t="shared" si="84"/>
        <v>7.1999999999999993</v>
      </c>
      <c r="AB64" s="332"/>
      <c r="AC64" s="331">
        <f t="shared" si="85"/>
        <v>0</v>
      </c>
      <c r="AD64" s="254"/>
      <c r="AE64" s="25"/>
      <c r="AF64" s="335"/>
      <c r="AG64" s="335"/>
      <c r="AH64" s="335"/>
      <c r="AI64" s="335"/>
      <c r="AJ64" s="335"/>
      <c r="AK64" s="335"/>
      <c r="AL64" s="335"/>
      <c r="AM64" s="335"/>
    </row>
    <row r="65" spans="1:39" s="336" customFormat="1" ht="27.75" customHeight="1" x14ac:dyDescent="0.25">
      <c r="A65" s="123" t="s">
        <v>275</v>
      </c>
      <c r="B65" s="123" t="s">
        <v>276</v>
      </c>
      <c r="C65" s="483" t="s">
        <v>41</v>
      </c>
      <c r="D65" s="54"/>
      <c r="E65" s="127" t="s">
        <v>678</v>
      </c>
      <c r="F65" s="187">
        <v>5</v>
      </c>
      <c r="G65" s="124" t="s">
        <v>736</v>
      </c>
      <c r="H65" s="80" t="s">
        <v>737</v>
      </c>
      <c r="I65" s="148"/>
      <c r="J65" s="129"/>
      <c r="K65" s="128">
        <f t="shared" si="86"/>
        <v>0</v>
      </c>
      <c r="L65" s="128">
        <f t="shared" si="87"/>
        <v>0</v>
      </c>
      <c r="M65" s="73"/>
      <c r="N65" s="131"/>
      <c r="O65" s="128">
        <f t="shared" si="88"/>
        <v>0</v>
      </c>
      <c r="P65" s="128">
        <f t="shared" si="89"/>
        <v>0</v>
      </c>
      <c r="Q65" s="73"/>
      <c r="R65" s="451">
        <f t="shared" si="77"/>
        <v>0</v>
      </c>
      <c r="S65" s="452">
        <f t="shared" si="78"/>
        <v>0</v>
      </c>
      <c r="T65" s="67">
        <f t="shared" si="79"/>
        <v>0</v>
      </c>
      <c r="U65" s="67">
        <f t="shared" si="80"/>
        <v>0</v>
      </c>
      <c r="V65" s="67">
        <f t="shared" si="81"/>
        <v>0</v>
      </c>
      <c r="W65" s="67">
        <f t="shared" si="82"/>
        <v>0</v>
      </c>
      <c r="X65" s="67">
        <f t="shared" si="83"/>
        <v>0</v>
      </c>
      <c r="Y65" s="331">
        <f t="shared" si="84"/>
        <v>0</v>
      </c>
      <c r="Z65" s="331">
        <f t="shared" si="84"/>
        <v>0</v>
      </c>
      <c r="AA65" s="333">
        <f t="shared" si="84"/>
        <v>0</v>
      </c>
      <c r="AB65" s="332"/>
      <c r="AC65" s="331">
        <f t="shared" si="85"/>
        <v>0</v>
      </c>
      <c r="AD65" s="69"/>
      <c r="AE65" s="25"/>
      <c r="AF65" s="335"/>
      <c r="AG65" s="335"/>
      <c r="AH65" s="335"/>
      <c r="AI65" s="335"/>
      <c r="AJ65" s="335"/>
      <c r="AK65" s="335"/>
      <c r="AL65" s="335"/>
      <c r="AM65" s="335"/>
    </row>
    <row r="66" spans="1:39" s="336" customFormat="1" ht="27.75" customHeight="1" x14ac:dyDescent="0.25">
      <c r="A66" s="123" t="s">
        <v>275</v>
      </c>
      <c r="B66" s="123" t="s">
        <v>276</v>
      </c>
      <c r="C66" s="483" t="s">
        <v>41</v>
      </c>
      <c r="D66" s="54"/>
      <c r="E66" s="127" t="s">
        <v>678</v>
      </c>
      <c r="F66" s="187">
        <v>6</v>
      </c>
      <c r="G66" s="124" t="s">
        <v>759</v>
      </c>
      <c r="H66" s="80" t="s">
        <v>349</v>
      </c>
      <c r="I66" s="148"/>
      <c r="J66" s="129">
        <v>1</v>
      </c>
      <c r="K66" s="128">
        <f t="shared" si="86"/>
        <v>1</v>
      </c>
      <c r="L66" s="128">
        <f t="shared" si="87"/>
        <v>0</v>
      </c>
      <c r="M66" s="73">
        <v>26</v>
      </c>
      <c r="N66" s="131">
        <v>1</v>
      </c>
      <c r="O66" s="72">
        <f t="shared" si="88"/>
        <v>1</v>
      </c>
      <c r="P66" s="72">
        <f t="shared" si="89"/>
        <v>0</v>
      </c>
      <c r="Q66" s="73">
        <v>13</v>
      </c>
      <c r="R66" s="451">
        <f t="shared" si="77"/>
        <v>104</v>
      </c>
      <c r="S66" s="452">
        <f t="shared" si="78"/>
        <v>26</v>
      </c>
      <c r="T66" s="67">
        <f t="shared" si="79"/>
        <v>26</v>
      </c>
      <c r="U66" s="67">
        <f t="shared" si="80"/>
        <v>31.2</v>
      </c>
      <c r="V66" s="67">
        <f t="shared" si="81"/>
        <v>13</v>
      </c>
      <c r="W66" s="67">
        <f t="shared" si="82"/>
        <v>3.9</v>
      </c>
      <c r="X66" s="67">
        <f t="shared" si="83"/>
        <v>3.9</v>
      </c>
      <c r="Y66" s="331">
        <f t="shared" si="84"/>
        <v>39</v>
      </c>
      <c r="Z66" s="331">
        <f t="shared" si="84"/>
        <v>29.9</v>
      </c>
      <c r="AA66" s="333">
        <f t="shared" si="84"/>
        <v>35.1</v>
      </c>
      <c r="AB66" s="332"/>
      <c r="AC66" s="331">
        <f t="shared" si="85"/>
        <v>0</v>
      </c>
      <c r="AD66" s="254"/>
      <c r="AE66" s="25"/>
      <c r="AF66" s="335"/>
      <c r="AG66" s="335"/>
      <c r="AH66" s="335"/>
      <c r="AI66" s="335"/>
      <c r="AJ66" s="335"/>
      <c r="AK66" s="335"/>
      <c r="AL66" s="335"/>
      <c r="AM66" s="335"/>
    </row>
    <row r="67" spans="1:39" s="336" customFormat="1" ht="27.75" customHeight="1" x14ac:dyDescent="0.25">
      <c r="A67" s="94" t="s">
        <v>275</v>
      </c>
      <c r="B67" s="94" t="s">
        <v>276</v>
      </c>
      <c r="C67" s="509" t="s">
        <v>41</v>
      </c>
      <c r="D67" s="95"/>
      <c r="E67" s="96" t="s">
        <v>29</v>
      </c>
      <c r="F67" s="96"/>
      <c r="G67" s="97"/>
      <c r="H67" s="160" t="s">
        <v>903</v>
      </c>
      <c r="I67" s="161"/>
      <c r="J67" s="134"/>
      <c r="K67" s="101">
        <f t="shared" si="86"/>
        <v>0</v>
      </c>
      <c r="L67" s="101">
        <f t="shared" si="87"/>
        <v>0</v>
      </c>
      <c r="M67" s="102"/>
      <c r="N67" s="136"/>
      <c r="O67" s="101">
        <f t="shared" si="88"/>
        <v>0</v>
      </c>
      <c r="P67" s="101">
        <f t="shared" si="89"/>
        <v>0</v>
      </c>
      <c r="Q67" s="102"/>
      <c r="R67" s="412">
        <f>J67*M67*$R$8</f>
        <v>0</v>
      </c>
      <c r="S67" s="614">
        <f>J67*M67*$S$8</f>
        <v>0</v>
      </c>
      <c r="T67" s="105">
        <f>K67*M67*$T$8</f>
        <v>0</v>
      </c>
      <c r="U67" s="105">
        <f>J67*M67*$U$8</f>
        <v>0</v>
      </c>
      <c r="V67" s="105">
        <f t="shared" si="81"/>
        <v>0</v>
      </c>
      <c r="W67" s="105">
        <f t="shared" si="82"/>
        <v>0</v>
      </c>
      <c r="X67" s="105">
        <f t="shared" si="83"/>
        <v>0</v>
      </c>
      <c r="Y67" s="105">
        <f t="shared" si="84"/>
        <v>0</v>
      </c>
      <c r="Z67" s="105">
        <f t="shared" si="84"/>
        <v>0</v>
      </c>
      <c r="AA67" s="107">
        <f t="shared" si="84"/>
        <v>0</v>
      </c>
      <c r="AB67" s="106"/>
      <c r="AC67" s="105">
        <f t="shared" si="85"/>
        <v>0</v>
      </c>
      <c r="AD67" s="397"/>
      <c r="AE67" s="25"/>
      <c r="AF67" s="335"/>
      <c r="AG67" s="335"/>
    </row>
    <row r="68" spans="1:39" s="346" customFormat="1" ht="27.75" customHeight="1" thickBot="1" x14ac:dyDescent="0.3">
      <c r="A68" s="108" t="s">
        <v>275</v>
      </c>
      <c r="B68" s="108" t="s">
        <v>276</v>
      </c>
      <c r="C68" s="490" t="s">
        <v>41</v>
      </c>
      <c r="D68" s="109"/>
      <c r="E68" s="110"/>
      <c r="F68" s="110"/>
      <c r="G68" s="111"/>
      <c r="H68" s="112" t="s">
        <v>906</v>
      </c>
      <c r="I68" s="113"/>
      <c r="J68" s="114"/>
      <c r="K68" s="115"/>
      <c r="L68" s="115"/>
      <c r="M68" s="116"/>
      <c r="N68" s="117"/>
      <c r="O68" s="115"/>
      <c r="P68" s="115"/>
      <c r="Q68" s="116"/>
      <c r="R68" s="453">
        <f t="shared" ref="R68:AA68" si="90">SUM(R60:R67)</f>
        <v>248</v>
      </c>
      <c r="S68" s="454">
        <f t="shared" si="90"/>
        <v>58</v>
      </c>
      <c r="T68" s="119">
        <f t="shared" si="90"/>
        <v>58</v>
      </c>
      <c r="U68" s="119">
        <f t="shared" si="90"/>
        <v>69.599999999999994</v>
      </c>
      <c r="V68" s="119">
        <f t="shared" si="90"/>
        <v>39</v>
      </c>
      <c r="W68" s="119">
        <f t="shared" si="90"/>
        <v>11.7</v>
      </c>
      <c r="X68" s="119">
        <f t="shared" si="90"/>
        <v>11.7</v>
      </c>
      <c r="Y68" s="119">
        <f t="shared" si="90"/>
        <v>97</v>
      </c>
      <c r="Z68" s="119">
        <f t="shared" si="90"/>
        <v>69.699999999999989</v>
      </c>
      <c r="AA68" s="845">
        <f t="shared" si="90"/>
        <v>81.300000000000011</v>
      </c>
      <c r="AB68" s="344"/>
      <c r="AC68" s="331"/>
      <c r="AD68" s="891">
        <f>R68/1800/0.6</f>
        <v>0.22962962962962963</v>
      </c>
      <c r="AE68" s="25"/>
      <c r="AF68" s="335"/>
      <c r="AG68" s="335"/>
      <c r="AH68" s="335"/>
      <c r="AI68" s="335"/>
      <c r="AJ68" s="335"/>
      <c r="AK68" s="335"/>
      <c r="AL68" s="335"/>
      <c r="AM68" s="335"/>
    </row>
    <row r="69" spans="1:39" s="336" customFormat="1" ht="27.75" customHeight="1" thickTop="1" x14ac:dyDescent="0.25">
      <c r="A69" s="123" t="s">
        <v>132</v>
      </c>
      <c r="B69" s="123" t="s">
        <v>133</v>
      </c>
      <c r="C69" s="483"/>
      <c r="D69" s="54"/>
      <c r="E69" s="901" t="s">
        <v>33</v>
      </c>
      <c r="F69" s="187">
        <v>5</v>
      </c>
      <c r="G69" s="124" t="s">
        <v>134</v>
      </c>
      <c r="H69" s="80" t="s">
        <v>135</v>
      </c>
      <c r="I69" s="893"/>
      <c r="J69" s="538">
        <v>1</v>
      </c>
      <c r="K69" s="353">
        <f>IF(J69&gt;0, 1, 0)</f>
        <v>1</v>
      </c>
      <c r="L69" s="353">
        <f>J69-K69</f>
        <v>0</v>
      </c>
      <c r="M69" s="371">
        <v>26</v>
      </c>
      <c r="N69" s="540">
        <v>1</v>
      </c>
      <c r="O69" s="353">
        <f>IF(N69&gt;0, 1, 0)</f>
        <v>1</v>
      </c>
      <c r="P69" s="353">
        <f>N69-O69</f>
        <v>0</v>
      </c>
      <c r="Q69" s="892">
        <v>26</v>
      </c>
      <c r="R69" s="451">
        <f t="shared" ref="R69:R74" si="91">(K69*M69*$R$4)+(L69*M69*$R$5)+(O69*Q69*$R$6)+(P69*Q69*$R$7)</f>
        <v>124.80000000000001</v>
      </c>
      <c r="S69" s="452">
        <f t="shared" ref="S69:S74" si="92">J69*M69*$S$4</f>
        <v>26</v>
      </c>
      <c r="T69" s="67">
        <f t="shared" ref="T69:T74" si="93">K69*M69*$T$4</f>
        <v>26</v>
      </c>
      <c r="U69" s="67">
        <f t="shared" ref="U69:U74" si="94">J69*M69*$U$4</f>
        <v>31.2</v>
      </c>
      <c r="V69" s="67">
        <f t="shared" ref="V69:V75" si="95">N69*Q69*$V$6</f>
        <v>26</v>
      </c>
      <c r="W69" s="67">
        <f t="shared" ref="W69:W75" si="96">O69*Q69*$W$6</f>
        <v>7.8</v>
      </c>
      <c r="X69" s="67">
        <f t="shared" ref="X69:X75" si="97">N69*Q69*$X$6</f>
        <v>7.8</v>
      </c>
      <c r="Y69" s="331">
        <f t="shared" ref="Y69:AA75" si="98">S69+V69</f>
        <v>52</v>
      </c>
      <c r="Z69" s="331">
        <f t="shared" si="98"/>
        <v>33.799999999999997</v>
      </c>
      <c r="AA69" s="333">
        <f t="shared" si="98"/>
        <v>39</v>
      </c>
      <c r="AB69" s="332"/>
      <c r="AC69" s="331">
        <f t="shared" ref="AC69:AC75" si="99">R69-Y69-Z69-AA69</f>
        <v>0</v>
      </c>
      <c r="AD69" s="69"/>
      <c r="AE69" s="25"/>
      <c r="AF69" s="335"/>
      <c r="AG69" s="335"/>
      <c r="AH69" s="335"/>
      <c r="AI69" s="335"/>
      <c r="AJ69" s="335"/>
      <c r="AK69" s="335"/>
      <c r="AL69" s="335"/>
      <c r="AM69" s="335"/>
    </row>
    <row r="70" spans="1:39" s="336" customFormat="1" ht="27.75" customHeight="1" x14ac:dyDescent="0.25">
      <c r="A70" s="123" t="s">
        <v>132</v>
      </c>
      <c r="B70" s="123" t="s">
        <v>133</v>
      </c>
      <c r="C70" s="483">
        <f>C69</f>
        <v>0</v>
      </c>
      <c r="D70" s="54"/>
      <c r="E70" s="901" t="s">
        <v>33</v>
      </c>
      <c r="F70" s="187">
        <v>6</v>
      </c>
      <c r="G70" s="124" t="s">
        <v>425</v>
      </c>
      <c r="H70" s="80" t="s">
        <v>426</v>
      </c>
      <c r="I70" s="148"/>
      <c r="J70" s="538">
        <v>1</v>
      </c>
      <c r="K70" s="353">
        <f t="shared" ref="K70:K75" si="100">IF(J70&gt;0, 1, 0)</f>
        <v>1</v>
      </c>
      <c r="L70" s="353">
        <f t="shared" ref="L70:L75" si="101">J70-K70</f>
        <v>0</v>
      </c>
      <c r="M70" s="371">
        <v>26</v>
      </c>
      <c r="N70" s="540">
        <v>1</v>
      </c>
      <c r="O70" s="353">
        <f t="shared" ref="O70:O75" si="102">IF(N70&gt;0, 1, 0)</f>
        <v>1</v>
      </c>
      <c r="P70" s="353">
        <f t="shared" ref="P70:P75" si="103">N70-O70</f>
        <v>0</v>
      </c>
      <c r="Q70" s="892">
        <v>26</v>
      </c>
      <c r="R70" s="451">
        <f t="shared" si="91"/>
        <v>124.80000000000001</v>
      </c>
      <c r="S70" s="452">
        <f t="shared" si="92"/>
        <v>26</v>
      </c>
      <c r="T70" s="67">
        <f t="shared" si="93"/>
        <v>26</v>
      </c>
      <c r="U70" s="67">
        <f t="shared" si="94"/>
        <v>31.2</v>
      </c>
      <c r="V70" s="67">
        <f t="shared" si="95"/>
        <v>26</v>
      </c>
      <c r="W70" s="67">
        <f t="shared" si="96"/>
        <v>7.8</v>
      </c>
      <c r="X70" s="67">
        <f t="shared" si="97"/>
        <v>7.8</v>
      </c>
      <c r="Y70" s="331">
        <f t="shared" si="98"/>
        <v>52</v>
      </c>
      <c r="Z70" s="331">
        <f t="shared" si="98"/>
        <v>33.799999999999997</v>
      </c>
      <c r="AA70" s="333">
        <f t="shared" si="98"/>
        <v>39</v>
      </c>
      <c r="AB70" s="332"/>
      <c r="AC70" s="331">
        <f t="shared" si="99"/>
        <v>0</v>
      </c>
      <c r="AD70" s="69"/>
      <c r="AE70" s="25"/>
      <c r="AF70" s="335"/>
      <c r="AG70" s="335"/>
      <c r="AH70" s="335"/>
      <c r="AI70" s="335"/>
      <c r="AJ70" s="335"/>
      <c r="AK70" s="335"/>
      <c r="AL70" s="335"/>
      <c r="AM70" s="335"/>
    </row>
    <row r="71" spans="1:39" s="336" customFormat="1" ht="27.75" customHeight="1" x14ac:dyDescent="0.25">
      <c r="A71" s="123" t="s">
        <v>132</v>
      </c>
      <c r="B71" s="123" t="s">
        <v>133</v>
      </c>
      <c r="C71" s="483">
        <f>C69</f>
        <v>0</v>
      </c>
      <c r="D71" s="54"/>
      <c r="E71" s="902" t="s">
        <v>465</v>
      </c>
      <c r="F71" s="187">
        <v>2</v>
      </c>
      <c r="G71" s="124" t="s">
        <v>635</v>
      </c>
      <c r="H71" s="80" t="s">
        <v>636</v>
      </c>
      <c r="I71" s="148"/>
      <c r="J71" s="538">
        <v>1</v>
      </c>
      <c r="K71" s="353">
        <f t="shared" si="100"/>
        <v>1</v>
      </c>
      <c r="L71" s="353">
        <f t="shared" si="101"/>
        <v>0</v>
      </c>
      <c r="M71" s="371">
        <v>26</v>
      </c>
      <c r="N71" s="540">
        <v>1</v>
      </c>
      <c r="O71" s="353">
        <f t="shared" si="102"/>
        <v>1</v>
      </c>
      <c r="P71" s="353">
        <f t="shared" si="103"/>
        <v>0</v>
      </c>
      <c r="Q71" s="892">
        <v>26</v>
      </c>
      <c r="R71" s="451">
        <f t="shared" si="91"/>
        <v>124.80000000000001</v>
      </c>
      <c r="S71" s="452">
        <f t="shared" si="92"/>
        <v>26</v>
      </c>
      <c r="T71" s="67">
        <f t="shared" si="93"/>
        <v>26</v>
      </c>
      <c r="U71" s="67">
        <f t="shared" si="94"/>
        <v>31.2</v>
      </c>
      <c r="V71" s="67">
        <f t="shared" si="95"/>
        <v>26</v>
      </c>
      <c r="W71" s="67">
        <f t="shared" si="96"/>
        <v>7.8</v>
      </c>
      <c r="X71" s="67">
        <f t="shared" si="97"/>
        <v>7.8</v>
      </c>
      <c r="Y71" s="331">
        <f t="shared" si="98"/>
        <v>52</v>
      </c>
      <c r="Z71" s="331">
        <f t="shared" si="98"/>
        <v>33.799999999999997</v>
      </c>
      <c r="AA71" s="333">
        <f t="shared" si="98"/>
        <v>39</v>
      </c>
      <c r="AB71" s="332"/>
      <c r="AC71" s="331">
        <f t="shared" si="99"/>
        <v>0</v>
      </c>
      <c r="AD71" s="69"/>
      <c r="AE71" s="25"/>
      <c r="AF71" s="335"/>
      <c r="AG71" s="335"/>
      <c r="AH71" s="335"/>
      <c r="AI71" s="335"/>
      <c r="AJ71" s="335"/>
      <c r="AK71" s="335"/>
      <c r="AL71" s="335"/>
      <c r="AM71" s="335"/>
    </row>
    <row r="72" spans="1:39" s="336" customFormat="1" ht="27.75" customHeight="1" x14ac:dyDescent="0.25">
      <c r="A72" s="123" t="s">
        <v>132</v>
      </c>
      <c r="B72" s="123" t="s">
        <v>133</v>
      </c>
      <c r="C72" s="483">
        <f>C69</f>
        <v>0</v>
      </c>
      <c r="D72" s="54"/>
      <c r="E72" s="902" t="s">
        <v>465</v>
      </c>
      <c r="F72" s="187">
        <v>3</v>
      </c>
      <c r="G72" s="124" t="s">
        <v>577</v>
      </c>
      <c r="H72" s="80" t="s">
        <v>578</v>
      </c>
      <c r="I72" s="148"/>
      <c r="J72" s="129"/>
      <c r="K72" s="128">
        <f t="shared" si="100"/>
        <v>0</v>
      </c>
      <c r="L72" s="128">
        <f t="shared" si="101"/>
        <v>0</v>
      </c>
      <c r="M72" s="73"/>
      <c r="N72" s="131"/>
      <c r="O72" s="128">
        <f t="shared" si="102"/>
        <v>0</v>
      </c>
      <c r="P72" s="128">
        <f t="shared" si="103"/>
        <v>0</v>
      </c>
      <c r="Q72" s="73"/>
      <c r="R72" s="451">
        <f t="shared" si="91"/>
        <v>0</v>
      </c>
      <c r="S72" s="452">
        <f t="shared" si="92"/>
        <v>0</v>
      </c>
      <c r="T72" s="67">
        <f t="shared" si="93"/>
        <v>0</v>
      </c>
      <c r="U72" s="67">
        <f t="shared" si="94"/>
        <v>0</v>
      </c>
      <c r="V72" s="67">
        <f t="shared" si="95"/>
        <v>0</v>
      </c>
      <c r="W72" s="67">
        <f t="shared" si="96"/>
        <v>0</v>
      </c>
      <c r="X72" s="67">
        <f t="shared" si="97"/>
        <v>0</v>
      </c>
      <c r="Y72" s="331">
        <f t="shared" si="98"/>
        <v>0</v>
      </c>
      <c r="Z72" s="331">
        <f t="shared" si="98"/>
        <v>0</v>
      </c>
      <c r="AA72" s="333">
        <f t="shared" si="98"/>
        <v>0</v>
      </c>
      <c r="AB72" s="332"/>
      <c r="AC72" s="331">
        <f t="shared" si="99"/>
        <v>0</v>
      </c>
      <c r="AD72" s="254"/>
      <c r="AE72" s="25"/>
      <c r="AF72" s="335"/>
      <c r="AG72" s="335"/>
      <c r="AH72" s="335"/>
      <c r="AI72" s="335"/>
      <c r="AJ72" s="335"/>
      <c r="AK72" s="335"/>
      <c r="AL72" s="335"/>
      <c r="AM72" s="335"/>
    </row>
    <row r="73" spans="1:39" s="336" customFormat="1" ht="27.75" customHeight="1" x14ac:dyDescent="0.25">
      <c r="A73" s="123" t="s">
        <v>132</v>
      </c>
      <c r="B73" s="123" t="s">
        <v>133</v>
      </c>
      <c r="C73" s="483">
        <f>C69</f>
        <v>0</v>
      </c>
      <c r="D73" s="54"/>
      <c r="E73" s="903" t="s">
        <v>645</v>
      </c>
      <c r="F73" s="80">
        <v>3</v>
      </c>
      <c r="G73" s="79" t="s">
        <v>577</v>
      </c>
      <c r="H73" s="80" t="s">
        <v>673</v>
      </c>
      <c r="I73" s="148"/>
      <c r="J73" s="538">
        <v>1</v>
      </c>
      <c r="K73" s="353">
        <f>IF(J73&gt;0, 1, 0)</f>
        <v>1</v>
      </c>
      <c r="L73" s="353">
        <f>J73-K73</f>
        <v>0</v>
      </c>
      <c r="M73" s="371">
        <v>26</v>
      </c>
      <c r="N73" s="540">
        <v>1</v>
      </c>
      <c r="O73" s="353">
        <f>IF(N73&gt;0, 1, 0)</f>
        <v>1</v>
      </c>
      <c r="P73" s="353">
        <f>N73-O73</f>
        <v>0</v>
      </c>
      <c r="Q73" s="892">
        <v>26</v>
      </c>
      <c r="R73" s="451">
        <f t="shared" si="91"/>
        <v>124.80000000000001</v>
      </c>
      <c r="S73" s="452">
        <f t="shared" si="92"/>
        <v>26</v>
      </c>
      <c r="T73" s="67">
        <f t="shared" si="93"/>
        <v>26</v>
      </c>
      <c r="U73" s="67">
        <f t="shared" si="94"/>
        <v>31.2</v>
      </c>
      <c r="V73" s="67">
        <f t="shared" si="95"/>
        <v>26</v>
      </c>
      <c r="W73" s="67">
        <f t="shared" si="96"/>
        <v>7.8</v>
      </c>
      <c r="X73" s="67">
        <f t="shared" si="97"/>
        <v>7.8</v>
      </c>
      <c r="Y73" s="331">
        <f t="shared" si="98"/>
        <v>52</v>
      </c>
      <c r="Z73" s="331">
        <f t="shared" si="98"/>
        <v>33.799999999999997</v>
      </c>
      <c r="AA73" s="333">
        <f t="shared" si="98"/>
        <v>39</v>
      </c>
      <c r="AB73" s="332"/>
      <c r="AC73" s="331">
        <f t="shared" si="99"/>
        <v>0</v>
      </c>
      <c r="AD73" s="254"/>
      <c r="AE73" s="25"/>
      <c r="AF73" s="335"/>
      <c r="AG73" s="335"/>
      <c r="AH73" s="335"/>
      <c r="AI73" s="335"/>
      <c r="AJ73" s="335"/>
      <c r="AK73" s="335"/>
      <c r="AL73" s="335"/>
      <c r="AM73" s="335"/>
    </row>
    <row r="74" spans="1:39" s="336" customFormat="1" ht="27.75" customHeight="1" x14ac:dyDescent="0.25">
      <c r="A74" s="123" t="s">
        <v>132</v>
      </c>
      <c r="B74" s="123" t="s">
        <v>133</v>
      </c>
      <c r="C74" s="483">
        <f>C69</f>
        <v>0</v>
      </c>
      <c r="D74" s="54"/>
      <c r="E74" s="127" t="s">
        <v>678</v>
      </c>
      <c r="F74" s="187">
        <v>6</v>
      </c>
      <c r="G74" s="124" t="s">
        <v>767</v>
      </c>
      <c r="H74" s="80" t="s">
        <v>426</v>
      </c>
      <c r="I74" s="148"/>
      <c r="J74" s="129"/>
      <c r="K74" s="128">
        <f t="shared" si="100"/>
        <v>0</v>
      </c>
      <c r="L74" s="128">
        <f t="shared" si="101"/>
        <v>0</v>
      </c>
      <c r="M74" s="73"/>
      <c r="N74" s="131">
        <v>1</v>
      </c>
      <c r="O74" s="128">
        <f t="shared" si="102"/>
        <v>1</v>
      </c>
      <c r="P74" s="128">
        <f t="shared" si="103"/>
        <v>0</v>
      </c>
      <c r="Q74" s="73">
        <v>13</v>
      </c>
      <c r="R74" s="451">
        <f t="shared" si="91"/>
        <v>20.8</v>
      </c>
      <c r="S74" s="452">
        <f t="shared" si="92"/>
        <v>0</v>
      </c>
      <c r="T74" s="67">
        <f t="shared" si="93"/>
        <v>0</v>
      </c>
      <c r="U74" s="67">
        <f t="shared" si="94"/>
        <v>0</v>
      </c>
      <c r="V74" s="67">
        <f t="shared" si="95"/>
        <v>13</v>
      </c>
      <c r="W74" s="67">
        <f t="shared" si="96"/>
        <v>3.9</v>
      </c>
      <c r="X74" s="67">
        <f t="shared" si="97"/>
        <v>3.9</v>
      </c>
      <c r="Y74" s="331">
        <f t="shared" si="98"/>
        <v>13</v>
      </c>
      <c r="Z74" s="331">
        <f t="shared" si="98"/>
        <v>3.9</v>
      </c>
      <c r="AA74" s="333">
        <f t="shared" si="98"/>
        <v>3.9</v>
      </c>
      <c r="AB74" s="332"/>
      <c r="AC74" s="331">
        <f t="shared" si="99"/>
        <v>0</v>
      </c>
      <c r="AD74" s="69"/>
      <c r="AE74" s="25"/>
      <c r="AF74" s="335"/>
      <c r="AG74" s="335"/>
      <c r="AH74" s="335"/>
      <c r="AI74" s="335"/>
      <c r="AJ74" s="335"/>
      <c r="AK74" s="335"/>
      <c r="AL74" s="335"/>
      <c r="AM74" s="335"/>
    </row>
    <row r="75" spans="1:39" s="336" customFormat="1" ht="27.75" customHeight="1" x14ac:dyDescent="0.25">
      <c r="A75" s="94" t="s">
        <v>132</v>
      </c>
      <c r="B75" s="94" t="s">
        <v>133</v>
      </c>
      <c r="C75" s="509">
        <f>C69</f>
        <v>0</v>
      </c>
      <c r="D75" s="95"/>
      <c r="E75" s="96" t="s">
        <v>29</v>
      </c>
      <c r="F75" s="96"/>
      <c r="G75" s="97"/>
      <c r="H75" s="160"/>
      <c r="I75" s="161"/>
      <c r="J75" s="134"/>
      <c r="K75" s="101">
        <f t="shared" si="100"/>
        <v>0</v>
      </c>
      <c r="L75" s="101">
        <f t="shared" si="101"/>
        <v>0</v>
      </c>
      <c r="M75" s="102"/>
      <c r="N75" s="136"/>
      <c r="O75" s="101">
        <f t="shared" si="102"/>
        <v>0</v>
      </c>
      <c r="P75" s="101">
        <f t="shared" si="103"/>
        <v>0</v>
      </c>
      <c r="Q75" s="102"/>
      <c r="R75" s="412">
        <f>J75*M75*$R$8</f>
        <v>0</v>
      </c>
      <c r="S75" s="614">
        <f>J75*M75*$S$8</f>
        <v>0</v>
      </c>
      <c r="T75" s="105">
        <f>K75*M75*$T$8</f>
        <v>0</v>
      </c>
      <c r="U75" s="105">
        <f>J75*M75*$U$8</f>
        <v>0</v>
      </c>
      <c r="V75" s="105">
        <f t="shared" si="95"/>
        <v>0</v>
      </c>
      <c r="W75" s="105">
        <f t="shared" si="96"/>
        <v>0</v>
      </c>
      <c r="X75" s="105">
        <f t="shared" si="97"/>
        <v>0</v>
      </c>
      <c r="Y75" s="105">
        <f t="shared" si="98"/>
        <v>0</v>
      </c>
      <c r="Z75" s="105">
        <f t="shared" si="98"/>
        <v>0</v>
      </c>
      <c r="AA75" s="107">
        <f t="shared" si="98"/>
        <v>0</v>
      </c>
      <c r="AB75" s="106"/>
      <c r="AC75" s="105">
        <f t="shared" si="99"/>
        <v>0</v>
      </c>
      <c r="AD75" s="397"/>
      <c r="AE75" s="25"/>
      <c r="AF75" s="335"/>
      <c r="AG75" s="335"/>
    </row>
    <row r="76" spans="1:39" s="346" customFormat="1" ht="27.75" customHeight="1" thickBot="1" x14ac:dyDescent="0.3">
      <c r="A76" s="108" t="s">
        <v>132</v>
      </c>
      <c r="B76" s="108" t="s">
        <v>133</v>
      </c>
      <c r="C76" s="490">
        <f>C69</f>
        <v>0</v>
      </c>
      <c r="D76" s="109"/>
      <c r="E76" s="110"/>
      <c r="F76" s="110"/>
      <c r="G76" s="111"/>
      <c r="H76" s="112" t="s">
        <v>906</v>
      </c>
      <c r="I76" s="113"/>
      <c r="J76" s="114"/>
      <c r="K76" s="115"/>
      <c r="L76" s="115"/>
      <c r="M76" s="116"/>
      <c r="N76" s="117"/>
      <c r="O76" s="115"/>
      <c r="P76" s="115"/>
      <c r="Q76" s="116"/>
      <c r="R76" s="453">
        <f t="shared" ref="R76:AA76" si="104">SUM(R69:R75)</f>
        <v>520</v>
      </c>
      <c r="S76" s="454">
        <f t="shared" si="104"/>
        <v>104</v>
      </c>
      <c r="T76" s="119">
        <f t="shared" si="104"/>
        <v>104</v>
      </c>
      <c r="U76" s="119">
        <f t="shared" si="104"/>
        <v>124.8</v>
      </c>
      <c r="V76" s="119">
        <f t="shared" si="104"/>
        <v>117</v>
      </c>
      <c r="W76" s="119">
        <f t="shared" si="104"/>
        <v>35.1</v>
      </c>
      <c r="X76" s="119">
        <f t="shared" si="104"/>
        <v>35.1</v>
      </c>
      <c r="Y76" s="119">
        <f t="shared" si="104"/>
        <v>221</v>
      </c>
      <c r="Z76" s="119">
        <f t="shared" si="104"/>
        <v>139.1</v>
      </c>
      <c r="AA76" s="845">
        <f t="shared" si="104"/>
        <v>159.9</v>
      </c>
      <c r="AB76" s="344"/>
      <c r="AC76" s="331"/>
      <c r="AD76" s="891">
        <f>R76/1800/0.6</f>
        <v>0.48148148148148145</v>
      </c>
      <c r="AE76" s="25"/>
      <c r="AF76" s="335"/>
      <c r="AG76" s="335"/>
      <c r="AH76" s="335"/>
      <c r="AI76" s="335"/>
      <c r="AJ76" s="335"/>
      <c r="AK76" s="335"/>
      <c r="AL76" s="335"/>
      <c r="AM76" s="335"/>
    </row>
    <row r="77" spans="1:39" s="336" customFormat="1" ht="27.75" customHeight="1" thickTop="1" x14ac:dyDescent="0.25">
      <c r="A77" s="123" t="s">
        <v>46</v>
      </c>
      <c r="B77" s="123" t="s">
        <v>47</v>
      </c>
      <c r="C77" s="483" t="s">
        <v>48</v>
      </c>
      <c r="D77" s="54"/>
      <c r="E77" s="56" t="s">
        <v>33</v>
      </c>
      <c r="F77" s="187">
        <v>4</v>
      </c>
      <c r="G77" s="79" t="s">
        <v>122</v>
      </c>
      <c r="H77" s="80" t="s">
        <v>123</v>
      </c>
      <c r="I77" s="893"/>
      <c r="J77" s="129">
        <v>1</v>
      </c>
      <c r="K77" s="128">
        <f>IF(J77&gt;0, 1, 0)</f>
        <v>1</v>
      </c>
      <c r="L77" s="128">
        <f>J77-K77</f>
        <v>0</v>
      </c>
      <c r="M77" s="73">
        <v>4</v>
      </c>
      <c r="N77" s="131">
        <v>0</v>
      </c>
      <c r="O77" s="128">
        <f>IF(N77&gt;0, 1, 0)</f>
        <v>0</v>
      </c>
      <c r="P77" s="128">
        <f>N77-O77</f>
        <v>0</v>
      </c>
      <c r="Q77" s="73">
        <v>26</v>
      </c>
      <c r="R77" s="451">
        <f t="shared" ref="R77:R86" si="105">(K77*M77*$R$4)+(L77*M77*$R$5)+(O77*Q77*$R$6)+(P77*Q77*$R$7)</f>
        <v>12.8</v>
      </c>
      <c r="S77" s="452">
        <f t="shared" ref="S77:S85" si="106">J77*M77*$S$4</f>
        <v>4</v>
      </c>
      <c r="T77" s="67">
        <f t="shared" ref="T77:T85" si="107">K77*M77*$T$4</f>
        <v>4</v>
      </c>
      <c r="U77" s="67">
        <f t="shared" ref="U77:U85" si="108">J77*M77*$U$4</f>
        <v>4.8</v>
      </c>
      <c r="V77" s="67">
        <f t="shared" ref="V77:V87" si="109">N77*Q77*$V$6</f>
        <v>0</v>
      </c>
      <c r="W77" s="67">
        <f t="shared" ref="W77:W87" si="110">O77*Q77*$W$6</f>
        <v>0</v>
      </c>
      <c r="X77" s="67">
        <f t="shared" ref="X77:X87" si="111">N77*Q77*$X$6</f>
        <v>0</v>
      </c>
      <c r="Y77" s="331">
        <f t="shared" ref="Y77:AA87" si="112">S77+V77</f>
        <v>4</v>
      </c>
      <c r="Z77" s="331">
        <f t="shared" si="112"/>
        <v>4</v>
      </c>
      <c r="AA77" s="333">
        <f t="shared" si="112"/>
        <v>4.8</v>
      </c>
      <c r="AB77" s="332"/>
      <c r="AC77" s="331">
        <f t="shared" ref="AC77:AC87" si="113">R77-Y77-Z77-AA77</f>
        <v>0</v>
      </c>
      <c r="AD77" s="69"/>
      <c r="AE77" s="25"/>
      <c r="AF77" s="335"/>
      <c r="AG77" s="335"/>
      <c r="AH77" s="335"/>
      <c r="AI77" s="335"/>
      <c r="AJ77" s="335"/>
      <c r="AK77" s="335"/>
      <c r="AL77" s="335"/>
      <c r="AM77" s="335"/>
    </row>
    <row r="78" spans="1:39" s="336" customFormat="1" ht="27.75" customHeight="1" x14ac:dyDescent="0.25">
      <c r="A78" s="123" t="s">
        <v>46</v>
      </c>
      <c r="B78" s="123" t="s">
        <v>47</v>
      </c>
      <c r="C78" s="483" t="s">
        <v>48</v>
      </c>
      <c r="D78" s="54"/>
      <c r="E78" s="77" t="s">
        <v>437</v>
      </c>
      <c r="F78" s="78">
        <v>5</v>
      </c>
      <c r="G78" s="79" t="s">
        <v>376</v>
      </c>
      <c r="H78" s="80" t="s">
        <v>460</v>
      </c>
      <c r="I78" s="148"/>
      <c r="J78" s="129">
        <v>1</v>
      </c>
      <c r="K78" s="128">
        <f t="shared" ref="K78:K86" si="114">IF(J78&gt;0, 1, 0)</f>
        <v>1</v>
      </c>
      <c r="L78" s="128">
        <f t="shared" ref="L78:L86" si="115">J78-K78</f>
        <v>0</v>
      </c>
      <c r="M78" s="73">
        <v>14</v>
      </c>
      <c r="N78" s="131">
        <v>1</v>
      </c>
      <c r="O78" s="128">
        <f t="shared" ref="O78:O86" si="116">IF(N78&gt;0, 1, 0)</f>
        <v>1</v>
      </c>
      <c r="P78" s="128">
        <f t="shared" ref="P78:P86" si="117">N78-O78</f>
        <v>0</v>
      </c>
      <c r="Q78" s="73">
        <v>14</v>
      </c>
      <c r="R78" s="451">
        <f t="shared" si="105"/>
        <v>67.2</v>
      </c>
      <c r="S78" s="452">
        <f t="shared" si="106"/>
        <v>14</v>
      </c>
      <c r="T78" s="67">
        <f t="shared" si="107"/>
        <v>14</v>
      </c>
      <c r="U78" s="67">
        <f t="shared" si="108"/>
        <v>16.8</v>
      </c>
      <c r="V78" s="67">
        <f t="shared" si="109"/>
        <v>14</v>
      </c>
      <c r="W78" s="67">
        <f t="shared" si="110"/>
        <v>4.2</v>
      </c>
      <c r="X78" s="67">
        <f t="shared" si="111"/>
        <v>4.2</v>
      </c>
      <c r="Y78" s="331">
        <f t="shared" si="112"/>
        <v>28</v>
      </c>
      <c r="Z78" s="331">
        <f t="shared" si="112"/>
        <v>18.2</v>
      </c>
      <c r="AA78" s="333">
        <f t="shared" si="112"/>
        <v>21</v>
      </c>
      <c r="AB78" s="332"/>
      <c r="AC78" s="331">
        <f t="shared" si="113"/>
        <v>0</v>
      </c>
      <c r="AD78" s="69"/>
      <c r="AE78" s="25"/>
      <c r="AF78" s="335"/>
      <c r="AG78" s="335"/>
      <c r="AH78" s="335"/>
      <c r="AI78" s="335"/>
      <c r="AJ78" s="335"/>
      <c r="AK78" s="335"/>
      <c r="AL78" s="335"/>
      <c r="AM78" s="335"/>
    </row>
    <row r="79" spans="1:39" s="336" customFormat="1" ht="27.75" customHeight="1" x14ac:dyDescent="0.25">
      <c r="A79" s="123" t="s">
        <v>46</v>
      </c>
      <c r="B79" s="123" t="s">
        <v>47</v>
      </c>
      <c r="C79" s="483" t="s">
        <v>48</v>
      </c>
      <c r="D79" s="54"/>
      <c r="E79" s="76" t="s">
        <v>465</v>
      </c>
      <c r="F79" s="86">
        <v>3</v>
      </c>
      <c r="G79" s="79" t="s">
        <v>598</v>
      </c>
      <c r="H79" s="80" t="s">
        <v>599</v>
      </c>
      <c r="I79" s="148"/>
      <c r="J79" s="129">
        <v>1</v>
      </c>
      <c r="K79" s="128">
        <f t="shared" si="114"/>
        <v>1</v>
      </c>
      <c r="L79" s="128">
        <f t="shared" si="115"/>
        <v>0</v>
      </c>
      <c r="M79" s="73">
        <v>20</v>
      </c>
      <c r="N79" s="131">
        <v>1</v>
      </c>
      <c r="O79" s="128">
        <f t="shared" si="116"/>
        <v>1</v>
      </c>
      <c r="P79" s="128">
        <f t="shared" si="117"/>
        <v>0</v>
      </c>
      <c r="Q79" s="73">
        <v>20</v>
      </c>
      <c r="R79" s="451">
        <f t="shared" si="105"/>
        <v>96</v>
      </c>
      <c r="S79" s="452">
        <f t="shared" si="106"/>
        <v>20</v>
      </c>
      <c r="T79" s="67">
        <f t="shared" si="107"/>
        <v>20</v>
      </c>
      <c r="U79" s="67">
        <f t="shared" si="108"/>
        <v>24</v>
      </c>
      <c r="V79" s="67">
        <f t="shared" si="109"/>
        <v>20</v>
      </c>
      <c r="W79" s="67">
        <f t="shared" si="110"/>
        <v>6</v>
      </c>
      <c r="X79" s="67">
        <f t="shared" si="111"/>
        <v>6</v>
      </c>
      <c r="Y79" s="331">
        <f t="shared" si="112"/>
        <v>40</v>
      </c>
      <c r="Z79" s="331">
        <f t="shared" si="112"/>
        <v>26</v>
      </c>
      <c r="AA79" s="333">
        <f t="shared" si="112"/>
        <v>30</v>
      </c>
      <c r="AB79" s="332"/>
      <c r="AC79" s="331">
        <f t="shared" si="113"/>
        <v>0</v>
      </c>
      <c r="AD79" s="69"/>
      <c r="AE79" s="25"/>
      <c r="AF79" s="335"/>
      <c r="AG79" s="335"/>
      <c r="AH79" s="335"/>
      <c r="AI79" s="335"/>
      <c r="AJ79" s="335"/>
      <c r="AK79" s="335"/>
      <c r="AL79" s="335"/>
      <c r="AM79" s="335"/>
    </row>
    <row r="80" spans="1:39" s="336" customFormat="1" ht="27.75" customHeight="1" x14ac:dyDescent="0.25">
      <c r="A80" s="123" t="s">
        <v>46</v>
      </c>
      <c r="B80" s="123" t="s">
        <v>47</v>
      </c>
      <c r="C80" s="483" t="s">
        <v>48</v>
      </c>
      <c r="D80" s="54"/>
      <c r="E80" s="56" t="s">
        <v>33</v>
      </c>
      <c r="F80" s="187">
        <v>5</v>
      </c>
      <c r="G80" s="79" t="s">
        <v>54</v>
      </c>
      <c r="H80" s="80" t="s">
        <v>55</v>
      </c>
      <c r="I80" s="148"/>
      <c r="J80" s="129">
        <v>1</v>
      </c>
      <c r="K80" s="128">
        <f t="shared" si="114"/>
        <v>1</v>
      </c>
      <c r="L80" s="128">
        <f t="shared" si="115"/>
        <v>0</v>
      </c>
      <c r="M80" s="73">
        <v>4</v>
      </c>
      <c r="N80" s="131">
        <v>1</v>
      </c>
      <c r="O80" s="128">
        <f t="shared" si="116"/>
        <v>1</v>
      </c>
      <c r="P80" s="128">
        <f t="shared" si="117"/>
        <v>0</v>
      </c>
      <c r="Q80" s="73">
        <v>26</v>
      </c>
      <c r="R80" s="451">
        <f t="shared" si="105"/>
        <v>54.400000000000006</v>
      </c>
      <c r="S80" s="452">
        <f t="shared" si="106"/>
        <v>4</v>
      </c>
      <c r="T80" s="67">
        <f t="shared" si="107"/>
        <v>4</v>
      </c>
      <c r="U80" s="67">
        <f t="shared" si="108"/>
        <v>4.8</v>
      </c>
      <c r="V80" s="67">
        <f t="shared" si="109"/>
        <v>26</v>
      </c>
      <c r="W80" s="67">
        <f t="shared" si="110"/>
        <v>7.8</v>
      </c>
      <c r="X80" s="67">
        <f t="shared" si="111"/>
        <v>7.8</v>
      </c>
      <c r="Y80" s="331">
        <f t="shared" si="112"/>
        <v>30</v>
      </c>
      <c r="Z80" s="331">
        <f t="shared" si="112"/>
        <v>11.8</v>
      </c>
      <c r="AA80" s="333">
        <f t="shared" si="112"/>
        <v>12.6</v>
      </c>
      <c r="AB80" s="332"/>
      <c r="AC80" s="331">
        <f t="shared" si="113"/>
        <v>0</v>
      </c>
      <c r="AD80" s="69"/>
      <c r="AE80" s="25"/>
      <c r="AF80" s="335"/>
      <c r="AG80" s="335"/>
      <c r="AH80" s="335"/>
      <c r="AI80" s="335"/>
      <c r="AJ80" s="335"/>
      <c r="AK80" s="335"/>
      <c r="AL80" s="335"/>
      <c r="AM80" s="335"/>
    </row>
    <row r="81" spans="1:39" s="336" customFormat="1" ht="27.75" customHeight="1" x14ac:dyDescent="0.25">
      <c r="A81" s="123" t="s">
        <v>46</v>
      </c>
      <c r="B81" s="123" t="s">
        <v>47</v>
      </c>
      <c r="C81" s="483" t="s">
        <v>48</v>
      </c>
      <c r="D81" s="54"/>
      <c r="E81" s="76" t="s">
        <v>465</v>
      </c>
      <c r="F81" s="187">
        <v>3</v>
      </c>
      <c r="G81" s="79" t="s">
        <v>482</v>
      </c>
      <c r="H81" s="80" t="s">
        <v>483</v>
      </c>
      <c r="I81" s="148"/>
      <c r="J81" s="129">
        <v>1</v>
      </c>
      <c r="K81" s="128">
        <f t="shared" si="114"/>
        <v>1</v>
      </c>
      <c r="L81" s="128">
        <f t="shared" si="115"/>
        <v>0</v>
      </c>
      <c r="M81" s="73">
        <v>6</v>
      </c>
      <c r="N81" s="131">
        <v>1</v>
      </c>
      <c r="O81" s="128">
        <f t="shared" si="116"/>
        <v>1</v>
      </c>
      <c r="P81" s="128">
        <f t="shared" si="117"/>
        <v>0</v>
      </c>
      <c r="Q81" s="73">
        <v>0</v>
      </c>
      <c r="R81" s="451">
        <f t="shared" si="105"/>
        <v>19.200000000000003</v>
      </c>
      <c r="S81" s="452">
        <f t="shared" si="106"/>
        <v>6</v>
      </c>
      <c r="T81" s="67">
        <f t="shared" si="107"/>
        <v>6</v>
      </c>
      <c r="U81" s="67">
        <f t="shared" si="108"/>
        <v>7.1999999999999993</v>
      </c>
      <c r="V81" s="67">
        <f t="shared" si="109"/>
        <v>0</v>
      </c>
      <c r="W81" s="67">
        <f t="shared" si="110"/>
        <v>0</v>
      </c>
      <c r="X81" s="67">
        <f t="shared" si="111"/>
        <v>0</v>
      </c>
      <c r="Y81" s="331">
        <f t="shared" si="112"/>
        <v>6</v>
      </c>
      <c r="Z81" s="331">
        <f t="shared" si="112"/>
        <v>6</v>
      </c>
      <c r="AA81" s="333">
        <f t="shared" si="112"/>
        <v>7.1999999999999993</v>
      </c>
      <c r="AB81" s="332"/>
      <c r="AC81" s="331">
        <f t="shared" si="113"/>
        <v>0</v>
      </c>
      <c r="AD81" s="69"/>
      <c r="AE81" s="25"/>
      <c r="AF81" s="335"/>
      <c r="AG81" s="335"/>
      <c r="AH81" s="335"/>
      <c r="AI81" s="335"/>
      <c r="AJ81" s="335"/>
      <c r="AK81" s="335"/>
      <c r="AL81" s="335"/>
      <c r="AM81" s="335"/>
    </row>
    <row r="82" spans="1:39" s="336" customFormat="1" ht="27.75" customHeight="1" x14ac:dyDescent="0.25">
      <c r="A82" s="123" t="s">
        <v>46</v>
      </c>
      <c r="B82" s="123" t="s">
        <v>47</v>
      </c>
      <c r="C82" s="483" t="s">
        <v>48</v>
      </c>
      <c r="D82" s="54"/>
      <c r="E82" s="888" t="s">
        <v>841</v>
      </c>
      <c r="F82" s="80">
        <v>2</v>
      </c>
      <c r="G82" s="79" t="s">
        <v>844</v>
      </c>
      <c r="H82" s="80" t="s">
        <v>123</v>
      </c>
      <c r="I82" s="148"/>
      <c r="J82" s="129">
        <v>1</v>
      </c>
      <c r="K82" s="128">
        <f t="shared" si="114"/>
        <v>1</v>
      </c>
      <c r="L82" s="128">
        <f t="shared" si="115"/>
        <v>0</v>
      </c>
      <c r="M82" s="73">
        <v>4</v>
      </c>
      <c r="N82" s="131"/>
      <c r="O82" s="128">
        <f t="shared" si="116"/>
        <v>0</v>
      </c>
      <c r="P82" s="128">
        <f t="shared" si="117"/>
        <v>0</v>
      </c>
      <c r="Q82" s="73"/>
      <c r="R82" s="451">
        <f t="shared" si="105"/>
        <v>12.8</v>
      </c>
      <c r="S82" s="452">
        <f t="shared" si="106"/>
        <v>4</v>
      </c>
      <c r="T82" s="67">
        <f t="shared" si="107"/>
        <v>4</v>
      </c>
      <c r="U82" s="67">
        <f t="shared" si="108"/>
        <v>4.8</v>
      </c>
      <c r="V82" s="67">
        <f t="shared" si="109"/>
        <v>0</v>
      </c>
      <c r="W82" s="67">
        <f t="shared" si="110"/>
        <v>0</v>
      </c>
      <c r="X82" s="67">
        <f t="shared" si="111"/>
        <v>0</v>
      </c>
      <c r="Y82" s="331">
        <f t="shared" si="112"/>
        <v>4</v>
      </c>
      <c r="Z82" s="331">
        <f t="shared" si="112"/>
        <v>4</v>
      </c>
      <c r="AA82" s="333">
        <f t="shared" si="112"/>
        <v>4.8</v>
      </c>
      <c r="AB82" s="332"/>
      <c r="AC82" s="331">
        <f t="shared" si="113"/>
        <v>0</v>
      </c>
      <c r="AD82" s="69"/>
      <c r="AE82" s="25"/>
      <c r="AF82" s="335"/>
      <c r="AG82" s="335"/>
      <c r="AH82" s="335"/>
      <c r="AI82" s="335"/>
      <c r="AJ82" s="335"/>
      <c r="AK82" s="335"/>
      <c r="AL82" s="335"/>
      <c r="AM82" s="335"/>
    </row>
    <row r="83" spans="1:39" s="336" customFormat="1" ht="27.75" customHeight="1" x14ac:dyDescent="0.25">
      <c r="A83" s="123" t="s">
        <v>46</v>
      </c>
      <c r="B83" s="123" t="s">
        <v>47</v>
      </c>
      <c r="C83" s="483" t="s">
        <v>48</v>
      </c>
      <c r="D83" s="54"/>
      <c r="E83" s="77" t="s">
        <v>645</v>
      </c>
      <c r="F83" s="78">
        <v>3</v>
      </c>
      <c r="G83" s="79" t="s">
        <v>482</v>
      </c>
      <c r="H83" s="80" t="s">
        <v>654</v>
      </c>
      <c r="I83" s="148"/>
      <c r="J83" s="129">
        <v>1</v>
      </c>
      <c r="K83" s="128">
        <f t="shared" si="114"/>
        <v>1</v>
      </c>
      <c r="L83" s="128">
        <f t="shared" si="115"/>
        <v>0</v>
      </c>
      <c r="M83" s="73">
        <v>6</v>
      </c>
      <c r="N83" s="131">
        <v>1</v>
      </c>
      <c r="O83" s="128">
        <f t="shared" si="116"/>
        <v>1</v>
      </c>
      <c r="P83" s="128">
        <f t="shared" si="117"/>
        <v>0</v>
      </c>
      <c r="Q83" s="73">
        <v>0</v>
      </c>
      <c r="R83" s="451">
        <f t="shared" si="105"/>
        <v>19.200000000000003</v>
      </c>
      <c r="S83" s="452">
        <f t="shared" si="106"/>
        <v>6</v>
      </c>
      <c r="T83" s="67">
        <f t="shared" si="107"/>
        <v>6</v>
      </c>
      <c r="U83" s="67">
        <f t="shared" si="108"/>
        <v>7.1999999999999993</v>
      </c>
      <c r="V83" s="67">
        <f t="shared" si="109"/>
        <v>0</v>
      </c>
      <c r="W83" s="67">
        <f t="shared" si="110"/>
        <v>0</v>
      </c>
      <c r="X83" s="67">
        <f t="shared" si="111"/>
        <v>0</v>
      </c>
      <c r="Y83" s="331">
        <f t="shared" si="112"/>
        <v>6</v>
      </c>
      <c r="Z83" s="331">
        <f t="shared" si="112"/>
        <v>6</v>
      </c>
      <c r="AA83" s="333">
        <f t="shared" si="112"/>
        <v>7.1999999999999993</v>
      </c>
      <c r="AB83" s="332"/>
      <c r="AC83" s="331">
        <f t="shared" si="113"/>
        <v>0</v>
      </c>
      <c r="AD83" s="69"/>
      <c r="AE83" s="25"/>
      <c r="AF83" s="335"/>
      <c r="AG83" s="335"/>
      <c r="AH83" s="335"/>
      <c r="AI83" s="335"/>
      <c r="AJ83" s="335"/>
      <c r="AK83" s="335"/>
      <c r="AL83" s="335"/>
      <c r="AM83" s="335"/>
    </row>
    <row r="84" spans="1:39" s="336" customFormat="1" ht="27.75" customHeight="1" x14ac:dyDescent="0.25">
      <c r="A84" s="123" t="s">
        <v>46</v>
      </c>
      <c r="B84" s="123" t="s">
        <v>47</v>
      </c>
      <c r="C84" s="483" t="s">
        <v>48</v>
      </c>
      <c r="D84" s="54"/>
      <c r="E84" s="87" t="s">
        <v>773</v>
      </c>
      <c r="F84" s="87">
        <v>2</v>
      </c>
      <c r="G84" s="153" t="s">
        <v>816</v>
      </c>
      <c r="H84" s="80" t="s">
        <v>817</v>
      </c>
      <c r="I84" s="155"/>
      <c r="J84" s="129">
        <v>1</v>
      </c>
      <c r="K84" s="128">
        <f t="shared" si="114"/>
        <v>1</v>
      </c>
      <c r="L84" s="128">
        <f t="shared" si="115"/>
        <v>0</v>
      </c>
      <c r="M84" s="73">
        <v>22</v>
      </c>
      <c r="N84" s="131">
        <v>1</v>
      </c>
      <c r="O84" s="128">
        <f t="shared" si="116"/>
        <v>1</v>
      </c>
      <c r="P84" s="128">
        <f t="shared" si="117"/>
        <v>0</v>
      </c>
      <c r="Q84" s="73">
        <v>26</v>
      </c>
      <c r="R84" s="451">
        <f t="shared" si="105"/>
        <v>112</v>
      </c>
      <c r="S84" s="452">
        <f t="shared" si="106"/>
        <v>22</v>
      </c>
      <c r="T84" s="67">
        <f t="shared" si="107"/>
        <v>22</v>
      </c>
      <c r="U84" s="67">
        <f t="shared" si="108"/>
        <v>26.4</v>
      </c>
      <c r="V84" s="67">
        <f t="shared" si="109"/>
        <v>26</v>
      </c>
      <c r="W84" s="67">
        <f t="shared" si="110"/>
        <v>7.8</v>
      </c>
      <c r="X84" s="67">
        <f t="shared" si="111"/>
        <v>7.8</v>
      </c>
      <c r="Y84" s="331">
        <f t="shared" si="112"/>
        <v>48</v>
      </c>
      <c r="Z84" s="331">
        <f t="shared" si="112"/>
        <v>29.8</v>
      </c>
      <c r="AA84" s="333">
        <f t="shared" si="112"/>
        <v>34.199999999999996</v>
      </c>
      <c r="AB84" s="332"/>
      <c r="AC84" s="331">
        <f t="shared" si="113"/>
        <v>0</v>
      </c>
      <c r="AD84" s="69"/>
      <c r="AE84" s="25"/>
      <c r="AF84" s="335"/>
      <c r="AG84" s="335"/>
      <c r="AH84" s="335"/>
      <c r="AI84" s="335"/>
      <c r="AJ84" s="335"/>
      <c r="AK84" s="335"/>
      <c r="AL84" s="335"/>
      <c r="AM84" s="335"/>
    </row>
    <row r="85" spans="1:39" s="336" customFormat="1" ht="27.75" customHeight="1" x14ac:dyDescent="0.25">
      <c r="A85" s="123" t="s">
        <v>46</v>
      </c>
      <c r="B85" s="123" t="s">
        <v>47</v>
      </c>
      <c r="C85" s="483" t="s">
        <v>48</v>
      </c>
      <c r="D85" s="54"/>
      <c r="E85" s="87" t="s">
        <v>33</v>
      </c>
      <c r="F85" s="87">
        <v>6</v>
      </c>
      <c r="G85" s="153" t="s">
        <v>49</v>
      </c>
      <c r="H85" s="80" t="s">
        <v>50</v>
      </c>
      <c r="I85" s="148"/>
      <c r="J85" s="129">
        <v>1</v>
      </c>
      <c r="K85" s="128">
        <f t="shared" si="114"/>
        <v>1</v>
      </c>
      <c r="L85" s="128">
        <f t="shared" si="115"/>
        <v>0</v>
      </c>
      <c r="M85" s="73">
        <v>26</v>
      </c>
      <c r="N85" s="131">
        <v>1</v>
      </c>
      <c r="O85" s="128">
        <f t="shared" si="116"/>
        <v>1</v>
      </c>
      <c r="P85" s="128">
        <f t="shared" si="117"/>
        <v>0</v>
      </c>
      <c r="Q85" s="73">
        <v>26</v>
      </c>
      <c r="R85" s="451">
        <f t="shared" si="105"/>
        <v>124.80000000000001</v>
      </c>
      <c r="S85" s="452">
        <f t="shared" si="106"/>
        <v>26</v>
      </c>
      <c r="T85" s="67">
        <f t="shared" si="107"/>
        <v>26</v>
      </c>
      <c r="U85" s="67">
        <f t="shared" si="108"/>
        <v>31.2</v>
      </c>
      <c r="V85" s="67">
        <f t="shared" si="109"/>
        <v>26</v>
      </c>
      <c r="W85" s="67">
        <f t="shared" si="110"/>
        <v>7.8</v>
      </c>
      <c r="X85" s="67">
        <f t="shared" si="111"/>
        <v>7.8</v>
      </c>
      <c r="Y85" s="331">
        <f t="shared" si="112"/>
        <v>52</v>
      </c>
      <c r="Z85" s="331">
        <f t="shared" si="112"/>
        <v>33.799999999999997</v>
      </c>
      <c r="AA85" s="333">
        <f t="shared" si="112"/>
        <v>39</v>
      </c>
      <c r="AB85" s="332"/>
      <c r="AC85" s="331">
        <f t="shared" si="113"/>
        <v>0</v>
      </c>
      <c r="AD85" s="69"/>
      <c r="AE85" s="25"/>
      <c r="AF85" s="335"/>
      <c r="AG85" s="335"/>
      <c r="AH85" s="335"/>
      <c r="AI85" s="335"/>
      <c r="AJ85" s="335"/>
      <c r="AK85" s="335"/>
      <c r="AL85" s="335"/>
      <c r="AM85" s="335"/>
    </row>
    <row r="86" spans="1:39" s="336" customFormat="1" ht="27.75" customHeight="1" x14ac:dyDescent="0.25">
      <c r="A86" s="53"/>
      <c r="B86" s="53"/>
      <c r="C86" s="483"/>
      <c r="D86" s="54"/>
      <c r="E86" s="76" t="s">
        <v>33</v>
      </c>
      <c r="F86" s="57">
        <v>5</v>
      </c>
      <c r="G86" s="79" t="s">
        <v>376</v>
      </c>
      <c r="H86" s="80" t="s">
        <v>377</v>
      </c>
      <c r="I86" s="148"/>
      <c r="J86" s="129">
        <v>0</v>
      </c>
      <c r="K86" s="168">
        <f t="shared" si="114"/>
        <v>0</v>
      </c>
      <c r="L86" s="168">
        <f t="shared" si="115"/>
        <v>0</v>
      </c>
      <c r="M86" s="73">
        <v>10</v>
      </c>
      <c r="N86" s="131">
        <v>0</v>
      </c>
      <c r="O86" s="168">
        <f t="shared" si="116"/>
        <v>0</v>
      </c>
      <c r="P86" s="168">
        <f t="shared" si="117"/>
        <v>0</v>
      </c>
      <c r="Q86" s="73">
        <v>10</v>
      </c>
      <c r="R86" s="904">
        <f t="shared" si="105"/>
        <v>0</v>
      </c>
      <c r="S86" s="625"/>
      <c r="T86" s="626"/>
      <c r="U86" s="626"/>
      <c r="V86" s="626"/>
      <c r="W86" s="626"/>
      <c r="X86" s="626"/>
      <c r="Y86" s="627"/>
      <c r="Z86" s="627"/>
      <c r="AA86" s="905"/>
      <c r="AB86" s="628"/>
      <c r="AC86" s="627"/>
      <c r="AD86" s="69"/>
      <c r="AE86" s="25"/>
      <c r="AF86" s="335"/>
      <c r="AG86" s="335"/>
      <c r="AH86" s="335"/>
      <c r="AI86" s="335"/>
      <c r="AJ86" s="335"/>
      <c r="AK86" s="335"/>
      <c r="AL86" s="335"/>
      <c r="AM86" s="335"/>
    </row>
    <row r="87" spans="1:39" s="336" customFormat="1" ht="35.25" customHeight="1" x14ac:dyDescent="0.25">
      <c r="A87" s="94" t="s">
        <v>46</v>
      </c>
      <c r="B87" s="94" t="s">
        <v>47</v>
      </c>
      <c r="C87" s="877" t="s">
        <v>48</v>
      </c>
      <c r="D87" s="95"/>
      <c r="E87" s="158" t="s">
        <v>879</v>
      </c>
      <c r="F87" s="158"/>
      <c r="G87" s="159"/>
      <c r="H87" s="160" t="s">
        <v>890</v>
      </c>
      <c r="I87" s="161"/>
      <c r="J87" s="134">
        <v>1</v>
      </c>
      <c r="K87" s="101">
        <v>1</v>
      </c>
      <c r="L87" s="101">
        <v>0</v>
      </c>
      <c r="M87" s="102">
        <v>6</v>
      </c>
      <c r="N87" s="136"/>
      <c r="O87" s="101">
        <v>0</v>
      </c>
      <c r="P87" s="101">
        <v>0</v>
      </c>
      <c r="Q87" s="102"/>
      <c r="R87" s="409">
        <v>29.400000000000002</v>
      </c>
      <c r="S87" s="614">
        <f>J87*M87*$S$8</f>
        <v>6</v>
      </c>
      <c r="T87" s="105">
        <f>K87*M87*$T$8</f>
        <v>9</v>
      </c>
      <c r="U87" s="105">
        <f>J87*M87*$U$8</f>
        <v>14.399999999999999</v>
      </c>
      <c r="V87" s="105">
        <f t="shared" si="109"/>
        <v>0</v>
      </c>
      <c r="W87" s="105">
        <f t="shared" si="110"/>
        <v>0</v>
      </c>
      <c r="X87" s="105">
        <f t="shared" si="111"/>
        <v>0</v>
      </c>
      <c r="Y87" s="105">
        <f t="shared" si="112"/>
        <v>6</v>
      </c>
      <c r="Z87" s="105">
        <f t="shared" si="112"/>
        <v>9</v>
      </c>
      <c r="AA87" s="107">
        <f t="shared" si="112"/>
        <v>14.399999999999999</v>
      </c>
      <c r="AB87" s="106"/>
      <c r="AC87" s="105">
        <f t="shared" si="113"/>
        <v>0</v>
      </c>
      <c r="AD87" s="69"/>
      <c r="AE87" s="25"/>
      <c r="AF87" s="335"/>
    </row>
    <row r="88" spans="1:39" s="346" customFormat="1" ht="27.75" customHeight="1" thickBot="1" x14ac:dyDescent="0.3">
      <c r="A88" s="108" t="s">
        <v>46</v>
      </c>
      <c r="B88" s="108" t="s">
        <v>47</v>
      </c>
      <c r="C88" s="490" t="s">
        <v>48</v>
      </c>
      <c r="D88" s="109"/>
      <c r="E88" s="110"/>
      <c r="F88" s="110"/>
      <c r="G88" s="111"/>
      <c r="H88" s="112" t="s">
        <v>906</v>
      </c>
      <c r="I88" s="113"/>
      <c r="J88" s="114"/>
      <c r="K88" s="115"/>
      <c r="L88" s="115"/>
      <c r="M88" s="116"/>
      <c r="N88" s="117"/>
      <c r="O88" s="115"/>
      <c r="P88" s="115"/>
      <c r="Q88" s="116"/>
      <c r="R88" s="453">
        <f t="shared" ref="R88:AA88" si="118">SUM(R77:R87)</f>
        <v>547.80000000000007</v>
      </c>
      <c r="S88" s="454">
        <f t="shared" si="118"/>
        <v>112</v>
      </c>
      <c r="T88" s="119">
        <f t="shared" si="118"/>
        <v>115</v>
      </c>
      <c r="U88" s="119">
        <f t="shared" si="118"/>
        <v>141.6</v>
      </c>
      <c r="V88" s="119">
        <f t="shared" si="118"/>
        <v>112</v>
      </c>
      <c r="W88" s="119">
        <f t="shared" si="118"/>
        <v>33.6</v>
      </c>
      <c r="X88" s="119">
        <f t="shared" si="118"/>
        <v>33.6</v>
      </c>
      <c r="Y88" s="119">
        <f t="shared" si="118"/>
        <v>224</v>
      </c>
      <c r="Z88" s="119">
        <f t="shared" si="118"/>
        <v>148.6</v>
      </c>
      <c r="AA88" s="845">
        <f t="shared" si="118"/>
        <v>175.2</v>
      </c>
      <c r="AB88" s="344"/>
      <c r="AC88" s="331"/>
      <c r="AD88" s="891">
        <f>R88/1800/0.6</f>
        <v>0.50722222222222224</v>
      </c>
      <c r="AE88" s="25"/>
      <c r="AF88" s="335"/>
      <c r="AG88" s="335"/>
      <c r="AH88" s="335"/>
      <c r="AI88" s="335"/>
      <c r="AJ88" s="335"/>
      <c r="AK88" s="335"/>
      <c r="AL88" s="335"/>
      <c r="AM88" s="335"/>
    </row>
    <row r="89" spans="1:39" s="196" customFormat="1" ht="27.75" customHeight="1" thickTop="1" x14ac:dyDescent="0.25">
      <c r="A89" s="164" t="s">
        <v>249</v>
      </c>
      <c r="B89" s="164" t="s">
        <v>228</v>
      </c>
      <c r="C89" s="906" t="s">
        <v>41</v>
      </c>
      <c r="D89" s="165"/>
      <c r="E89" s="907" t="s">
        <v>33</v>
      </c>
      <c r="F89" s="908" t="s">
        <v>250</v>
      </c>
      <c r="G89" s="153" t="s">
        <v>251</v>
      </c>
      <c r="H89" s="878" t="s">
        <v>252</v>
      </c>
      <c r="I89" s="909"/>
      <c r="J89" s="129">
        <v>1</v>
      </c>
      <c r="K89" s="72">
        <f>IF(J89&gt;0, 1, 0)</f>
        <v>1</v>
      </c>
      <c r="L89" s="72">
        <f>J89-K89</f>
        <v>0</v>
      </c>
      <c r="M89" s="73">
        <v>26</v>
      </c>
      <c r="N89" s="131">
        <v>1</v>
      </c>
      <c r="O89" s="72">
        <f>IF(N89&gt;0, 1, 0)</f>
        <v>1</v>
      </c>
      <c r="P89" s="72">
        <f>N89-O89</f>
        <v>0</v>
      </c>
      <c r="Q89" s="892">
        <v>26</v>
      </c>
      <c r="R89" s="465">
        <f t="shared" ref="R89:R91" si="119">(K89*M89*$R$4)+(L89*M89*$R$5)+(O89*Q89*$R$6)+(P89*Q89*$R$7)</f>
        <v>124.80000000000001</v>
      </c>
      <c r="S89" s="462">
        <f t="shared" ref="S89:S91" si="120">J89*M89*$S$4</f>
        <v>26</v>
      </c>
      <c r="T89" s="193">
        <f t="shared" ref="T89:T91" si="121">K89*M89*$T$4</f>
        <v>26</v>
      </c>
      <c r="U89" s="193">
        <f t="shared" ref="U89:U91" si="122">J89*M89*$U$4</f>
        <v>31.2</v>
      </c>
      <c r="V89" s="193">
        <f t="shared" ref="V89:V91" si="123">N89*Q89*$V$6</f>
        <v>26</v>
      </c>
      <c r="W89" s="193">
        <f t="shared" ref="W89:W91" si="124">O89*Q89*$W$6</f>
        <v>7.8</v>
      </c>
      <c r="X89" s="193">
        <f t="shared" ref="X89:X91" si="125">N89*Q89*$X$6</f>
        <v>7.8</v>
      </c>
      <c r="Y89" s="193">
        <f t="shared" ref="Y89:AA91" si="126">S89+V89</f>
        <v>52</v>
      </c>
      <c r="Z89" s="193">
        <f t="shared" si="126"/>
        <v>33.799999999999997</v>
      </c>
      <c r="AA89" s="195">
        <f t="shared" si="126"/>
        <v>39</v>
      </c>
      <c r="AB89" s="194"/>
      <c r="AC89" s="193">
        <f t="shared" ref="AC89:AC91" si="127">R89-Y89-Z89-AA89</f>
        <v>0</v>
      </c>
      <c r="AD89" s="380"/>
      <c r="AE89" s="25"/>
      <c r="AF89" s="180"/>
      <c r="AG89" s="180"/>
      <c r="AH89" s="180"/>
      <c r="AI89" s="180"/>
      <c r="AJ89" s="180"/>
      <c r="AK89" s="180"/>
      <c r="AL89" s="180"/>
      <c r="AM89" s="180"/>
    </row>
    <row r="90" spans="1:39" s="196" customFormat="1" ht="27.75" customHeight="1" x14ac:dyDescent="0.25">
      <c r="A90" s="164" t="s">
        <v>249</v>
      </c>
      <c r="B90" s="164" t="s">
        <v>228</v>
      </c>
      <c r="C90" s="906" t="str">
        <f>C89</f>
        <v>izvanredni profesor</v>
      </c>
      <c r="D90" s="165"/>
      <c r="E90" s="151" t="s">
        <v>678</v>
      </c>
      <c r="F90" s="153">
        <v>5</v>
      </c>
      <c r="G90" s="153" t="s">
        <v>710</v>
      </c>
      <c r="H90" s="67" t="s">
        <v>711</v>
      </c>
      <c r="I90" s="464"/>
      <c r="J90" s="129"/>
      <c r="K90" s="72">
        <f t="shared" ref="K90:K100" si="128">IF(J90&gt;0, 1, 0)</f>
        <v>0</v>
      </c>
      <c r="L90" s="72">
        <f t="shared" ref="L90:L100" si="129">J90-K90</f>
        <v>0</v>
      </c>
      <c r="M90" s="73"/>
      <c r="N90" s="131">
        <v>1</v>
      </c>
      <c r="O90" s="72">
        <f t="shared" ref="O90:O100" si="130">IF(N90&gt;0, 1, 0)</f>
        <v>1</v>
      </c>
      <c r="P90" s="72">
        <f t="shared" ref="P90:P100" si="131">N90-O90</f>
        <v>0</v>
      </c>
      <c r="Q90" s="73">
        <v>13</v>
      </c>
      <c r="R90" s="465">
        <f t="shared" si="119"/>
        <v>20.8</v>
      </c>
      <c r="S90" s="462">
        <f t="shared" si="120"/>
        <v>0</v>
      </c>
      <c r="T90" s="193">
        <f t="shared" si="121"/>
        <v>0</v>
      </c>
      <c r="U90" s="193">
        <f t="shared" si="122"/>
        <v>0</v>
      </c>
      <c r="V90" s="193">
        <f t="shared" si="123"/>
        <v>13</v>
      </c>
      <c r="W90" s="193">
        <f t="shared" si="124"/>
        <v>3.9</v>
      </c>
      <c r="X90" s="193">
        <f t="shared" si="125"/>
        <v>3.9</v>
      </c>
      <c r="Y90" s="193">
        <f t="shared" si="126"/>
        <v>13</v>
      </c>
      <c r="Z90" s="193">
        <f t="shared" si="126"/>
        <v>3.9</v>
      </c>
      <c r="AA90" s="195">
        <f t="shared" si="126"/>
        <v>3.9</v>
      </c>
      <c r="AB90" s="194"/>
      <c r="AC90" s="193">
        <f t="shared" si="127"/>
        <v>0</v>
      </c>
      <c r="AD90" s="380"/>
      <c r="AE90" s="25"/>
      <c r="AF90" s="180"/>
      <c r="AG90" s="180"/>
      <c r="AH90" s="180"/>
      <c r="AI90" s="180"/>
      <c r="AJ90" s="180"/>
      <c r="AK90" s="180"/>
      <c r="AL90" s="180"/>
      <c r="AM90" s="180"/>
    </row>
    <row r="91" spans="1:39" s="336" customFormat="1" ht="27.75" hidden="1" customHeight="1" x14ac:dyDescent="0.25">
      <c r="A91" s="123"/>
      <c r="B91" s="123"/>
      <c r="C91" s="483"/>
      <c r="D91" s="54"/>
      <c r="E91" s="87"/>
      <c r="F91" s="87"/>
      <c r="G91" s="170"/>
      <c r="H91" s="59"/>
      <c r="I91" s="70"/>
      <c r="J91" s="129"/>
      <c r="K91" s="128">
        <f t="shared" si="128"/>
        <v>0</v>
      </c>
      <c r="L91" s="128">
        <f t="shared" si="129"/>
        <v>0</v>
      </c>
      <c r="M91" s="130"/>
      <c r="N91" s="131"/>
      <c r="O91" s="171">
        <f t="shared" si="130"/>
        <v>0</v>
      </c>
      <c r="P91" s="171">
        <f t="shared" si="131"/>
        <v>0</v>
      </c>
      <c r="Q91" s="130"/>
      <c r="R91" s="451">
        <f t="shared" si="119"/>
        <v>0</v>
      </c>
      <c r="S91" s="452">
        <f t="shared" si="120"/>
        <v>0</v>
      </c>
      <c r="T91" s="67">
        <f t="shared" si="121"/>
        <v>0</v>
      </c>
      <c r="U91" s="67">
        <f t="shared" si="122"/>
        <v>0</v>
      </c>
      <c r="V91" s="67">
        <f t="shared" si="123"/>
        <v>0</v>
      </c>
      <c r="W91" s="67">
        <f t="shared" si="124"/>
        <v>0</v>
      </c>
      <c r="X91" s="67">
        <f t="shared" si="125"/>
        <v>0</v>
      </c>
      <c r="Y91" s="331">
        <f t="shared" si="126"/>
        <v>0</v>
      </c>
      <c r="Z91" s="331">
        <f t="shared" si="126"/>
        <v>0</v>
      </c>
      <c r="AA91" s="333">
        <f t="shared" si="126"/>
        <v>0</v>
      </c>
      <c r="AB91" s="332"/>
      <c r="AC91" s="331">
        <f t="shared" si="127"/>
        <v>0</v>
      </c>
      <c r="AD91" s="69"/>
      <c r="AE91" s="25"/>
      <c r="AF91" s="335"/>
      <c r="AG91" s="335"/>
      <c r="AH91" s="335"/>
      <c r="AI91" s="335"/>
      <c r="AJ91" s="335"/>
      <c r="AK91" s="335"/>
      <c r="AL91" s="335"/>
      <c r="AM91" s="335"/>
    </row>
    <row r="92" spans="1:39" s="336" customFormat="1" ht="27.75" hidden="1" customHeight="1" x14ac:dyDescent="0.25">
      <c r="A92" s="123"/>
      <c r="B92" s="123"/>
      <c r="C92" s="875"/>
      <c r="D92" s="54"/>
      <c r="E92" s="87"/>
      <c r="F92" s="87"/>
      <c r="G92" s="170"/>
      <c r="H92" s="59"/>
      <c r="I92" s="70"/>
      <c r="J92" s="129"/>
      <c r="K92" s="128">
        <f t="shared" si="128"/>
        <v>0</v>
      </c>
      <c r="L92" s="128">
        <f t="shared" si="129"/>
        <v>0</v>
      </c>
      <c r="M92" s="130"/>
      <c r="N92" s="131"/>
      <c r="O92" s="171">
        <f t="shared" si="130"/>
        <v>0</v>
      </c>
      <c r="P92" s="171">
        <f t="shared" si="131"/>
        <v>0</v>
      </c>
      <c r="Q92" s="130"/>
      <c r="R92" s="474">
        <f t="shared" ref="R92:R100" si="132">(K92*M92*$R$3)+(L92*M92*$R$6)+(O92*Q92*$R$7)+(P92*Q92*$R$8)</f>
        <v>0</v>
      </c>
      <c r="S92" s="452"/>
      <c r="T92" s="331"/>
      <c r="U92" s="331"/>
      <c r="V92" s="331"/>
      <c r="W92" s="331"/>
      <c r="X92" s="331"/>
      <c r="Y92" s="331"/>
      <c r="Z92" s="331"/>
      <c r="AA92" s="333"/>
      <c r="AB92" s="332"/>
      <c r="AC92" s="331"/>
      <c r="AD92" s="69"/>
      <c r="AE92" s="25"/>
      <c r="AF92" s="335"/>
      <c r="AG92" s="335"/>
      <c r="AH92" s="335"/>
      <c r="AI92" s="335"/>
      <c r="AJ92" s="335"/>
      <c r="AK92" s="335"/>
      <c r="AL92" s="335"/>
      <c r="AM92" s="335"/>
    </row>
    <row r="93" spans="1:39" s="336" customFormat="1" ht="27.75" hidden="1" customHeight="1" x14ac:dyDescent="0.25">
      <c r="A93" s="123"/>
      <c r="B93" s="123"/>
      <c r="C93" s="875"/>
      <c r="D93" s="54"/>
      <c r="E93" s="87"/>
      <c r="F93" s="87"/>
      <c r="G93" s="88"/>
      <c r="H93" s="59"/>
      <c r="I93" s="70"/>
      <c r="J93" s="129"/>
      <c r="K93" s="128">
        <f t="shared" si="128"/>
        <v>0</v>
      </c>
      <c r="L93" s="128">
        <f t="shared" si="129"/>
        <v>0</v>
      </c>
      <c r="M93" s="130"/>
      <c r="N93" s="131"/>
      <c r="O93" s="171">
        <f t="shared" si="130"/>
        <v>0</v>
      </c>
      <c r="P93" s="171">
        <f t="shared" si="131"/>
        <v>0</v>
      </c>
      <c r="Q93" s="130"/>
      <c r="R93" s="474">
        <f t="shared" si="132"/>
        <v>0</v>
      </c>
      <c r="S93" s="452"/>
      <c r="T93" s="331"/>
      <c r="U93" s="331"/>
      <c r="V93" s="331"/>
      <c r="W93" s="331"/>
      <c r="X93" s="331"/>
      <c r="Y93" s="331"/>
      <c r="Z93" s="331"/>
      <c r="AA93" s="333"/>
      <c r="AB93" s="332"/>
      <c r="AC93" s="331"/>
      <c r="AD93" s="69"/>
      <c r="AE93" s="25"/>
      <c r="AF93" s="335"/>
      <c r="AG93" s="335"/>
      <c r="AH93" s="335"/>
      <c r="AI93" s="335"/>
      <c r="AJ93" s="335"/>
      <c r="AK93" s="335"/>
      <c r="AL93" s="335"/>
      <c r="AM93" s="335"/>
    </row>
    <row r="94" spans="1:39" s="336" customFormat="1" ht="27.75" hidden="1" customHeight="1" x14ac:dyDescent="0.25">
      <c r="A94" s="123"/>
      <c r="B94" s="123"/>
      <c r="C94" s="875"/>
      <c r="D94" s="54"/>
      <c r="E94" s="87"/>
      <c r="F94" s="87"/>
      <c r="G94" s="88"/>
      <c r="H94" s="59"/>
      <c r="I94" s="70"/>
      <c r="J94" s="129"/>
      <c r="K94" s="128">
        <f t="shared" si="128"/>
        <v>0</v>
      </c>
      <c r="L94" s="128">
        <f t="shared" si="129"/>
        <v>0</v>
      </c>
      <c r="M94" s="130"/>
      <c r="N94" s="131"/>
      <c r="O94" s="171">
        <f t="shared" si="130"/>
        <v>0</v>
      </c>
      <c r="P94" s="171">
        <f t="shared" si="131"/>
        <v>0</v>
      </c>
      <c r="Q94" s="130"/>
      <c r="R94" s="474">
        <f t="shared" si="132"/>
        <v>0</v>
      </c>
      <c r="S94" s="452"/>
      <c r="T94" s="331"/>
      <c r="U94" s="331"/>
      <c r="V94" s="331"/>
      <c r="W94" s="331"/>
      <c r="X94" s="331"/>
      <c r="Y94" s="331"/>
      <c r="Z94" s="331"/>
      <c r="AA94" s="333"/>
      <c r="AB94" s="332"/>
      <c r="AC94" s="331"/>
      <c r="AD94" s="69"/>
      <c r="AE94" s="25"/>
      <c r="AF94" s="335"/>
      <c r="AG94" s="335"/>
      <c r="AH94" s="335"/>
      <c r="AI94" s="335"/>
      <c r="AJ94" s="335"/>
      <c r="AK94" s="335"/>
      <c r="AL94" s="335"/>
      <c r="AM94" s="335"/>
    </row>
    <row r="95" spans="1:39" s="336" customFormat="1" ht="27.75" hidden="1" customHeight="1" x14ac:dyDescent="0.25">
      <c r="A95" s="123"/>
      <c r="B95" s="123"/>
      <c r="C95" s="875"/>
      <c r="D95" s="54"/>
      <c r="E95" s="87"/>
      <c r="F95" s="87"/>
      <c r="G95" s="88"/>
      <c r="H95" s="59"/>
      <c r="I95" s="70"/>
      <c r="J95" s="129"/>
      <c r="K95" s="128">
        <f t="shared" si="128"/>
        <v>0</v>
      </c>
      <c r="L95" s="128">
        <f t="shared" si="129"/>
        <v>0</v>
      </c>
      <c r="M95" s="130"/>
      <c r="N95" s="131"/>
      <c r="O95" s="171">
        <f t="shared" si="130"/>
        <v>0</v>
      </c>
      <c r="P95" s="171">
        <f t="shared" si="131"/>
        <v>0</v>
      </c>
      <c r="Q95" s="130"/>
      <c r="R95" s="474">
        <f t="shared" si="132"/>
        <v>0</v>
      </c>
      <c r="S95" s="452"/>
      <c r="T95" s="331"/>
      <c r="U95" s="331"/>
      <c r="V95" s="331"/>
      <c r="W95" s="331"/>
      <c r="X95" s="331"/>
      <c r="Y95" s="331"/>
      <c r="Z95" s="331"/>
      <c r="AA95" s="333"/>
      <c r="AB95" s="332"/>
      <c r="AC95" s="331"/>
      <c r="AD95" s="69"/>
      <c r="AE95" s="25"/>
      <c r="AF95" s="335"/>
      <c r="AG95" s="335"/>
      <c r="AH95" s="335"/>
      <c r="AI95" s="335"/>
      <c r="AJ95" s="335"/>
      <c r="AK95" s="335"/>
      <c r="AL95" s="335"/>
      <c r="AM95" s="335"/>
    </row>
    <row r="96" spans="1:39" s="336" customFormat="1" ht="27.75" hidden="1" customHeight="1" x14ac:dyDescent="0.25">
      <c r="A96" s="123"/>
      <c r="B96" s="123"/>
      <c r="C96" s="875"/>
      <c r="D96" s="54"/>
      <c r="E96" s="87"/>
      <c r="F96" s="87"/>
      <c r="G96" s="88"/>
      <c r="H96" s="354"/>
      <c r="I96" s="90"/>
      <c r="J96" s="129"/>
      <c r="K96" s="128">
        <f t="shared" si="128"/>
        <v>0</v>
      </c>
      <c r="L96" s="128">
        <f t="shared" si="129"/>
        <v>0</v>
      </c>
      <c r="M96" s="130"/>
      <c r="N96" s="131"/>
      <c r="O96" s="171">
        <f t="shared" si="130"/>
        <v>0</v>
      </c>
      <c r="P96" s="171">
        <f t="shared" si="131"/>
        <v>0</v>
      </c>
      <c r="Q96" s="130"/>
      <c r="R96" s="474">
        <f t="shared" si="132"/>
        <v>0</v>
      </c>
      <c r="S96" s="452"/>
      <c r="T96" s="331"/>
      <c r="U96" s="331"/>
      <c r="V96" s="331"/>
      <c r="W96" s="331"/>
      <c r="X96" s="331"/>
      <c r="Y96" s="331"/>
      <c r="Z96" s="331"/>
      <c r="AA96" s="333"/>
      <c r="AB96" s="332"/>
      <c r="AC96" s="331"/>
      <c r="AD96" s="69"/>
      <c r="AE96" s="25"/>
      <c r="AF96" s="335"/>
      <c r="AG96" s="335"/>
      <c r="AH96" s="335"/>
      <c r="AI96" s="335"/>
      <c r="AJ96" s="335"/>
      <c r="AK96" s="335"/>
      <c r="AL96" s="335"/>
      <c r="AM96" s="335"/>
    </row>
    <row r="97" spans="1:39" s="336" customFormat="1" ht="27.75" hidden="1" customHeight="1" x14ac:dyDescent="0.25">
      <c r="A97" s="123"/>
      <c r="B97" s="123"/>
      <c r="C97" s="875"/>
      <c r="D97" s="54"/>
      <c r="E97" s="87"/>
      <c r="F97" s="87"/>
      <c r="G97" s="88"/>
      <c r="H97" s="59"/>
      <c r="I97" s="70"/>
      <c r="J97" s="129"/>
      <c r="K97" s="128">
        <f t="shared" si="128"/>
        <v>0</v>
      </c>
      <c r="L97" s="128">
        <f t="shared" si="129"/>
        <v>0</v>
      </c>
      <c r="M97" s="130"/>
      <c r="N97" s="131"/>
      <c r="O97" s="171">
        <f t="shared" si="130"/>
        <v>0</v>
      </c>
      <c r="P97" s="171">
        <f t="shared" si="131"/>
        <v>0</v>
      </c>
      <c r="Q97" s="130"/>
      <c r="R97" s="474">
        <f t="shared" si="132"/>
        <v>0</v>
      </c>
      <c r="S97" s="452"/>
      <c r="T97" s="331"/>
      <c r="U97" s="331"/>
      <c r="V97" s="331"/>
      <c r="W97" s="331"/>
      <c r="X97" s="331"/>
      <c r="Y97" s="331"/>
      <c r="Z97" s="331"/>
      <c r="AA97" s="333"/>
      <c r="AB97" s="332"/>
      <c r="AC97" s="331"/>
      <c r="AD97" s="69"/>
      <c r="AE97" s="25"/>
      <c r="AF97" s="335"/>
      <c r="AG97" s="335"/>
      <c r="AH97" s="335"/>
      <c r="AI97" s="335"/>
      <c r="AJ97" s="335"/>
      <c r="AK97" s="335"/>
      <c r="AL97" s="335"/>
      <c r="AM97" s="335"/>
    </row>
    <row r="98" spans="1:39" s="336" customFormat="1" ht="27.75" hidden="1" customHeight="1" x14ac:dyDescent="0.25">
      <c r="A98" s="123"/>
      <c r="B98" s="123"/>
      <c r="C98" s="875"/>
      <c r="D98" s="54"/>
      <c r="E98" s="87"/>
      <c r="F98" s="87"/>
      <c r="G98" s="88"/>
      <c r="H98" s="59"/>
      <c r="I98" s="70"/>
      <c r="J98" s="129"/>
      <c r="K98" s="128">
        <f t="shared" si="128"/>
        <v>0</v>
      </c>
      <c r="L98" s="128">
        <f t="shared" si="129"/>
        <v>0</v>
      </c>
      <c r="M98" s="130"/>
      <c r="N98" s="131"/>
      <c r="O98" s="171">
        <f t="shared" si="130"/>
        <v>0</v>
      </c>
      <c r="P98" s="171">
        <f t="shared" si="131"/>
        <v>0</v>
      </c>
      <c r="Q98" s="130"/>
      <c r="R98" s="474">
        <f t="shared" si="132"/>
        <v>0</v>
      </c>
      <c r="S98" s="452"/>
      <c r="T98" s="331"/>
      <c r="U98" s="331"/>
      <c r="V98" s="331"/>
      <c r="W98" s="331"/>
      <c r="X98" s="331"/>
      <c r="Y98" s="331"/>
      <c r="Z98" s="331"/>
      <c r="AA98" s="333"/>
      <c r="AB98" s="332"/>
      <c r="AC98" s="331"/>
      <c r="AD98" s="69"/>
      <c r="AE98" s="25"/>
      <c r="AF98" s="335"/>
      <c r="AG98" s="335"/>
      <c r="AH98" s="335"/>
      <c r="AI98" s="335"/>
      <c r="AJ98" s="335"/>
      <c r="AK98" s="335"/>
      <c r="AL98" s="335"/>
      <c r="AM98" s="335"/>
    </row>
    <row r="99" spans="1:39" s="93" customFormat="1" ht="27.75" hidden="1" customHeight="1" x14ac:dyDescent="0.25">
      <c r="A99" s="123"/>
      <c r="B99" s="123"/>
      <c r="C99" s="875"/>
      <c r="D99" s="54"/>
      <c r="E99" s="87"/>
      <c r="F99" s="87"/>
      <c r="G99" s="88"/>
      <c r="H99" s="59"/>
      <c r="I99" s="70"/>
      <c r="J99" s="129"/>
      <c r="K99" s="128">
        <f t="shared" si="128"/>
        <v>0</v>
      </c>
      <c r="L99" s="128">
        <f t="shared" si="129"/>
        <v>0</v>
      </c>
      <c r="M99" s="130"/>
      <c r="N99" s="131"/>
      <c r="O99" s="171">
        <f t="shared" si="130"/>
        <v>0</v>
      </c>
      <c r="P99" s="171">
        <f t="shared" si="131"/>
        <v>0</v>
      </c>
      <c r="Q99" s="130"/>
      <c r="R99" s="474">
        <f t="shared" si="132"/>
        <v>0</v>
      </c>
      <c r="S99" s="452"/>
      <c r="T99" s="331"/>
      <c r="U99" s="331"/>
      <c r="V99" s="331"/>
      <c r="W99" s="331"/>
      <c r="X99" s="331"/>
      <c r="Y99" s="331"/>
      <c r="Z99" s="331"/>
      <c r="AA99" s="333"/>
      <c r="AB99" s="332"/>
      <c r="AC99" s="331"/>
      <c r="AD99" s="439"/>
      <c r="AE99" s="25"/>
      <c r="AF99" s="92"/>
      <c r="AG99" s="92"/>
      <c r="AH99" s="92"/>
      <c r="AI99" s="92"/>
      <c r="AJ99" s="92"/>
      <c r="AK99" s="92"/>
      <c r="AL99" s="92"/>
      <c r="AM99" s="92"/>
    </row>
    <row r="100" spans="1:39" s="336" customFormat="1" ht="27.75" hidden="1" customHeight="1" x14ac:dyDescent="0.25">
      <c r="A100" s="123"/>
      <c r="B100" s="123"/>
      <c r="C100" s="875"/>
      <c r="D100" s="54"/>
      <c r="E100" s="87"/>
      <c r="F100" s="87"/>
      <c r="G100" s="88"/>
      <c r="H100" s="354"/>
      <c r="I100" s="90"/>
      <c r="J100" s="129"/>
      <c r="K100" s="128">
        <f t="shared" si="128"/>
        <v>0</v>
      </c>
      <c r="L100" s="128">
        <f t="shared" si="129"/>
        <v>0</v>
      </c>
      <c r="M100" s="130"/>
      <c r="N100" s="131"/>
      <c r="O100" s="171">
        <f t="shared" si="130"/>
        <v>0</v>
      </c>
      <c r="P100" s="171">
        <f t="shared" si="131"/>
        <v>0</v>
      </c>
      <c r="Q100" s="130"/>
      <c r="R100" s="474">
        <f t="shared" si="132"/>
        <v>0</v>
      </c>
      <c r="S100" s="452"/>
      <c r="T100" s="331"/>
      <c r="U100" s="331"/>
      <c r="V100" s="331"/>
      <c r="W100" s="331"/>
      <c r="X100" s="331"/>
      <c r="Y100" s="331"/>
      <c r="Z100" s="331"/>
      <c r="AA100" s="333"/>
      <c r="AB100" s="332"/>
      <c r="AC100" s="331"/>
      <c r="AD100" s="69"/>
      <c r="AE100" s="25"/>
      <c r="AF100" s="335"/>
      <c r="AG100" s="335"/>
      <c r="AH100" s="335"/>
      <c r="AI100" s="335"/>
      <c r="AJ100" s="335"/>
      <c r="AK100" s="335"/>
      <c r="AL100" s="335"/>
      <c r="AM100" s="335"/>
    </row>
    <row r="101" spans="1:39" s="346" customFormat="1" ht="27.75" customHeight="1" thickBot="1" x14ac:dyDescent="0.3">
      <c r="A101" s="108" t="s">
        <v>249</v>
      </c>
      <c r="B101" s="108" t="s">
        <v>228</v>
      </c>
      <c r="C101" s="490" t="str">
        <f>C89</f>
        <v>izvanredni profesor</v>
      </c>
      <c r="D101" s="109"/>
      <c r="E101" s="110"/>
      <c r="F101" s="110"/>
      <c r="G101" s="111"/>
      <c r="H101" s="112" t="s">
        <v>906</v>
      </c>
      <c r="I101" s="113"/>
      <c r="J101" s="114"/>
      <c r="K101" s="115"/>
      <c r="L101" s="115"/>
      <c r="M101" s="116"/>
      <c r="N101" s="117"/>
      <c r="O101" s="115"/>
      <c r="P101" s="115"/>
      <c r="Q101" s="116"/>
      <c r="R101" s="453">
        <f>SUM(R89:R100)</f>
        <v>145.60000000000002</v>
      </c>
      <c r="S101" s="454">
        <f t="shared" ref="S101:AA101" si="133">SUM(S89:S100)</f>
        <v>26</v>
      </c>
      <c r="T101" s="119">
        <f t="shared" si="133"/>
        <v>26</v>
      </c>
      <c r="U101" s="119">
        <f t="shared" si="133"/>
        <v>31.2</v>
      </c>
      <c r="V101" s="119">
        <f t="shared" si="133"/>
        <v>39</v>
      </c>
      <c r="W101" s="119">
        <f t="shared" si="133"/>
        <v>11.7</v>
      </c>
      <c r="X101" s="119">
        <f t="shared" si="133"/>
        <v>11.7</v>
      </c>
      <c r="Y101" s="119">
        <f t="shared" si="133"/>
        <v>65</v>
      </c>
      <c r="Z101" s="119">
        <f t="shared" si="133"/>
        <v>37.699999999999996</v>
      </c>
      <c r="AA101" s="845">
        <f t="shared" si="133"/>
        <v>42.9</v>
      </c>
      <c r="AB101" s="344"/>
      <c r="AC101" s="331"/>
      <c r="AD101" s="891">
        <f>R101/1800/0.6</f>
        <v>0.13481481481481483</v>
      </c>
      <c r="AE101" s="25"/>
      <c r="AF101" s="335"/>
      <c r="AG101" s="335"/>
      <c r="AH101" s="335"/>
      <c r="AI101" s="335"/>
      <c r="AJ101" s="335"/>
      <c r="AK101" s="335"/>
      <c r="AL101" s="335"/>
      <c r="AM101" s="335"/>
    </row>
    <row r="102" spans="1:39" s="196" customFormat="1" ht="27.75" customHeight="1" thickTop="1" x14ac:dyDescent="0.25">
      <c r="A102" s="1000" t="s">
        <v>422</v>
      </c>
      <c r="B102" s="1000" t="s">
        <v>40</v>
      </c>
      <c r="C102" s="906"/>
      <c r="D102" s="165"/>
      <c r="E102" s="153" t="s">
        <v>33</v>
      </c>
      <c r="F102" s="153">
        <v>4</v>
      </c>
      <c r="G102" s="153" t="s">
        <v>423</v>
      </c>
      <c r="H102" s="67" t="s">
        <v>424</v>
      </c>
      <c r="I102" s="909"/>
      <c r="J102" s="129">
        <v>1</v>
      </c>
      <c r="K102" s="72">
        <f>IF(J102&gt;0, 1, 0)</f>
        <v>1</v>
      </c>
      <c r="L102" s="72">
        <f>J102-K102</f>
        <v>0</v>
      </c>
      <c r="M102" s="73">
        <v>26</v>
      </c>
      <c r="N102" s="131">
        <v>1</v>
      </c>
      <c r="O102" s="72">
        <f>IF(N102&gt;0, 1, 0)</f>
        <v>1</v>
      </c>
      <c r="P102" s="72">
        <f>N102-O102</f>
        <v>0</v>
      </c>
      <c r="Q102" s="892">
        <v>26</v>
      </c>
      <c r="R102" s="465">
        <f t="shared" ref="R102:R104" si="134">(K102*M102*$R$4)+(L102*M102*$R$5)+(O102*Q102*$R$6)+(P102*Q102*$R$7)</f>
        <v>124.80000000000001</v>
      </c>
      <c r="S102" s="462">
        <f t="shared" ref="S102:S104" si="135">J102*M102*$S$4</f>
        <v>26</v>
      </c>
      <c r="T102" s="193">
        <f t="shared" ref="T102:T104" si="136">K102*M102*$T$4</f>
        <v>26</v>
      </c>
      <c r="U102" s="193">
        <f t="shared" ref="U102:U104" si="137">J102*M102*$U$4</f>
        <v>31.2</v>
      </c>
      <c r="V102" s="193">
        <f t="shared" ref="V102:V104" si="138">N102*Q102*$V$6</f>
        <v>26</v>
      </c>
      <c r="W102" s="193">
        <f t="shared" ref="W102:W104" si="139">O102*Q102*$W$6</f>
        <v>7.8</v>
      </c>
      <c r="X102" s="193">
        <f t="shared" ref="X102:X104" si="140">N102*Q102*$X$6</f>
        <v>7.8</v>
      </c>
      <c r="Y102" s="193">
        <f t="shared" ref="Y102:AA104" si="141">S102+V102</f>
        <v>52</v>
      </c>
      <c r="Z102" s="193">
        <f t="shared" si="141"/>
        <v>33.799999999999997</v>
      </c>
      <c r="AA102" s="195">
        <f t="shared" si="141"/>
        <v>39</v>
      </c>
      <c r="AB102" s="194"/>
      <c r="AC102" s="193">
        <f t="shared" ref="AC102:AC104" si="142">R102-Y102-Z102-AA102</f>
        <v>0</v>
      </c>
      <c r="AD102" s="380"/>
      <c r="AE102" s="25" t="s">
        <v>907</v>
      </c>
      <c r="AF102" s="180"/>
      <c r="AG102" s="180"/>
      <c r="AH102" s="180"/>
      <c r="AI102" s="180"/>
      <c r="AJ102" s="180"/>
      <c r="AK102" s="180"/>
      <c r="AL102" s="180"/>
      <c r="AM102" s="180"/>
    </row>
    <row r="103" spans="1:39" s="196" customFormat="1" ht="27.75" customHeight="1" x14ac:dyDescent="0.25">
      <c r="A103" s="1000" t="s">
        <v>422</v>
      </c>
      <c r="B103" s="1000" t="s">
        <v>40</v>
      </c>
      <c r="C103" s="906">
        <f>C102</f>
        <v>0</v>
      </c>
      <c r="D103" s="165"/>
      <c r="E103" s="153" t="s">
        <v>678</v>
      </c>
      <c r="F103" s="153">
        <v>4</v>
      </c>
      <c r="G103" s="153" t="s">
        <v>766</v>
      </c>
      <c r="H103" s="67" t="s">
        <v>424</v>
      </c>
      <c r="I103" s="464"/>
      <c r="J103" s="129"/>
      <c r="K103" s="72">
        <f t="shared" ref="K103:K113" si="143">IF(J103&gt;0, 1, 0)</f>
        <v>0</v>
      </c>
      <c r="L103" s="72">
        <f t="shared" ref="L103:L113" si="144">J103-K103</f>
        <v>0</v>
      </c>
      <c r="M103" s="73"/>
      <c r="N103" s="131">
        <v>1</v>
      </c>
      <c r="O103" s="72">
        <f t="shared" ref="O103:O113" si="145">IF(N103&gt;0, 1, 0)</f>
        <v>1</v>
      </c>
      <c r="P103" s="72">
        <f t="shared" ref="P103:P113" si="146">N103-O103</f>
        <v>0</v>
      </c>
      <c r="Q103" s="73">
        <v>13</v>
      </c>
      <c r="R103" s="465">
        <f t="shared" si="134"/>
        <v>20.8</v>
      </c>
      <c r="S103" s="462">
        <f t="shared" si="135"/>
        <v>0</v>
      </c>
      <c r="T103" s="193">
        <f t="shared" si="136"/>
        <v>0</v>
      </c>
      <c r="U103" s="193">
        <f t="shared" si="137"/>
        <v>0</v>
      </c>
      <c r="V103" s="193">
        <f t="shared" si="138"/>
        <v>13</v>
      </c>
      <c r="W103" s="193">
        <f t="shared" si="139"/>
        <v>3.9</v>
      </c>
      <c r="X103" s="193">
        <f t="shared" si="140"/>
        <v>3.9</v>
      </c>
      <c r="Y103" s="193">
        <f t="shared" si="141"/>
        <v>13</v>
      </c>
      <c r="Z103" s="193">
        <f t="shared" si="141"/>
        <v>3.9</v>
      </c>
      <c r="AA103" s="195">
        <f t="shared" si="141"/>
        <v>3.9</v>
      </c>
      <c r="AB103" s="194"/>
      <c r="AC103" s="193">
        <f t="shared" si="142"/>
        <v>0</v>
      </c>
      <c r="AD103" s="380"/>
      <c r="AE103" s="25" t="s">
        <v>907</v>
      </c>
      <c r="AF103" s="180"/>
      <c r="AG103" s="180"/>
      <c r="AH103" s="180"/>
      <c r="AI103" s="180"/>
      <c r="AJ103" s="180"/>
      <c r="AK103" s="180"/>
      <c r="AL103" s="180"/>
      <c r="AM103" s="180"/>
    </row>
    <row r="104" spans="1:39" s="336" customFormat="1" ht="27.75" hidden="1" customHeight="1" x14ac:dyDescent="0.25">
      <c r="A104" s="123"/>
      <c r="B104" s="123"/>
      <c r="C104" s="483">
        <f>C102</f>
        <v>0</v>
      </c>
      <c r="D104" s="54"/>
      <c r="E104" s="87"/>
      <c r="F104" s="87"/>
      <c r="G104" s="170"/>
      <c r="H104" s="59"/>
      <c r="I104" s="70"/>
      <c r="J104" s="129"/>
      <c r="K104" s="128">
        <f t="shared" si="143"/>
        <v>0</v>
      </c>
      <c r="L104" s="128">
        <f t="shared" si="144"/>
        <v>0</v>
      </c>
      <c r="M104" s="130"/>
      <c r="N104" s="131"/>
      <c r="O104" s="171">
        <f t="shared" si="145"/>
        <v>0</v>
      </c>
      <c r="P104" s="171">
        <f t="shared" si="146"/>
        <v>0</v>
      </c>
      <c r="Q104" s="130"/>
      <c r="R104" s="451">
        <f t="shared" si="134"/>
        <v>0</v>
      </c>
      <c r="S104" s="452">
        <f t="shared" si="135"/>
        <v>0</v>
      </c>
      <c r="T104" s="67">
        <f t="shared" si="136"/>
        <v>0</v>
      </c>
      <c r="U104" s="67">
        <f t="shared" si="137"/>
        <v>0</v>
      </c>
      <c r="V104" s="67">
        <f t="shared" si="138"/>
        <v>0</v>
      </c>
      <c r="W104" s="67">
        <f t="shared" si="139"/>
        <v>0</v>
      </c>
      <c r="X104" s="67">
        <f t="shared" si="140"/>
        <v>0</v>
      </c>
      <c r="Y104" s="331">
        <f t="shared" si="141"/>
        <v>0</v>
      </c>
      <c r="Z104" s="331">
        <f t="shared" si="141"/>
        <v>0</v>
      </c>
      <c r="AA104" s="333">
        <f t="shared" si="141"/>
        <v>0</v>
      </c>
      <c r="AB104" s="332"/>
      <c r="AC104" s="331">
        <f t="shared" si="142"/>
        <v>0</v>
      </c>
      <c r="AD104" s="69"/>
      <c r="AE104" s="25"/>
      <c r="AF104" s="335"/>
      <c r="AG104" s="335"/>
      <c r="AH104" s="335"/>
      <c r="AI104" s="335"/>
      <c r="AJ104" s="335"/>
      <c r="AK104" s="335"/>
      <c r="AL104" s="335"/>
      <c r="AM104" s="335"/>
    </row>
    <row r="105" spans="1:39" s="336" customFormat="1" ht="27.75" hidden="1" customHeight="1" x14ac:dyDescent="0.25">
      <c r="A105" s="123"/>
      <c r="B105" s="123"/>
      <c r="C105" s="875"/>
      <c r="D105" s="54"/>
      <c r="E105" s="87"/>
      <c r="F105" s="87"/>
      <c r="G105" s="170"/>
      <c r="H105" s="59"/>
      <c r="I105" s="70"/>
      <c r="J105" s="129"/>
      <c r="K105" s="128">
        <f t="shared" si="143"/>
        <v>0</v>
      </c>
      <c r="L105" s="128">
        <f t="shared" si="144"/>
        <v>0</v>
      </c>
      <c r="M105" s="130"/>
      <c r="N105" s="131"/>
      <c r="O105" s="171">
        <f t="shared" si="145"/>
        <v>0</v>
      </c>
      <c r="P105" s="171">
        <f t="shared" si="146"/>
        <v>0</v>
      </c>
      <c r="Q105" s="130"/>
      <c r="R105" s="474">
        <f t="shared" ref="R105:R113" si="147">(K105*M105*$R$3)+(L105*M105*$R$6)+(O105*Q105*$R$7)+(P105*Q105*$R$8)</f>
        <v>0</v>
      </c>
      <c r="S105" s="452"/>
      <c r="T105" s="331"/>
      <c r="U105" s="331"/>
      <c r="V105" s="331"/>
      <c r="W105" s="331"/>
      <c r="X105" s="331"/>
      <c r="Y105" s="331"/>
      <c r="Z105" s="331"/>
      <c r="AA105" s="333"/>
      <c r="AB105" s="332"/>
      <c r="AC105" s="331"/>
      <c r="AD105" s="69"/>
      <c r="AE105" s="25"/>
      <c r="AF105" s="335"/>
      <c r="AG105" s="335"/>
      <c r="AH105" s="335"/>
      <c r="AI105" s="335"/>
      <c r="AJ105" s="335"/>
      <c r="AK105" s="335"/>
      <c r="AL105" s="335"/>
      <c r="AM105" s="335"/>
    </row>
    <row r="106" spans="1:39" s="336" customFormat="1" ht="27.75" hidden="1" customHeight="1" x14ac:dyDescent="0.25">
      <c r="A106" s="123"/>
      <c r="B106" s="123"/>
      <c r="C106" s="875"/>
      <c r="D106" s="54"/>
      <c r="E106" s="87"/>
      <c r="F106" s="87"/>
      <c r="G106" s="88"/>
      <c r="H106" s="59"/>
      <c r="I106" s="70"/>
      <c r="J106" s="129"/>
      <c r="K106" s="128">
        <f t="shared" si="143"/>
        <v>0</v>
      </c>
      <c r="L106" s="128">
        <f t="shared" si="144"/>
        <v>0</v>
      </c>
      <c r="M106" s="130"/>
      <c r="N106" s="131"/>
      <c r="O106" s="171">
        <f t="shared" si="145"/>
        <v>0</v>
      </c>
      <c r="P106" s="171">
        <f t="shared" si="146"/>
        <v>0</v>
      </c>
      <c r="Q106" s="130"/>
      <c r="R106" s="474">
        <f t="shared" si="147"/>
        <v>0</v>
      </c>
      <c r="S106" s="452"/>
      <c r="T106" s="331"/>
      <c r="U106" s="331"/>
      <c r="V106" s="331"/>
      <c r="W106" s="331"/>
      <c r="X106" s="331"/>
      <c r="Y106" s="331"/>
      <c r="Z106" s="331"/>
      <c r="AA106" s="333"/>
      <c r="AB106" s="332"/>
      <c r="AC106" s="331"/>
      <c r="AD106" s="69"/>
      <c r="AE106" s="25"/>
      <c r="AF106" s="335"/>
      <c r="AG106" s="335"/>
      <c r="AH106" s="335"/>
      <c r="AI106" s="335"/>
      <c r="AJ106" s="335"/>
      <c r="AK106" s="335"/>
      <c r="AL106" s="335"/>
      <c r="AM106" s="335"/>
    </row>
    <row r="107" spans="1:39" s="336" customFormat="1" ht="27.75" hidden="1" customHeight="1" x14ac:dyDescent="0.25">
      <c r="A107" s="123"/>
      <c r="B107" s="123"/>
      <c r="C107" s="875"/>
      <c r="D107" s="54"/>
      <c r="E107" s="87"/>
      <c r="F107" s="87"/>
      <c r="G107" s="88"/>
      <c r="H107" s="59"/>
      <c r="I107" s="70"/>
      <c r="J107" s="129"/>
      <c r="K107" s="128">
        <f t="shared" si="143"/>
        <v>0</v>
      </c>
      <c r="L107" s="128">
        <f t="shared" si="144"/>
        <v>0</v>
      </c>
      <c r="M107" s="130"/>
      <c r="N107" s="131"/>
      <c r="O107" s="171">
        <f t="shared" si="145"/>
        <v>0</v>
      </c>
      <c r="P107" s="171">
        <f t="shared" si="146"/>
        <v>0</v>
      </c>
      <c r="Q107" s="130"/>
      <c r="R107" s="474">
        <f t="shared" si="147"/>
        <v>0</v>
      </c>
      <c r="S107" s="452"/>
      <c r="T107" s="331"/>
      <c r="U107" s="331"/>
      <c r="V107" s="331"/>
      <c r="W107" s="331"/>
      <c r="X107" s="331"/>
      <c r="Y107" s="331"/>
      <c r="Z107" s="331"/>
      <c r="AA107" s="333"/>
      <c r="AB107" s="332"/>
      <c r="AC107" s="331"/>
      <c r="AD107" s="69"/>
      <c r="AE107" s="25"/>
      <c r="AF107" s="335"/>
      <c r="AG107" s="335"/>
      <c r="AH107" s="335"/>
      <c r="AI107" s="335"/>
      <c r="AJ107" s="335"/>
      <c r="AK107" s="335"/>
      <c r="AL107" s="335"/>
      <c r="AM107" s="335"/>
    </row>
    <row r="108" spans="1:39" s="336" customFormat="1" ht="27.75" hidden="1" customHeight="1" x14ac:dyDescent="0.25">
      <c r="A108" s="123"/>
      <c r="B108" s="123"/>
      <c r="C108" s="875"/>
      <c r="D108" s="54"/>
      <c r="E108" s="87"/>
      <c r="F108" s="87"/>
      <c r="G108" s="88"/>
      <c r="H108" s="59"/>
      <c r="I108" s="70"/>
      <c r="J108" s="129"/>
      <c r="K108" s="128">
        <f t="shared" si="143"/>
        <v>0</v>
      </c>
      <c r="L108" s="128">
        <f t="shared" si="144"/>
        <v>0</v>
      </c>
      <c r="M108" s="130"/>
      <c r="N108" s="131"/>
      <c r="O108" s="171">
        <f t="shared" si="145"/>
        <v>0</v>
      </c>
      <c r="P108" s="171">
        <f t="shared" si="146"/>
        <v>0</v>
      </c>
      <c r="Q108" s="130"/>
      <c r="R108" s="474">
        <f t="shared" si="147"/>
        <v>0</v>
      </c>
      <c r="S108" s="452"/>
      <c r="T108" s="331"/>
      <c r="U108" s="331"/>
      <c r="V108" s="331"/>
      <c r="W108" s="331"/>
      <c r="X108" s="331"/>
      <c r="Y108" s="331"/>
      <c r="Z108" s="331"/>
      <c r="AA108" s="333"/>
      <c r="AB108" s="332"/>
      <c r="AC108" s="331"/>
      <c r="AD108" s="69"/>
      <c r="AE108" s="25"/>
      <c r="AF108" s="335"/>
      <c r="AG108" s="335"/>
      <c r="AH108" s="335"/>
      <c r="AI108" s="335"/>
      <c r="AJ108" s="335"/>
      <c r="AK108" s="335"/>
      <c r="AL108" s="335"/>
      <c r="AM108" s="335"/>
    </row>
    <row r="109" spans="1:39" s="336" customFormat="1" ht="27.75" hidden="1" customHeight="1" x14ac:dyDescent="0.25">
      <c r="A109" s="123"/>
      <c r="B109" s="123"/>
      <c r="C109" s="875"/>
      <c r="D109" s="54"/>
      <c r="E109" s="87"/>
      <c r="F109" s="87"/>
      <c r="G109" s="88"/>
      <c r="H109" s="354"/>
      <c r="I109" s="90"/>
      <c r="J109" s="129"/>
      <c r="K109" s="128">
        <f t="shared" si="143"/>
        <v>0</v>
      </c>
      <c r="L109" s="128">
        <f t="shared" si="144"/>
        <v>0</v>
      </c>
      <c r="M109" s="130"/>
      <c r="N109" s="131"/>
      <c r="O109" s="171">
        <f t="shared" si="145"/>
        <v>0</v>
      </c>
      <c r="P109" s="171">
        <f t="shared" si="146"/>
        <v>0</v>
      </c>
      <c r="Q109" s="130"/>
      <c r="R109" s="474">
        <f t="shared" si="147"/>
        <v>0</v>
      </c>
      <c r="S109" s="452"/>
      <c r="T109" s="331"/>
      <c r="U109" s="331"/>
      <c r="V109" s="331"/>
      <c r="W109" s="331"/>
      <c r="X109" s="331"/>
      <c r="Y109" s="331"/>
      <c r="Z109" s="331"/>
      <c r="AA109" s="333"/>
      <c r="AB109" s="332"/>
      <c r="AC109" s="331"/>
      <c r="AD109" s="69"/>
      <c r="AE109" s="25"/>
      <c r="AF109" s="335"/>
      <c r="AG109" s="335"/>
      <c r="AH109" s="335"/>
      <c r="AI109" s="335"/>
      <c r="AJ109" s="335"/>
      <c r="AK109" s="335"/>
      <c r="AL109" s="335"/>
      <c r="AM109" s="335"/>
    </row>
    <row r="110" spans="1:39" s="336" customFormat="1" ht="27.75" hidden="1" customHeight="1" x14ac:dyDescent="0.25">
      <c r="A110" s="123"/>
      <c r="B110" s="123"/>
      <c r="C110" s="875"/>
      <c r="D110" s="54"/>
      <c r="E110" s="87"/>
      <c r="F110" s="87"/>
      <c r="G110" s="88"/>
      <c r="H110" s="59"/>
      <c r="I110" s="70"/>
      <c r="J110" s="129"/>
      <c r="K110" s="128">
        <f t="shared" si="143"/>
        <v>0</v>
      </c>
      <c r="L110" s="128">
        <f t="shared" si="144"/>
        <v>0</v>
      </c>
      <c r="M110" s="130"/>
      <c r="N110" s="131"/>
      <c r="O110" s="171">
        <f t="shared" si="145"/>
        <v>0</v>
      </c>
      <c r="P110" s="171">
        <f t="shared" si="146"/>
        <v>0</v>
      </c>
      <c r="Q110" s="130"/>
      <c r="R110" s="474">
        <f t="shared" si="147"/>
        <v>0</v>
      </c>
      <c r="S110" s="452"/>
      <c r="T110" s="331"/>
      <c r="U110" s="331"/>
      <c r="V110" s="331"/>
      <c r="W110" s="331"/>
      <c r="X110" s="331"/>
      <c r="Y110" s="331"/>
      <c r="Z110" s="331"/>
      <c r="AA110" s="333"/>
      <c r="AB110" s="332"/>
      <c r="AC110" s="331"/>
      <c r="AD110" s="69"/>
      <c r="AE110" s="25"/>
      <c r="AF110" s="335"/>
      <c r="AG110" s="335"/>
      <c r="AH110" s="335"/>
      <c r="AI110" s="335"/>
      <c r="AJ110" s="335"/>
      <c r="AK110" s="335"/>
      <c r="AL110" s="335"/>
      <c r="AM110" s="335"/>
    </row>
    <row r="111" spans="1:39" s="336" customFormat="1" ht="27.75" hidden="1" customHeight="1" x14ac:dyDescent="0.25">
      <c r="A111" s="123"/>
      <c r="B111" s="123"/>
      <c r="C111" s="875"/>
      <c r="D111" s="54"/>
      <c r="E111" s="87"/>
      <c r="F111" s="87"/>
      <c r="G111" s="88"/>
      <c r="H111" s="59"/>
      <c r="I111" s="70"/>
      <c r="J111" s="129"/>
      <c r="K111" s="128">
        <f t="shared" si="143"/>
        <v>0</v>
      </c>
      <c r="L111" s="128">
        <f t="shared" si="144"/>
        <v>0</v>
      </c>
      <c r="M111" s="130"/>
      <c r="N111" s="131"/>
      <c r="O111" s="171">
        <f t="shared" si="145"/>
        <v>0</v>
      </c>
      <c r="P111" s="171">
        <f t="shared" si="146"/>
        <v>0</v>
      </c>
      <c r="Q111" s="130"/>
      <c r="R111" s="474">
        <f t="shared" si="147"/>
        <v>0</v>
      </c>
      <c r="S111" s="452"/>
      <c r="T111" s="331"/>
      <c r="U111" s="331"/>
      <c r="V111" s="331"/>
      <c r="W111" s="331"/>
      <c r="X111" s="331"/>
      <c r="Y111" s="331"/>
      <c r="Z111" s="331"/>
      <c r="AA111" s="333"/>
      <c r="AB111" s="332"/>
      <c r="AC111" s="331"/>
      <c r="AD111" s="69"/>
      <c r="AE111" s="25"/>
      <c r="AF111" s="335"/>
      <c r="AG111" s="335"/>
      <c r="AH111" s="335"/>
      <c r="AI111" s="335"/>
      <c r="AJ111" s="335"/>
      <c r="AK111" s="335"/>
      <c r="AL111" s="335"/>
      <c r="AM111" s="335"/>
    </row>
    <row r="112" spans="1:39" s="93" customFormat="1" ht="27.75" hidden="1" customHeight="1" x14ac:dyDescent="0.25">
      <c r="A112" s="123"/>
      <c r="B112" s="123"/>
      <c r="C112" s="875"/>
      <c r="D112" s="54"/>
      <c r="E112" s="87"/>
      <c r="F112" s="87"/>
      <c r="G112" s="88"/>
      <c r="H112" s="59"/>
      <c r="I112" s="70"/>
      <c r="J112" s="129"/>
      <c r="K112" s="128">
        <f t="shared" si="143"/>
        <v>0</v>
      </c>
      <c r="L112" s="128">
        <f t="shared" si="144"/>
        <v>0</v>
      </c>
      <c r="M112" s="130"/>
      <c r="N112" s="131"/>
      <c r="O112" s="171">
        <f t="shared" si="145"/>
        <v>0</v>
      </c>
      <c r="P112" s="171">
        <f t="shared" si="146"/>
        <v>0</v>
      </c>
      <c r="Q112" s="130"/>
      <c r="R112" s="474">
        <f t="shared" si="147"/>
        <v>0</v>
      </c>
      <c r="S112" s="452"/>
      <c r="T112" s="331"/>
      <c r="U112" s="331"/>
      <c r="V112" s="331"/>
      <c r="W112" s="331"/>
      <c r="X112" s="331"/>
      <c r="Y112" s="331"/>
      <c r="Z112" s="331"/>
      <c r="AA112" s="333"/>
      <c r="AB112" s="332"/>
      <c r="AC112" s="331"/>
      <c r="AD112" s="439"/>
      <c r="AE112" s="25"/>
      <c r="AF112" s="92"/>
      <c r="AG112" s="92"/>
      <c r="AH112" s="92"/>
      <c r="AI112" s="92"/>
      <c r="AJ112" s="92"/>
      <c r="AK112" s="92"/>
      <c r="AL112" s="92"/>
      <c r="AM112" s="92"/>
    </row>
    <row r="113" spans="1:39" s="336" customFormat="1" ht="27.75" hidden="1" customHeight="1" x14ac:dyDescent="0.25">
      <c r="A113" s="123"/>
      <c r="B113" s="123"/>
      <c r="C113" s="875"/>
      <c r="D113" s="54"/>
      <c r="E113" s="87"/>
      <c r="F113" s="87"/>
      <c r="G113" s="88"/>
      <c r="H113" s="354"/>
      <c r="I113" s="90"/>
      <c r="J113" s="129"/>
      <c r="K113" s="128">
        <f t="shared" si="143"/>
        <v>0</v>
      </c>
      <c r="L113" s="128">
        <f t="shared" si="144"/>
        <v>0</v>
      </c>
      <c r="M113" s="130"/>
      <c r="N113" s="131"/>
      <c r="O113" s="171">
        <f t="shared" si="145"/>
        <v>0</v>
      </c>
      <c r="P113" s="171">
        <f t="shared" si="146"/>
        <v>0</v>
      </c>
      <c r="Q113" s="130"/>
      <c r="R113" s="474">
        <f t="shared" si="147"/>
        <v>0</v>
      </c>
      <c r="S113" s="452"/>
      <c r="T113" s="331"/>
      <c r="U113" s="331"/>
      <c r="V113" s="331"/>
      <c r="W113" s="331"/>
      <c r="X113" s="331"/>
      <c r="Y113" s="331"/>
      <c r="Z113" s="331"/>
      <c r="AA113" s="333"/>
      <c r="AB113" s="332"/>
      <c r="AC113" s="331"/>
      <c r="AD113" s="69"/>
      <c r="AE113" s="25"/>
      <c r="AF113" s="335"/>
      <c r="AG113" s="335"/>
      <c r="AH113" s="335"/>
      <c r="AI113" s="335"/>
      <c r="AJ113" s="335"/>
      <c r="AK113" s="335"/>
      <c r="AL113" s="335"/>
      <c r="AM113" s="335"/>
    </row>
    <row r="114" spans="1:39" s="346" customFormat="1" ht="27.75" customHeight="1" thickBot="1" x14ac:dyDescent="0.3">
      <c r="A114" s="108" t="s">
        <v>919</v>
      </c>
      <c r="B114" s="108" t="s">
        <v>920</v>
      </c>
      <c r="C114" s="490">
        <f>C102</f>
        <v>0</v>
      </c>
      <c r="D114" s="109"/>
      <c r="E114" s="110"/>
      <c r="F114" s="110"/>
      <c r="G114" s="111"/>
      <c r="H114" s="112" t="s">
        <v>906</v>
      </c>
      <c r="I114" s="113"/>
      <c r="J114" s="114"/>
      <c r="K114" s="115"/>
      <c r="L114" s="115"/>
      <c r="M114" s="116"/>
      <c r="N114" s="117"/>
      <c r="O114" s="115"/>
      <c r="P114" s="115"/>
      <c r="Q114" s="116"/>
      <c r="R114" s="453">
        <f>SUM(R102:R113)</f>
        <v>145.60000000000002</v>
      </c>
      <c r="S114" s="454">
        <f t="shared" ref="S114:AA114" si="148">SUM(S102:S113)</f>
        <v>26</v>
      </c>
      <c r="T114" s="119">
        <f t="shared" si="148"/>
        <v>26</v>
      </c>
      <c r="U114" s="119">
        <f t="shared" si="148"/>
        <v>31.2</v>
      </c>
      <c r="V114" s="119">
        <f t="shared" si="148"/>
        <v>39</v>
      </c>
      <c r="W114" s="119">
        <f t="shared" si="148"/>
        <v>11.7</v>
      </c>
      <c r="X114" s="119">
        <f t="shared" si="148"/>
        <v>11.7</v>
      </c>
      <c r="Y114" s="119">
        <f t="shared" si="148"/>
        <v>65</v>
      </c>
      <c r="Z114" s="119">
        <f t="shared" si="148"/>
        <v>37.699999999999996</v>
      </c>
      <c r="AA114" s="845">
        <f t="shared" si="148"/>
        <v>42.9</v>
      </c>
      <c r="AB114" s="344"/>
      <c r="AC114" s="331"/>
      <c r="AD114" s="891">
        <f>R114/1800/0.6</f>
        <v>0.13481481481481483</v>
      </c>
      <c r="AE114" s="25"/>
      <c r="AF114" s="335"/>
      <c r="AG114" s="335"/>
      <c r="AH114" s="335"/>
      <c r="AI114" s="335"/>
      <c r="AJ114" s="335"/>
      <c r="AK114" s="335"/>
      <c r="AL114" s="335"/>
      <c r="AM114" s="335"/>
    </row>
    <row r="115" spans="1:39" s="196" customFormat="1" ht="27.75" hidden="1" customHeight="1" thickTop="1" x14ac:dyDescent="0.25">
      <c r="A115" s="876" t="s">
        <v>509</v>
      </c>
      <c r="B115" s="165" t="s">
        <v>510</v>
      </c>
      <c r="C115" s="906" t="s">
        <v>41</v>
      </c>
      <c r="D115" s="165" t="s">
        <v>41</v>
      </c>
      <c r="E115" s="907" t="s">
        <v>465</v>
      </c>
      <c r="F115" s="153">
        <v>2</v>
      </c>
      <c r="G115" s="153" t="s">
        <v>511</v>
      </c>
      <c r="H115" s="67" t="s">
        <v>512</v>
      </c>
      <c r="I115" s="909"/>
      <c r="J115" s="129">
        <v>0</v>
      </c>
      <c r="K115" s="72">
        <f>IF(J115&gt;0, 1, 0)</f>
        <v>0</v>
      </c>
      <c r="L115" s="72">
        <f>J115-K115</f>
        <v>0</v>
      </c>
      <c r="M115" s="73">
        <v>26</v>
      </c>
      <c r="N115" s="131">
        <v>0</v>
      </c>
      <c r="O115" s="72">
        <f>IF(N115&gt;0, 1, 0)</f>
        <v>0</v>
      </c>
      <c r="P115" s="72">
        <f>N115-O115</f>
        <v>0</v>
      </c>
      <c r="Q115" s="892">
        <v>26</v>
      </c>
      <c r="R115" s="465">
        <f t="shared" ref="R115:R117" si="149">(K115*M115*$R$4)+(L115*M115*$R$5)+(O115*Q115*$R$6)+(P115*Q115*$R$7)</f>
        <v>0</v>
      </c>
      <c r="S115" s="462">
        <f t="shared" ref="S115:S117" si="150">J115*M115*$S$4</f>
        <v>0</v>
      </c>
      <c r="T115" s="193">
        <f t="shared" ref="T115:T117" si="151">K115*M115*$T$4</f>
        <v>0</v>
      </c>
      <c r="U115" s="193">
        <f t="shared" ref="U115:U117" si="152">J115*M115*$U$4</f>
        <v>0</v>
      </c>
      <c r="V115" s="193">
        <f t="shared" ref="V115:V117" si="153">N115*Q115*$V$6</f>
        <v>0</v>
      </c>
      <c r="W115" s="193">
        <f t="shared" ref="W115:W117" si="154">O115*Q115*$W$6</f>
        <v>0</v>
      </c>
      <c r="X115" s="193">
        <f t="shared" ref="X115:X117" si="155">N115*Q115*$X$6</f>
        <v>0</v>
      </c>
      <c r="Y115" s="193">
        <f t="shared" ref="Y115:AA117" si="156">S115+V115</f>
        <v>0</v>
      </c>
      <c r="Z115" s="193">
        <f t="shared" si="156"/>
        <v>0</v>
      </c>
      <c r="AA115" s="195">
        <f t="shared" si="156"/>
        <v>0</v>
      </c>
      <c r="AB115" s="194"/>
      <c r="AC115" s="193">
        <f t="shared" ref="AC115:AC117" si="157">R115-Y115-Z115-AA115</f>
        <v>0</v>
      </c>
      <c r="AD115" s="380"/>
      <c r="AE115" s="25"/>
      <c r="AF115" s="180"/>
      <c r="AG115" s="180"/>
      <c r="AH115" s="180"/>
      <c r="AI115" s="180"/>
      <c r="AJ115" s="180"/>
      <c r="AK115" s="180"/>
      <c r="AL115" s="180"/>
      <c r="AM115" s="180"/>
    </row>
    <row r="116" spans="1:39" s="336" customFormat="1" ht="27.75" hidden="1" customHeight="1" x14ac:dyDescent="0.25">
      <c r="A116" s="123"/>
      <c r="B116" s="123"/>
      <c r="C116" s="483"/>
      <c r="D116" s="54"/>
      <c r="E116" s="87"/>
      <c r="F116" s="87"/>
      <c r="G116" s="170"/>
      <c r="H116" s="59"/>
      <c r="I116" s="70"/>
      <c r="J116" s="129"/>
      <c r="K116" s="128">
        <f t="shared" ref="K116:K126" si="158">IF(J116&gt;0, 1, 0)</f>
        <v>0</v>
      </c>
      <c r="L116" s="128">
        <f t="shared" ref="L116:L126" si="159">J116-K116</f>
        <v>0</v>
      </c>
      <c r="M116" s="130"/>
      <c r="N116" s="131"/>
      <c r="O116" s="171">
        <f t="shared" ref="O116:O126" si="160">IF(N116&gt;0, 1, 0)</f>
        <v>0</v>
      </c>
      <c r="P116" s="171">
        <f t="shared" ref="P116:P126" si="161">N116-O116</f>
        <v>0</v>
      </c>
      <c r="Q116" s="130"/>
      <c r="R116" s="451">
        <f t="shared" si="149"/>
        <v>0</v>
      </c>
      <c r="S116" s="452">
        <f t="shared" si="150"/>
        <v>0</v>
      </c>
      <c r="T116" s="67">
        <f t="shared" si="151"/>
        <v>0</v>
      </c>
      <c r="U116" s="67">
        <f t="shared" si="152"/>
        <v>0</v>
      </c>
      <c r="V116" s="67">
        <f t="shared" si="153"/>
        <v>0</v>
      </c>
      <c r="W116" s="67">
        <f t="shared" si="154"/>
        <v>0</v>
      </c>
      <c r="X116" s="67">
        <f t="shared" si="155"/>
        <v>0</v>
      </c>
      <c r="Y116" s="331">
        <f t="shared" si="156"/>
        <v>0</v>
      </c>
      <c r="Z116" s="331">
        <f t="shared" si="156"/>
        <v>0</v>
      </c>
      <c r="AA116" s="333">
        <f t="shared" si="156"/>
        <v>0</v>
      </c>
      <c r="AB116" s="332"/>
      <c r="AC116" s="331">
        <f t="shared" si="157"/>
        <v>0</v>
      </c>
      <c r="AD116" s="69"/>
      <c r="AE116" s="25"/>
      <c r="AF116" s="335"/>
      <c r="AG116" s="335"/>
      <c r="AH116" s="335"/>
      <c r="AI116" s="335"/>
      <c r="AJ116" s="335"/>
      <c r="AK116" s="335"/>
      <c r="AL116" s="335"/>
      <c r="AM116" s="335"/>
    </row>
    <row r="117" spans="1:39" s="336" customFormat="1" ht="27.75" hidden="1" customHeight="1" x14ac:dyDescent="0.25">
      <c r="A117" s="123"/>
      <c r="B117" s="123"/>
      <c r="C117" s="483"/>
      <c r="D117" s="54"/>
      <c r="E117" s="87"/>
      <c r="F117" s="87"/>
      <c r="G117" s="170"/>
      <c r="H117" s="59"/>
      <c r="I117" s="70"/>
      <c r="J117" s="129"/>
      <c r="K117" s="128">
        <f t="shared" si="158"/>
        <v>0</v>
      </c>
      <c r="L117" s="128">
        <f t="shared" si="159"/>
        <v>0</v>
      </c>
      <c r="M117" s="130"/>
      <c r="N117" s="131"/>
      <c r="O117" s="171">
        <f t="shared" si="160"/>
        <v>0</v>
      </c>
      <c r="P117" s="171">
        <f t="shared" si="161"/>
        <v>0</v>
      </c>
      <c r="Q117" s="130"/>
      <c r="R117" s="451">
        <f t="shared" si="149"/>
        <v>0</v>
      </c>
      <c r="S117" s="452">
        <f t="shared" si="150"/>
        <v>0</v>
      </c>
      <c r="T117" s="67">
        <f t="shared" si="151"/>
        <v>0</v>
      </c>
      <c r="U117" s="67">
        <f t="shared" si="152"/>
        <v>0</v>
      </c>
      <c r="V117" s="67">
        <f t="shared" si="153"/>
        <v>0</v>
      </c>
      <c r="W117" s="67">
        <f t="shared" si="154"/>
        <v>0</v>
      </c>
      <c r="X117" s="67">
        <f t="shared" si="155"/>
        <v>0</v>
      </c>
      <c r="Y117" s="331">
        <f t="shared" si="156"/>
        <v>0</v>
      </c>
      <c r="Z117" s="331">
        <f t="shared" si="156"/>
        <v>0</v>
      </c>
      <c r="AA117" s="333">
        <f t="shared" si="156"/>
        <v>0</v>
      </c>
      <c r="AB117" s="332"/>
      <c r="AC117" s="331">
        <f t="shared" si="157"/>
        <v>0</v>
      </c>
      <c r="AD117" s="69"/>
      <c r="AE117" s="25"/>
      <c r="AF117" s="335"/>
      <c r="AG117" s="335"/>
      <c r="AH117" s="335"/>
      <c r="AI117" s="335"/>
      <c r="AJ117" s="335"/>
      <c r="AK117" s="335"/>
      <c r="AL117" s="335"/>
      <c r="AM117" s="335"/>
    </row>
    <row r="118" spans="1:39" s="336" customFormat="1" ht="27.75" hidden="1" customHeight="1" x14ac:dyDescent="0.25">
      <c r="A118" s="123"/>
      <c r="B118" s="123"/>
      <c r="C118" s="875"/>
      <c r="D118" s="54"/>
      <c r="E118" s="87"/>
      <c r="F118" s="87"/>
      <c r="G118" s="170"/>
      <c r="H118" s="59"/>
      <c r="I118" s="70"/>
      <c r="J118" s="129"/>
      <c r="K118" s="128">
        <f t="shared" si="158"/>
        <v>0</v>
      </c>
      <c r="L118" s="128">
        <f t="shared" si="159"/>
        <v>0</v>
      </c>
      <c r="M118" s="130"/>
      <c r="N118" s="131"/>
      <c r="O118" s="171">
        <f t="shared" si="160"/>
        <v>0</v>
      </c>
      <c r="P118" s="171">
        <f t="shared" si="161"/>
        <v>0</v>
      </c>
      <c r="Q118" s="130"/>
      <c r="R118" s="474">
        <f t="shared" ref="R118:R126" si="162">(K118*M118*$R$3)+(L118*M118*$R$6)+(O118*Q118*$R$7)+(P118*Q118*$R$8)</f>
        <v>0</v>
      </c>
      <c r="S118" s="452"/>
      <c r="T118" s="331"/>
      <c r="U118" s="331"/>
      <c r="V118" s="331"/>
      <c r="W118" s="331"/>
      <c r="X118" s="331"/>
      <c r="Y118" s="331"/>
      <c r="Z118" s="331"/>
      <c r="AA118" s="333"/>
      <c r="AB118" s="332"/>
      <c r="AC118" s="331"/>
      <c r="AD118" s="69"/>
      <c r="AE118" s="25"/>
      <c r="AF118" s="335"/>
      <c r="AG118" s="335"/>
      <c r="AH118" s="335"/>
      <c r="AI118" s="335"/>
      <c r="AJ118" s="335"/>
      <c r="AK118" s="335"/>
      <c r="AL118" s="335"/>
      <c r="AM118" s="335"/>
    </row>
    <row r="119" spans="1:39" s="336" customFormat="1" ht="27.75" hidden="1" customHeight="1" x14ac:dyDescent="0.25">
      <c r="A119" s="123"/>
      <c r="B119" s="123"/>
      <c r="C119" s="875"/>
      <c r="D119" s="54"/>
      <c r="E119" s="87"/>
      <c r="F119" s="87"/>
      <c r="G119" s="88"/>
      <c r="H119" s="59"/>
      <c r="I119" s="70"/>
      <c r="J119" s="129"/>
      <c r="K119" s="128">
        <f t="shared" si="158"/>
        <v>0</v>
      </c>
      <c r="L119" s="128">
        <f t="shared" si="159"/>
        <v>0</v>
      </c>
      <c r="M119" s="130"/>
      <c r="N119" s="131"/>
      <c r="O119" s="171">
        <f t="shared" si="160"/>
        <v>0</v>
      </c>
      <c r="P119" s="171">
        <f t="shared" si="161"/>
        <v>0</v>
      </c>
      <c r="Q119" s="130"/>
      <c r="R119" s="474">
        <f t="shared" si="162"/>
        <v>0</v>
      </c>
      <c r="S119" s="452"/>
      <c r="T119" s="331"/>
      <c r="U119" s="331"/>
      <c r="V119" s="331"/>
      <c r="W119" s="331"/>
      <c r="X119" s="331"/>
      <c r="Y119" s="331"/>
      <c r="Z119" s="331"/>
      <c r="AA119" s="333"/>
      <c r="AB119" s="332"/>
      <c r="AC119" s="331"/>
      <c r="AD119" s="69"/>
      <c r="AE119" s="25"/>
      <c r="AF119" s="335"/>
      <c r="AG119" s="335"/>
      <c r="AH119" s="335"/>
      <c r="AI119" s="335"/>
      <c r="AJ119" s="335"/>
      <c r="AK119" s="335"/>
      <c r="AL119" s="335"/>
      <c r="AM119" s="335"/>
    </row>
    <row r="120" spans="1:39" s="336" customFormat="1" ht="27.75" hidden="1" customHeight="1" x14ac:dyDescent="0.25">
      <c r="A120" s="123"/>
      <c r="B120" s="123"/>
      <c r="C120" s="875"/>
      <c r="D120" s="54"/>
      <c r="E120" s="87"/>
      <c r="F120" s="87"/>
      <c r="G120" s="88"/>
      <c r="H120" s="59"/>
      <c r="I120" s="70"/>
      <c r="J120" s="129"/>
      <c r="K120" s="128">
        <f t="shared" si="158"/>
        <v>0</v>
      </c>
      <c r="L120" s="128">
        <f t="shared" si="159"/>
        <v>0</v>
      </c>
      <c r="M120" s="130"/>
      <c r="N120" s="131"/>
      <c r="O120" s="171">
        <f t="shared" si="160"/>
        <v>0</v>
      </c>
      <c r="P120" s="171">
        <f t="shared" si="161"/>
        <v>0</v>
      </c>
      <c r="Q120" s="130"/>
      <c r="R120" s="474">
        <f t="shared" si="162"/>
        <v>0</v>
      </c>
      <c r="S120" s="452"/>
      <c r="T120" s="331"/>
      <c r="U120" s="331"/>
      <c r="V120" s="331"/>
      <c r="W120" s="331"/>
      <c r="X120" s="331"/>
      <c r="Y120" s="331"/>
      <c r="Z120" s="331"/>
      <c r="AA120" s="333"/>
      <c r="AB120" s="332"/>
      <c r="AC120" s="331"/>
      <c r="AD120" s="69"/>
      <c r="AE120" s="25"/>
      <c r="AF120" s="335"/>
      <c r="AG120" s="335"/>
      <c r="AH120" s="335"/>
      <c r="AI120" s="335"/>
      <c r="AJ120" s="335"/>
      <c r="AK120" s="335"/>
      <c r="AL120" s="335"/>
      <c r="AM120" s="335"/>
    </row>
    <row r="121" spans="1:39" s="336" customFormat="1" ht="27.75" hidden="1" customHeight="1" x14ac:dyDescent="0.25">
      <c r="A121" s="123"/>
      <c r="B121" s="123"/>
      <c r="C121" s="875"/>
      <c r="D121" s="54"/>
      <c r="E121" s="87"/>
      <c r="F121" s="87"/>
      <c r="G121" s="88"/>
      <c r="H121" s="59"/>
      <c r="I121" s="70"/>
      <c r="J121" s="129"/>
      <c r="K121" s="128">
        <f t="shared" si="158"/>
        <v>0</v>
      </c>
      <c r="L121" s="128">
        <f t="shared" si="159"/>
        <v>0</v>
      </c>
      <c r="M121" s="130"/>
      <c r="N121" s="131"/>
      <c r="O121" s="171">
        <f t="shared" si="160"/>
        <v>0</v>
      </c>
      <c r="P121" s="171">
        <f t="shared" si="161"/>
        <v>0</v>
      </c>
      <c r="Q121" s="130"/>
      <c r="R121" s="474">
        <f t="shared" si="162"/>
        <v>0</v>
      </c>
      <c r="S121" s="452"/>
      <c r="T121" s="331"/>
      <c r="U121" s="331"/>
      <c r="V121" s="331"/>
      <c r="W121" s="331"/>
      <c r="X121" s="331"/>
      <c r="Y121" s="331"/>
      <c r="Z121" s="331"/>
      <c r="AA121" s="333"/>
      <c r="AB121" s="332"/>
      <c r="AC121" s="331"/>
      <c r="AD121" s="69"/>
      <c r="AE121" s="25"/>
      <c r="AF121" s="335"/>
      <c r="AG121" s="335"/>
      <c r="AH121" s="335"/>
      <c r="AI121" s="335"/>
      <c r="AJ121" s="335"/>
      <c r="AK121" s="335"/>
      <c r="AL121" s="335"/>
      <c r="AM121" s="335"/>
    </row>
    <row r="122" spans="1:39" s="336" customFormat="1" ht="27.75" hidden="1" customHeight="1" x14ac:dyDescent="0.25">
      <c r="A122" s="123"/>
      <c r="B122" s="123"/>
      <c r="C122" s="875"/>
      <c r="D122" s="54"/>
      <c r="E122" s="87"/>
      <c r="F122" s="87"/>
      <c r="G122" s="88"/>
      <c r="H122" s="354"/>
      <c r="I122" s="90"/>
      <c r="J122" s="129"/>
      <c r="K122" s="128">
        <f t="shared" si="158"/>
        <v>0</v>
      </c>
      <c r="L122" s="128">
        <f t="shared" si="159"/>
        <v>0</v>
      </c>
      <c r="M122" s="130"/>
      <c r="N122" s="131"/>
      <c r="O122" s="171">
        <f t="shared" si="160"/>
        <v>0</v>
      </c>
      <c r="P122" s="171">
        <f t="shared" si="161"/>
        <v>0</v>
      </c>
      <c r="Q122" s="130"/>
      <c r="R122" s="474">
        <f t="shared" si="162"/>
        <v>0</v>
      </c>
      <c r="S122" s="452"/>
      <c r="T122" s="331"/>
      <c r="U122" s="331"/>
      <c r="V122" s="331"/>
      <c r="W122" s="331"/>
      <c r="X122" s="331"/>
      <c r="Y122" s="331"/>
      <c r="Z122" s="331"/>
      <c r="AA122" s="333"/>
      <c r="AB122" s="332"/>
      <c r="AC122" s="331"/>
      <c r="AD122" s="69"/>
      <c r="AE122" s="25"/>
      <c r="AF122" s="335"/>
      <c r="AG122" s="335"/>
      <c r="AH122" s="335"/>
      <c r="AI122" s="335"/>
      <c r="AJ122" s="335"/>
      <c r="AK122" s="335"/>
      <c r="AL122" s="335"/>
      <c r="AM122" s="335"/>
    </row>
    <row r="123" spans="1:39" s="336" customFormat="1" ht="27.75" hidden="1" customHeight="1" x14ac:dyDescent="0.25">
      <c r="A123" s="123"/>
      <c r="B123" s="123"/>
      <c r="C123" s="875"/>
      <c r="D123" s="54"/>
      <c r="E123" s="87"/>
      <c r="F123" s="87"/>
      <c r="G123" s="88"/>
      <c r="H123" s="59"/>
      <c r="I123" s="70"/>
      <c r="J123" s="129"/>
      <c r="K123" s="128">
        <f t="shared" si="158"/>
        <v>0</v>
      </c>
      <c r="L123" s="128">
        <f t="shared" si="159"/>
        <v>0</v>
      </c>
      <c r="M123" s="130"/>
      <c r="N123" s="131"/>
      <c r="O123" s="171">
        <f t="shared" si="160"/>
        <v>0</v>
      </c>
      <c r="P123" s="171">
        <f t="shared" si="161"/>
        <v>0</v>
      </c>
      <c r="Q123" s="130"/>
      <c r="R123" s="474">
        <f t="shared" si="162"/>
        <v>0</v>
      </c>
      <c r="S123" s="452"/>
      <c r="T123" s="331"/>
      <c r="U123" s="331"/>
      <c r="V123" s="331"/>
      <c r="W123" s="331"/>
      <c r="X123" s="331"/>
      <c r="Y123" s="331"/>
      <c r="Z123" s="331"/>
      <c r="AA123" s="333"/>
      <c r="AB123" s="332"/>
      <c r="AC123" s="331"/>
      <c r="AD123" s="69"/>
      <c r="AE123" s="25"/>
      <c r="AF123" s="335"/>
      <c r="AG123" s="335"/>
      <c r="AH123" s="335"/>
      <c r="AI123" s="335"/>
      <c r="AJ123" s="335"/>
      <c r="AK123" s="335"/>
      <c r="AL123" s="335"/>
      <c r="AM123" s="335"/>
    </row>
    <row r="124" spans="1:39" s="336" customFormat="1" ht="27.75" hidden="1" customHeight="1" x14ac:dyDescent="0.25">
      <c r="A124" s="123"/>
      <c r="B124" s="123"/>
      <c r="C124" s="875"/>
      <c r="D124" s="54"/>
      <c r="E124" s="87"/>
      <c r="F124" s="87"/>
      <c r="G124" s="88"/>
      <c r="H124" s="59"/>
      <c r="I124" s="70"/>
      <c r="J124" s="129"/>
      <c r="K124" s="128">
        <f t="shared" si="158"/>
        <v>0</v>
      </c>
      <c r="L124" s="128">
        <f t="shared" si="159"/>
        <v>0</v>
      </c>
      <c r="M124" s="130"/>
      <c r="N124" s="131"/>
      <c r="O124" s="171">
        <f t="shared" si="160"/>
        <v>0</v>
      </c>
      <c r="P124" s="171">
        <f t="shared" si="161"/>
        <v>0</v>
      </c>
      <c r="Q124" s="130"/>
      <c r="R124" s="474">
        <f t="shared" si="162"/>
        <v>0</v>
      </c>
      <c r="S124" s="452"/>
      <c r="T124" s="331"/>
      <c r="U124" s="331"/>
      <c r="V124" s="331"/>
      <c r="W124" s="331"/>
      <c r="X124" s="331"/>
      <c r="Y124" s="331"/>
      <c r="Z124" s="331"/>
      <c r="AA124" s="333"/>
      <c r="AB124" s="332"/>
      <c r="AC124" s="331"/>
      <c r="AD124" s="69"/>
      <c r="AE124" s="25"/>
      <c r="AF124" s="335"/>
      <c r="AG124" s="335"/>
      <c r="AH124" s="335"/>
      <c r="AI124" s="335"/>
      <c r="AJ124" s="335"/>
      <c r="AK124" s="335"/>
      <c r="AL124" s="335"/>
      <c r="AM124" s="335"/>
    </row>
    <row r="125" spans="1:39" s="93" customFormat="1" ht="27.75" hidden="1" customHeight="1" x14ac:dyDescent="0.25">
      <c r="A125" s="123"/>
      <c r="B125" s="123"/>
      <c r="C125" s="875"/>
      <c r="D125" s="54"/>
      <c r="E125" s="87"/>
      <c r="F125" s="87"/>
      <c r="G125" s="88"/>
      <c r="H125" s="59"/>
      <c r="I125" s="70"/>
      <c r="J125" s="129"/>
      <c r="K125" s="128">
        <f t="shared" si="158"/>
        <v>0</v>
      </c>
      <c r="L125" s="128">
        <f t="shared" si="159"/>
        <v>0</v>
      </c>
      <c r="M125" s="130"/>
      <c r="N125" s="131"/>
      <c r="O125" s="171">
        <f t="shared" si="160"/>
        <v>0</v>
      </c>
      <c r="P125" s="171">
        <f t="shared" si="161"/>
        <v>0</v>
      </c>
      <c r="Q125" s="130"/>
      <c r="R125" s="474">
        <f t="shared" si="162"/>
        <v>0</v>
      </c>
      <c r="S125" s="452"/>
      <c r="T125" s="331"/>
      <c r="U125" s="331"/>
      <c r="V125" s="331"/>
      <c r="W125" s="331"/>
      <c r="X125" s="331"/>
      <c r="Y125" s="331"/>
      <c r="Z125" s="331"/>
      <c r="AA125" s="333"/>
      <c r="AB125" s="332"/>
      <c r="AC125" s="331"/>
      <c r="AD125" s="439"/>
      <c r="AE125" s="25"/>
      <c r="AF125" s="92"/>
      <c r="AG125" s="92"/>
      <c r="AH125" s="92"/>
      <c r="AI125" s="92"/>
      <c r="AJ125" s="92"/>
      <c r="AK125" s="92"/>
      <c r="AL125" s="92"/>
      <c r="AM125" s="92"/>
    </row>
    <row r="126" spans="1:39" s="336" customFormat="1" ht="27.75" hidden="1" customHeight="1" x14ac:dyDescent="0.25">
      <c r="A126" s="123"/>
      <c r="B126" s="123"/>
      <c r="C126" s="875"/>
      <c r="D126" s="54"/>
      <c r="E126" s="87"/>
      <c r="F126" s="87"/>
      <c r="G126" s="88"/>
      <c r="H126" s="354"/>
      <c r="I126" s="90"/>
      <c r="J126" s="129"/>
      <c r="K126" s="128">
        <f t="shared" si="158"/>
        <v>0</v>
      </c>
      <c r="L126" s="128">
        <f t="shared" si="159"/>
        <v>0</v>
      </c>
      <c r="M126" s="130"/>
      <c r="N126" s="131"/>
      <c r="O126" s="171">
        <f t="shared" si="160"/>
        <v>0</v>
      </c>
      <c r="P126" s="171">
        <f t="shared" si="161"/>
        <v>0</v>
      </c>
      <c r="Q126" s="130"/>
      <c r="R126" s="474">
        <f t="shared" si="162"/>
        <v>0</v>
      </c>
      <c r="S126" s="452"/>
      <c r="T126" s="331"/>
      <c r="U126" s="331"/>
      <c r="V126" s="331"/>
      <c r="W126" s="331"/>
      <c r="X126" s="331"/>
      <c r="Y126" s="331"/>
      <c r="Z126" s="331"/>
      <c r="AA126" s="333"/>
      <c r="AB126" s="332"/>
      <c r="AC126" s="331"/>
      <c r="AD126" s="69"/>
      <c r="AE126" s="25"/>
      <c r="AF126" s="335"/>
      <c r="AG126" s="335"/>
      <c r="AH126" s="335"/>
      <c r="AI126" s="335"/>
      <c r="AJ126" s="335"/>
      <c r="AK126" s="335"/>
      <c r="AL126" s="335"/>
      <c r="AM126" s="335"/>
    </row>
    <row r="127" spans="1:39" s="346" customFormat="1" ht="27.75" hidden="1" customHeight="1" thickBot="1" x14ac:dyDescent="0.3">
      <c r="A127" s="108" t="s">
        <v>921</v>
      </c>
      <c r="B127" s="108" t="s">
        <v>510</v>
      </c>
      <c r="C127" s="490" t="str">
        <f>C115</f>
        <v>izvanredni profesor</v>
      </c>
      <c r="D127" s="109"/>
      <c r="E127" s="110"/>
      <c r="F127" s="110"/>
      <c r="G127" s="111"/>
      <c r="H127" s="112" t="s">
        <v>906</v>
      </c>
      <c r="I127" s="113"/>
      <c r="J127" s="114"/>
      <c r="K127" s="115"/>
      <c r="L127" s="115"/>
      <c r="M127" s="116"/>
      <c r="N127" s="117"/>
      <c r="O127" s="115"/>
      <c r="P127" s="115"/>
      <c r="Q127" s="116"/>
      <c r="R127" s="453">
        <f>SUM(R115:R126)</f>
        <v>0</v>
      </c>
      <c r="S127" s="454">
        <f t="shared" ref="S127:AA127" si="163">SUM(S115:S126)</f>
        <v>0</v>
      </c>
      <c r="T127" s="119">
        <f t="shared" si="163"/>
        <v>0</v>
      </c>
      <c r="U127" s="119">
        <f t="shared" si="163"/>
        <v>0</v>
      </c>
      <c r="V127" s="119">
        <f t="shared" si="163"/>
        <v>0</v>
      </c>
      <c r="W127" s="119">
        <f t="shared" si="163"/>
        <v>0</v>
      </c>
      <c r="X127" s="119">
        <f t="shared" si="163"/>
        <v>0</v>
      </c>
      <c r="Y127" s="119">
        <f t="shared" si="163"/>
        <v>0</v>
      </c>
      <c r="Z127" s="119">
        <f t="shared" si="163"/>
        <v>0</v>
      </c>
      <c r="AA127" s="845">
        <f t="shared" si="163"/>
        <v>0</v>
      </c>
      <c r="AB127" s="344"/>
      <c r="AC127" s="331"/>
      <c r="AD127" s="891">
        <f>R127/1800/0.6</f>
        <v>0</v>
      </c>
      <c r="AE127" s="25"/>
      <c r="AF127" s="335"/>
      <c r="AG127" s="335"/>
      <c r="AH127" s="335"/>
      <c r="AI127" s="335"/>
      <c r="AJ127" s="335"/>
      <c r="AK127" s="335"/>
      <c r="AL127" s="335"/>
      <c r="AM127" s="335"/>
    </row>
    <row r="128" spans="1:39" s="196" customFormat="1" ht="27.75" customHeight="1" thickTop="1" x14ac:dyDescent="0.2">
      <c r="A128" s="910" t="s">
        <v>606</v>
      </c>
      <c r="B128" s="910"/>
      <c r="C128" s="906" t="s">
        <v>563</v>
      </c>
      <c r="D128" s="911"/>
      <c r="E128" s="907" t="s">
        <v>465</v>
      </c>
      <c r="F128" s="912">
        <v>1</v>
      </c>
      <c r="G128" s="912" t="s">
        <v>607</v>
      </c>
      <c r="H128" s="913" t="s">
        <v>608</v>
      </c>
      <c r="I128" s="909"/>
      <c r="J128" s="538">
        <v>1</v>
      </c>
      <c r="K128" s="370">
        <f>IF(J128&gt;0, 1, 0)</f>
        <v>1</v>
      </c>
      <c r="L128" s="370">
        <f>J128-K128</f>
        <v>0</v>
      </c>
      <c r="M128" s="371">
        <v>26</v>
      </c>
      <c r="N128" s="540"/>
      <c r="O128" s="370">
        <f>IF(N128&gt;0, 1, 0)</f>
        <v>0</v>
      </c>
      <c r="P128" s="370">
        <f>N128-O128</f>
        <v>0</v>
      </c>
      <c r="Q128" s="892"/>
      <c r="R128" s="914">
        <f t="shared" ref="R128:R130" si="164">(K128*M128*$R$4)+(L128*M128*$R$5)+(O128*Q128*$R$6)+(P128*Q128*$R$7)</f>
        <v>83.2</v>
      </c>
      <c r="S128" s="462">
        <f t="shared" ref="S128:S130" si="165">J128*M128*$S$4</f>
        <v>26</v>
      </c>
      <c r="T128" s="193">
        <f t="shared" ref="T128:T130" si="166">K128*M128*$T$4</f>
        <v>26</v>
      </c>
      <c r="U128" s="193">
        <f t="shared" ref="U128:U130" si="167">J128*M128*$U$4</f>
        <v>31.2</v>
      </c>
      <c r="V128" s="193">
        <f t="shared" ref="V128:V130" si="168">N128*Q128*$V$6</f>
        <v>0</v>
      </c>
      <c r="W128" s="193">
        <f t="shared" ref="W128:W130" si="169">O128*Q128*$W$6</f>
        <v>0</v>
      </c>
      <c r="X128" s="193">
        <f t="shared" ref="X128:X130" si="170">N128*Q128*$X$6</f>
        <v>0</v>
      </c>
      <c r="Y128" s="193">
        <f t="shared" ref="Y128:AA130" si="171">S128+V128</f>
        <v>26</v>
      </c>
      <c r="Z128" s="193">
        <f t="shared" si="171"/>
        <v>26</v>
      </c>
      <c r="AA128" s="195">
        <f t="shared" si="171"/>
        <v>31.2</v>
      </c>
      <c r="AB128" s="194"/>
      <c r="AC128" s="193">
        <f t="shared" ref="AC128:AC130" si="172">R128-Y128-Z128-AA128</f>
        <v>0</v>
      </c>
      <c r="AD128" s="380"/>
      <c r="AE128" s="25"/>
      <c r="AF128" s="180"/>
      <c r="AG128" s="180"/>
      <c r="AH128" s="180"/>
      <c r="AI128" s="180"/>
      <c r="AJ128" s="180"/>
      <c r="AK128" s="180"/>
      <c r="AL128" s="180"/>
      <c r="AM128" s="180"/>
    </row>
    <row r="129" spans="1:39" s="336" customFormat="1" ht="27.75" hidden="1" customHeight="1" x14ac:dyDescent="0.25">
      <c r="A129" s="123"/>
      <c r="B129" s="123"/>
      <c r="C129" s="483"/>
      <c r="D129" s="54"/>
      <c r="E129" s="87"/>
      <c r="F129" s="87"/>
      <c r="G129" s="170"/>
      <c r="H129" s="59"/>
      <c r="I129" s="70"/>
      <c r="J129" s="129"/>
      <c r="K129" s="128">
        <f t="shared" ref="K129:K139" si="173">IF(J129&gt;0, 1, 0)</f>
        <v>0</v>
      </c>
      <c r="L129" s="128">
        <f t="shared" ref="L129:L139" si="174">J129-K129</f>
        <v>0</v>
      </c>
      <c r="M129" s="130"/>
      <c r="N129" s="131"/>
      <c r="O129" s="171">
        <f t="shared" ref="O129:O139" si="175">IF(N129&gt;0, 1, 0)</f>
        <v>0</v>
      </c>
      <c r="P129" s="171">
        <f t="shared" ref="P129:P139" si="176">N129-O129</f>
        <v>0</v>
      </c>
      <c r="Q129" s="130"/>
      <c r="R129" s="451">
        <f t="shared" si="164"/>
        <v>0</v>
      </c>
      <c r="S129" s="452">
        <f t="shared" si="165"/>
        <v>0</v>
      </c>
      <c r="T129" s="67">
        <f t="shared" si="166"/>
        <v>0</v>
      </c>
      <c r="U129" s="67">
        <f t="shared" si="167"/>
        <v>0</v>
      </c>
      <c r="V129" s="67">
        <f t="shared" si="168"/>
        <v>0</v>
      </c>
      <c r="W129" s="67">
        <f t="shared" si="169"/>
        <v>0</v>
      </c>
      <c r="X129" s="67">
        <f t="shared" si="170"/>
        <v>0</v>
      </c>
      <c r="Y129" s="331">
        <f t="shared" si="171"/>
        <v>0</v>
      </c>
      <c r="Z129" s="331">
        <f t="shared" si="171"/>
        <v>0</v>
      </c>
      <c r="AA129" s="333">
        <f t="shared" si="171"/>
        <v>0</v>
      </c>
      <c r="AB129" s="332"/>
      <c r="AC129" s="331">
        <f t="shared" si="172"/>
        <v>0</v>
      </c>
      <c r="AD129" s="69"/>
      <c r="AE129" s="25"/>
      <c r="AF129" s="335"/>
      <c r="AG129" s="335"/>
      <c r="AH129" s="335"/>
      <c r="AI129" s="335"/>
      <c r="AJ129" s="335"/>
      <c r="AK129" s="335"/>
      <c r="AL129" s="335"/>
      <c r="AM129" s="335"/>
    </row>
    <row r="130" spans="1:39" s="336" customFormat="1" ht="27.75" hidden="1" customHeight="1" x14ac:dyDescent="0.25">
      <c r="A130" s="123"/>
      <c r="B130" s="123"/>
      <c r="C130" s="483"/>
      <c r="D130" s="54"/>
      <c r="E130" s="87"/>
      <c r="F130" s="87"/>
      <c r="G130" s="170"/>
      <c r="H130" s="59"/>
      <c r="I130" s="70"/>
      <c r="J130" s="129"/>
      <c r="K130" s="128">
        <f t="shared" si="173"/>
        <v>0</v>
      </c>
      <c r="L130" s="128">
        <f t="shared" si="174"/>
        <v>0</v>
      </c>
      <c r="M130" s="130"/>
      <c r="N130" s="131"/>
      <c r="O130" s="171">
        <f t="shared" si="175"/>
        <v>0</v>
      </c>
      <c r="P130" s="171">
        <f t="shared" si="176"/>
        <v>0</v>
      </c>
      <c r="Q130" s="130"/>
      <c r="R130" s="451">
        <f t="shared" si="164"/>
        <v>0</v>
      </c>
      <c r="S130" s="452">
        <f t="shared" si="165"/>
        <v>0</v>
      </c>
      <c r="T130" s="67">
        <f t="shared" si="166"/>
        <v>0</v>
      </c>
      <c r="U130" s="67">
        <f t="shared" si="167"/>
        <v>0</v>
      </c>
      <c r="V130" s="67">
        <f t="shared" si="168"/>
        <v>0</v>
      </c>
      <c r="W130" s="67">
        <f t="shared" si="169"/>
        <v>0</v>
      </c>
      <c r="X130" s="67">
        <f t="shared" si="170"/>
        <v>0</v>
      </c>
      <c r="Y130" s="331">
        <f t="shared" si="171"/>
        <v>0</v>
      </c>
      <c r="Z130" s="331">
        <f t="shared" si="171"/>
        <v>0</v>
      </c>
      <c r="AA130" s="333">
        <f t="shared" si="171"/>
        <v>0</v>
      </c>
      <c r="AB130" s="332"/>
      <c r="AC130" s="331">
        <f t="shared" si="172"/>
        <v>0</v>
      </c>
      <c r="AD130" s="69"/>
      <c r="AE130" s="25"/>
      <c r="AF130" s="335"/>
      <c r="AG130" s="335"/>
      <c r="AH130" s="335"/>
      <c r="AI130" s="335"/>
      <c r="AJ130" s="335"/>
      <c r="AK130" s="335"/>
      <c r="AL130" s="335"/>
      <c r="AM130" s="335"/>
    </row>
    <row r="131" spans="1:39" s="336" customFormat="1" ht="27.75" hidden="1" customHeight="1" x14ac:dyDescent="0.25">
      <c r="A131" s="123"/>
      <c r="B131" s="123"/>
      <c r="C131" s="875"/>
      <c r="D131" s="54"/>
      <c r="E131" s="87"/>
      <c r="F131" s="87"/>
      <c r="G131" s="170"/>
      <c r="H131" s="59"/>
      <c r="I131" s="70"/>
      <c r="J131" s="129"/>
      <c r="K131" s="128">
        <f t="shared" si="173"/>
        <v>0</v>
      </c>
      <c r="L131" s="128">
        <f t="shared" si="174"/>
        <v>0</v>
      </c>
      <c r="M131" s="130"/>
      <c r="N131" s="131"/>
      <c r="O131" s="171">
        <f t="shared" si="175"/>
        <v>0</v>
      </c>
      <c r="P131" s="171">
        <f t="shared" si="176"/>
        <v>0</v>
      </c>
      <c r="Q131" s="130"/>
      <c r="R131" s="474">
        <f t="shared" ref="R131:R139" si="177">(K131*M131*$R$3)+(L131*M131*$R$6)+(O131*Q131*$R$7)+(P131*Q131*$R$8)</f>
        <v>0</v>
      </c>
      <c r="S131" s="452"/>
      <c r="T131" s="331"/>
      <c r="U131" s="331"/>
      <c r="V131" s="331"/>
      <c r="W131" s="331"/>
      <c r="X131" s="331"/>
      <c r="Y131" s="331"/>
      <c r="Z131" s="331"/>
      <c r="AA131" s="333"/>
      <c r="AB131" s="332"/>
      <c r="AC131" s="331"/>
      <c r="AD131" s="69"/>
      <c r="AE131" s="25"/>
      <c r="AF131" s="335"/>
      <c r="AG131" s="335"/>
      <c r="AH131" s="335"/>
      <c r="AI131" s="335"/>
      <c r="AJ131" s="335"/>
      <c r="AK131" s="335"/>
      <c r="AL131" s="335"/>
      <c r="AM131" s="335"/>
    </row>
    <row r="132" spans="1:39" s="336" customFormat="1" ht="27.75" hidden="1" customHeight="1" x14ac:dyDescent="0.25">
      <c r="A132" s="123"/>
      <c r="B132" s="123"/>
      <c r="C132" s="875"/>
      <c r="D132" s="54"/>
      <c r="E132" s="87"/>
      <c r="F132" s="87"/>
      <c r="G132" s="88"/>
      <c r="H132" s="59"/>
      <c r="I132" s="70"/>
      <c r="J132" s="129"/>
      <c r="K132" s="128">
        <f t="shared" si="173"/>
        <v>0</v>
      </c>
      <c r="L132" s="128">
        <f t="shared" si="174"/>
        <v>0</v>
      </c>
      <c r="M132" s="130"/>
      <c r="N132" s="131"/>
      <c r="O132" s="171">
        <f t="shared" si="175"/>
        <v>0</v>
      </c>
      <c r="P132" s="171">
        <f t="shared" si="176"/>
        <v>0</v>
      </c>
      <c r="Q132" s="130"/>
      <c r="R132" s="474">
        <f t="shared" si="177"/>
        <v>0</v>
      </c>
      <c r="S132" s="452"/>
      <c r="T132" s="331"/>
      <c r="U132" s="331"/>
      <c r="V132" s="331"/>
      <c r="W132" s="331"/>
      <c r="X132" s="331"/>
      <c r="Y132" s="331"/>
      <c r="Z132" s="331"/>
      <c r="AA132" s="333"/>
      <c r="AB132" s="332"/>
      <c r="AC132" s="331"/>
      <c r="AD132" s="69"/>
      <c r="AE132" s="25"/>
      <c r="AF132" s="335"/>
      <c r="AG132" s="335"/>
      <c r="AH132" s="335"/>
      <c r="AI132" s="335"/>
      <c r="AJ132" s="335"/>
      <c r="AK132" s="335"/>
      <c r="AL132" s="335"/>
      <c r="AM132" s="335"/>
    </row>
    <row r="133" spans="1:39" s="336" customFormat="1" ht="27.75" hidden="1" customHeight="1" x14ac:dyDescent="0.25">
      <c r="A133" s="123"/>
      <c r="B133" s="123"/>
      <c r="C133" s="875"/>
      <c r="D133" s="54"/>
      <c r="E133" s="87"/>
      <c r="F133" s="87"/>
      <c r="G133" s="88"/>
      <c r="H133" s="59"/>
      <c r="I133" s="70"/>
      <c r="J133" s="129"/>
      <c r="K133" s="128">
        <f t="shared" si="173"/>
        <v>0</v>
      </c>
      <c r="L133" s="128">
        <f t="shared" si="174"/>
        <v>0</v>
      </c>
      <c r="M133" s="130"/>
      <c r="N133" s="131"/>
      <c r="O133" s="171">
        <f t="shared" si="175"/>
        <v>0</v>
      </c>
      <c r="P133" s="171">
        <f t="shared" si="176"/>
        <v>0</v>
      </c>
      <c r="Q133" s="130"/>
      <c r="R133" s="474">
        <f t="shared" si="177"/>
        <v>0</v>
      </c>
      <c r="S133" s="452"/>
      <c r="T133" s="331"/>
      <c r="U133" s="331"/>
      <c r="V133" s="331"/>
      <c r="W133" s="331"/>
      <c r="X133" s="331"/>
      <c r="Y133" s="331"/>
      <c r="Z133" s="331"/>
      <c r="AA133" s="333"/>
      <c r="AB133" s="332"/>
      <c r="AC133" s="331"/>
      <c r="AD133" s="69"/>
      <c r="AE133" s="25"/>
      <c r="AF133" s="335"/>
      <c r="AG133" s="335"/>
      <c r="AH133" s="335"/>
      <c r="AI133" s="335"/>
      <c r="AJ133" s="335"/>
      <c r="AK133" s="335"/>
      <c r="AL133" s="335"/>
      <c r="AM133" s="335"/>
    </row>
    <row r="134" spans="1:39" s="336" customFormat="1" ht="27.75" hidden="1" customHeight="1" x14ac:dyDescent="0.25">
      <c r="A134" s="123"/>
      <c r="B134" s="123"/>
      <c r="C134" s="875"/>
      <c r="D134" s="54"/>
      <c r="E134" s="87"/>
      <c r="F134" s="87"/>
      <c r="G134" s="88"/>
      <c r="H134" s="59"/>
      <c r="I134" s="70"/>
      <c r="J134" s="129"/>
      <c r="K134" s="128">
        <f t="shared" si="173"/>
        <v>0</v>
      </c>
      <c r="L134" s="128">
        <f t="shared" si="174"/>
        <v>0</v>
      </c>
      <c r="M134" s="130"/>
      <c r="N134" s="131"/>
      <c r="O134" s="171">
        <f t="shared" si="175"/>
        <v>0</v>
      </c>
      <c r="P134" s="171">
        <f t="shared" si="176"/>
        <v>0</v>
      </c>
      <c r="Q134" s="130"/>
      <c r="R134" s="474">
        <f t="shared" si="177"/>
        <v>0</v>
      </c>
      <c r="S134" s="452"/>
      <c r="T134" s="331"/>
      <c r="U134" s="331"/>
      <c r="V134" s="331"/>
      <c r="W134" s="331"/>
      <c r="X134" s="331"/>
      <c r="Y134" s="331"/>
      <c r="Z134" s="331"/>
      <c r="AA134" s="333"/>
      <c r="AB134" s="332"/>
      <c r="AC134" s="331"/>
      <c r="AD134" s="69"/>
      <c r="AE134" s="25"/>
      <c r="AF134" s="335"/>
      <c r="AG134" s="335"/>
      <c r="AH134" s="335"/>
      <c r="AI134" s="335"/>
      <c r="AJ134" s="335"/>
      <c r="AK134" s="335"/>
      <c r="AL134" s="335"/>
      <c r="AM134" s="335"/>
    </row>
    <row r="135" spans="1:39" s="336" customFormat="1" ht="27.75" hidden="1" customHeight="1" x14ac:dyDescent="0.25">
      <c r="A135" s="123"/>
      <c r="B135" s="123"/>
      <c r="C135" s="875"/>
      <c r="D135" s="54"/>
      <c r="E135" s="87"/>
      <c r="F135" s="87"/>
      <c r="G135" s="88"/>
      <c r="H135" s="354"/>
      <c r="I135" s="90"/>
      <c r="J135" s="129"/>
      <c r="K135" s="128">
        <f t="shared" si="173"/>
        <v>0</v>
      </c>
      <c r="L135" s="128">
        <f t="shared" si="174"/>
        <v>0</v>
      </c>
      <c r="M135" s="130"/>
      <c r="N135" s="131"/>
      <c r="O135" s="171">
        <f t="shared" si="175"/>
        <v>0</v>
      </c>
      <c r="P135" s="171">
        <f t="shared" si="176"/>
        <v>0</v>
      </c>
      <c r="Q135" s="130"/>
      <c r="R135" s="474">
        <f t="shared" si="177"/>
        <v>0</v>
      </c>
      <c r="S135" s="452"/>
      <c r="T135" s="331"/>
      <c r="U135" s="331"/>
      <c r="V135" s="331"/>
      <c r="W135" s="331"/>
      <c r="X135" s="331"/>
      <c r="Y135" s="331"/>
      <c r="Z135" s="331"/>
      <c r="AA135" s="333"/>
      <c r="AB135" s="332"/>
      <c r="AC135" s="331"/>
      <c r="AD135" s="69"/>
      <c r="AE135" s="25"/>
      <c r="AF135" s="335"/>
      <c r="AG135" s="335"/>
      <c r="AH135" s="335"/>
      <c r="AI135" s="335"/>
      <c r="AJ135" s="335"/>
      <c r="AK135" s="335"/>
      <c r="AL135" s="335"/>
      <c r="AM135" s="335"/>
    </row>
    <row r="136" spans="1:39" s="336" customFormat="1" ht="27.75" hidden="1" customHeight="1" x14ac:dyDescent="0.25">
      <c r="A136" s="123"/>
      <c r="B136" s="123"/>
      <c r="C136" s="875"/>
      <c r="D136" s="54"/>
      <c r="E136" s="87"/>
      <c r="F136" s="87"/>
      <c r="G136" s="88"/>
      <c r="H136" s="59"/>
      <c r="I136" s="70"/>
      <c r="J136" s="129"/>
      <c r="K136" s="128">
        <f t="shared" si="173"/>
        <v>0</v>
      </c>
      <c r="L136" s="128">
        <f t="shared" si="174"/>
        <v>0</v>
      </c>
      <c r="M136" s="130"/>
      <c r="N136" s="131"/>
      <c r="O136" s="171">
        <f t="shared" si="175"/>
        <v>0</v>
      </c>
      <c r="P136" s="171">
        <f t="shared" si="176"/>
        <v>0</v>
      </c>
      <c r="Q136" s="130"/>
      <c r="R136" s="474">
        <f t="shared" si="177"/>
        <v>0</v>
      </c>
      <c r="S136" s="452"/>
      <c r="T136" s="331"/>
      <c r="U136" s="331"/>
      <c r="V136" s="331"/>
      <c r="W136" s="331"/>
      <c r="X136" s="331"/>
      <c r="Y136" s="331"/>
      <c r="Z136" s="331"/>
      <c r="AA136" s="333"/>
      <c r="AB136" s="332"/>
      <c r="AC136" s="331"/>
      <c r="AD136" s="69"/>
      <c r="AE136" s="25"/>
      <c r="AF136" s="335"/>
      <c r="AG136" s="335"/>
      <c r="AH136" s="335"/>
      <c r="AI136" s="335"/>
      <c r="AJ136" s="335"/>
      <c r="AK136" s="335"/>
      <c r="AL136" s="335"/>
      <c r="AM136" s="335"/>
    </row>
    <row r="137" spans="1:39" s="336" customFormat="1" ht="27.75" hidden="1" customHeight="1" x14ac:dyDescent="0.25">
      <c r="A137" s="123"/>
      <c r="B137" s="123"/>
      <c r="C137" s="875"/>
      <c r="D137" s="54"/>
      <c r="E137" s="87"/>
      <c r="F137" s="87"/>
      <c r="G137" s="88"/>
      <c r="H137" s="59"/>
      <c r="I137" s="70"/>
      <c r="J137" s="129"/>
      <c r="K137" s="128">
        <f t="shared" si="173"/>
        <v>0</v>
      </c>
      <c r="L137" s="128">
        <f t="shared" si="174"/>
        <v>0</v>
      </c>
      <c r="M137" s="130"/>
      <c r="N137" s="131"/>
      <c r="O137" s="171">
        <f t="shared" si="175"/>
        <v>0</v>
      </c>
      <c r="P137" s="171">
        <f t="shared" si="176"/>
        <v>0</v>
      </c>
      <c r="Q137" s="130"/>
      <c r="R137" s="474">
        <f t="shared" si="177"/>
        <v>0</v>
      </c>
      <c r="S137" s="452"/>
      <c r="T137" s="331"/>
      <c r="U137" s="331"/>
      <c r="V137" s="331"/>
      <c r="W137" s="331"/>
      <c r="X137" s="331"/>
      <c r="Y137" s="331"/>
      <c r="Z137" s="331"/>
      <c r="AA137" s="333"/>
      <c r="AB137" s="332"/>
      <c r="AC137" s="331"/>
      <c r="AD137" s="69"/>
      <c r="AE137" s="25"/>
      <c r="AF137" s="335"/>
      <c r="AG137" s="335"/>
      <c r="AH137" s="335"/>
      <c r="AI137" s="335"/>
      <c r="AJ137" s="335"/>
      <c r="AK137" s="335"/>
      <c r="AL137" s="335"/>
      <c r="AM137" s="335"/>
    </row>
    <row r="138" spans="1:39" s="93" customFormat="1" ht="27.75" hidden="1" customHeight="1" x14ac:dyDescent="0.25">
      <c r="A138" s="123"/>
      <c r="B138" s="123"/>
      <c r="C138" s="875"/>
      <c r="D138" s="54"/>
      <c r="E138" s="87"/>
      <c r="F138" s="87"/>
      <c r="G138" s="88"/>
      <c r="H138" s="59"/>
      <c r="I138" s="70"/>
      <c r="J138" s="129"/>
      <c r="K138" s="128">
        <f t="shared" si="173"/>
        <v>0</v>
      </c>
      <c r="L138" s="128">
        <f t="shared" si="174"/>
        <v>0</v>
      </c>
      <c r="M138" s="130"/>
      <c r="N138" s="131"/>
      <c r="O138" s="171">
        <f t="shared" si="175"/>
        <v>0</v>
      </c>
      <c r="P138" s="171">
        <f t="shared" si="176"/>
        <v>0</v>
      </c>
      <c r="Q138" s="130"/>
      <c r="R138" s="474">
        <f t="shared" si="177"/>
        <v>0</v>
      </c>
      <c r="S138" s="452"/>
      <c r="T138" s="331"/>
      <c r="U138" s="331"/>
      <c r="V138" s="331"/>
      <c r="W138" s="331"/>
      <c r="X138" s="331"/>
      <c r="Y138" s="331"/>
      <c r="Z138" s="331"/>
      <c r="AA138" s="333"/>
      <c r="AB138" s="332"/>
      <c r="AC138" s="331"/>
      <c r="AD138" s="439"/>
      <c r="AE138" s="25"/>
      <c r="AF138" s="92"/>
      <c r="AG138" s="92"/>
      <c r="AH138" s="92"/>
      <c r="AI138" s="92"/>
      <c r="AJ138" s="92"/>
      <c r="AK138" s="92"/>
      <c r="AL138" s="92"/>
      <c r="AM138" s="92"/>
    </row>
    <row r="139" spans="1:39" s="336" customFormat="1" ht="27.75" hidden="1" customHeight="1" x14ac:dyDescent="0.25">
      <c r="A139" s="123"/>
      <c r="B139" s="123"/>
      <c r="C139" s="875"/>
      <c r="D139" s="54"/>
      <c r="E139" s="87"/>
      <c r="F139" s="87"/>
      <c r="G139" s="88"/>
      <c r="H139" s="354"/>
      <c r="I139" s="90"/>
      <c r="J139" s="129"/>
      <c r="K139" s="128">
        <f t="shared" si="173"/>
        <v>0</v>
      </c>
      <c r="L139" s="128">
        <f t="shared" si="174"/>
        <v>0</v>
      </c>
      <c r="M139" s="130"/>
      <c r="N139" s="131"/>
      <c r="O139" s="171">
        <f t="shared" si="175"/>
        <v>0</v>
      </c>
      <c r="P139" s="171">
        <f t="shared" si="176"/>
        <v>0</v>
      </c>
      <c r="Q139" s="130"/>
      <c r="R139" s="474">
        <f t="shared" si="177"/>
        <v>0</v>
      </c>
      <c r="S139" s="452"/>
      <c r="T139" s="331"/>
      <c r="U139" s="331"/>
      <c r="V139" s="331"/>
      <c r="W139" s="331"/>
      <c r="X139" s="331"/>
      <c r="Y139" s="331"/>
      <c r="Z139" s="331"/>
      <c r="AA139" s="333"/>
      <c r="AB139" s="332"/>
      <c r="AC139" s="331"/>
      <c r="AD139" s="69"/>
      <c r="AE139" s="25"/>
      <c r="AF139" s="335"/>
      <c r="AG139" s="335"/>
      <c r="AH139" s="335"/>
      <c r="AI139" s="335"/>
      <c r="AJ139" s="335"/>
      <c r="AK139" s="335"/>
      <c r="AL139" s="335"/>
      <c r="AM139" s="335"/>
    </row>
    <row r="140" spans="1:39" s="346" customFormat="1" ht="27.75" customHeight="1" thickBot="1" x14ac:dyDescent="0.3">
      <c r="A140" s="108" t="s">
        <v>922</v>
      </c>
      <c r="B140" s="108" t="s">
        <v>923</v>
      </c>
      <c r="C140" s="490"/>
      <c r="D140" s="109"/>
      <c r="E140" s="110"/>
      <c r="F140" s="110"/>
      <c r="G140" s="111"/>
      <c r="H140" s="112" t="s">
        <v>906</v>
      </c>
      <c r="I140" s="113"/>
      <c r="J140" s="114"/>
      <c r="K140" s="115"/>
      <c r="L140" s="115"/>
      <c r="M140" s="116"/>
      <c r="N140" s="117"/>
      <c r="O140" s="115"/>
      <c r="P140" s="115"/>
      <c r="Q140" s="116"/>
      <c r="R140" s="453">
        <f>SUM(R128:R139)</f>
        <v>83.2</v>
      </c>
      <c r="S140" s="454">
        <f t="shared" ref="S140:AA140" si="178">SUM(S128:S139)</f>
        <v>26</v>
      </c>
      <c r="T140" s="119">
        <f t="shared" si="178"/>
        <v>26</v>
      </c>
      <c r="U140" s="119">
        <f t="shared" si="178"/>
        <v>31.2</v>
      </c>
      <c r="V140" s="119">
        <f t="shared" si="178"/>
        <v>0</v>
      </c>
      <c r="W140" s="119">
        <f t="shared" si="178"/>
        <v>0</v>
      </c>
      <c r="X140" s="119">
        <f t="shared" si="178"/>
        <v>0</v>
      </c>
      <c r="Y140" s="119">
        <f t="shared" si="178"/>
        <v>26</v>
      </c>
      <c r="Z140" s="119">
        <f t="shared" si="178"/>
        <v>26</v>
      </c>
      <c r="AA140" s="845">
        <f t="shared" si="178"/>
        <v>31.2</v>
      </c>
      <c r="AB140" s="344"/>
      <c r="AC140" s="331"/>
      <c r="AD140" s="891">
        <f>R140/1800/0.6</f>
        <v>7.7037037037037043E-2</v>
      </c>
      <c r="AE140" s="25"/>
      <c r="AF140" s="335"/>
      <c r="AG140" s="335"/>
      <c r="AH140" s="335"/>
      <c r="AI140" s="335"/>
      <c r="AJ140" s="335"/>
      <c r="AK140" s="335"/>
      <c r="AL140" s="335"/>
      <c r="AM140" s="335"/>
    </row>
    <row r="141" spans="1:39" s="196" customFormat="1" ht="27.75" customHeight="1" thickTop="1" x14ac:dyDescent="0.2">
      <c r="A141" s="910" t="s">
        <v>381</v>
      </c>
      <c r="B141" s="910" t="s">
        <v>93</v>
      </c>
      <c r="C141" s="906" t="s">
        <v>38</v>
      </c>
      <c r="D141" s="911"/>
      <c r="E141" s="907" t="s">
        <v>465</v>
      </c>
      <c r="F141" s="912">
        <v>1</v>
      </c>
      <c r="G141" s="912" t="s">
        <v>607</v>
      </c>
      <c r="H141" s="913" t="s">
        <v>608</v>
      </c>
      <c r="I141" s="909"/>
      <c r="J141" s="538"/>
      <c r="K141" s="370">
        <f>IF(J141&gt;0, 1, 0)</f>
        <v>0</v>
      </c>
      <c r="L141" s="370">
        <f>J141-K141</f>
        <v>0</v>
      </c>
      <c r="M141" s="371"/>
      <c r="N141" s="540">
        <v>1</v>
      </c>
      <c r="O141" s="370">
        <f>IF(N141&gt;0, 1, 0)</f>
        <v>1</v>
      </c>
      <c r="P141" s="370">
        <f>N141-O141</f>
        <v>0</v>
      </c>
      <c r="Q141" s="892">
        <v>26</v>
      </c>
      <c r="R141" s="914">
        <f t="shared" ref="R141:R143" si="179">(K141*M141*$R$4)+(L141*M141*$R$5)+(O141*Q141*$R$6)+(P141*Q141*$R$7)</f>
        <v>41.6</v>
      </c>
      <c r="S141" s="462">
        <f t="shared" ref="S141:S143" si="180">J141*M141*$S$4</f>
        <v>0</v>
      </c>
      <c r="T141" s="193">
        <f t="shared" ref="T141:T143" si="181">K141*M141*$T$4</f>
        <v>0</v>
      </c>
      <c r="U141" s="193">
        <f t="shared" ref="U141:U143" si="182">J141*M141*$U$4</f>
        <v>0</v>
      </c>
      <c r="V141" s="193">
        <f t="shared" ref="V141:V143" si="183">N141*Q141*$V$6</f>
        <v>26</v>
      </c>
      <c r="W141" s="193">
        <f t="shared" ref="W141:W143" si="184">O141*Q141*$W$6</f>
        <v>7.8</v>
      </c>
      <c r="X141" s="193">
        <f t="shared" ref="X141:X143" si="185">N141*Q141*$X$6</f>
        <v>7.8</v>
      </c>
      <c r="Y141" s="193">
        <f t="shared" ref="Y141:AA143" si="186">S141+V141</f>
        <v>26</v>
      </c>
      <c r="Z141" s="193">
        <f t="shared" si="186"/>
        <v>7.8</v>
      </c>
      <c r="AA141" s="195">
        <f t="shared" si="186"/>
        <v>7.8</v>
      </c>
      <c r="AB141" s="194"/>
      <c r="AC141" s="193">
        <f t="shared" ref="AC141:AC143" si="187">R141-Y141-Z141-AA141</f>
        <v>0</v>
      </c>
      <c r="AD141" s="380"/>
      <c r="AE141" s="25"/>
      <c r="AF141" s="180"/>
      <c r="AG141" s="180"/>
      <c r="AH141" s="180"/>
      <c r="AI141" s="180"/>
      <c r="AJ141" s="180"/>
      <c r="AK141" s="180"/>
      <c r="AL141" s="180"/>
      <c r="AM141" s="180"/>
    </row>
    <row r="142" spans="1:39" s="336" customFormat="1" ht="27.75" hidden="1" customHeight="1" x14ac:dyDescent="0.25">
      <c r="A142" s="123"/>
      <c r="B142" s="123"/>
      <c r="C142" s="483"/>
      <c r="D142" s="54"/>
      <c r="E142" s="87"/>
      <c r="F142" s="87"/>
      <c r="G142" s="170"/>
      <c r="H142" s="59"/>
      <c r="I142" s="70"/>
      <c r="J142" s="129"/>
      <c r="K142" s="128">
        <f t="shared" ref="K142:K152" si="188">IF(J142&gt;0, 1, 0)</f>
        <v>0</v>
      </c>
      <c r="L142" s="128">
        <f t="shared" ref="L142:L152" si="189">J142-K142</f>
        <v>0</v>
      </c>
      <c r="M142" s="130"/>
      <c r="N142" s="131"/>
      <c r="O142" s="171">
        <f t="shared" ref="O142:O152" si="190">IF(N142&gt;0, 1, 0)</f>
        <v>0</v>
      </c>
      <c r="P142" s="171">
        <f t="shared" ref="P142:P152" si="191">N142-O142</f>
        <v>0</v>
      </c>
      <c r="Q142" s="130"/>
      <c r="R142" s="451">
        <f t="shared" si="179"/>
        <v>0</v>
      </c>
      <c r="S142" s="452">
        <f t="shared" si="180"/>
        <v>0</v>
      </c>
      <c r="T142" s="67">
        <f t="shared" si="181"/>
        <v>0</v>
      </c>
      <c r="U142" s="67">
        <f t="shared" si="182"/>
        <v>0</v>
      </c>
      <c r="V142" s="67">
        <f t="shared" si="183"/>
        <v>0</v>
      </c>
      <c r="W142" s="67">
        <f t="shared" si="184"/>
        <v>0</v>
      </c>
      <c r="X142" s="67">
        <f t="shared" si="185"/>
        <v>0</v>
      </c>
      <c r="Y142" s="331">
        <f t="shared" si="186"/>
        <v>0</v>
      </c>
      <c r="Z142" s="331">
        <f t="shared" si="186"/>
        <v>0</v>
      </c>
      <c r="AA142" s="333">
        <f t="shared" si="186"/>
        <v>0</v>
      </c>
      <c r="AB142" s="332"/>
      <c r="AC142" s="331">
        <f t="shared" si="187"/>
        <v>0</v>
      </c>
      <c r="AD142" s="69"/>
      <c r="AE142" s="25"/>
      <c r="AF142" s="335"/>
      <c r="AG142" s="335"/>
      <c r="AH142" s="335"/>
      <c r="AI142" s="335"/>
      <c r="AJ142" s="335"/>
      <c r="AK142" s="335"/>
      <c r="AL142" s="335"/>
      <c r="AM142" s="335"/>
    </row>
    <row r="143" spans="1:39" s="336" customFormat="1" ht="27.75" hidden="1" customHeight="1" x14ac:dyDescent="0.25">
      <c r="A143" s="123"/>
      <c r="B143" s="123"/>
      <c r="C143" s="483"/>
      <c r="D143" s="54"/>
      <c r="E143" s="87"/>
      <c r="F143" s="87"/>
      <c r="G143" s="170"/>
      <c r="H143" s="59"/>
      <c r="I143" s="70"/>
      <c r="J143" s="129"/>
      <c r="K143" s="128">
        <f t="shared" si="188"/>
        <v>0</v>
      </c>
      <c r="L143" s="128">
        <f t="shared" si="189"/>
        <v>0</v>
      </c>
      <c r="M143" s="130"/>
      <c r="N143" s="131"/>
      <c r="O143" s="171">
        <f t="shared" si="190"/>
        <v>0</v>
      </c>
      <c r="P143" s="171">
        <f t="shared" si="191"/>
        <v>0</v>
      </c>
      <c r="Q143" s="130"/>
      <c r="R143" s="451">
        <f t="shared" si="179"/>
        <v>0</v>
      </c>
      <c r="S143" s="452">
        <f t="shared" si="180"/>
        <v>0</v>
      </c>
      <c r="T143" s="67">
        <f t="shared" si="181"/>
        <v>0</v>
      </c>
      <c r="U143" s="67">
        <f t="shared" si="182"/>
        <v>0</v>
      </c>
      <c r="V143" s="67">
        <f t="shared" si="183"/>
        <v>0</v>
      </c>
      <c r="W143" s="67">
        <f t="shared" si="184"/>
        <v>0</v>
      </c>
      <c r="X143" s="67">
        <f t="shared" si="185"/>
        <v>0</v>
      </c>
      <c r="Y143" s="331">
        <f t="shared" si="186"/>
        <v>0</v>
      </c>
      <c r="Z143" s="331">
        <f t="shared" si="186"/>
        <v>0</v>
      </c>
      <c r="AA143" s="333">
        <f t="shared" si="186"/>
        <v>0</v>
      </c>
      <c r="AB143" s="332"/>
      <c r="AC143" s="331">
        <f t="shared" si="187"/>
        <v>0</v>
      </c>
      <c r="AD143" s="69"/>
      <c r="AE143" s="25"/>
      <c r="AF143" s="335"/>
      <c r="AG143" s="335"/>
      <c r="AH143" s="335"/>
      <c r="AI143" s="335"/>
      <c r="AJ143" s="335"/>
      <c r="AK143" s="335"/>
      <c r="AL143" s="335"/>
      <c r="AM143" s="335"/>
    </row>
    <row r="144" spans="1:39" s="336" customFormat="1" ht="27.75" hidden="1" customHeight="1" x14ac:dyDescent="0.25">
      <c r="A144" s="123"/>
      <c r="B144" s="123"/>
      <c r="C144" s="875"/>
      <c r="D144" s="54"/>
      <c r="E144" s="87"/>
      <c r="F144" s="87"/>
      <c r="G144" s="170"/>
      <c r="H144" s="59"/>
      <c r="I144" s="70"/>
      <c r="J144" s="129"/>
      <c r="K144" s="128">
        <f t="shared" si="188"/>
        <v>0</v>
      </c>
      <c r="L144" s="128">
        <f t="shared" si="189"/>
        <v>0</v>
      </c>
      <c r="M144" s="130"/>
      <c r="N144" s="131"/>
      <c r="O144" s="171">
        <f t="shared" si="190"/>
        <v>0</v>
      </c>
      <c r="P144" s="171">
        <f t="shared" si="191"/>
        <v>0</v>
      </c>
      <c r="Q144" s="130"/>
      <c r="R144" s="474">
        <f t="shared" ref="R144:R152" si="192">(K144*M144*$R$3)+(L144*M144*$R$6)+(O144*Q144*$R$7)+(P144*Q144*$R$8)</f>
        <v>0</v>
      </c>
      <c r="S144" s="452"/>
      <c r="T144" s="331"/>
      <c r="U144" s="331"/>
      <c r="V144" s="331"/>
      <c r="W144" s="331"/>
      <c r="X144" s="331"/>
      <c r="Y144" s="331"/>
      <c r="Z144" s="331"/>
      <c r="AA144" s="333"/>
      <c r="AB144" s="332"/>
      <c r="AC144" s="331"/>
      <c r="AD144" s="69"/>
      <c r="AE144" s="25"/>
      <c r="AF144" s="335"/>
      <c r="AG144" s="335"/>
      <c r="AH144" s="335"/>
      <c r="AI144" s="335"/>
      <c r="AJ144" s="335"/>
      <c r="AK144" s="335"/>
      <c r="AL144" s="335"/>
      <c r="AM144" s="335"/>
    </row>
    <row r="145" spans="1:39" s="336" customFormat="1" ht="27.75" hidden="1" customHeight="1" x14ac:dyDescent="0.25">
      <c r="A145" s="123"/>
      <c r="B145" s="123"/>
      <c r="C145" s="875"/>
      <c r="D145" s="54"/>
      <c r="E145" s="87"/>
      <c r="F145" s="87"/>
      <c r="G145" s="88"/>
      <c r="H145" s="59"/>
      <c r="I145" s="70"/>
      <c r="J145" s="129"/>
      <c r="K145" s="128">
        <f t="shared" si="188"/>
        <v>0</v>
      </c>
      <c r="L145" s="128">
        <f t="shared" si="189"/>
        <v>0</v>
      </c>
      <c r="M145" s="130"/>
      <c r="N145" s="131"/>
      <c r="O145" s="171">
        <f t="shared" si="190"/>
        <v>0</v>
      </c>
      <c r="P145" s="171">
        <f t="shared" si="191"/>
        <v>0</v>
      </c>
      <c r="Q145" s="130"/>
      <c r="R145" s="474">
        <f t="shared" si="192"/>
        <v>0</v>
      </c>
      <c r="S145" s="452"/>
      <c r="T145" s="331"/>
      <c r="U145" s="331"/>
      <c r="V145" s="331"/>
      <c r="W145" s="331"/>
      <c r="X145" s="331"/>
      <c r="Y145" s="331"/>
      <c r="Z145" s="331"/>
      <c r="AA145" s="333"/>
      <c r="AB145" s="332"/>
      <c r="AC145" s="331"/>
      <c r="AD145" s="69"/>
      <c r="AE145" s="25"/>
      <c r="AF145" s="335"/>
      <c r="AG145" s="335"/>
      <c r="AH145" s="335"/>
      <c r="AI145" s="335"/>
      <c r="AJ145" s="335"/>
      <c r="AK145" s="335"/>
      <c r="AL145" s="335"/>
      <c r="AM145" s="335"/>
    </row>
    <row r="146" spans="1:39" s="336" customFormat="1" ht="27.75" hidden="1" customHeight="1" x14ac:dyDescent="0.25">
      <c r="A146" s="123"/>
      <c r="B146" s="123"/>
      <c r="C146" s="875"/>
      <c r="D146" s="54"/>
      <c r="E146" s="87"/>
      <c r="F146" s="87"/>
      <c r="G146" s="88"/>
      <c r="H146" s="59"/>
      <c r="I146" s="70"/>
      <c r="J146" s="129"/>
      <c r="K146" s="128">
        <f t="shared" si="188"/>
        <v>0</v>
      </c>
      <c r="L146" s="128">
        <f t="shared" si="189"/>
        <v>0</v>
      </c>
      <c r="M146" s="130"/>
      <c r="N146" s="131"/>
      <c r="O146" s="171">
        <f t="shared" si="190"/>
        <v>0</v>
      </c>
      <c r="P146" s="171">
        <f t="shared" si="191"/>
        <v>0</v>
      </c>
      <c r="Q146" s="130"/>
      <c r="R146" s="474">
        <f t="shared" si="192"/>
        <v>0</v>
      </c>
      <c r="S146" s="452"/>
      <c r="T146" s="331"/>
      <c r="U146" s="331"/>
      <c r="V146" s="331"/>
      <c r="W146" s="331"/>
      <c r="X146" s="331"/>
      <c r="Y146" s="331"/>
      <c r="Z146" s="331"/>
      <c r="AA146" s="333"/>
      <c r="AB146" s="332"/>
      <c r="AC146" s="331"/>
      <c r="AD146" s="69"/>
      <c r="AE146" s="25"/>
      <c r="AF146" s="335"/>
      <c r="AG146" s="335"/>
      <c r="AH146" s="335"/>
      <c r="AI146" s="335"/>
      <c r="AJ146" s="335"/>
      <c r="AK146" s="335"/>
      <c r="AL146" s="335"/>
      <c r="AM146" s="335"/>
    </row>
    <row r="147" spans="1:39" s="336" customFormat="1" ht="27.75" hidden="1" customHeight="1" x14ac:dyDescent="0.25">
      <c r="A147" s="123"/>
      <c r="B147" s="123"/>
      <c r="C147" s="875"/>
      <c r="D147" s="54"/>
      <c r="E147" s="87"/>
      <c r="F147" s="87"/>
      <c r="G147" s="88"/>
      <c r="H147" s="59"/>
      <c r="I147" s="70"/>
      <c r="J147" s="129"/>
      <c r="K147" s="128">
        <f t="shared" si="188"/>
        <v>0</v>
      </c>
      <c r="L147" s="128">
        <f t="shared" si="189"/>
        <v>0</v>
      </c>
      <c r="M147" s="130"/>
      <c r="N147" s="131"/>
      <c r="O147" s="171">
        <f t="shared" si="190"/>
        <v>0</v>
      </c>
      <c r="P147" s="171">
        <f t="shared" si="191"/>
        <v>0</v>
      </c>
      <c r="Q147" s="130"/>
      <c r="R147" s="474">
        <f t="shared" si="192"/>
        <v>0</v>
      </c>
      <c r="S147" s="452"/>
      <c r="T147" s="331"/>
      <c r="U147" s="331"/>
      <c r="V147" s="331"/>
      <c r="W147" s="331"/>
      <c r="X147" s="331"/>
      <c r="Y147" s="331"/>
      <c r="Z147" s="331"/>
      <c r="AA147" s="333"/>
      <c r="AB147" s="332"/>
      <c r="AC147" s="331"/>
      <c r="AD147" s="69"/>
      <c r="AE147" s="25"/>
      <c r="AF147" s="335"/>
      <c r="AG147" s="335"/>
      <c r="AH147" s="335"/>
      <c r="AI147" s="335"/>
      <c r="AJ147" s="335"/>
      <c r="AK147" s="335"/>
      <c r="AL147" s="335"/>
      <c r="AM147" s="335"/>
    </row>
    <row r="148" spans="1:39" s="336" customFormat="1" ht="27.75" hidden="1" customHeight="1" x14ac:dyDescent="0.25">
      <c r="A148" s="123"/>
      <c r="B148" s="123"/>
      <c r="C148" s="875"/>
      <c r="D148" s="54"/>
      <c r="E148" s="87"/>
      <c r="F148" s="87"/>
      <c r="G148" s="88"/>
      <c r="H148" s="354"/>
      <c r="I148" s="90"/>
      <c r="J148" s="129"/>
      <c r="K148" s="128">
        <f t="shared" si="188"/>
        <v>0</v>
      </c>
      <c r="L148" s="128">
        <f t="shared" si="189"/>
        <v>0</v>
      </c>
      <c r="M148" s="130"/>
      <c r="N148" s="131"/>
      <c r="O148" s="171">
        <f t="shared" si="190"/>
        <v>0</v>
      </c>
      <c r="P148" s="171">
        <f t="shared" si="191"/>
        <v>0</v>
      </c>
      <c r="Q148" s="130"/>
      <c r="R148" s="474">
        <f t="shared" si="192"/>
        <v>0</v>
      </c>
      <c r="S148" s="452"/>
      <c r="T148" s="331"/>
      <c r="U148" s="331"/>
      <c r="V148" s="331"/>
      <c r="W148" s="331"/>
      <c r="X148" s="331"/>
      <c r="Y148" s="331"/>
      <c r="Z148" s="331"/>
      <c r="AA148" s="333"/>
      <c r="AB148" s="332"/>
      <c r="AC148" s="331"/>
      <c r="AD148" s="69"/>
      <c r="AE148" s="25"/>
      <c r="AF148" s="335"/>
      <c r="AG148" s="335"/>
      <c r="AH148" s="335"/>
      <c r="AI148" s="335"/>
      <c r="AJ148" s="335"/>
      <c r="AK148" s="335"/>
      <c r="AL148" s="335"/>
      <c r="AM148" s="335"/>
    </row>
    <row r="149" spans="1:39" s="336" customFormat="1" ht="27.75" hidden="1" customHeight="1" x14ac:dyDescent="0.25">
      <c r="A149" s="123"/>
      <c r="B149" s="123"/>
      <c r="C149" s="875"/>
      <c r="D149" s="54"/>
      <c r="E149" s="87"/>
      <c r="F149" s="87"/>
      <c r="G149" s="88"/>
      <c r="H149" s="59"/>
      <c r="I149" s="70"/>
      <c r="J149" s="129"/>
      <c r="K149" s="128">
        <f t="shared" si="188"/>
        <v>0</v>
      </c>
      <c r="L149" s="128">
        <f t="shared" si="189"/>
        <v>0</v>
      </c>
      <c r="M149" s="130"/>
      <c r="N149" s="131"/>
      <c r="O149" s="171">
        <f t="shared" si="190"/>
        <v>0</v>
      </c>
      <c r="P149" s="171">
        <f t="shared" si="191"/>
        <v>0</v>
      </c>
      <c r="Q149" s="130"/>
      <c r="R149" s="474">
        <f t="shared" si="192"/>
        <v>0</v>
      </c>
      <c r="S149" s="452"/>
      <c r="T149" s="331"/>
      <c r="U149" s="331"/>
      <c r="V149" s="331"/>
      <c r="W149" s="331"/>
      <c r="X149" s="331"/>
      <c r="Y149" s="331"/>
      <c r="Z149" s="331"/>
      <c r="AA149" s="333"/>
      <c r="AB149" s="332"/>
      <c r="AC149" s="331"/>
      <c r="AD149" s="69"/>
      <c r="AE149" s="25"/>
      <c r="AF149" s="335"/>
      <c r="AG149" s="335"/>
      <c r="AH149" s="335"/>
      <c r="AI149" s="335"/>
      <c r="AJ149" s="335"/>
      <c r="AK149" s="335"/>
      <c r="AL149" s="335"/>
      <c r="AM149" s="335"/>
    </row>
    <row r="150" spans="1:39" s="336" customFormat="1" ht="27.75" hidden="1" customHeight="1" x14ac:dyDescent="0.25">
      <c r="A150" s="123"/>
      <c r="B150" s="123"/>
      <c r="C150" s="875"/>
      <c r="D150" s="54"/>
      <c r="E150" s="87"/>
      <c r="F150" s="87"/>
      <c r="G150" s="88"/>
      <c r="H150" s="59"/>
      <c r="I150" s="70"/>
      <c r="J150" s="129"/>
      <c r="K150" s="128">
        <f t="shared" si="188"/>
        <v>0</v>
      </c>
      <c r="L150" s="128">
        <f t="shared" si="189"/>
        <v>0</v>
      </c>
      <c r="M150" s="130"/>
      <c r="N150" s="131"/>
      <c r="O150" s="171">
        <f t="shared" si="190"/>
        <v>0</v>
      </c>
      <c r="P150" s="171">
        <f t="shared" si="191"/>
        <v>0</v>
      </c>
      <c r="Q150" s="130"/>
      <c r="R150" s="474">
        <f t="shared" si="192"/>
        <v>0</v>
      </c>
      <c r="S150" s="452"/>
      <c r="T150" s="331"/>
      <c r="U150" s="331"/>
      <c r="V150" s="331"/>
      <c r="W150" s="331"/>
      <c r="X150" s="331"/>
      <c r="Y150" s="331"/>
      <c r="Z150" s="331"/>
      <c r="AA150" s="333"/>
      <c r="AB150" s="332"/>
      <c r="AC150" s="331"/>
      <c r="AD150" s="69"/>
      <c r="AE150" s="25"/>
      <c r="AF150" s="335"/>
      <c r="AG150" s="335"/>
      <c r="AH150" s="335"/>
      <c r="AI150" s="335"/>
      <c r="AJ150" s="335"/>
      <c r="AK150" s="335"/>
      <c r="AL150" s="335"/>
      <c r="AM150" s="335"/>
    </row>
    <row r="151" spans="1:39" s="93" customFormat="1" ht="27.75" hidden="1" customHeight="1" x14ac:dyDescent="0.25">
      <c r="A151" s="123"/>
      <c r="B151" s="123"/>
      <c r="C151" s="875"/>
      <c r="D151" s="54"/>
      <c r="E151" s="87"/>
      <c r="F151" s="87"/>
      <c r="G151" s="88"/>
      <c r="H151" s="59"/>
      <c r="I151" s="70"/>
      <c r="J151" s="129"/>
      <c r="K151" s="128">
        <f t="shared" si="188"/>
        <v>0</v>
      </c>
      <c r="L151" s="128">
        <f t="shared" si="189"/>
        <v>0</v>
      </c>
      <c r="M151" s="130"/>
      <c r="N151" s="131"/>
      <c r="O151" s="171">
        <f t="shared" si="190"/>
        <v>0</v>
      </c>
      <c r="P151" s="171">
        <f t="shared" si="191"/>
        <v>0</v>
      </c>
      <c r="Q151" s="130"/>
      <c r="R151" s="474">
        <f t="shared" si="192"/>
        <v>0</v>
      </c>
      <c r="S151" s="452"/>
      <c r="T151" s="331"/>
      <c r="U151" s="331"/>
      <c r="V151" s="331"/>
      <c r="W151" s="331"/>
      <c r="X151" s="331"/>
      <c r="Y151" s="331"/>
      <c r="Z151" s="331"/>
      <c r="AA151" s="333"/>
      <c r="AB151" s="332"/>
      <c r="AC151" s="331"/>
      <c r="AD151" s="439"/>
      <c r="AE151" s="25"/>
      <c r="AF151" s="92"/>
      <c r="AG151" s="92"/>
      <c r="AH151" s="92"/>
      <c r="AI151" s="92"/>
      <c r="AJ151" s="92"/>
      <c r="AK151" s="92"/>
      <c r="AL151" s="92"/>
      <c r="AM151" s="92"/>
    </row>
    <row r="152" spans="1:39" s="336" customFormat="1" ht="27.75" hidden="1" customHeight="1" x14ac:dyDescent="0.25">
      <c r="A152" s="123"/>
      <c r="B152" s="123"/>
      <c r="C152" s="875"/>
      <c r="D152" s="54"/>
      <c r="E152" s="87"/>
      <c r="F152" s="87"/>
      <c r="G152" s="88"/>
      <c r="H152" s="354"/>
      <c r="I152" s="90"/>
      <c r="J152" s="129"/>
      <c r="K152" s="128">
        <f t="shared" si="188"/>
        <v>0</v>
      </c>
      <c r="L152" s="128">
        <f t="shared" si="189"/>
        <v>0</v>
      </c>
      <c r="M152" s="130"/>
      <c r="N152" s="131"/>
      <c r="O152" s="171">
        <f t="shared" si="190"/>
        <v>0</v>
      </c>
      <c r="P152" s="171">
        <f t="shared" si="191"/>
        <v>0</v>
      </c>
      <c r="Q152" s="130"/>
      <c r="R152" s="474">
        <f t="shared" si="192"/>
        <v>0</v>
      </c>
      <c r="S152" s="452"/>
      <c r="T152" s="331"/>
      <c r="U152" s="331"/>
      <c r="V152" s="331"/>
      <c r="W152" s="331"/>
      <c r="X152" s="331"/>
      <c r="Y152" s="331"/>
      <c r="Z152" s="331"/>
      <c r="AA152" s="333"/>
      <c r="AB152" s="332"/>
      <c r="AC152" s="331"/>
      <c r="AD152" s="69"/>
      <c r="AE152" s="25"/>
      <c r="AF152" s="335"/>
      <c r="AG152" s="335"/>
      <c r="AH152" s="335"/>
      <c r="AI152" s="335"/>
      <c r="AJ152" s="335"/>
      <c r="AK152" s="335"/>
      <c r="AL152" s="335"/>
      <c r="AM152" s="335"/>
    </row>
    <row r="153" spans="1:39" s="346" customFormat="1" ht="27.75" customHeight="1" thickBot="1" x14ac:dyDescent="0.3">
      <c r="A153" s="108" t="s">
        <v>381</v>
      </c>
      <c r="B153" s="108" t="s">
        <v>93</v>
      </c>
      <c r="C153" s="490"/>
      <c r="D153" s="109"/>
      <c r="E153" s="110"/>
      <c r="F153" s="110"/>
      <c r="G153" s="111"/>
      <c r="H153" s="112" t="s">
        <v>906</v>
      </c>
      <c r="I153" s="113"/>
      <c r="J153" s="114"/>
      <c r="K153" s="115"/>
      <c r="L153" s="115"/>
      <c r="M153" s="116"/>
      <c r="N153" s="117"/>
      <c r="O153" s="115"/>
      <c r="P153" s="115"/>
      <c r="Q153" s="116"/>
      <c r="R153" s="453">
        <f>SUM(R141:R152)</f>
        <v>41.6</v>
      </c>
      <c r="S153" s="454">
        <f t="shared" ref="S153:AA153" si="193">SUM(S141:S152)</f>
        <v>0</v>
      </c>
      <c r="T153" s="119">
        <f t="shared" si="193"/>
        <v>0</v>
      </c>
      <c r="U153" s="119">
        <f t="shared" si="193"/>
        <v>0</v>
      </c>
      <c r="V153" s="119">
        <f t="shared" si="193"/>
        <v>26</v>
      </c>
      <c r="W153" s="119">
        <f t="shared" si="193"/>
        <v>7.8</v>
      </c>
      <c r="X153" s="119">
        <f t="shared" si="193"/>
        <v>7.8</v>
      </c>
      <c r="Y153" s="119">
        <f t="shared" si="193"/>
        <v>26</v>
      </c>
      <c r="Z153" s="119">
        <f t="shared" si="193"/>
        <v>7.8</v>
      </c>
      <c r="AA153" s="845">
        <f t="shared" si="193"/>
        <v>7.8</v>
      </c>
      <c r="AB153" s="344"/>
      <c r="AC153" s="331"/>
      <c r="AD153" s="891">
        <f>R153/1800/0.6</f>
        <v>3.8518518518518521E-2</v>
      </c>
      <c r="AE153" s="25"/>
      <c r="AF153" s="335"/>
      <c r="AG153" s="335"/>
      <c r="AH153" s="335"/>
      <c r="AI153" s="335"/>
      <c r="AJ153" s="335"/>
      <c r="AK153" s="335"/>
      <c r="AL153" s="335"/>
      <c r="AM153" s="335"/>
    </row>
    <row r="154" spans="1:39" s="196" customFormat="1" ht="27.75" customHeight="1" thickTop="1" x14ac:dyDescent="0.2">
      <c r="A154" s="915" t="s">
        <v>124</v>
      </c>
      <c r="B154" s="915" t="s">
        <v>125</v>
      </c>
      <c r="C154" s="916" t="s">
        <v>38</v>
      </c>
      <c r="D154" s="917"/>
      <c r="E154" s="918" t="s">
        <v>678</v>
      </c>
      <c r="F154" s="919">
        <v>5</v>
      </c>
      <c r="G154" s="919" t="s">
        <v>736</v>
      </c>
      <c r="H154" s="920" t="s">
        <v>737</v>
      </c>
      <c r="I154" s="921"/>
      <c r="J154" s="966"/>
      <c r="K154" s="922">
        <f>IF(J154&gt;0, 1, 0)</f>
        <v>0</v>
      </c>
      <c r="L154" s="922">
        <f>J154-K154</f>
        <v>0</v>
      </c>
      <c r="M154" s="923"/>
      <c r="N154" s="967">
        <v>1</v>
      </c>
      <c r="O154" s="922">
        <f>IF(N154&gt;0, 1, 0)</f>
        <v>1</v>
      </c>
      <c r="P154" s="922">
        <f>N154-O154</f>
        <v>0</v>
      </c>
      <c r="Q154" s="924">
        <v>26</v>
      </c>
      <c r="R154" s="925">
        <f t="shared" ref="R154:R161" si="194">(K154*M154*$R$4)+(L154*M154*$R$5)+(O154*Q154*$R$6)+(P154*Q154*$R$7)</f>
        <v>41.6</v>
      </c>
      <c r="S154" s="462">
        <f t="shared" ref="S154:S161" si="195">J154*M154*$S$4</f>
        <v>0</v>
      </c>
      <c r="T154" s="193">
        <f t="shared" ref="T154:T161" si="196">K154*M154*$T$4</f>
        <v>0</v>
      </c>
      <c r="U154" s="193">
        <f t="shared" ref="U154:U161" si="197">J154*M154*$U$4</f>
        <v>0</v>
      </c>
      <c r="V154" s="193">
        <f t="shared" ref="V154:V161" si="198">N154*Q154*$V$6</f>
        <v>26</v>
      </c>
      <c r="W154" s="193">
        <f t="shared" ref="W154:W161" si="199">O154*Q154*$W$6</f>
        <v>7.8</v>
      </c>
      <c r="X154" s="193">
        <f t="shared" ref="X154:X161" si="200">N154*Q154*$X$6</f>
        <v>7.8</v>
      </c>
      <c r="Y154" s="193">
        <f t="shared" ref="Y154:AA161" si="201">S154+V154</f>
        <v>26</v>
      </c>
      <c r="Z154" s="193">
        <f t="shared" si="201"/>
        <v>7.8</v>
      </c>
      <c r="AA154" s="195">
        <f t="shared" si="201"/>
        <v>7.8</v>
      </c>
      <c r="AB154" s="194"/>
      <c r="AC154" s="193">
        <f t="shared" ref="AC154:AC161" si="202">R154-Y154-Z154-AA154</f>
        <v>0</v>
      </c>
      <c r="AD154" s="380"/>
      <c r="AE154" s="25"/>
      <c r="AF154" s="180"/>
      <c r="AG154" s="180"/>
      <c r="AH154" s="180"/>
      <c r="AI154" s="180"/>
      <c r="AJ154" s="180"/>
      <c r="AK154" s="180"/>
      <c r="AL154" s="180"/>
      <c r="AM154" s="180"/>
    </row>
    <row r="155" spans="1:39" s="196" customFormat="1" ht="27.75" customHeight="1" x14ac:dyDescent="0.2">
      <c r="A155" s="915" t="s">
        <v>124</v>
      </c>
      <c r="B155" s="915" t="s">
        <v>125</v>
      </c>
      <c r="C155" s="916" t="s">
        <v>38</v>
      </c>
      <c r="D155" s="917"/>
      <c r="E155" s="918" t="s">
        <v>678</v>
      </c>
      <c r="F155" s="919">
        <v>5</v>
      </c>
      <c r="G155" s="919" t="s">
        <v>734</v>
      </c>
      <c r="H155" s="920" t="s">
        <v>735</v>
      </c>
      <c r="I155" s="921"/>
      <c r="J155" s="966"/>
      <c r="K155" s="922">
        <f t="shared" ref="K155:K170" si="203">IF(J155&gt;0, 1, 0)</f>
        <v>0</v>
      </c>
      <c r="L155" s="922">
        <f t="shared" ref="L155:L170" si="204">J155-K155</f>
        <v>0</v>
      </c>
      <c r="M155" s="923"/>
      <c r="N155" s="967">
        <v>1</v>
      </c>
      <c r="O155" s="922">
        <f t="shared" ref="O155:O170" si="205">IF(N155&gt;0, 1, 0)</f>
        <v>1</v>
      </c>
      <c r="P155" s="922">
        <f t="shared" ref="P155:P170" si="206">N155-O155</f>
        <v>0</v>
      </c>
      <c r="Q155" s="924">
        <v>26</v>
      </c>
      <c r="R155" s="925">
        <f>(K155*M155*$R$4)+(L155*M155*$R$5)+(O155*Q155*$R$6)+(P155*Q155*$R$7)</f>
        <v>41.6</v>
      </c>
      <c r="S155" s="462"/>
      <c r="T155" s="193"/>
      <c r="U155" s="193"/>
      <c r="V155" s="193"/>
      <c r="W155" s="193"/>
      <c r="X155" s="193"/>
      <c r="Y155" s="193"/>
      <c r="Z155" s="193"/>
      <c r="AA155" s="195"/>
      <c r="AB155" s="194"/>
      <c r="AC155" s="193"/>
      <c r="AD155" s="380"/>
      <c r="AE155" s="25"/>
      <c r="AF155" s="180"/>
      <c r="AG155" s="180"/>
      <c r="AH155" s="180"/>
      <c r="AI155" s="180"/>
      <c r="AJ155" s="180"/>
      <c r="AK155" s="180"/>
      <c r="AL155" s="180"/>
      <c r="AM155" s="180"/>
    </row>
    <row r="156" spans="1:39" s="196" customFormat="1" ht="27.75" customHeight="1" x14ac:dyDescent="0.2">
      <c r="A156" s="915" t="s">
        <v>124</v>
      </c>
      <c r="B156" s="915" t="s">
        <v>125</v>
      </c>
      <c r="C156" s="916" t="s">
        <v>38</v>
      </c>
      <c r="D156" s="917"/>
      <c r="E156" s="918" t="s">
        <v>437</v>
      </c>
      <c r="F156" s="919">
        <v>4</v>
      </c>
      <c r="G156" s="919" t="s">
        <v>435</v>
      </c>
      <c r="H156" s="920" t="s">
        <v>453</v>
      </c>
      <c r="I156" s="921"/>
      <c r="J156" s="966"/>
      <c r="K156" s="922">
        <f t="shared" si="203"/>
        <v>0</v>
      </c>
      <c r="L156" s="922">
        <f t="shared" si="204"/>
        <v>0</v>
      </c>
      <c r="M156" s="923"/>
      <c r="N156" s="967">
        <v>1</v>
      </c>
      <c r="O156" s="922">
        <f t="shared" si="205"/>
        <v>1</v>
      </c>
      <c r="P156" s="922">
        <f t="shared" si="206"/>
        <v>0</v>
      </c>
      <c r="Q156" s="924">
        <v>26</v>
      </c>
      <c r="R156" s="925">
        <f t="shared" si="194"/>
        <v>41.6</v>
      </c>
      <c r="S156" s="462"/>
      <c r="T156" s="193"/>
      <c r="U156" s="193"/>
      <c r="V156" s="193"/>
      <c r="W156" s="193"/>
      <c r="X156" s="193"/>
      <c r="Y156" s="193"/>
      <c r="Z156" s="193"/>
      <c r="AA156" s="195"/>
      <c r="AB156" s="194"/>
      <c r="AC156" s="193"/>
      <c r="AD156" s="380"/>
      <c r="AE156" s="25"/>
      <c r="AF156" s="180"/>
      <c r="AG156" s="180"/>
      <c r="AH156" s="180"/>
      <c r="AI156" s="180"/>
      <c r="AJ156" s="180"/>
      <c r="AK156" s="180"/>
      <c r="AL156" s="180"/>
      <c r="AM156" s="180"/>
    </row>
    <row r="157" spans="1:39" s="196" customFormat="1" ht="27.75" customHeight="1" x14ac:dyDescent="0.2">
      <c r="A157" s="915" t="s">
        <v>124</v>
      </c>
      <c r="B157" s="915" t="s">
        <v>125</v>
      </c>
      <c r="C157" s="916" t="s">
        <v>38</v>
      </c>
      <c r="D157" s="917"/>
      <c r="E157" s="918" t="s">
        <v>33</v>
      </c>
      <c r="F157" s="919">
        <v>6</v>
      </c>
      <c r="G157" s="919" t="s">
        <v>348</v>
      </c>
      <c r="H157" s="920" t="s">
        <v>349</v>
      </c>
      <c r="I157" s="921"/>
      <c r="J157" s="966"/>
      <c r="K157" s="922">
        <f t="shared" si="203"/>
        <v>0</v>
      </c>
      <c r="L157" s="922">
        <f t="shared" si="204"/>
        <v>0</v>
      </c>
      <c r="M157" s="923"/>
      <c r="N157" s="967">
        <v>1</v>
      </c>
      <c r="O157" s="922">
        <f t="shared" si="205"/>
        <v>1</v>
      </c>
      <c r="P157" s="922">
        <f t="shared" si="206"/>
        <v>0</v>
      </c>
      <c r="Q157" s="924">
        <v>26</v>
      </c>
      <c r="R157" s="925">
        <f t="shared" si="194"/>
        <v>41.6</v>
      </c>
      <c r="S157" s="462"/>
      <c r="T157" s="193"/>
      <c r="U157" s="193"/>
      <c r="V157" s="193"/>
      <c r="W157" s="193"/>
      <c r="X157" s="193"/>
      <c r="Y157" s="193"/>
      <c r="Z157" s="193"/>
      <c r="AA157" s="195"/>
      <c r="AB157" s="194"/>
      <c r="AC157" s="193"/>
      <c r="AD157" s="380"/>
      <c r="AE157" s="25"/>
      <c r="AF157" s="180"/>
      <c r="AG157" s="180"/>
      <c r="AH157" s="180"/>
      <c r="AI157" s="180"/>
      <c r="AJ157" s="180"/>
      <c r="AK157" s="180"/>
      <c r="AL157" s="180"/>
      <c r="AM157" s="180"/>
    </row>
    <row r="158" spans="1:39" s="196" customFormat="1" ht="27.75" customHeight="1" x14ac:dyDescent="0.2">
      <c r="A158" s="915" t="s">
        <v>124</v>
      </c>
      <c r="B158" s="915" t="s">
        <v>125</v>
      </c>
      <c r="C158" s="916" t="s">
        <v>38</v>
      </c>
      <c r="D158" s="917"/>
      <c r="E158" s="918" t="s">
        <v>678</v>
      </c>
      <c r="F158" s="919">
        <v>6</v>
      </c>
      <c r="G158" s="919" t="s">
        <v>759</v>
      </c>
      <c r="H158" s="920" t="s">
        <v>349</v>
      </c>
      <c r="I158" s="921"/>
      <c r="J158" s="966"/>
      <c r="K158" s="922">
        <f t="shared" si="203"/>
        <v>0</v>
      </c>
      <c r="L158" s="922">
        <f t="shared" si="204"/>
        <v>0</v>
      </c>
      <c r="M158" s="923"/>
      <c r="N158" s="540">
        <v>0</v>
      </c>
      <c r="O158" s="922">
        <f t="shared" si="205"/>
        <v>0</v>
      </c>
      <c r="P158" s="922">
        <f t="shared" si="206"/>
        <v>0</v>
      </c>
      <c r="Q158" s="924">
        <v>13</v>
      </c>
      <c r="R158" s="925">
        <f t="shared" si="194"/>
        <v>0</v>
      </c>
      <c r="S158" s="462"/>
      <c r="T158" s="193"/>
      <c r="U158" s="193"/>
      <c r="V158" s="193"/>
      <c r="W158" s="193"/>
      <c r="X158" s="193"/>
      <c r="Y158" s="193"/>
      <c r="Z158" s="193"/>
      <c r="AA158" s="195"/>
      <c r="AB158" s="194"/>
      <c r="AC158" s="193"/>
      <c r="AD158" s="380"/>
      <c r="AE158" s="25"/>
      <c r="AF158" s="180"/>
      <c r="AG158" s="180"/>
      <c r="AH158" s="180"/>
      <c r="AI158" s="180"/>
      <c r="AJ158" s="180"/>
      <c r="AK158" s="180"/>
      <c r="AL158" s="180"/>
      <c r="AM158" s="180"/>
    </row>
    <row r="159" spans="1:39" s="196" customFormat="1" ht="27.75" customHeight="1" x14ac:dyDescent="0.2">
      <c r="A159" s="367" t="s">
        <v>124</v>
      </c>
      <c r="B159" s="367" t="s">
        <v>125</v>
      </c>
      <c r="C159" s="906" t="s">
        <v>38</v>
      </c>
      <c r="D159" s="926"/>
      <c r="E159" s="927" t="s">
        <v>33</v>
      </c>
      <c r="F159" s="928">
        <v>4</v>
      </c>
      <c r="G159" s="928" t="s">
        <v>122</v>
      </c>
      <c r="H159" s="929" t="s">
        <v>123</v>
      </c>
      <c r="I159" s="909"/>
      <c r="J159" s="538"/>
      <c r="K159" s="922">
        <f t="shared" si="203"/>
        <v>0</v>
      </c>
      <c r="L159" s="922">
        <f t="shared" si="204"/>
        <v>0</v>
      </c>
      <c r="M159" s="371"/>
      <c r="N159" s="540">
        <v>1</v>
      </c>
      <c r="O159" s="922">
        <f t="shared" si="205"/>
        <v>1</v>
      </c>
      <c r="P159" s="922">
        <f t="shared" si="206"/>
        <v>0</v>
      </c>
      <c r="Q159" s="930">
        <v>26</v>
      </c>
      <c r="R159" s="931">
        <f t="shared" si="194"/>
        <v>41.6</v>
      </c>
      <c r="S159" s="462"/>
      <c r="T159" s="193"/>
      <c r="U159" s="193"/>
      <c r="V159" s="193"/>
      <c r="W159" s="193"/>
      <c r="X159" s="193"/>
      <c r="Y159" s="193"/>
      <c r="Z159" s="193"/>
      <c r="AA159" s="195"/>
      <c r="AB159" s="194"/>
      <c r="AC159" s="193"/>
      <c r="AD159" s="380"/>
      <c r="AE159" s="25"/>
      <c r="AF159" s="180"/>
      <c r="AG159" s="180"/>
      <c r="AH159" s="180"/>
      <c r="AI159" s="180"/>
      <c r="AJ159" s="180"/>
      <c r="AK159" s="180"/>
      <c r="AL159" s="180"/>
      <c r="AM159" s="180"/>
    </row>
    <row r="160" spans="1:39" s="196" customFormat="1" ht="34.5" customHeight="1" x14ac:dyDescent="0.2">
      <c r="A160" s="915" t="s">
        <v>124</v>
      </c>
      <c r="B160" s="915" t="s">
        <v>125</v>
      </c>
      <c r="C160" s="916" t="s">
        <v>38</v>
      </c>
      <c r="D160" s="917"/>
      <c r="E160" s="56" t="s">
        <v>465</v>
      </c>
      <c r="F160" s="80">
        <v>3</v>
      </c>
      <c r="G160" s="79" t="s">
        <v>482</v>
      </c>
      <c r="H160" s="929" t="s">
        <v>483</v>
      </c>
      <c r="I160" s="921"/>
      <c r="J160" s="966"/>
      <c r="K160" s="922">
        <f t="shared" si="203"/>
        <v>0</v>
      </c>
      <c r="L160" s="922">
        <f t="shared" si="204"/>
        <v>0</v>
      </c>
      <c r="M160" s="923"/>
      <c r="N160" s="967">
        <v>1</v>
      </c>
      <c r="O160" s="922">
        <f t="shared" si="205"/>
        <v>1</v>
      </c>
      <c r="P160" s="922">
        <f t="shared" si="206"/>
        <v>0</v>
      </c>
      <c r="Q160" s="924">
        <v>10</v>
      </c>
      <c r="R160" s="925">
        <f t="shared" si="194"/>
        <v>16</v>
      </c>
      <c r="S160" s="462"/>
      <c r="T160" s="193"/>
      <c r="U160" s="193"/>
      <c r="V160" s="193"/>
      <c r="W160" s="193"/>
      <c r="X160" s="193"/>
      <c r="Y160" s="193"/>
      <c r="Z160" s="193"/>
      <c r="AA160" s="195"/>
      <c r="AB160" s="194"/>
      <c r="AC160" s="193"/>
      <c r="AD160" s="380"/>
      <c r="AE160" s="25"/>
      <c r="AF160" s="180"/>
      <c r="AG160" s="180"/>
      <c r="AH160" s="180"/>
      <c r="AI160" s="180"/>
      <c r="AJ160" s="180"/>
      <c r="AK160" s="180"/>
      <c r="AL160" s="180"/>
      <c r="AM160" s="180"/>
    </row>
    <row r="161" spans="1:39" s="336" customFormat="1" ht="27.75" customHeight="1" x14ac:dyDescent="0.25">
      <c r="A161" s="915" t="s">
        <v>124</v>
      </c>
      <c r="B161" s="915" t="s">
        <v>125</v>
      </c>
      <c r="C161" s="483"/>
      <c r="D161" s="54"/>
      <c r="E161" s="56" t="s">
        <v>645</v>
      </c>
      <c r="F161" s="80">
        <v>3</v>
      </c>
      <c r="G161" s="79" t="s">
        <v>482</v>
      </c>
      <c r="H161" s="929" t="s">
        <v>654</v>
      </c>
      <c r="I161" s="70"/>
      <c r="J161" s="129"/>
      <c r="K161" s="128">
        <f t="shared" si="203"/>
        <v>0</v>
      </c>
      <c r="L161" s="128">
        <f t="shared" si="204"/>
        <v>0</v>
      </c>
      <c r="M161" s="130"/>
      <c r="N161" s="131">
        <v>1</v>
      </c>
      <c r="O161" s="171">
        <f t="shared" si="205"/>
        <v>1</v>
      </c>
      <c r="P161" s="171">
        <f t="shared" si="206"/>
        <v>0</v>
      </c>
      <c r="Q161" s="130">
        <v>12</v>
      </c>
      <c r="R161" s="451">
        <f t="shared" si="194"/>
        <v>19.200000000000003</v>
      </c>
      <c r="S161" s="452">
        <f t="shared" si="195"/>
        <v>0</v>
      </c>
      <c r="T161" s="67">
        <f t="shared" si="196"/>
        <v>0</v>
      </c>
      <c r="U161" s="67">
        <f t="shared" si="197"/>
        <v>0</v>
      </c>
      <c r="V161" s="67">
        <f t="shared" si="198"/>
        <v>12</v>
      </c>
      <c r="W161" s="67">
        <f t="shared" si="199"/>
        <v>3.5999999999999996</v>
      </c>
      <c r="X161" s="67">
        <f t="shared" si="200"/>
        <v>3.5999999999999996</v>
      </c>
      <c r="Y161" s="331">
        <f t="shared" si="201"/>
        <v>12</v>
      </c>
      <c r="Z161" s="331">
        <f t="shared" si="201"/>
        <v>3.5999999999999996</v>
      </c>
      <c r="AA161" s="333">
        <f t="shared" si="201"/>
        <v>3.5999999999999996</v>
      </c>
      <c r="AB161" s="332"/>
      <c r="AC161" s="331">
        <f t="shared" si="202"/>
        <v>3.5527136788005009E-15</v>
      </c>
      <c r="AD161" s="69"/>
      <c r="AE161" s="25"/>
      <c r="AF161" s="335"/>
      <c r="AG161" s="335"/>
      <c r="AH161" s="335"/>
      <c r="AI161" s="335"/>
      <c r="AJ161" s="335"/>
      <c r="AK161" s="335"/>
      <c r="AL161" s="335"/>
      <c r="AM161" s="335"/>
    </row>
    <row r="162" spans="1:39" s="336" customFormat="1" ht="27.75" hidden="1" customHeight="1" x14ac:dyDescent="0.25">
      <c r="A162" s="123"/>
      <c r="B162" s="123"/>
      <c r="C162" s="875"/>
      <c r="D162" s="54"/>
      <c r="E162" s="87"/>
      <c r="F162" s="87"/>
      <c r="G162" s="170"/>
      <c r="H162" s="59"/>
      <c r="I162" s="70"/>
      <c r="J162" s="129"/>
      <c r="K162" s="128">
        <f t="shared" si="203"/>
        <v>0</v>
      </c>
      <c r="L162" s="128">
        <f t="shared" si="204"/>
        <v>0</v>
      </c>
      <c r="M162" s="130"/>
      <c r="N162" s="131"/>
      <c r="O162" s="171">
        <f t="shared" si="205"/>
        <v>0</v>
      </c>
      <c r="P162" s="171">
        <f t="shared" si="206"/>
        <v>0</v>
      </c>
      <c r="Q162" s="130"/>
      <c r="R162" s="474">
        <f t="shared" ref="R162:R170" si="207">(K162*M162*$R$3)+(L162*M162*$R$6)+(O162*Q162*$R$7)+(P162*Q162*$R$8)</f>
        <v>0</v>
      </c>
      <c r="S162" s="452"/>
      <c r="T162" s="331"/>
      <c r="U162" s="331"/>
      <c r="V162" s="331"/>
      <c r="W162" s="331"/>
      <c r="X162" s="331"/>
      <c r="Y162" s="331"/>
      <c r="Z162" s="331"/>
      <c r="AA162" s="333"/>
      <c r="AB162" s="332"/>
      <c r="AC162" s="331"/>
      <c r="AD162" s="69"/>
      <c r="AE162" s="25"/>
      <c r="AF162" s="335"/>
      <c r="AG162" s="335"/>
      <c r="AH162" s="335"/>
      <c r="AI162" s="335"/>
      <c r="AJ162" s="335"/>
      <c r="AK162" s="335"/>
      <c r="AL162" s="335"/>
      <c r="AM162" s="335"/>
    </row>
    <row r="163" spans="1:39" s="336" customFormat="1" ht="27.75" hidden="1" customHeight="1" x14ac:dyDescent="0.25">
      <c r="A163" s="123"/>
      <c r="B163" s="123"/>
      <c r="C163" s="875"/>
      <c r="D163" s="54"/>
      <c r="E163" s="87"/>
      <c r="F163" s="87"/>
      <c r="G163" s="88"/>
      <c r="H163" s="59"/>
      <c r="I163" s="70"/>
      <c r="J163" s="129"/>
      <c r="K163" s="128">
        <f t="shared" si="203"/>
        <v>0</v>
      </c>
      <c r="L163" s="128">
        <f t="shared" si="204"/>
        <v>0</v>
      </c>
      <c r="M163" s="130"/>
      <c r="N163" s="131"/>
      <c r="O163" s="171">
        <f t="shared" si="205"/>
        <v>0</v>
      </c>
      <c r="P163" s="171">
        <f t="shared" si="206"/>
        <v>0</v>
      </c>
      <c r="Q163" s="130"/>
      <c r="R163" s="474">
        <f t="shared" si="207"/>
        <v>0</v>
      </c>
      <c r="S163" s="452"/>
      <c r="T163" s="331"/>
      <c r="U163" s="331"/>
      <c r="V163" s="331"/>
      <c r="W163" s="331"/>
      <c r="X163" s="331"/>
      <c r="Y163" s="331"/>
      <c r="Z163" s="331"/>
      <c r="AA163" s="333"/>
      <c r="AB163" s="332"/>
      <c r="AC163" s="331"/>
      <c r="AD163" s="69"/>
      <c r="AE163" s="25"/>
      <c r="AF163" s="335"/>
      <c r="AG163" s="335"/>
      <c r="AH163" s="335"/>
      <c r="AI163" s="335"/>
      <c r="AJ163" s="335"/>
      <c r="AK163" s="335"/>
      <c r="AL163" s="335"/>
      <c r="AM163" s="335"/>
    </row>
    <row r="164" spans="1:39" s="336" customFormat="1" ht="27.75" hidden="1" customHeight="1" x14ac:dyDescent="0.25">
      <c r="A164" s="123"/>
      <c r="B164" s="123"/>
      <c r="C164" s="875"/>
      <c r="D164" s="54"/>
      <c r="E164" s="87"/>
      <c r="F164" s="87"/>
      <c r="G164" s="88"/>
      <c r="H164" s="59"/>
      <c r="I164" s="70"/>
      <c r="J164" s="129"/>
      <c r="K164" s="128">
        <f t="shared" si="203"/>
        <v>0</v>
      </c>
      <c r="L164" s="128">
        <f t="shared" si="204"/>
        <v>0</v>
      </c>
      <c r="M164" s="130"/>
      <c r="N164" s="131"/>
      <c r="O164" s="171">
        <f t="shared" si="205"/>
        <v>0</v>
      </c>
      <c r="P164" s="171">
        <f t="shared" si="206"/>
        <v>0</v>
      </c>
      <c r="Q164" s="130"/>
      <c r="R164" s="474">
        <f t="shared" si="207"/>
        <v>0</v>
      </c>
      <c r="S164" s="452"/>
      <c r="T164" s="331"/>
      <c r="U164" s="331"/>
      <c r="V164" s="331"/>
      <c r="W164" s="331"/>
      <c r="X164" s="331"/>
      <c r="Y164" s="331"/>
      <c r="Z164" s="331"/>
      <c r="AA164" s="333"/>
      <c r="AB164" s="332"/>
      <c r="AC164" s="331"/>
      <c r="AD164" s="69"/>
      <c r="AE164" s="25"/>
      <c r="AF164" s="335"/>
      <c r="AG164" s="335"/>
      <c r="AH164" s="335"/>
      <c r="AI164" s="335"/>
      <c r="AJ164" s="335"/>
      <c r="AK164" s="335"/>
      <c r="AL164" s="335"/>
      <c r="AM164" s="335"/>
    </row>
    <row r="165" spans="1:39" s="336" customFormat="1" ht="27.75" hidden="1" customHeight="1" x14ac:dyDescent="0.25">
      <c r="A165" s="123"/>
      <c r="B165" s="123"/>
      <c r="C165" s="875"/>
      <c r="D165" s="54"/>
      <c r="E165" s="87"/>
      <c r="F165" s="87"/>
      <c r="G165" s="88"/>
      <c r="H165" s="59"/>
      <c r="I165" s="70"/>
      <c r="J165" s="129"/>
      <c r="K165" s="128">
        <f t="shared" si="203"/>
        <v>0</v>
      </c>
      <c r="L165" s="128">
        <f t="shared" si="204"/>
        <v>0</v>
      </c>
      <c r="M165" s="130"/>
      <c r="N165" s="131"/>
      <c r="O165" s="171">
        <f t="shared" si="205"/>
        <v>0</v>
      </c>
      <c r="P165" s="171">
        <f t="shared" si="206"/>
        <v>0</v>
      </c>
      <c r="Q165" s="130"/>
      <c r="R165" s="474">
        <f t="shared" si="207"/>
        <v>0</v>
      </c>
      <c r="S165" s="452"/>
      <c r="T165" s="331"/>
      <c r="U165" s="331"/>
      <c r="V165" s="331"/>
      <c r="W165" s="331"/>
      <c r="X165" s="331"/>
      <c r="Y165" s="331"/>
      <c r="Z165" s="331"/>
      <c r="AA165" s="333"/>
      <c r="AB165" s="332"/>
      <c r="AC165" s="331"/>
      <c r="AD165" s="69"/>
      <c r="AE165" s="25"/>
      <c r="AF165" s="335"/>
      <c r="AG165" s="335"/>
      <c r="AH165" s="335"/>
      <c r="AI165" s="335"/>
      <c r="AJ165" s="335"/>
      <c r="AK165" s="335"/>
      <c r="AL165" s="335"/>
      <c r="AM165" s="335"/>
    </row>
    <row r="166" spans="1:39" s="336" customFormat="1" ht="27.75" hidden="1" customHeight="1" x14ac:dyDescent="0.25">
      <c r="A166" s="123"/>
      <c r="B166" s="123"/>
      <c r="C166" s="875"/>
      <c r="D166" s="54"/>
      <c r="E166" s="87"/>
      <c r="F166" s="87"/>
      <c r="G166" s="88"/>
      <c r="H166" s="354"/>
      <c r="I166" s="90"/>
      <c r="J166" s="129"/>
      <c r="K166" s="128">
        <f t="shared" si="203"/>
        <v>0</v>
      </c>
      <c r="L166" s="128">
        <f t="shared" si="204"/>
        <v>0</v>
      </c>
      <c r="M166" s="130"/>
      <c r="N166" s="131"/>
      <c r="O166" s="171">
        <f t="shared" si="205"/>
        <v>0</v>
      </c>
      <c r="P166" s="171">
        <f t="shared" si="206"/>
        <v>0</v>
      </c>
      <c r="Q166" s="130"/>
      <c r="R166" s="474">
        <f t="shared" si="207"/>
        <v>0</v>
      </c>
      <c r="S166" s="452"/>
      <c r="T166" s="331"/>
      <c r="U166" s="331"/>
      <c r="V166" s="331"/>
      <c r="W166" s="331"/>
      <c r="X166" s="331"/>
      <c r="Y166" s="331"/>
      <c r="Z166" s="331"/>
      <c r="AA166" s="333"/>
      <c r="AB166" s="332"/>
      <c r="AC166" s="331"/>
      <c r="AD166" s="69"/>
      <c r="AE166" s="25"/>
      <c r="AF166" s="335"/>
      <c r="AG166" s="335"/>
      <c r="AH166" s="335"/>
      <c r="AI166" s="335"/>
      <c r="AJ166" s="335"/>
      <c r="AK166" s="335"/>
      <c r="AL166" s="335"/>
      <c r="AM166" s="335"/>
    </row>
    <row r="167" spans="1:39" s="336" customFormat="1" ht="27.75" hidden="1" customHeight="1" x14ac:dyDescent="0.25">
      <c r="A167" s="123"/>
      <c r="B167" s="123"/>
      <c r="C167" s="875"/>
      <c r="D167" s="54"/>
      <c r="E167" s="87"/>
      <c r="F167" s="87"/>
      <c r="G167" s="88"/>
      <c r="H167" s="59"/>
      <c r="I167" s="70"/>
      <c r="J167" s="129"/>
      <c r="K167" s="128">
        <f t="shared" si="203"/>
        <v>0</v>
      </c>
      <c r="L167" s="128">
        <f t="shared" si="204"/>
        <v>0</v>
      </c>
      <c r="M167" s="130"/>
      <c r="N167" s="131"/>
      <c r="O167" s="171">
        <f t="shared" si="205"/>
        <v>0</v>
      </c>
      <c r="P167" s="171">
        <f t="shared" si="206"/>
        <v>0</v>
      </c>
      <c r="Q167" s="130"/>
      <c r="R167" s="474">
        <f t="shared" si="207"/>
        <v>0</v>
      </c>
      <c r="S167" s="452"/>
      <c r="T167" s="331"/>
      <c r="U167" s="331"/>
      <c r="V167" s="331"/>
      <c r="W167" s="331"/>
      <c r="X167" s="331"/>
      <c r="Y167" s="331"/>
      <c r="Z167" s="331"/>
      <c r="AA167" s="333"/>
      <c r="AB167" s="332"/>
      <c r="AC167" s="331"/>
      <c r="AD167" s="69"/>
      <c r="AE167" s="25"/>
      <c r="AF167" s="335"/>
      <c r="AG167" s="335"/>
      <c r="AH167" s="335"/>
      <c r="AI167" s="335"/>
      <c r="AJ167" s="335"/>
      <c r="AK167" s="335"/>
      <c r="AL167" s="335"/>
      <c r="AM167" s="335"/>
    </row>
    <row r="168" spans="1:39" s="336" customFormat="1" ht="27.75" hidden="1" customHeight="1" x14ac:dyDescent="0.25">
      <c r="A168" s="123"/>
      <c r="B168" s="123"/>
      <c r="C168" s="875"/>
      <c r="D168" s="54"/>
      <c r="E168" s="87"/>
      <c r="F168" s="87"/>
      <c r="G168" s="88"/>
      <c r="H168" s="59"/>
      <c r="I168" s="70"/>
      <c r="J168" s="129"/>
      <c r="K168" s="128">
        <f t="shared" si="203"/>
        <v>0</v>
      </c>
      <c r="L168" s="128">
        <f t="shared" si="204"/>
        <v>0</v>
      </c>
      <c r="M168" s="130"/>
      <c r="N168" s="131"/>
      <c r="O168" s="171">
        <f t="shared" si="205"/>
        <v>0</v>
      </c>
      <c r="P168" s="171">
        <f t="shared" si="206"/>
        <v>0</v>
      </c>
      <c r="Q168" s="130"/>
      <c r="R168" s="474">
        <f t="shared" si="207"/>
        <v>0</v>
      </c>
      <c r="S168" s="452"/>
      <c r="T168" s="331"/>
      <c r="U168" s="331"/>
      <c r="V168" s="331"/>
      <c r="W168" s="331"/>
      <c r="X168" s="331"/>
      <c r="Y168" s="331"/>
      <c r="Z168" s="331"/>
      <c r="AA168" s="333"/>
      <c r="AB168" s="332"/>
      <c r="AC168" s="331"/>
      <c r="AD168" s="69"/>
      <c r="AE168" s="25"/>
      <c r="AF168" s="335"/>
      <c r="AG168" s="335"/>
      <c r="AH168" s="335"/>
      <c r="AI168" s="335"/>
      <c r="AJ168" s="335"/>
      <c r="AK168" s="335"/>
      <c r="AL168" s="335"/>
      <c r="AM168" s="335"/>
    </row>
    <row r="169" spans="1:39" s="93" customFormat="1" ht="27.75" hidden="1" customHeight="1" x14ac:dyDescent="0.25">
      <c r="A169" s="123"/>
      <c r="B169" s="123"/>
      <c r="C169" s="875"/>
      <c r="D169" s="54"/>
      <c r="E169" s="87"/>
      <c r="F169" s="87"/>
      <c r="G169" s="88"/>
      <c r="H169" s="59"/>
      <c r="I169" s="70"/>
      <c r="J169" s="129"/>
      <c r="K169" s="128">
        <f t="shared" si="203"/>
        <v>0</v>
      </c>
      <c r="L169" s="128">
        <f t="shared" si="204"/>
        <v>0</v>
      </c>
      <c r="M169" s="130"/>
      <c r="N169" s="131"/>
      <c r="O169" s="171">
        <f t="shared" si="205"/>
        <v>0</v>
      </c>
      <c r="P169" s="171">
        <f t="shared" si="206"/>
        <v>0</v>
      </c>
      <c r="Q169" s="130"/>
      <c r="R169" s="474">
        <f t="shared" si="207"/>
        <v>0</v>
      </c>
      <c r="S169" s="452"/>
      <c r="T169" s="331"/>
      <c r="U169" s="331"/>
      <c r="V169" s="331"/>
      <c r="W169" s="331"/>
      <c r="X169" s="331"/>
      <c r="Y169" s="331"/>
      <c r="Z169" s="331"/>
      <c r="AA169" s="333"/>
      <c r="AB169" s="332"/>
      <c r="AC169" s="331"/>
      <c r="AD169" s="439"/>
      <c r="AE169" s="25"/>
      <c r="AF169" s="92"/>
      <c r="AG169" s="92"/>
      <c r="AH169" s="92"/>
      <c r="AI169" s="92"/>
      <c r="AJ169" s="92"/>
      <c r="AK169" s="92"/>
      <c r="AL169" s="92"/>
      <c r="AM169" s="92"/>
    </row>
    <row r="170" spans="1:39" s="336" customFormat="1" ht="27.75" hidden="1" customHeight="1" x14ac:dyDescent="0.25">
      <c r="A170" s="123"/>
      <c r="B170" s="123"/>
      <c r="C170" s="875"/>
      <c r="D170" s="54"/>
      <c r="E170" s="87"/>
      <c r="F170" s="87"/>
      <c r="G170" s="88"/>
      <c r="H170" s="354"/>
      <c r="I170" s="90"/>
      <c r="J170" s="129"/>
      <c r="K170" s="128">
        <f t="shared" si="203"/>
        <v>0</v>
      </c>
      <c r="L170" s="128">
        <f t="shared" si="204"/>
        <v>0</v>
      </c>
      <c r="M170" s="130"/>
      <c r="N170" s="131"/>
      <c r="O170" s="171">
        <f t="shared" si="205"/>
        <v>0</v>
      </c>
      <c r="P170" s="171">
        <f t="shared" si="206"/>
        <v>0</v>
      </c>
      <c r="Q170" s="130"/>
      <c r="R170" s="474">
        <f t="shared" si="207"/>
        <v>0</v>
      </c>
      <c r="S170" s="452"/>
      <c r="T170" s="331"/>
      <c r="U170" s="331"/>
      <c r="V170" s="331"/>
      <c r="W170" s="331"/>
      <c r="X170" s="331"/>
      <c r="Y170" s="331"/>
      <c r="Z170" s="331"/>
      <c r="AA170" s="333"/>
      <c r="AB170" s="332"/>
      <c r="AC170" s="331"/>
      <c r="AD170" s="69"/>
      <c r="AE170" s="25"/>
      <c r="AF170" s="335"/>
      <c r="AG170" s="335"/>
      <c r="AH170" s="335"/>
      <c r="AI170" s="335"/>
      <c r="AJ170" s="335"/>
      <c r="AK170" s="335"/>
      <c r="AL170" s="335"/>
      <c r="AM170" s="335"/>
    </row>
    <row r="171" spans="1:39" s="346" customFormat="1" ht="27.75" customHeight="1" thickBot="1" x14ac:dyDescent="0.3">
      <c r="A171" s="108" t="s">
        <v>124</v>
      </c>
      <c r="B171" s="108" t="s">
        <v>125</v>
      </c>
      <c r="C171" s="490"/>
      <c r="D171" s="109"/>
      <c r="E171" s="110"/>
      <c r="F171" s="110"/>
      <c r="G171" s="111"/>
      <c r="H171" s="112" t="s">
        <v>906</v>
      </c>
      <c r="I171" s="113"/>
      <c r="J171" s="114"/>
      <c r="K171" s="115"/>
      <c r="L171" s="115"/>
      <c r="M171" s="116"/>
      <c r="N171" s="117"/>
      <c r="O171" s="115"/>
      <c r="P171" s="115"/>
      <c r="Q171" s="116"/>
      <c r="R171" s="453">
        <f t="shared" ref="R171:AA171" si="208">SUM(R154:R170)</f>
        <v>243.2</v>
      </c>
      <c r="S171" s="454">
        <f t="shared" si="208"/>
        <v>0</v>
      </c>
      <c r="T171" s="119">
        <f t="shared" si="208"/>
        <v>0</v>
      </c>
      <c r="U171" s="119">
        <f t="shared" si="208"/>
        <v>0</v>
      </c>
      <c r="V171" s="119">
        <f t="shared" si="208"/>
        <v>38</v>
      </c>
      <c r="W171" s="119">
        <f t="shared" si="208"/>
        <v>11.399999999999999</v>
      </c>
      <c r="X171" s="119">
        <f t="shared" si="208"/>
        <v>11.399999999999999</v>
      </c>
      <c r="Y171" s="119">
        <f t="shared" si="208"/>
        <v>38</v>
      </c>
      <c r="Z171" s="119">
        <f t="shared" si="208"/>
        <v>11.399999999999999</v>
      </c>
      <c r="AA171" s="845">
        <f t="shared" si="208"/>
        <v>11.399999999999999</v>
      </c>
      <c r="AB171" s="344"/>
      <c r="AC171" s="331"/>
      <c r="AD171" s="891">
        <f>R171/1800/0.6</f>
        <v>0.22518518518518518</v>
      </c>
      <c r="AE171" s="25"/>
      <c r="AF171" s="335"/>
      <c r="AG171" s="335"/>
      <c r="AH171" s="335"/>
      <c r="AI171" s="335"/>
      <c r="AJ171" s="335"/>
      <c r="AK171" s="335"/>
      <c r="AL171" s="335"/>
      <c r="AM171" s="335"/>
    </row>
    <row r="172" spans="1:39" s="336" customFormat="1" ht="27.75" hidden="1" customHeight="1" thickTop="1" x14ac:dyDescent="0.25">
      <c r="A172" s="123"/>
      <c r="B172" s="123"/>
      <c r="C172" s="875"/>
      <c r="D172" s="54"/>
      <c r="E172" s="907"/>
      <c r="F172" s="932"/>
      <c r="G172" s="933"/>
      <c r="H172" s="934"/>
      <c r="I172" s="894"/>
      <c r="J172" s="129"/>
      <c r="K172" s="128">
        <f>IF(J172&gt;0, 1, 0)</f>
        <v>0</v>
      </c>
      <c r="L172" s="128">
        <f>J172-K172</f>
        <v>0</v>
      </c>
      <c r="M172" s="130"/>
      <c r="N172" s="131"/>
      <c r="O172" s="171">
        <f>IF(N172&gt;0, 1, 0)</f>
        <v>0</v>
      </c>
      <c r="P172" s="171">
        <f>N172-O172</f>
        <v>0</v>
      </c>
      <c r="Q172" s="892"/>
      <c r="R172" s="474">
        <f>(K172*M172*$R$3)+(L172*M172*$R$6)+(O172*Q172*$R$7)+(P172*Q172*$R$8)</f>
        <v>0</v>
      </c>
      <c r="S172" s="475">
        <f t="shared" ref="S172:AA183" si="209">(L172*N172*$R$3)+(M172*N172*$R$6)+(P172*R172*$R$7)+(Q172*R172*$R$8)</f>
        <v>0</v>
      </c>
      <c r="T172" s="226">
        <f t="shared" si="209"/>
        <v>0</v>
      </c>
      <c r="U172" s="226">
        <f t="shared" si="209"/>
        <v>0</v>
      </c>
      <c r="V172" s="226">
        <f t="shared" si="209"/>
        <v>0</v>
      </c>
      <c r="W172" s="226">
        <f t="shared" si="209"/>
        <v>0</v>
      </c>
      <c r="X172" s="226">
        <f t="shared" si="209"/>
        <v>0</v>
      </c>
      <c r="Y172" s="226">
        <f t="shared" si="209"/>
        <v>0</v>
      </c>
      <c r="Z172" s="226">
        <f t="shared" si="209"/>
        <v>0</v>
      </c>
      <c r="AA172" s="879">
        <f t="shared" si="209"/>
        <v>0</v>
      </c>
      <c r="AB172" s="332"/>
      <c r="AC172" s="331"/>
      <c r="AD172" s="69"/>
      <c r="AE172" s="25"/>
      <c r="AF172" s="335"/>
      <c r="AG172" s="335"/>
      <c r="AH172" s="335"/>
      <c r="AI172" s="335"/>
      <c r="AJ172" s="335"/>
      <c r="AK172" s="335"/>
      <c r="AL172" s="335"/>
      <c r="AM172" s="335"/>
    </row>
    <row r="173" spans="1:39" s="336" customFormat="1" ht="27.75" hidden="1" customHeight="1" x14ac:dyDescent="0.25">
      <c r="A173" s="123"/>
      <c r="B173" s="123"/>
      <c r="C173" s="875"/>
      <c r="D173" s="54"/>
      <c r="E173" s="87"/>
      <c r="F173" s="87"/>
      <c r="G173" s="170"/>
      <c r="H173" s="59"/>
      <c r="I173" s="70"/>
      <c r="J173" s="129"/>
      <c r="K173" s="128">
        <f t="shared" ref="K173:K183" si="210">IF(J173&gt;0, 1, 0)</f>
        <v>0</v>
      </c>
      <c r="L173" s="128">
        <f t="shared" ref="L173:L183" si="211">J173-K173</f>
        <v>0</v>
      </c>
      <c r="M173" s="130"/>
      <c r="N173" s="131"/>
      <c r="O173" s="171">
        <f t="shared" ref="O173:O183" si="212">IF(N173&gt;0, 1, 0)</f>
        <v>0</v>
      </c>
      <c r="P173" s="171">
        <f t="shared" ref="P173:P183" si="213">N173-O173</f>
        <v>0</v>
      </c>
      <c r="Q173" s="130"/>
      <c r="R173" s="474">
        <f t="shared" ref="R173:R183" si="214">(K173*M173*$R$3)+(L173*M173*$R$6)+(O173*Q173*$R$7)+(P173*Q173*$R$8)</f>
        <v>0</v>
      </c>
      <c r="S173" s="475">
        <f t="shared" si="209"/>
        <v>0</v>
      </c>
      <c r="T173" s="226">
        <f t="shared" si="209"/>
        <v>0</v>
      </c>
      <c r="U173" s="226">
        <f t="shared" si="209"/>
        <v>0</v>
      </c>
      <c r="V173" s="226">
        <f t="shared" si="209"/>
        <v>0</v>
      </c>
      <c r="W173" s="226">
        <f t="shared" si="209"/>
        <v>0</v>
      </c>
      <c r="X173" s="226">
        <f t="shared" si="209"/>
        <v>0</v>
      </c>
      <c r="Y173" s="226">
        <f t="shared" si="209"/>
        <v>0</v>
      </c>
      <c r="Z173" s="226">
        <f t="shared" si="209"/>
        <v>0</v>
      </c>
      <c r="AA173" s="879">
        <f t="shared" si="209"/>
        <v>0</v>
      </c>
      <c r="AB173" s="332"/>
      <c r="AC173" s="331"/>
      <c r="AD173" s="69"/>
      <c r="AE173" s="25"/>
      <c r="AF173" s="335"/>
      <c r="AG173" s="335"/>
      <c r="AH173" s="335"/>
      <c r="AI173" s="335"/>
      <c r="AJ173" s="335"/>
      <c r="AK173" s="335"/>
      <c r="AL173" s="335"/>
      <c r="AM173" s="335"/>
    </row>
    <row r="174" spans="1:39" s="336" customFormat="1" ht="27.75" hidden="1" customHeight="1" x14ac:dyDescent="0.25">
      <c r="A174" s="123"/>
      <c r="B174" s="123"/>
      <c r="C174" s="875"/>
      <c r="D174" s="54"/>
      <c r="E174" s="87"/>
      <c r="F174" s="87"/>
      <c r="G174" s="170"/>
      <c r="H174" s="59"/>
      <c r="I174" s="70"/>
      <c r="J174" s="129"/>
      <c r="K174" s="128">
        <f t="shared" si="210"/>
        <v>0</v>
      </c>
      <c r="L174" s="128">
        <f t="shared" si="211"/>
        <v>0</v>
      </c>
      <c r="M174" s="130"/>
      <c r="N174" s="131"/>
      <c r="O174" s="171">
        <f t="shared" si="212"/>
        <v>0</v>
      </c>
      <c r="P174" s="171">
        <f t="shared" si="213"/>
        <v>0</v>
      </c>
      <c r="Q174" s="130"/>
      <c r="R174" s="474">
        <f t="shared" si="214"/>
        <v>0</v>
      </c>
      <c r="S174" s="475">
        <f t="shared" si="209"/>
        <v>0</v>
      </c>
      <c r="T174" s="226">
        <f t="shared" si="209"/>
        <v>0</v>
      </c>
      <c r="U174" s="226">
        <f t="shared" si="209"/>
        <v>0</v>
      </c>
      <c r="V174" s="226">
        <f t="shared" si="209"/>
        <v>0</v>
      </c>
      <c r="W174" s="226">
        <f t="shared" si="209"/>
        <v>0</v>
      </c>
      <c r="X174" s="226">
        <f t="shared" si="209"/>
        <v>0</v>
      </c>
      <c r="Y174" s="226">
        <f t="shared" si="209"/>
        <v>0</v>
      </c>
      <c r="Z174" s="226">
        <f t="shared" si="209"/>
        <v>0</v>
      </c>
      <c r="AA174" s="879">
        <f t="shared" si="209"/>
        <v>0</v>
      </c>
      <c r="AB174" s="332"/>
      <c r="AC174" s="331"/>
      <c r="AD174" s="69"/>
      <c r="AE174" s="25"/>
      <c r="AF174" s="335"/>
      <c r="AG174" s="335"/>
      <c r="AH174" s="335"/>
      <c r="AI174" s="335"/>
      <c r="AJ174" s="335"/>
      <c r="AK174" s="335"/>
      <c r="AL174" s="335"/>
      <c r="AM174" s="335"/>
    </row>
    <row r="175" spans="1:39" s="336" customFormat="1" ht="27.75" hidden="1" customHeight="1" x14ac:dyDescent="0.25">
      <c r="A175" s="123"/>
      <c r="B175" s="123"/>
      <c r="C175" s="875"/>
      <c r="D175" s="54"/>
      <c r="E175" s="87"/>
      <c r="F175" s="87"/>
      <c r="G175" s="170"/>
      <c r="H175" s="59"/>
      <c r="I175" s="70"/>
      <c r="J175" s="129"/>
      <c r="K175" s="128">
        <f t="shared" si="210"/>
        <v>0</v>
      </c>
      <c r="L175" s="128">
        <f t="shared" si="211"/>
        <v>0</v>
      </c>
      <c r="M175" s="130"/>
      <c r="N175" s="131"/>
      <c r="O175" s="171">
        <f t="shared" si="212"/>
        <v>0</v>
      </c>
      <c r="P175" s="171">
        <f t="shared" si="213"/>
        <v>0</v>
      </c>
      <c r="Q175" s="130"/>
      <c r="R175" s="474">
        <f t="shared" si="214"/>
        <v>0</v>
      </c>
      <c r="S175" s="475">
        <f t="shared" si="209"/>
        <v>0</v>
      </c>
      <c r="T175" s="226">
        <f t="shared" si="209"/>
        <v>0</v>
      </c>
      <c r="U175" s="226">
        <f t="shared" si="209"/>
        <v>0</v>
      </c>
      <c r="V175" s="226">
        <f t="shared" si="209"/>
        <v>0</v>
      </c>
      <c r="W175" s="226">
        <f t="shared" si="209"/>
        <v>0</v>
      </c>
      <c r="X175" s="226">
        <f t="shared" si="209"/>
        <v>0</v>
      </c>
      <c r="Y175" s="226">
        <f t="shared" si="209"/>
        <v>0</v>
      </c>
      <c r="Z175" s="226">
        <f t="shared" si="209"/>
        <v>0</v>
      </c>
      <c r="AA175" s="879">
        <f t="shared" si="209"/>
        <v>0</v>
      </c>
      <c r="AB175" s="332"/>
      <c r="AC175" s="331"/>
      <c r="AD175" s="69"/>
      <c r="AE175" s="25"/>
      <c r="AF175" s="335"/>
      <c r="AG175" s="335"/>
      <c r="AH175" s="335"/>
      <c r="AI175" s="335"/>
      <c r="AJ175" s="335"/>
      <c r="AK175" s="335"/>
      <c r="AL175" s="335"/>
      <c r="AM175" s="335"/>
    </row>
    <row r="176" spans="1:39" s="336" customFormat="1" ht="27.75" hidden="1" customHeight="1" x14ac:dyDescent="0.25">
      <c r="A176" s="123"/>
      <c r="B176" s="123"/>
      <c r="C176" s="875"/>
      <c r="D176" s="54"/>
      <c r="E176" s="87"/>
      <c r="F176" s="87"/>
      <c r="G176" s="88"/>
      <c r="H176" s="59"/>
      <c r="I176" s="70"/>
      <c r="J176" s="129"/>
      <c r="K176" s="128">
        <f t="shared" si="210"/>
        <v>0</v>
      </c>
      <c r="L176" s="128">
        <f t="shared" si="211"/>
        <v>0</v>
      </c>
      <c r="M176" s="130"/>
      <c r="N176" s="131"/>
      <c r="O176" s="171">
        <f t="shared" si="212"/>
        <v>0</v>
      </c>
      <c r="P176" s="171">
        <f t="shared" si="213"/>
        <v>0</v>
      </c>
      <c r="Q176" s="130"/>
      <c r="R176" s="474">
        <f t="shared" si="214"/>
        <v>0</v>
      </c>
      <c r="S176" s="475">
        <f t="shared" si="209"/>
        <v>0</v>
      </c>
      <c r="T176" s="226">
        <f t="shared" si="209"/>
        <v>0</v>
      </c>
      <c r="U176" s="226">
        <f t="shared" si="209"/>
        <v>0</v>
      </c>
      <c r="V176" s="226">
        <f t="shared" si="209"/>
        <v>0</v>
      </c>
      <c r="W176" s="226">
        <f t="shared" si="209"/>
        <v>0</v>
      </c>
      <c r="X176" s="226">
        <f t="shared" si="209"/>
        <v>0</v>
      </c>
      <c r="Y176" s="226">
        <f t="shared" si="209"/>
        <v>0</v>
      </c>
      <c r="Z176" s="226">
        <f t="shared" si="209"/>
        <v>0</v>
      </c>
      <c r="AA176" s="879">
        <f t="shared" si="209"/>
        <v>0</v>
      </c>
      <c r="AB176" s="332"/>
      <c r="AC176" s="331"/>
      <c r="AD176" s="69"/>
      <c r="AE176" s="25"/>
      <c r="AF176" s="335"/>
      <c r="AG176" s="335"/>
      <c r="AH176" s="335"/>
      <c r="AI176" s="335"/>
      <c r="AJ176" s="335"/>
      <c r="AK176" s="335"/>
      <c r="AL176" s="335"/>
      <c r="AM176" s="335"/>
    </row>
    <row r="177" spans="1:39" s="336" customFormat="1" ht="27.75" hidden="1" customHeight="1" x14ac:dyDescent="0.25">
      <c r="A177" s="123"/>
      <c r="B177" s="123"/>
      <c r="C177" s="875"/>
      <c r="D177" s="54"/>
      <c r="E177" s="87"/>
      <c r="F177" s="87"/>
      <c r="G177" s="88"/>
      <c r="H177" s="59"/>
      <c r="I177" s="70"/>
      <c r="J177" s="129"/>
      <c r="K177" s="128">
        <f t="shared" si="210"/>
        <v>0</v>
      </c>
      <c r="L177" s="128">
        <f t="shared" si="211"/>
        <v>0</v>
      </c>
      <c r="M177" s="130"/>
      <c r="N177" s="131"/>
      <c r="O177" s="171">
        <f t="shared" si="212"/>
        <v>0</v>
      </c>
      <c r="P177" s="171">
        <f t="shared" si="213"/>
        <v>0</v>
      </c>
      <c r="Q177" s="130"/>
      <c r="R177" s="474">
        <f t="shared" si="214"/>
        <v>0</v>
      </c>
      <c r="S177" s="475">
        <f t="shared" si="209"/>
        <v>0</v>
      </c>
      <c r="T177" s="226">
        <f t="shared" si="209"/>
        <v>0</v>
      </c>
      <c r="U177" s="226">
        <f t="shared" si="209"/>
        <v>0</v>
      </c>
      <c r="V177" s="226">
        <f t="shared" si="209"/>
        <v>0</v>
      </c>
      <c r="W177" s="226">
        <f t="shared" si="209"/>
        <v>0</v>
      </c>
      <c r="X177" s="226">
        <f t="shared" si="209"/>
        <v>0</v>
      </c>
      <c r="Y177" s="226">
        <f t="shared" si="209"/>
        <v>0</v>
      </c>
      <c r="Z177" s="226">
        <f t="shared" si="209"/>
        <v>0</v>
      </c>
      <c r="AA177" s="879">
        <f t="shared" si="209"/>
        <v>0</v>
      </c>
      <c r="AB177" s="332"/>
      <c r="AC177" s="331"/>
      <c r="AD177" s="69"/>
      <c r="AE177" s="25"/>
      <c r="AF177" s="335"/>
      <c r="AG177" s="335"/>
      <c r="AH177" s="335"/>
      <c r="AI177" s="335"/>
      <c r="AJ177" s="335"/>
      <c r="AK177" s="335"/>
      <c r="AL177" s="335"/>
      <c r="AM177" s="335"/>
    </row>
    <row r="178" spans="1:39" s="336" customFormat="1" ht="27.75" hidden="1" customHeight="1" x14ac:dyDescent="0.25">
      <c r="A178" s="123"/>
      <c r="B178" s="123"/>
      <c r="C178" s="875"/>
      <c r="D178" s="54"/>
      <c r="E178" s="87"/>
      <c r="F178" s="87"/>
      <c r="G178" s="88"/>
      <c r="H178" s="59"/>
      <c r="I178" s="70"/>
      <c r="J178" s="129"/>
      <c r="K178" s="128">
        <f t="shared" si="210"/>
        <v>0</v>
      </c>
      <c r="L178" s="128">
        <f t="shared" si="211"/>
        <v>0</v>
      </c>
      <c r="M178" s="130"/>
      <c r="N178" s="131"/>
      <c r="O178" s="171">
        <f t="shared" si="212"/>
        <v>0</v>
      </c>
      <c r="P178" s="171">
        <f t="shared" si="213"/>
        <v>0</v>
      </c>
      <c r="Q178" s="130"/>
      <c r="R178" s="474">
        <f t="shared" si="214"/>
        <v>0</v>
      </c>
      <c r="S178" s="475">
        <f t="shared" si="209"/>
        <v>0</v>
      </c>
      <c r="T178" s="226">
        <f t="shared" si="209"/>
        <v>0</v>
      </c>
      <c r="U178" s="226">
        <f t="shared" si="209"/>
        <v>0</v>
      </c>
      <c r="V178" s="226">
        <f t="shared" si="209"/>
        <v>0</v>
      </c>
      <c r="W178" s="226">
        <f t="shared" si="209"/>
        <v>0</v>
      </c>
      <c r="X178" s="226">
        <f t="shared" si="209"/>
        <v>0</v>
      </c>
      <c r="Y178" s="226">
        <f t="shared" si="209"/>
        <v>0</v>
      </c>
      <c r="Z178" s="226">
        <f t="shared" si="209"/>
        <v>0</v>
      </c>
      <c r="AA178" s="879">
        <f t="shared" si="209"/>
        <v>0</v>
      </c>
      <c r="AB178" s="332"/>
      <c r="AC178" s="331"/>
      <c r="AD178" s="69"/>
      <c r="AE178" s="25"/>
      <c r="AF178" s="335"/>
      <c r="AG178" s="335"/>
      <c r="AH178" s="335"/>
      <c r="AI178" s="335"/>
      <c r="AJ178" s="335"/>
      <c r="AK178" s="335"/>
      <c r="AL178" s="335"/>
      <c r="AM178" s="335"/>
    </row>
    <row r="179" spans="1:39" s="336" customFormat="1" ht="27.75" hidden="1" customHeight="1" x14ac:dyDescent="0.25">
      <c r="A179" s="123"/>
      <c r="B179" s="123"/>
      <c r="C179" s="875"/>
      <c r="D179" s="54"/>
      <c r="E179" s="87"/>
      <c r="F179" s="87"/>
      <c r="G179" s="88"/>
      <c r="H179" s="354"/>
      <c r="I179" s="90"/>
      <c r="J179" s="129"/>
      <c r="K179" s="128">
        <f t="shared" si="210"/>
        <v>0</v>
      </c>
      <c r="L179" s="128">
        <f t="shared" si="211"/>
        <v>0</v>
      </c>
      <c r="M179" s="130"/>
      <c r="N179" s="131"/>
      <c r="O179" s="171">
        <f t="shared" si="212"/>
        <v>0</v>
      </c>
      <c r="P179" s="171">
        <f t="shared" si="213"/>
        <v>0</v>
      </c>
      <c r="Q179" s="130"/>
      <c r="R179" s="474">
        <f t="shared" si="214"/>
        <v>0</v>
      </c>
      <c r="S179" s="475">
        <f t="shared" si="209"/>
        <v>0</v>
      </c>
      <c r="T179" s="226">
        <f t="shared" si="209"/>
        <v>0</v>
      </c>
      <c r="U179" s="226">
        <f t="shared" si="209"/>
        <v>0</v>
      </c>
      <c r="V179" s="226">
        <f t="shared" si="209"/>
        <v>0</v>
      </c>
      <c r="W179" s="226">
        <f t="shared" si="209"/>
        <v>0</v>
      </c>
      <c r="X179" s="226">
        <f t="shared" si="209"/>
        <v>0</v>
      </c>
      <c r="Y179" s="226">
        <f t="shared" si="209"/>
        <v>0</v>
      </c>
      <c r="Z179" s="226">
        <f t="shared" si="209"/>
        <v>0</v>
      </c>
      <c r="AA179" s="879">
        <f t="shared" si="209"/>
        <v>0</v>
      </c>
      <c r="AB179" s="332"/>
      <c r="AC179" s="331"/>
      <c r="AD179" s="69"/>
      <c r="AE179" s="25"/>
      <c r="AF179" s="335"/>
      <c r="AG179" s="335"/>
      <c r="AH179" s="335"/>
      <c r="AI179" s="335"/>
      <c r="AJ179" s="335"/>
      <c r="AK179" s="335"/>
      <c r="AL179" s="335"/>
      <c r="AM179" s="335"/>
    </row>
    <row r="180" spans="1:39" s="336" customFormat="1" ht="27.75" hidden="1" customHeight="1" x14ac:dyDescent="0.25">
      <c r="A180" s="123"/>
      <c r="B180" s="123"/>
      <c r="C180" s="875"/>
      <c r="D180" s="54"/>
      <c r="E180" s="87"/>
      <c r="F180" s="87"/>
      <c r="G180" s="88"/>
      <c r="H180" s="59"/>
      <c r="I180" s="70"/>
      <c r="J180" s="129"/>
      <c r="K180" s="128">
        <f t="shared" si="210"/>
        <v>0</v>
      </c>
      <c r="L180" s="128">
        <f t="shared" si="211"/>
        <v>0</v>
      </c>
      <c r="M180" s="130"/>
      <c r="N180" s="131"/>
      <c r="O180" s="171">
        <f t="shared" si="212"/>
        <v>0</v>
      </c>
      <c r="P180" s="171">
        <f t="shared" si="213"/>
        <v>0</v>
      </c>
      <c r="Q180" s="130"/>
      <c r="R180" s="474">
        <f t="shared" si="214"/>
        <v>0</v>
      </c>
      <c r="S180" s="475">
        <f t="shared" si="209"/>
        <v>0</v>
      </c>
      <c r="T180" s="226">
        <f t="shared" si="209"/>
        <v>0</v>
      </c>
      <c r="U180" s="226">
        <f t="shared" si="209"/>
        <v>0</v>
      </c>
      <c r="V180" s="226">
        <f t="shared" si="209"/>
        <v>0</v>
      </c>
      <c r="W180" s="226">
        <f t="shared" si="209"/>
        <v>0</v>
      </c>
      <c r="X180" s="226">
        <f t="shared" si="209"/>
        <v>0</v>
      </c>
      <c r="Y180" s="226">
        <f t="shared" si="209"/>
        <v>0</v>
      </c>
      <c r="Z180" s="226">
        <f t="shared" si="209"/>
        <v>0</v>
      </c>
      <c r="AA180" s="879">
        <f t="shared" si="209"/>
        <v>0</v>
      </c>
      <c r="AB180" s="332"/>
      <c r="AC180" s="331"/>
      <c r="AD180" s="69"/>
      <c r="AE180" s="25"/>
      <c r="AF180" s="335"/>
      <c r="AG180" s="335"/>
      <c r="AH180" s="335"/>
      <c r="AI180" s="335"/>
      <c r="AJ180" s="335"/>
      <c r="AK180" s="335"/>
      <c r="AL180" s="335"/>
      <c r="AM180" s="335"/>
    </row>
    <row r="181" spans="1:39" s="336" customFormat="1" ht="27.75" hidden="1" customHeight="1" x14ac:dyDescent="0.25">
      <c r="A181" s="123"/>
      <c r="B181" s="123"/>
      <c r="C181" s="875"/>
      <c r="D181" s="54"/>
      <c r="E181" s="87"/>
      <c r="F181" s="87"/>
      <c r="G181" s="88"/>
      <c r="H181" s="59"/>
      <c r="I181" s="70"/>
      <c r="J181" s="129"/>
      <c r="K181" s="128">
        <f t="shared" si="210"/>
        <v>0</v>
      </c>
      <c r="L181" s="128">
        <f t="shared" si="211"/>
        <v>0</v>
      </c>
      <c r="M181" s="130"/>
      <c r="N181" s="131"/>
      <c r="O181" s="171">
        <f t="shared" si="212"/>
        <v>0</v>
      </c>
      <c r="P181" s="171">
        <f t="shared" si="213"/>
        <v>0</v>
      </c>
      <c r="Q181" s="130"/>
      <c r="R181" s="474">
        <f t="shared" si="214"/>
        <v>0</v>
      </c>
      <c r="S181" s="475">
        <f t="shared" si="209"/>
        <v>0</v>
      </c>
      <c r="T181" s="226">
        <f t="shared" si="209"/>
        <v>0</v>
      </c>
      <c r="U181" s="226">
        <f t="shared" si="209"/>
        <v>0</v>
      </c>
      <c r="V181" s="226">
        <f t="shared" si="209"/>
        <v>0</v>
      </c>
      <c r="W181" s="226">
        <f t="shared" si="209"/>
        <v>0</v>
      </c>
      <c r="X181" s="226">
        <f t="shared" si="209"/>
        <v>0</v>
      </c>
      <c r="Y181" s="226">
        <f t="shared" si="209"/>
        <v>0</v>
      </c>
      <c r="Z181" s="226">
        <f t="shared" si="209"/>
        <v>0</v>
      </c>
      <c r="AA181" s="879">
        <f t="shared" si="209"/>
        <v>0</v>
      </c>
      <c r="AB181" s="332"/>
      <c r="AC181" s="331"/>
      <c r="AD181" s="69"/>
      <c r="AE181" s="25"/>
      <c r="AF181" s="335"/>
      <c r="AG181" s="335"/>
      <c r="AH181" s="335"/>
      <c r="AI181" s="335"/>
      <c r="AJ181" s="335"/>
      <c r="AK181" s="335"/>
      <c r="AL181" s="335"/>
      <c r="AM181" s="335"/>
    </row>
    <row r="182" spans="1:39" s="93" customFormat="1" ht="27.75" hidden="1" customHeight="1" x14ac:dyDescent="0.25">
      <c r="A182" s="123"/>
      <c r="B182" s="123"/>
      <c r="C182" s="875"/>
      <c r="D182" s="54"/>
      <c r="E182" s="87"/>
      <c r="F182" s="87"/>
      <c r="G182" s="88"/>
      <c r="H182" s="59"/>
      <c r="I182" s="70"/>
      <c r="J182" s="129"/>
      <c r="K182" s="128">
        <f t="shared" si="210"/>
        <v>0</v>
      </c>
      <c r="L182" s="128">
        <f t="shared" si="211"/>
        <v>0</v>
      </c>
      <c r="M182" s="130"/>
      <c r="N182" s="131"/>
      <c r="O182" s="171">
        <f t="shared" si="212"/>
        <v>0</v>
      </c>
      <c r="P182" s="171">
        <f t="shared" si="213"/>
        <v>0</v>
      </c>
      <c r="Q182" s="130"/>
      <c r="R182" s="474">
        <f t="shared" si="214"/>
        <v>0</v>
      </c>
      <c r="S182" s="475">
        <f t="shared" si="209"/>
        <v>0</v>
      </c>
      <c r="T182" s="226">
        <f t="shared" si="209"/>
        <v>0</v>
      </c>
      <c r="U182" s="226">
        <f t="shared" si="209"/>
        <v>0</v>
      </c>
      <c r="V182" s="226">
        <f t="shared" si="209"/>
        <v>0</v>
      </c>
      <c r="W182" s="226">
        <f t="shared" si="209"/>
        <v>0</v>
      </c>
      <c r="X182" s="226">
        <f t="shared" si="209"/>
        <v>0</v>
      </c>
      <c r="Y182" s="226">
        <f t="shared" si="209"/>
        <v>0</v>
      </c>
      <c r="Z182" s="226">
        <f t="shared" si="209"/>
        <v>0</v>
      </c>
      <c r="AA182" s="879">
        <f t="shared" si="209"/>
        <v>0</v>
      </c>
      <c r="AB182" s="332"/>
      <c r="AC182" s="331"/>
      <c r="AD182" s="439"/>
      <c r="AE182" s="25"/>
      <c r="AF182" s="92"/>
      <c r="AG182" s="92"/>
      <c r="AH182" s="92"/>
      <c r="AI182" s="92"/>
      <c r="AJ182" s="92"/>
      <c r="AK182" s="92"/>
      <c r="AL182" s="92"/>
      <c r="AM182" s="92"/>
    </row>
    <row r="183" spans="1:39" s="336" customFormat="1" ht="27.75" hidden="1" customHeight="1" x14ac:dyDescent="0.25">
      <c r="A183" s="123"/>
      <c r="B183" s="123"/>
      <c r="C183" s="875"/>
      <c r="D183" s="54"/>
      <c r="E183" s="87"/>
      <c r="F183" s="87"/>
      <c r="G183" s="88"/>
      <c r="H183" s="354"/>
      <c r="I183" s="90"/>
      <c r="J183" s="129"/>
      <c r="K183" s="128">
        <f t="shared" si="210"/>
        <v>0</v>
      </c>
      <c r="L183" s="128">
        <f t="shared" si="211"/>
        <v>0</v>
      </c>
      <c r="M183" s="130"/>
      <c r="N183" s="131"/>
      <c r="O183" s="171">
        <f t="shared" si="212"/>
        <v>0</v>
      </c>
      <c r="P183" s="171">
        <f t="shared" si="213"/>
        <v>0</v>
      </c>
      <c r="Q183" s="130"/>
      <c r="R183" s="474">
        <f t="shared" si="214"/>
        <v>0</v>
      </c>
      <c r="S183" s="475">
        <f t="shared" si="209"/>
        <v>0</v>
      </c>
      <c r="T183" s="226">
        <f t="shared" si="209"/>
        <v>0</v>
      </c>
      <c r="U183" s="226">
        <f t="shared" si="209"/>
        <v>0</v>
      </c>
      <c r="V183" s="226">
        <f t="shared" si="209"/>
        <v>0</v>
      </c>
      <c r="W183" s="226">
        <f t="shared" si="209"/>
        <v>0</v>
      </c>
      <c r="X183" s="226">
        <f t="shared" si="209"/>
        <v>0</v>
      </c>
      <c r="Y183" s="226">
        <f t="shared" si="209"/>
        <v>0</v>
      </c>
      <c r="Z183" s="226">
        <f t="shared" si="209"/>
        <v>0</v>
      </c>
      <c r="AA183" s="879">
        <f t="shared" si="209"/>
        <v>0</v>
      </c>
      <c r="AB183" s="332"/>
      <c r="AC183" s="331"/>
      <c r="AD183" s="69"/>
      <c r="AE183" s="25"/>
      <c r="AF183" s="335"/>
      <c r="AG183" s="335"/>
      <c r="AH183" s="335"/>
      <c r="AI183" s="335"/>
      <c r="AJ183" s="335"/>
      <c r="AK183" s="335"/>
      <c r="AL183" s="335"/>
      <c r="AM183" s="335"/>
    </row>
    <row r="184" spans="1:39" s="346" customFormat="1" ht="27.75" hidden="1" customHeight="1" thickBot="1" x14ac:dyDescent="0.3">
      <c r="A184" s="108"/>
      <c r="B184" s="108"/>
      <c r="C184" s="490"/>
      <c r="D184" s="109"/>
      <c r="E184" s="110"/>
      <c r="F184" s="110"/>
      <c r="G184" s="111"/>
      <c r="H184" s="112" t="s">
        <v>906</v>
      </c>
      <c r="I184" s="113"/>
      <c r="J184" s="941"/>
      <c r="K184" s="115"/>
      <c r="L184" s="115"/>
      <c r="M184" s="116"/>
      <c r="N184" s="948"/>
      <c r="O184" s="115"/>
      <c r="P184" s="115"/>
      <c r="Q184" s="116"/>
      <c r="R184" s="453">
        <f>SUM(R172:R183)</f>
        <v>0</v>
      </c>
      <c r="S184" s="454">
        <f t="shared" ref="S184:AA184" si="215">SUM(S172:S183)</f>
        <v>0</v>
      </c>
      <c r="T184" s="119">
        <f t="shared" si="215"/>
        <v>0</v>
      </c>
      <c r="U184" s="119">
        <f t="shared" si="215"/>
        <v>0</v>
      </c>
      <c r="V184" s="119">
        <f t="shared" si="215"/>
        <v>0</v>
      </c>
      <c r="W184" s="119">
        <f t="shared" si="215"/>
        <v>0</v>
      </c>
      <c r="X184" s="119">
        <f t="shared" si="215"/>
        <v>0</v>
      </c>
      <c r="Y184" s="119">
        <f t="shared" si="215"/>
        <v>0</v>
      </c>
      <c r="Z184" s="119">
        <f t="shared" si="215"/>
        <v>0</v>
      </c>
      <c r="AA184" s="845">
        <f t="shared" si="215"/>
        <v>0</v>
      </c>
      <c r="AB184" s="332"/>
      <c r="AC184" s="331"/>
      <c r="AD184" s="69"/>
      <c r="AE184" s="25"/>
      <c r="AF184" s="335"/>
      <c r="AG184" s="335"/>
      <c r="AH184" s="335"/>
      <c r="AI184" s="335"/>
      <c r="AJ184" s="335"/>
      <c r="AK184" s="335"/>
      <c r="AL184" s="335"/>
      <c r="AM184" s="335"/>
    </row>
    <row r="185" spans="1:39" s="336" customFormat="1" ht="27.75" hidden="1" customHeight="1" thickTop="1" x14ac:dyDescent="0.25">
      <c r="A185" s="123"/>
      <c r="B185" s="123"/>
      <c r="C185" s="875"/>
      <c r="D185" s="54"/>
      <c r="E185" s="907"/>
      <c r="F185" s="932"/>
      <c r="G185" s="933"/>
      <c r="H185" s="934"/>
      <c r="I185" s="894"/>
      <c r="J185" s="129"/>
      <c r="K185" s="128">
        <f>IF(J185&gt;0, 1, 0)</f>
        <v>0</v>
      </c>
      <c r="L185" s="128">
        <f>J185-K185</f>
        <v>0</v>
      </c>
      <c r="M185" s="130"/>
      <c r="N185" s="131"/>
      <c r="O185" s="171">
        <f>IF(N185&gt;0, 1, 0)</f>
        <v>0</v>
      </c>
      <c r="P185" s="171">
        <f>N185-O185</f>
        <v>0</v>
      </c>
      <c r="Q185" s="892"/>
      <c r="R185" s="474">
        <f>(K185*M185*$R$3)+(L185*M185*$R$6)+(O185*Q185*$R$7)+(P185*Q185*$R$8)</f>
        <v>0</v>
      </c>
      <c r="S185" s="475">
        <f t="shared" ref="S185:AA196" si="216">(L185*N185*$R$3)+(M185*N185*$R$6)+(P185*R185*$R$7)+(Q185*R185*$R$8)</f>
        <v>0</v>
      </c>
      <c r="T185" s="226">
        <f t="shared" si="216"/>
        <v>0</v>
      </c>
      <c r="U185" s="226">
        <f t="shared" si="216"/>
        <v>0</v>
      </c>
      <c r="V185" s="226">
        <f t="shared" si="216"/>
        <v>0</v>
      </c>
      <c r="W185" s="226">
        <f t="shared" si="216"/>
        <v>0</v>
      </c>
      <c r="X185" s="226">
        <f t="shared" si="216"/>
        <v>0</v>
      </c>
      <c r="Y185" s="226">
        <f t="shared" si="216"/>
        <v>0</v>
      </c>
      <c r="Z185" s="226">
        <f t="shared" si="216"/>
        <v>0</v>
      </c>
      <c r="AA185" s="879">
        <f t="shared" si="216"/>
        <v>0</v>
      </c>
      <c r="AB185" s="332"/>
      <c r="AC185" s="331"/>
      <c r="AD185" s="69"/>
      <c r="AE185" s="25"/>
      <c r="AF185" s="335"/>
      <c r="AG185" s="335"/>
      <c r="AH185" s="335"/>
      <c r="AI185" s="335"/>
      <c r="AJ185" s="335"/>
      <c r="AK185" s="335"/>
      <c r="AL185" s="335"/>
      <c r="AM185" s="335"/>
    </row>
    <row r="186" spans="1:39" s="336" customFormat="1" ht="27.75" hidden="1" customHeight="1" x14ac:dyDescent="0.25">
      <c r="A186" s="123"/>
      <c r="B186" s="123"/>
      <c r="C186" s="875"/>
      <c r="D186" s="54"/>
      <c r="E186" s="87"/>
      <c r="F186" s="87"/>
      <c r="G186" s="170"/>
      <c r="H186" s="59"/>
      <c r="I186" s="70"/>
      <c r="J186" s="129"/>
      <c r="K186" s="128">
        <f t="shared" ref="K186:K196" si="217">IF(J186&gt;0, 1, 0)</f>
        <v>0</v>
      </c>
      <c r="L186" s="128">
        <f t="shared" ref="L186:L196" si="218">J186-K186</f>
        <v>0</v>
      </c>
      <c r="M186" s="130"/>
      <c r="N186" s="131"/>
      <c r="O186" s="171">
        <f t="shared" ref="O186:O196" si="219">IF(N186&gt;0, 1, 0)</f>
        <v>0</v>
      </c>
      <c r="P186" s="171">
        <f t="shared" ref="P186:P196" si="220">N186-O186</f>
        <v>0</v>
      </c>
      <c r="Q186" s="130"/>
      <c r="R186" s="474">
        <f t="shared" ref="R186:R196" si="221">(K186*M186*$R$3)+(L186*M186*$R$6)+(O186*Q186*$R$7)+(P186*Q186*$R$8)</f>
        <v>0</v>
      </c>
      <c r="S186" s="475">
        <f t="shared" si="216"/>
        <v>0</v>
      </c>
      <c r="T186" s="226">
        <f t="shared" si="216"/>
        <v>0</v>
      </c>
      <c r="U186" s="226">
        <f t="shared" si="216"/>
        <v>0</v>
      </c>
      <c r="V186" s="226">
        <f t="shared" si="216"/>
        <v>0</v>
      </c>
      <c r="W186" s="226">
        <f t="shared" si="216"/>
        <v>0</v>
      </c>
      <c r="X186" s="226">
        <f t="shared" si="216"/>
        <v>0</v>
      </c>
      <c r="Y186" s="226">
        <f t="shared" si="216"/>
        <v>0</v>
      </c>
      <c r="Z186" s="226">
        <f t="shared" si="216"/>
        <v>0</v>
      </c>
      <c r="AA186" s="879">
        <f t="shared" si="216"/>
        <v>0</v>
      </c>
      <c r="AB186" s="332"/>
      <c r="AC186" s="331"/>
      <c r="AD186" s="69"/>
      <c r="AE186" s="25"/>
      <c r="AF186" s="335"/>
      <c r="AG186" s="335"/>
      <c r="AH186" s="335"/>
      <c r="AI186" s="335"/>
      <c r="AJ186" s="335"/>
      <c r="AK186" s="335"/>
      <c r="AL186" s="335"/>
      <c r="AM186" s="335"/>
    </row>
    <row r="187" spans="1:39" s="336" customFormat="1" ht="27.75" hidden="1" customHeight="1" x14ac:dyDescent="0.25">
      <c r="A187" s="123"/>
      <c r="B187" s="123"/>
      <c r="C187" s="875"/>
      <c r="D187" s="54"/>
      <c r="E187" s="87"/>
      <c r="F187" s="87"/>
      <c r="G187" s="170"/>
      <c r="H187" s="59"/>
      <c r="I187" s="70"/>
      <c r="J187" s="129"/>
      <c r="K187" s="128">
        <f t="shared" si="217"/>
        <v>0</v>
      </c>
      <c r="L187" s="128">
        <f t="shared" si="218"/>
        <v>0</v>
      </c>
      <c r="M187" s="130"/>
      <c r="N187" s="131"/>
      <c r="O187" s="171">
        <f t="shared" si="219"/>
        <v>0</v>
      </c>
      <c r="P187" s="171">
        <f t="shared" si="220"/>
        <v>0</v>
      </c>
      <c r="Q187" s="130"/>
      <c r="R187" s="474">
        <f t="shared" si="221"/>
        <v>0</v>
      </c>
      <c r="S187" s="475">
        <f t="shared" si="216"/>
        <v>0</v>
      </c>
      <c r="T187" s="226">
        <f t="shared" si="216"/>
        <v>0</v>
      </c>
      <c r="U187" s="226">
        <f t="shared" si="216"/>
        <v>0</v>
      </c>
      <c r="V187" s="226">
        <f t="shared" si="216"/>
        <v>0</v>
      </c>
      <c r="W187" s="226">
        <f t="shared" si="216"/>
        <v>0</v>
      </c>
      <c r="X187" s="226">
        <f t="shared" si="216"/>
        <v>0</v>
      </c>
      <c r="Y187" s="226">
        <f t="shared" si="216"/>
        <v>0</v>
      </c>
      <c r="Z187" s="226">
        <f t="shared" si="216"/>
        <v>0</v>
      </c>
      <c r="AA187" s="879">
        <f t="shared" si="216"/>
        <v>0</v>
      </c>
      <c r="AB187" s="332"/>
      <c r="AC187" s="331"/>
      <c r="AD187" s="69"/>
      <c r="AE187" s="25"/>
      <c r="AF187" s="335"/>
      <c r="AG187" s="335"/>
      <c r="AH187" s="335"/>
      <c r="AI187" s="335"/>
      <c r="AJ187" s="335"/>
      <c r="AK187" s="335"/>
      <c r="AL187" s="335"/>
      <c r="AM187" s="335"/>
    </row>
    <row r="188" spans="1:39" s="336" customFormat="1" ht="27.75" hidden="1" customHeight="1" x14ac:dyDescent="0.25">
      <c r="A188" s="123"/>
      <c r="B188" s="123"/>
      <c r="C188" s="875"/>
      <c r="D188" s="54"/>
      <c r="E188" s="87"/>
      <c r="F188" s="87"/>
      <c r="G188" s="170"/>
      <c r="H188" s="59"/>
      <c r="I188" s="70"/>
      <c r="J188" s="129"/>
      <c r="K188" s="128">
        <f t="shared" si="217"/>
        <v>0</v>
      </c>
      <c r="L188" s="128">
        <f t="shared" si="218"/>
        <v>0</v>
      </c>
      <c r="M188" s="130"/>
      <c r="N188" s="131"/>
      <c r="O188" s="171">
        <f t="shared" si="219"/>
        <v>0</v>
      </c>
      <c r="P188" s="171">
        <f t="shared" si="220"/>
        <v>0</v>
      </c>
      <c r="Q188" s="130"/>
      <c r="R188" s="474">
        <f t="shared" si="221"/>
        <v>0</v>
      </c>
      <c r="S188" s="475">
        <f t="shared" si="216"/>
        <v>0</v>
      </c>
      <c r="T188" s="226">
        <f t="shared" si="216"/>
        <v>0</v>
      </c>
      <c r="U188" s="226">
        <f t="shared" si="216"/>
        <v>0</v>
      </c>
      <c r="V188" s="226">
        <f t="shared" si="216"/>
        <v>0</v>
      </c>
      <c r="W188" s="226">
        <f t="shared" si="216"/>
        <v>0</v>
      </c>
      <c r="X188" s="226">
        <f t="shared" si="216"/>
        <v>0</v>
      </c>
      <c r="Y188" s="226">
        <f t="shared" si="216"/>
        <v>0</v>
      </c>
      <c r="Z188" s="226">
        <f t="shared" si="216"/>
        <v>0</v>
      </c>
      <c r="AA188" s="879">
        <f t="shared" si="216"/>
        <v>0</v>
      </c>
      <c r="AB188" s="332"/>
      <c r="AC188" s="331"/>
      <c r="AD188" s="69"/>
      <c r="AE188" s="25"/>
      <c r="AF188" s="335"/>
      <c r="AG188" s="335"/>
      <c r="AH188" s="335"/>
      <c r="AI188" s="335"/>
      <c r="AJ188" s="335"/>
      <c r="AK188" s="335"/>
      <c r="AL188" s="335"/>
      <c r="AM188" s="335"/>
    </row>
    <row r="189" spans="1:39" s="336" customFormat="1" ht="27.75" hidden="1" customHeight="1" x14ac:dyDescent="0.25">
      <c r="A189" s="123"/>
      <c r="B189" s="123"/>
      <c r="C189" s="875"/>
      <c r="D189" s="54"/>
      <c r="E189" s="87"/>
      <c r="F189" s="87"/>
      <c r="G189" s="88"/>
      <c r="H189" s="59"/>
      <c r="I189" s="70"/>
      <c r="J189" s="129"/>
      <c r="K189" s="128">
        <f t="shared" si="217"/>
        <v>0</v>
      </c>
      <c r="L189" s="128">
        <f t="shared" si="218"/>
        <v>0</v>
      </c>
      <c r="M189" s="130"/>
      <c r="N189" s="131"/>
      <c r="O189" s="171">
        <f t="shared" si="219"/>
        <v>0</v>
      </c>
      <c r="P189" s="171">
        <f t="shared" si="220"/>
        <v>0</v>
      </c>
      <c r="Q189" s="130"/>
      <c r="R189" s="474">
        <f t="shared" si="221"/>
        <v>0</v>
      </c>
      <c r="S189" s="475">
        <f t="shared" si="216"/>
        <v>0</v>
      </c>
      <c r="T189" s="226">
        <f t="shared" si="216"/>
        <v>0</v>
      </c>
      <c r="U189" s="226">
        <f t="shared" si="216"/>
        <v>0</v>
      </c>
      <c r="V189" s="226">
        <f t="shared" si="216"/>
        <v>0</v>
      </c>
      <c r="W189" s="226">
        <f t="shared" si="216"/>
        <v>0</v>
      </c>
      <c r="X189" s="226">
        <f t="shared" si="216"/>
        <v>0</v>
      </c>
      <c r="Y189" s="226">
        <f t="shared" si="216"/>
        <v>0</v>
      </c>
      <c r="Z189" s="226">
        <f t="shared" si="216"/>
        <v>0</v>
      </c>
      <c r="AA189" s="879">
        <f t="shared" si="216"/>
        <v>0</v>
      </c>
      <c r="AB189" s="332"/>
      <c r="AC189" s="331"/>
      <c r="AD189" s="69"/>
      <c r="AE189" s="25"/>
      <c r="AF189" s="335"/>
      <c r="AG189" s="335"/>
      <c r="AH189" s="335"/>
      <c r="AI189" s="335"/>
      <c r="AJ189" s="335"/>
      <c r="AK189" s="335"/>
      <c r="AL189" s="335"/>
      <c r="AM189" s="335"/>
    </row>
    <row r="190" spans="1:39" s="336" customFormat="1" ht="27.75" hidden="1" customHeight="1" x14ac:dyDescent="0.25">
      <c r="A190" s="123"/>
      <c r="B190" s="123"/>
      <c r="C190" s="875"/>
      <c r="D190" s="54"/>
      <c r="E190" s="87"/>
      <c r="F190" s="87"/>
      <c r="G190" s="88"/>
      <c r="H190" s="59"/>
      <c r="I190" s="70"/>
      <c r="J190" s="129"/>
      <c r="K190" s="128">
        <f t="shared" si="217"/>
        <v>0</v>
      </c>
      <c r="L190" s="128">
        <f t="shared" si="218"/>
        <v>0</v>
      </c>
      <c r="M190" s="130"/>
      <c r="N190" s="131"/>
      <c r="O190" s="171">
        <f t="shared" si="219"/>
        <v>0</v>
      </c>
      <c r="P190" s="171">
        <f t="shared" si="220"/>
        <v>0</v>
      </c>
      <c r="Q190" s="130"/>
      <c r="R190" s="474">
        <f t="shared" si="221"/>
        <v>0</v>
      </c>
      <c r="S190" s="475">
        <f t="shared" si="216"/>
        <v>0</v>
      </c>
      <c r="T190" s="226">
        <f t="shared" si="216"/>
        <v>0</v>
      </c>
      <c r="U190" s="226">
        <f t="shared" si="216"/>
        <v>0</v>
      </c>
      <c r="V190" s="226">
        <f t="shared" si="216"/>
        <v>0</v>
      </c>
      <c r="W190" s="226">
        <f t="shared" si="216"/>
        <v>0</v>
      </c>
      <c r="X190" s="226">
        <f t="shared" si="216"/>
        <v>0</v>
      </c>
      <c r="Y190" s="226">
        <f t="shared" si="216"/>
        <v>0</v>
      </c>
      <c r="Z190" s="226">
        <f t="shared" si="216"/>
        <v>0</v>
      </c>
      <c r="AA190" s="879">
        <f t="shared" si="216"/>
        <v>0</v>
      </c>
      <c r="AB190" s="332"/>
      <c r="AC190" s="331"/>
      <c r="AD190" s="69"/>
      <c r="AE190" s="25"/>
      <c r="AF190" s="335"/>
      <c r="AG190" s="335"/>
      <c r="AH190" s="335"/>
      <c r="AI190" s="335"/>
      <c r="AJ190" s="335"/>
      <c r="AK190" s="335"/>
      <c r="AL190" s="335"/>
      <c r="AM190" s="335"/>
    </row>
    <row r="191" spans="1:39" s="336" customFormat="1" ht="27.75" hidden="1" customHeight="1" x14ac:dyDescent="0.25">
      <c r="A191" s="123"/>
      <c r="B191" s="123"/>
      <c r="C191" s="875"/>
      <c r="D191" s="54"/>
      <c r="E191" s="87"/>
      <c r="F191" s="87"/>
      <c r="G191" s="88"/>
      <c r="H191" s="59"/>
      <c r="I191" s="70"/>
      <c r="J191" s="129"/>
      <c r="K191" s="128">
        <f t="shared" si="217"/>
        <v>0</v>
      </c>
      <c r="L191" s="128">
        <f t="shared" si="218"/>
        <v>0</v>
      </c>
      <c r="M191" s="130"/>
      <c r="N191" s="131"/>
      <c r="O191" s="171">
        <f t="shared" si="219"/>
        <v>0</v>
      </c>
      <c r="P191" s="171">
        <f t="shared" si="220"/>
        <v>0</v>
      </c>
      <c r="Q191" s="130"/>
      <c r="R191" s="474">
        <f t="shared" si="221"/>
        <v>0</v>
      </c>
      <c r="S191" s="475">
        <f t="shared" si="216"/>
        <v>0</v>
      </c>
      <c r="T191" s="226">
        <f t="shared" si="216"/>
        <v>0</v>
      </c>
      <c r="U191" s="226">
        <f t="shared" si="216"/>
        <v>0</v>
      </c>
      <c r="V191" s="226">
        <f t="shared" si="216"/>
        <v>0</v>
      </c>
      <c r="W191" s="226">
        <f t="shared" si="216"/>
        <v>0</v>
      </c>
      <c r="X191" s="226">
        <f t="shared" si="216"/>
        <v>0</v>
      </c>
      <c r="Y191" s="226">
        <f t="shared" si="216"/>
        <v>0</v>
      </c>
      <c r="Z191" s="226">
        <f t="shared" si="216"/>
        <v>0</v>
      </c>
      <c r="AA191" s="879">
        <f t="shared" si="216"/>
        <v>0</v>
      </c>
      <c r="AB191" s="332"/>
      <c r="AC191" s="331"/>
      <c r="AD191" s="69"/>
      <c r="AE191" s="25"/>
      <c r="AF191" s="335"/>
      <c r="AG191" s="335"/>
      <c r="AH191" s="335"/>
      <c r="AI191" s="335"/>
      <c r="AJ191" s="335"/>
      <c r="AK191" s="335"/>
      <c r="AL191" s="335"/>
      <c r="AM191" s="335"/>
    </row>
    <row r="192" spans="1:39" s="336" customFormat="1" ht="27.75" hidden="1" customHeight="1" x14ac:dyDescent="0.25">
      <c r="A192" s="123"/>
      <c r="B192" s="123"/>
      <c r="C192" s="875"/>
      <c r="D192" s="54"/>
      <c r="E192" s="87"/>
      <c r="F192" s="87"/>
      <c r="G192" s="88"/>
      <c r="H192" s="354"/>
      <c r="I192" s="90"/>
      <c r="J192" s="129"/>
      <c r="K192" s="128">
        <f t="shared" si="217"/>
        <v>0</v>
      </c>
      <c r="L192" s="128">
        <f t="shared" si="218"/>
        <v>0</v>
      </c>
      <c r="M192" s="130"/>
      <c r="N192" s="131"/>
      <c r="O192" s="171">
        <f t="shared" si="219"/>
        <v>0</v>
      </c>
      <c r="P192" s="171">
        <f t="shared" si="220"/>
        <v>0</v>
      </c>
      <c r="Q192" s="130"/>
      <c r="R192" s="474">
        <f t="shared" si="221"/>
        <v>0</v>
      </c>
      <c r="S192" s="475">
        <f t="shared" si="216"/>
        <v>0</v>
      </c>
      <c r="T192" s="226">
        <f t="shared" si="216"/>
        <v>0</v>
      </c>
      <c r="U192" s="226">
        <f t="shared" si="216"/>
        <v>0</v>
      </c>
      <c r="V192" s="226">
        <f t="shared" si="216"/>
        <v>0</v>
      </c>
      <c r="W192" s="226">
        <f t="shared" si="216"/>
        <v>0</v>
      </c>
      <c r="X192" s="226">
        <f t="shared" si="216"/>
        <v>0</v>
      </c>
      <c r="Y192" s="226">
        <f t="shared" si="216"/>
        <v>0</v>
      </c>
      <c r="Z192" s="226">
        <f t="shared" si="216"/>
        <v>0</v>
      </c>
      <c r="AA192" s="879">
        <f t="shared" si="216"/>
        <v>0</v>
      </c>
      <c r="AB192" s="332"/>
      <c r="AC192" s="331"/>
      <c r="AD192" s="69"/>
      <c r="AE192" s="25"/>
      <c r="AF192" s="335"/>
      <c r="AG192" s="335"/>
      <c r="AH192" s="335"/>
      <c r="AI192" s="335"/>
      <c r="AJ192" s="335"/>
      <c r="AK192" s="335"/>
      <c r="AL192" s="335"/>
      <c r="AM192" s="335"/>
    </row>
    <row r="193" spans="1:39" s="336" customFormat="1" ht="27.75" hidden="1" customHeight="1" x14ac:dyDescent="0.25">
      <c r="A193" s="123"/>
      <c r="B193" s="123"/>
      <c r="C193" s="875"/>
      <c r="D193" s="54"/>
      <c r="E193" s="87"/>
      <c r="F193" s="87"/>
      <c r="G193" s="88"/>
      <c r="H193" s="59"/>
      <c r="I193" s="70"/>
      <c r="J193" s="129"/>
      <c r="K193" s="128">
        <f t="shared" si="217"/>
        <v>0</v>
      </c>
      <c r="L193" s="128">
        <f t="shared" si="218"/>
        <v>0</v>
      </c>
      <c r="M193" s="130"/>
      <c r="N193" s="131"/>
      <c r="O193" s="171">
        <f t="shared" si="219"/>
        <v>0</v>
      </c>
      <c r="P193" s="171">
        <f t="shared" si="220"/>
        <v>0</v>
      </c>
      <c r="Q193" s="130"/>
      <c r="R193" s="474">
        <f t="shared" si="221"/>
        <v>0</v>
      </c>
      <c r="S193" s="475">
        <f t="shared" si="216"/>
        <v>0</v>
      </c>
      <c r="T193" s="226">
        <f t="shared" si="216"/>
        <v>0</v>
      </c>
      <c r="U193" s="226">
        <f t="shared" si="216"/>
        <v>0</v>
      </c>
      <c r="V193" s="226">
        <f t="shared" si="216"/>
        <v>0</v>
      </c>
      <c r="W193" s="226">
        <f t="shared" si="216"/>
        <v>0</v>
      </c>
      <c r="X193" s="226">
        <f t="shared" si="216"/>
        <v>0</v>
      </c>
      <c r="Y193" s="226">
        <f t="shared" si="216"/>
        <v>0</v>
      </c>
      <c r="Z193" s="226">
        <f t="shared" si="216"/>
        <v>0</v>
      </c>
      <c r="AA193" s="879">
        <f t="shared" si="216"/>
        <v>0</v>
      </c>
      <c r="AB193" s="332"/>
      <c r="AC193" s="331"/>
      <c r="AD193" s="69"/>
      <c r="AE193" s="25"/>
      <c r="AF193" s="335"/>
      <c r="AG193" s="335"/>
      <c r="AH193" s="335"/>
      <c r="AI193" s="335"/>
      <c r="AJ193" s="335"/>
      <c r="AK193" s="335"/>
      <c r="AL193" s="335"/>
      <c r="AM193" s="335"/>
    </row>
    <row r="194" spans="1:39" s="336" customFormat="1" ht="27.75" hidden="1" customHeight="1" x14ac:dyDescent="0.25">
      <c r="A194" s="123"/>
      <c r="B194" s="123"/>
      <c r="C194" s="875"/>
      <c r="D194" s="54"/>
      <c r="E194" s="87"/>
      <c r="F194" s="87"/>
      <c r="G194" s="88"/>
      <c r="H194" s="59"/>
      <c r="I194" s="70"/>
      <c r="J194" s="129"/>
      <c r="K194" s="128">
        <f t="shared" si="217"/>
        <v>0</v>
      </c>
      <c r="L194" s="128">
        <f t="shared" si="218"/>
        <v>0</v>
      </c>
      <c r="M194" s="130"/>
      <c r="N194" s="131"/>
      <c r="O194" s="171">
        <f t="shared" si="219"/>
        <v>0</v>
      </c>
      <c r="P194" s="171">
        <f t="shared" si="220"/>
        <v>0</v>
      </c>
      <c r="Q194" s="130"/>
      <c r="R194" s="474">
        <f t="shared" si="221"/>
        <v>0</v>
      </c>
      <c r="S194" s="475">
        <f t="shared" si="216"/>
        <v>0</v>
      </c>
      <c r="T194" s="226">
        <f t="shared" si="216"/>
        <v>0</v>
      </c>
      <c r="U194" s="226">
        <f t="shared" si="216"/>
        <v>0</v>
      </c>
      <c r="V194" s="226">
        <f t="shared" si="216"/>
        <v>0</v>
      </c>
      <c r="W194" s="226">
        <f t="shared" si="216"/>
        <v>0</v>
      </c>
      <c r="X194" s="226">
        <f t="shared" si="216"/>
        <v>0</v>
      </c>
      <c r="Y194" s="226">
        <f t="shared" si="216"/>
        <v>0</v>
      </c>
      <c r="Z194" s="226">
        <f t="shared" si="216"/>
        <v>0</v>
      </c>
      <c r="AA194" s="879">
        <f t="shared" si="216"/>
        <v>0</v>
      </c>
      <c r="AB194" s="332"/>
      <c r="AC194" s="331"/>
      <c r="AD194" s="69"/>
      <c r="AE194" s="25"/>
      <c r="AF194" s="335"/>
      <c r="AG194" s="335"/>
      <c r="AH194" s="335"/>
      <c r="AI194" s="335"/>
      <c r="AJ194" s="335"/>
      <c r="AK194" s="335"/>
      <c r="AL194" s="335"/>
      <c r="AM194" s="335"/>
    </row>
    <row r="195" spans="1:39" s="93" customFormat="1" ht="27.75" hidden="1" customHeight="1" x14ac:dyDescent="0.25">
      <c r="A195" s="123"/>
      <c r="B195" s="123"/>
      <c r="C195" s="875"/>
      <c r="D195" s="54"/>
      <c r="E195" s="87"/>
      <c r="F195" s="87"/>
      <c r="G195" s="88"/>
      <c r="H195" s="59"/>
      <c r="I195" s="70"/>
      <c r="J195" s="129"/>
      <c r="K195" s="128">
        <f t="shared" si="217"/>
        <v>0</v>
      </c>
      <c r="L195" s="128">
        <f t="shared" si="218"/>
        <v>0</v>
      </c>
      <c r="M195" s="130"/>
      <c r="N195" s="131"/>
      <c r="O195" s="171">
        <f t="shared" si="219"/>
        <v>0</v>
      </c>
      <c r="P195" s="171">
        <f t="shared" si="220"/>
        <v>0</v>
      </c>
      <c r="Q195" s="130"/>
      <c r="R195" s="474">
        <f t="shared" si="221"/>
        <v>0</v>
      </c>
      <c r="S195" s="475">
        <f t="shared" si="216"/>
        <v>0</v>
      </c>
      <c r="T195" s="226">
        <f t="shared" si="216"/>
        <v>0</v>
      </c>
      <c r="U195" s="226">
        <f t="shared" si="216"/>
        <v>0</v>
      </c>
      <c r="V195" s="226">
        <f t="shared" si="216"/>
        <v>0</v>
      </c>
      <c r="W195" s="226">
        <f t="shared" si="216"/>
        <v>0</v>
      </c>
      <c r="X195" s="226">
        <f t="shared" si="216"/>
        <v>0</v>
      </c>
      <c r="Y195" s="226">
        <f t="shared" si="216"/>
        <v>0</v>
      </c>
      <c r="Z195" s="226">
        <f t="shared" si="216"/>
        <v>0</v>
      </c>
      <c r="AA195" s="879">
        <f t="shared" si="216"/>
        <v>0</v>
      </c>
      <c r="AB195" s="332"/>
      <c r="AC195" s="331"/>
      <c r="AD195" s="439"/>
      <c r="AE195" s="25"/>
      <c r="AF195" s="92"/>
      <c r="AG195" s="92"/>
      <c r="AH195" s="92"/>
      <c r="AI195" s="92"/>
      <c r="AJ195" s="92"/>
      <c r="AK195" s="92"/>
      <c r="AL195" s="92"/>
      <c r="AM195" s="92"/>
    </row>
    <row r="196" spans="1:39" s="336" customFormat="1" ht="27.75" hidden="1" customHeight="1" x14ac:dyDescent="0.25">
      <c r="A196" s="123"/>
      <c r="B196" s="123"/>
      <c r="C196" s="875"/>
      <c r="D196" s="54"/>
      <c r="E196" s="87"/>
      <c r="F196" s="87"/>
      <c r="G196" s="88"/>
      <c r="H196" s="354"/>
      <c r="I196" s="90"/>
      <c r="J196" s="129"/>
      <c r="K196" s="128">
        <f t="shared" si="217"/>
        <v>0</v>
      </c>
      <c r="L196" s="128">
        <f t="shared" si="218"/>
        <v>0</v>
      </c>
      <c r="M196" s="130"/>
      <c r="N196" s="131"/>
      <c r="O196" s="171">
        <f t="shared" si="219"/>
        <v>0</v>
      </c>
      <c r="P196" s="171">
        <f t="shared" si="220"/>
        <v>0</v>
      </c>
      <c r="Q196" s="130"/>
      <c r="R196" s="474">
        <f t="shared" si="221"/>
        <v>0</v>
      </c>
      <c r="S196" s="475">
        <f t="shared" si="216"/>
        <v>0</v>
      </c>
      <c r="T196" s="226">
        <f t="shared" si="216"/>
        <v>0</v>
      </c>
      <c r="U196" s="226">
        <f t="shared" si="216"/>
        <v>0</v>
      </c>
      <c r="V196" s="226">
        <f t="shared" si="216"/>
        <v>0</v>
      </c>
      <c r="W196" s="226">
        <f t="shared" si="216"/>
        <v>0</v>
      </c>
      <c r="X196" s="226">
        <f t="shared" si="216"/>
        <v>0</v>
      </c>
      <c r="Y196" s="226">
        <f t="shared" si="216"/>
        <v>0</v>
      </c>
      <c r="Z196" s="226">
        <f t="shared" si="216"/>
        <v>0</v>
      </c>
      <c r="AA196" s="879">
        <f t="shared" si="216"/>
        <v>0</v>
      </c>
      <c r="AB196" s="332"/>
      <c r="AC196" s="331"/>
      <c r="AD196" s="69"/>
      <c r="AE196" s="25"/>
      <c r="AF196" s="335"/>
      <c r="AG196" s="335"/>
      <c r="AH196" s="335"/>
      <c r="AI196" s="335"/>
      <c r="AJ196" s="335"/>
      <c r="AK196" s="335"/>
      <c r="AL196" s="335"/>
      <c r="AM196" s="335"/>
    </row>
    <row r="197" spans="1:39" s="346" customFormat="1" ht="27.75" hidden="1" customHeight="1" thickBot="1" x14ac:dyDescent="0.3">
      <c r="A197" s="108"/>
      <c r="B197" s="108"/>
      <c r="C197" s="490"/>
      <c r="D197" s="109"/>
      <c r="E197" s="110"/>
      <c r="F197" s="110"/>
      <c r="G197" s="111"/>
      <c r="H197" s="112" t="s">
        <v>906</v>
      </c>
      <c r="I197" s="113"/>
      <c r="J197" s="941"/>
      <c r="K197" s="115"/>
      <c r="L197" s="115"/>
      <c r="M197" s="116"/>
      <c r="N197" s="948"/>
      <c r="O197" s="115"/>
      <c r="P197" s="115"/>
      <c r="Q197" s="116"/>
      <c r="R197" s="453">
        <f>SUM(R185:R196)</f>
        <v>0</v>
      </c>
      <c r="S197" s="454">
        <f t="shared" ref="S197:AA197" si="222">SUM(S185:S196)</f>
        <v>0</v>
      </c>
      <c r="T197" s="119">
        <f t="shared" si="222"/>
        <v>0</v>
      </c>
      <c r="U197" s="119">
        <f t="shared" si="222"/>
        <v>0</v>
      </c>
      <c r="V197" s="119">
        <f t="shared" si="222"/>
        <v>0</v>
      </c>
      <c r="W197" s="119">
        <f t="shared" si="222"/>
        <v>0</v>
      </c>
      <c r="X197" s="119">
        <f t="shared" si="222"/>
        <v>0</v>
      </c>
      <c r="Y197" s="119">
        <f t="shared" si="222"/>
        <v>0</v>
      </c>
      <c r="Z197" s="119">
        <f t="shared" si="222"/>
        <v>0</v>
      </c>
      <c r="AA197" s="845">
        <f t="shared" si="222"/>
        <v>0</v>
      </c>
      <c r="AB197" s="332"/>
      <c r="AC197" s="331"/>
      <c r="AD197" s="69"/>
      <c r="AE197" s="25"/>
      <c r="AF197" s="335"/>
      <c r="AG197" s="335"/>
      <c r="AH197" s="335"/>
      <c r="AI197" s="335"/>
      <c r="AJ197" s="335"/>
      <c r="AK197" s="335"/>
      <c r="AL197" s="335"/>
      <c r="AM197" s="335"/>
    </row>
    <row r="198" spans="1:39" s="336" customFormat="1" ht="27.75" hidden="1" customHeight="1" thickTop="1" x14ac:dyDescent="0.25">
      <c r="A198" s="123"/>
      <c r="B198" s="123"/>
      <c r="C198" s="875"/>
      <c r="D198" s="54"/>
      <c r="E198" s="907"/>
      <c r="F198" s="932"/>
      <c r="G198" s="933"/>
      <c r="H198" s="934"/>
      <c r="I198" s="894"/>
      <c r="J198" s="129"/>
      <c r="K198" s="128">
        <f>IF(J198&gt;0, 1, 0)</f>
        <v>0</v>
      </c>
      <c r="L198" s="128">
        <f>J198-K198</f>
        <v>0</v>
      </c>
      <c r="M198" s="130"/>
      <c r="N198" s="131"/>
      <c r="O198" s="171">
        <f>IF(N198&gt;0, 1, 0)</f>
        <v>0</v>
      </c>
      <c r="P198" s="171">
        <f>N198-O198</f>
        <v>0</v>
      </c>
      <c r="Q198" s="892"/>
      <c r="R198" s="474">
        <f>(K198*M198*$R$3)+(L198*M198*$R$6)+(O198*Q198*$R$7)+(P198*Q198*$R$8)</f>
        <v>0</v>
      </c>
      <c r="S198" s="475">
        <f t="shared" ref="S198:AA209" si="223">(L198*N198*$R$3)+(M198*N198*$R$6)+(P198*R198*$R$7)+(Q198*R198*$R$8)</f>
        <v>0</v>
      </c>
      <c r="T198" s="226">
        <f t="shared" si="223"/>
        <v>0</v>
      </c>
      <c r="U198" s="226">
        <f t="shared" si="223"/>
        <v>0</v>
      </c>
      <c r="V198" s="226">
        <f t="shared" si="223"/>
        <v>0</v>
      </c>
      <c r="W198" s="226">
        <f t="shared" si="223"/>
        <v>0</v>
      </c>
      <c r="X198" s="226">
        <f t="shared" si="223"/>
        <v>0</v>
      </c>
      <c r="Y198" s="226">
        <f t="shared" si="223"/>
        <v>0</v>
      </c>
      <c r="Z198" s="226">
        <f t="shared" si="223"/>
        <v>0</v>
      </c>
      <c r="AA198" s="879">
        <f t="shared" si="223"/>
        <v>0</v>
      </c>
      <c r="AB198" s="332"/>
      <c r="AC198" s="331"/>
      <c r="AD198" s="69"/>
      <c r="AE198" s="25"/>
      <c r="AF198" s="335"/>
      <c r="AG198" s="335"/>
      <c r="AH198" s="335"/>
      <c r="AI198" s="335"/>
      <c r="AJ198" s="335"/>
      <c r="AK198" s="335"/>
      <c r="AL198" s="335"/>
      <c r="AM198" s="335"/>
    </row>
    <row r="199" spans="1:39" s="336" customFormat="1" ht="27.75" hidden="1" customHeight="1" x14ac:dyDescent="0.25">
      <c r="A199" s="123"/>
      <c r="B199" s="123"/>
      <c r="C199" s="875"/>
      <c r="D199" s="54"/>
      <c r="E199" s="87"/>
      <c r="F199" s="87"/>
      <c r="G199" s="170"/>
      <c r="H199" s="59"/>
      <c r="I199" s="70"/>
      <c r="J199" s="129"/>
      <c r="K199" s="128">
        <f t="shared" ref="K199:K209" si="224">IF(J199&gt;0, 1, 0)</f>
        <v>0</v>
      </c>
      <c r="L199" s="128">
        <f t="shared" ref="L199:L209" si="225">J199-K199</f>
        <v>0</v>
      </c>
      <c r="M199" s="130"/>
      <c r="N199" s="131"/>
      <c r="O199" s="171">
        <f t="shared" ref="O199:O209" si="226">IF(N199&gt;0, 1, 0)</f>
        <v>0</v>
      </c>
      <c r="P199" s="171">
        <f t="shared" ref="P199:P209" si="227">N199-O199</f>
        <v>0</v>
      </c>
      <c r="Q199" s="130"/>
      <c r="R199" s="474">
        <f t="shared" ref="R199:R209" si="228">(K199*M199*$R$3)+(L199*M199*$R$6)+(O199*Q199*$R$7)+(P199*Q199*$R$8)</f>
        <v>0</v>
      </c>
      <c r="S199" s="475">
        <f t="shared" si="223"/>
        <v>0</v>
      </c>
      <c r="T199" s="226">
        <f t="shared" si="223"/>
        <v>0</v>
      </c>
      <c r="U199" s="226">
        <f t="shared" si="223"/>
        <v>0</v>
      </c>
      <c r="V199" s="226">
        <f t="shared" si="223"/>
        <v>0</v>
      </c>
      <c r="W199" s="226">
        <f t="shared" si="223"/>
        <v>0</v>
      </c>
      <c r="X199" s="226">
        <f t="shared" si="223"/>
        <v>0</v>
      </c>
      <c r="Y199" s="226">
        <f t="shared" si="223"/>
        <v>0</v>
      </c>
      <c r="Z199" s="226">
        <f t="shared" si="223"/>
        <v>0</v>
      </c>
      <c r="AA199" s="879">
        <f t="shared" si="223"/>
        <v>0</v>
      </c>
      <c r="AB199" s="332"/>
      <c r="AC199" s="331"/>
      <c r="AD199" s="69"/>
      <c r="AE199" s="25"/>
      <c r="AF199" s="335"/>
      <c r="AG199" s="335"/>
      <c r="AH199" s="335"/>
      <c r="AI199" s="335"/>
      <c r="AJ199" s="335"/>
      <c r="AK199" s="335"/>
      <c r="AL199" s="335"/>
      <c r="AM199" s="335"/>
    </row>
    <row r="200" spans="1:39" s="336" customFormat="1" ht="27.75" hidden="1" customHeight="1" x14ac:dyDescent="0.25">
      <c r="A200" s="123"/>
      <c r="B200" s="123"/>
      <c r="C200" s="875"/>
      <c r="D200" s="54"/>
      <c r="E200" s="87"/>
      <c r="F200" s="87"/>
      <c r="G200" s="170"/>
      <c r="H200" s="59"/>
      <c r="I200" s="70"/>
      <c r="J200" s="129"/>
      <c r="K200" s="128">
        <f t="shared" si="224"/>
        <v>0</v>
      </c>
      <c r="L200" s="128">
        <f t="shared" si="225"/>
        <v>0</v>
      </c>
      <c r="M200" s="130"/>
      <c r="N200" s="131"/>
      <c r="O200" s="171">
        <f t="shared" si="226"/>
        <v>0</v>
      </c>
      <c r="P200" s="171">
        <f t="shared" si="227"/>
        <v>0</v>
      </c>
      <c r="Q200" s="130"/>
      <c r="R200" s="474">
        <f t="shared" si="228"/>
        <v>0</v>
      </c>
      <c r="S200" s="475">
        <f t="shared" si="223"/>
        <v>0</v>
      </c>
      <c r="T200" s="226">
        <f t="shared" si="223"/>
        <v>0</v>
      </c>
      <c r="U200" s="226">
        <f t="shared" si="223"/>
        <v>0</v>
      </c>
      <c r="V200" s="226">
        <f t="shared" si="223"/>
        <v>0</v>
      </c>
      <c r="W200" s="226">
        <f t="shared" si="223"/>
        <v>0</v>
      </c>
      <c r="X200" s="226">
        <f t="shared" si="223"/>
        <v>0</v>
      </c>
      <c r="Y200" s="226">
        <f t="shared" si="223"/>
        <v>0</v>
      </c>
      <c r="Z200" s="226">
        <f t="shared" si="223"/>
        <v>0</v>
      </c>
      <c r="AA200" s="879">
        <f t="shared" si="223"/>
        <v>0</v>
      </c>
      <c r="AB200" s="332"/>
      <c r="AC200" s="331"/>
      <c r="AD200" s="69"/>
      <c r="AE200" s="25"/>
      <c r="AF200" s="335"/>
      <c r="AG200" s="335"/>
      <c r="AH200" s="335"/>
      <c r="AI200" s="335"/>
      <c r="AJ200" s="335"/>
      <c r="AK200" s="335"/>
      <c r="AL200" s="335"/>
      <c r="AM200" s="335"/>
    </row>
    <row r="201" spans="1:39" s="336" customFormat="1" ht="27.75" hidden="1" customHeight="1" x14ac:dyDescent="0.25">
      <c r="A201" s="123"/>
      <c r="B201" s="123"/>
      <c r="C201" s="875"/>
      <c r="D201" s="54"/>
      <c r="E201" s="87"/>
      <c r="F201" s="87"/>
      <c r="G201" s="170"/>
      <c r="H201" s="59"/>
      <c r="I201" s="70"/>
      <c r="J201" s="129"/>
      <c r="K201" s="128">
        <f t="shared" si="224"/>
        <v>0</v>
      </c>
      <c r="L201" s="128">
        <f t="shared" si="225"/>
        <v>0</v>
      </c>
      <c r="M201" s="130"/>
      <c r="N201" s="131"/>
      <c r="O201" s="171">
        <f t="shared" si="226"/>
        <v>0</v>
      </c>
      <c r="P201" s="171">
        <f t="shared" si="227"/>
        <v>0</v>
      </c>
      <c r="Q201" s="130"/>
      <c r="R201" s="474">
        <f t="shared" si="228"/>
        <v>0</v>
      </c>
      <c r="S201" s="475">
        <f t="shared" si="223"/>
        <v>0</v>
      </c>
      <c r="T201" s="226">
        <f t="shared" si="223"/>
        <v>0</v>
      </c>
      <c r="U201" s="226">
        <f t="shared" si="223"/>
        <v>0</v>
      </c>
      <c r="V201" s="226">
        <f t="shared" si="223"/>
        <v>0</v>
      </c>
      <c r="W201" s="226">
        <f t="shared" si="223"/>
        <v>0</v>
      </c>
      <c r="X201" s="226">
        <f t="shared" si="223"/>
        <v>0</v>
      </c>
      <c r="Y201" s="226">
        <f t="shared" si="223"/>
        <v>0</v>
      </c>
      <c r="Z201" s="226">
        <f t="shared" si="223"/>
        <v>0</v>
      </c>
      <c r="AA201" s="879">
        <f t="shared" si="223"/>
        <v>0</v>
      </c>
      <c r="AB201" s="332"/>
      <c r="AC201" s="331"/>
      <c r="AD201" s="69"/>
      <c r="AE201" s="25"/>
      <c r="AF201" s="335"/>
      <c r="AG201" s="335"/>
      <c r="AH201" s="335"/>
      <c r="AI201" s="335"/>
      <c r="AJ201" s="335"/>
      <c r="AK201" s="335"/>
      <c r="AL201" s="335"/>
      <c r="AM201" s="335"/>
    </row>
    <row r="202" spans="1:39" s="336" customFormat="1" ht="27.75" hidden="1" customHeight="1" x14ac:dyDescent="0.25">
      <c r="A202" s="123"/>
      <c r="B202" s="123"/>
      <c r="C202" s="875"/>
      <c r="D202" s="54"/>
      <c r="E202" s="87"/>
      <c r="F202" s="87"/>
      <c r="G202" s="88"/>
      <c r="H202" s="59"/>
      <c r="I202" s="70"/>
      <c r="J202" s="129"/>
      <c r="K202" s="128">
        <f t="shared" si="224"/>
        <v>0</v>
      </c>
      <c r="L202" s="128">
        <f t="shared" si="225"/>
        <v>0</v>
      </c>
      <c r="M202" s="130"/>
      <c r="N202" s="131"/>
      <c r="O202" s="171">
        <f t="shared" si="226"/>
        <v>0</v>
      </c>
      <c r="P202" s="171">
        <f t="shared" si="227"/>
        <v>0</v>
      </c>
      <c r="Q202" s="130"/>
      <c r="R202" s="474">
        <f t="shared" si="228"/>
        <v>0</v>
      </c>
      <c r="S202" s="475">
        <f t="shared" si="223"/>
        <v>0</v>
      </c>
      <c r="T202" s="226">
        <f t="shared" si="223"/>
        <v>0</v>
      </c>
      <c r="U202" s="226">
        <f t="shared" si="223"/>
        <v>0</v>
      </c>
      <c r="V202" s="226">
        <f t="shared" si="223"/>
        <v>0</v>
      </c>
      <c r="W202" s="226">
        <f t="shared" si="223"/>
        <v>0</v>
      </c>
      <c r="X202" s="226">
        <f t="shared" si="223"/>
        <v>0</v>
      </c>
      <c r="Y202" s="226">
        <f t="shared" si="223"/>
        <v>0</v>
      </c>
      <c r="Z202" s="226">
        <f t="shared" si="223"/>
        <v>0</v>
      </c>
      <c r="AA202" s="879">
        <f t="shared" si="223"/>
        <v>0</v>
      </c>
      <c r="AB202" s="332"/>
      <c r="AC202" s="331"/>
      <c r="AD202" s="69"/>
      <c r="AE202" s="25"/>
      <c r="AF202" s="335"/>
      <c r="AG202" s="335"/>
      <c r="AH202" s="335"/>
      <c r="AI202" s="335"/>
      <c r="AJ202" s="335"/>
      <c r="AK202" s="335"/>
      <c r="AL202" s="335"/>
      <c r="AM202" s="335"/>
    </row>
    <row r="203" spans="1:39" s="336" customFormat="1" ht="27.75" hidden="1" customHeight="1" x14ac:dyDescent="0.25">
      <c r="A203" s="123"/>
      <c r="B203" s="123"/>
      <c r="C203" s="875"/>
      <c r="D203" s="54"/>
      <c r="E203" s="87"/>
      <c r="F203" s="87"/>
      <c r="G203" s="88"/>
      <c r="H203" s="59"/>
      <c r="I203" s="70"/>
      <c r="J203" s="129"/>
      <c r="K203" s="128">
        <f t="shared" si="224"/>
        <v>0</v>
      </c>
      <c r="L203" s="128">
        <f t="shared" si="225"/>
        <v>0</v>
      </c>
      <c r="M203" s="130"/>
      <c r="N203" s="131"/>
      <c r="O203" s="171">
        <f t="shared" si="226"/>
        <v>0</v>
      </c>
      <c r="P203" s="171">
        <f t="shared" si="227"/>
        <v>0</v>
      </c>
      <c r="Q203" s="130"/>
      <c r="R203" s="474">
        <f t="shared" si="228"/>
        <v>0</v>
      </c>
      <c r="S203" s="475">
        <f t="shared" si="223"/>
        <v>0</v>
      </c>
      <c r="T203" s="226">
        <f t="shared" si="223"/>
        <v>0</v>
      </c>
      <c r="U203" s="226">
        <f t="shared" si="223"/>
        <v>0</v>
      </c>
      <c r="V203" s="226">
        <f t="shared" si="223"/>
        <v>0</v>
      </c>
      <c r="W203" s="226">
        <f t="shared" si="223"/>
        <v>0</v>
      </c>
      <c r="X203" s="226">
        <f t="shared" si="223"/>
        <v>0</v>
      </c>
      <c r="Y203" s="226">
        <f t="shared" si="223"/>
        <v>0</v>
      </c>
      <c r="Z203" s="226">
        <f t="shared" si="223"/>
        <v>0</v>
      </c>
      <c r="AA203" s="879">
        <f t="shared" si="223"/>
        <v>0</v>
      </c>
      <c r="AB203" s="332"/>
      <c r="AC203" s="331"/>
      <c r="AD203" s="69"/>
      <c r="AE203" s="25"/>
      <c r="AF203" s="335"/>
      <c r="AG203" s="335"/>
      <c r="AH203" s="335"/>
      <c r="AI203" s="335"/>
      <c r="AJ203" s="335"/>
      <c r="AK203" s="335"/>
      <c r="AL203" s="335"/>
      <c r="AM203" s="335"/>
    </row>
    <row r="204" spans="1:39" s="336" customFormat="1" ht="27.75" hidden="1" customHeight="1" x14ac:dyDescent="0.25">
      <c r="A204" s="123"/>
      <c r="B204" s="123"/>
      <c r="C204" s="875"/>
      <c r="D204" s="54"/>
      <c r="E204" s="87"/>
      <c r="F204" s="87"/>
      <c r="G204" s="88"/>
      <c r="H204" s="59"/>
      <c r="I204" s="70"/>
      <c r="J204" s="129"/>
      <c r="K204" s="128">
        <f t="shared" si="224"/>
        <v>0</v>
      </c>
      <c r="L204" s="128">
        <f t="shared" si="225"/>
        <v>0</v>
      </c>
      <c r="M204" s="130"/>
      <c r="N204" s="131"/>
      <c r="O204" s="171">
        <f t="shared" si="226"/>
        <v>0</v>
      </c>
      <c r="P204" s="171">
        <f t="shared" si="227"/>
        <v>0</v>
      </c>
      <c r="Q204" s="130"/>
      <c r="R204" s="474">
        <f t="shared" si="228"/>
        <v>0</v>
      </c>
      <c r="S204" s="475">
        <f t="shared" si="223"/>
        <v>0</v>
      </c>
      <c r="T204" s="226">
        <f t="shared" si="223"/>
        <v>0</v>
      </c>
      <c r="U204" s="226">
        <f t="shared" si="223"/>
        <v>0</v>
      </c>
      <c r="V204" s="226">
        <f t="shared" si="223"/>
        <v>0</v>
      </c>
      <c r="W204" s="226">
        <f t="shared" si="223"/>
        <v>0</v>
      </c>
      <c r="X204" s="226">
        <f t="shared" si="223"/>
        <v>0</v>
      </c>
      <c r="Y204" s="226">
        <f t="shared" si="223"/>
        <v>0</v>
      </c>
      <c r="Z204" s="226">
        <f t="shared" si="223"/>
        <v>0</v>
      </c>
      <c r="AA204" s="879">
        <f t="shared" si="223"/>
        <v>0</v>
      </c>
      <c r="AB204" s="332"/>
      <c r="AC204" s="331"/>
      <c r="AD204" s="69"/>
      <c r="AE204" s="25"/>
      <c r="AF204" s="335"/>
      <c r="AG204" s="335"/>
      <c r="AH204" s="335"/>
      <c r="AI204" s="335"/>
      <c r="AJ204" s="335"/>
      <c r="AK204" s="335"/>
      <c r="AL204" s="335"/>
      <c r="AM204" s="335"/>
    </row>
    <row r="205" spans="1:39" s="336" customFormat="1" ht="27.75" hidden="1" customHeight="1" x14ac:dyDescent="0.25">
      <c r="A205" s="123"/>
      <c r="B205" s="123"/>
      <c r="C205" s="875"/>
      <c r="D205" s="54"/>
      <c r="E205" s="87"/>
      <c r="F205" s="87"/>
      <c r="G205" s="88"/>
      <c r="H205" s="354"/>
      <c r="I205" s="90"/>
      <c r="J205" s="129"/>
      <c r="K205" s="128">
        <f t="shared" si="224"/>
        <v>0</v>
      </c>
      <c r="L205" s="128">
        <f t="shared" si="225"/>
        <v>0</v>
      </c>
      <c r="M205" s="130"/>
      <c r="N205" s="131"/>
      <c r="O205" s="171">
        <f t="shared" si="226"/>
        <v>0</v>
      </c>
      <c r="P205" s="171">
        <f t="shared" si="227"/>
        <v>0</v>
      </c>
      <c r="Q205" s="130"/>
      <c r="R205" s="474">
        <f t="shared" si="228"/>
        <v>0</v>
      </c>
      <c r="S205" s="475">
        <f t="shared" si="223"/>
        <v>0</v>
      </c>
      <c r="T205" s="226">
        <f t="shared" si="223"/>
        <v>0</v>
      </c>
      <c r="U205" s="226">
        <f t="shared" si="223"/>
        <v>0</v>
      </c>
      <c r="V205" s="226">
        <f t="shared" si="223"/>
        <v>0</v>
      </c>
      <c r="W205" s="226">
        <f t="shared" si="223"/>
        <v>0</v>
      </c>
      <c r="X205" s="226">
        <f t="shared" si="223"/>
        <v>0</v>
      </c>
      <c r="Y205" s="226">
        <f t="shared" si="223"/>
        <v>0</v>
      </c>
      <c r="Z205" s="226">
        <f t="shared" si="223"/>
        <v>0</v>
      </c>
      <c r="AA205" s="879">
        <f t="shared" si="223"/>
        <v>0</v>
      </c>
      <c r="AB205" s="332"/>
      <c r="AC205" s="331"/>
      <c r="AD205" s="69"/>
      <c r="AE205" s="25"/>
      <c r="AF205" s="335"/>
      <c r="AG205" s="335"/>
      <c r="AH205" s="335"/>
      <c r="AI205" s="335"/>
      <c r="AJ205" s="335"/>
      <c r="AK205" s="335"/>
      <c r="AL205" s="335"/>
      <c r="AM205" s="335"/>
    </row>
    <row r="206" spans="1:39" s="336" customFormat="1" ht="27.75" hidden="1" customHeight="1" x14ac:dyDescent="0.25">
      <c r="A206" s="123"/>
      <c r="B206" s="123"/>
      <c r="C206" s="875"/>
      <c r="D206" s="54"/>
      <c r="E206" s="87"/>
      <c r="F206" s="87"/>
      <c r="G206" s="88"/>
      <c r="H206" s="59"/>
      <c r="I206" s="70"/>
      <c r="J206" s="129"/>
      <c r="K206" s="128">
        <f t="shared" si="224"/>
        <v>0</v>
      </c>
      <c r="L206" s="128">
        <f t="shared" si="225"/>
        <v>0</v>
      </c>
      <c r="M206" s="130"/>
      <c r="N206" s="131"/>
      <c r="O206" s="171">
        <f t="shared" si="226"/>
        <v>0</v>
      </c>
      <c r="P206" s="171">
        <f t="shared" si="227"/>
        <v>0</v>
      </c>
      <c r="Q206" s="130"/>
      <c r="R206" s="474">
        <f t="shared" si="228"/>
        <v>0</v>
      </c>
      <c r="S206" s="475">
        <f t="shared" si="223"/>
        <v>0</v>
      </c>
      <c r="T206" s="226">
        <f t="shared" si="223"/>
        <v>0</v>
      </c>
      <c r="U206" s="226">
        <f t="shared" si="223"/>
        <v>0</v>
      </c>
      <c r="V206" s="226">
        <f t="shared" si="223"/>
        <v>0</v>
      </c>
      <c r="W206" s="226">
        <f t="shared" si="223"/>
        <v>0</v>
      </c>
      <c r="X206" s="226">
        <f t="shared" si="223"/>
        <v>0</v>
      </c>
      <c r="Y206" s="226">
        <f t="shared" si="223"/>
        <v>0</v>
      </c>
      <c r="Z206" s="226">
        <f t="shared" si="223"/>
        <v>0</v>
      </c>
      <c r="AA206" s="879">
        <f t="shared" si="223"/>
        <v>0</v>
      </c>
      <c r="AB206" s="332"/>
      <c r="AC206" s="331"/>
      <c r="AD206" s="69"/>
      <c r="AE206" s="25"/>
      <c r="AF206" s="335"/>
      <c r="AG206" s="335"/>
      <c r="AH206" s="335"/>
      <c r="AI206" s="335"/>
      <c r="AJ206" s="335"/>
      <c r="AK206" s="335"/>
      <c r="AL206" s="335"/>
      <c r="AM206" s="335"/>
    </row>
    <row r="207" spans="1:39" s="336" customFormat="1" ht="27.75" hidden="1" customHeight="1" x14ac:dyDescent="0.25">
      <c r="A207" s="123"/>
      <c r="B207" s="123"/>
      <c r="C207" s="875"/>
      <c r="D207" s="54"/>
      <c r="E207" s="87"/>
      <c r="F207" s="87"/>
      <c r="G207" s="88"/>
      <c r="H207" s="59"/>
      <c r="I207" s="70"/>
      <c r="J207" s="129"/>
      <c r="K207" s="128">
        <f t="shared" si="224"/>
        <v>0</v>
      </c>
      <c r="L207" s="128">
        <f t="shared" si="225"/>
        <v>0</v>
      </c>
      <c r="M207" s="130"/>
      <c r="N207" s="131"/>
      <c r="O207" s="171">
        <f t="shared" si="226"/>
        <v>0</v>
      </c>
      <c r="P207" s="171">
        <f t="shared" si="227"/>
        <v>0</v>
      </c>
      <c r="Q207" s="130"/>
      <c r="R207" s="474">
        <f t="shared" si="228"/>
        <v>0</v>
      </c>
      <c r="S207" s="475">
        <f t="shared" si="223"/>
        <v>0</v>
      </c>
      <c r="T207" s="226">
        <f t="shared" si="223"/>
        <v>0</v>
      </c>
      <c r="U207" s="226">
        <f t="shared" si="223"/>
        <v>0</v>
      </c>
      <c r="V207" s="226">
        <f t="shared" si="223"/>
        <v>0</v>
      </c>
      <c r="W207" s="226">
        <f t="shared" si="223"/>
        <v>0</v>
      </c>
      <c r="X207" s="226">
        <f t="shared" si="223"/>
        <v>0</v>
      </c>
      <c r="Y207" s="226">
        <f t="shared" si="223"/>
        <v>0</v>
      </c>
      <c r="Z207" s="226">
        <f t="shared" si="223"/>
        <v>0</v>
      </c>
      <c r="AA207" s="879">
        <f t="shared" si="223"/>
        <v>0</v>
      </c>
      <c r="AB207" s="332"/>
      <c r="AC207" s="331"/>
      <c r="AD207" s="69"/>
      <c r="AE207" s="25"/>
      <c r="AF207" s="335"/>
      <c r="AG207" s="335"/>
      <c r="AH207" s="335"/>
      <c r="AI207" s="335"/>
      <c r="AJ207" s="335"/>
      <c r="AK207" s="335"/>
      <c r="AL207" s="335"/>
      <c r="AM207" s="335"/>
    </row>
    <row r="208" spans="1:39" s="93" customFormat="1" ht="27.75" hidden="1" customHeight="1" x14ac:dyDescent="0.25">
      <c r="A208" s="123"/>
      <c r="B208" s="123"/>
      <c r="C208" s="875"/>
      <c r="D208" s="54"/>
      <c r="E208" s="87"/>
      <c r="F208" s="87"/>
      <c r="G208" s="88"/>
      <c r="H208" s="59"/>
      <c r="I208" s="70"/>
      <c r="J208" s="129"/>
      <c r="K208" s="128">
        <f t="shared" si="224"/>
        <v>0</v>
      </c>
      <c r="L208" s="128">
        <f t="shared" si="225"/>
        <v>0</v>
      </c>
      <c r="M208" s="130"/>
      <c r="N208" s="131"/>
      <c r="O208" s="171">
        <f t="shared" si="226"/>
        <v>0</v>
      </c>
      <c r="P208" s="171">
        <f t="shared" si="227"/>
        <v>0</v>
      </c>
      <c r="Q208" s="130"/>
      <c r="R208" s="474">
        <f t="shared" si="228"/>
        <v>0</v>
      </c>
      <c r="S208" s="475">
        <f t="shared" si="223"/>
        <v>0</v>
      </c>
      <c r="T208" s="226">
        <f t="shared" si="223"/>
        <v>0</v>
      </c>
      <c r="U208" s="226">
        <f t="shared" si="223"/>
        <v>0</v>
      </c>
      <c r="V208" s="226">
        <f t="shared" si="223"/>
        <v>0</v>
      </c>
      <c r="W208" s="226">
        <f t="shared" si="223"/>
        <v>0</v>
      </c>
      <c r="X208" s="226">
        <f t="shared" si="223"/>
        <v>0</v>
      </c>
      <c r="Y208" s="226">
        <f t="shared" si="223"/>
        <v>0</v>
      </c>
      <c r="Z208" s="226">
        <f t="shared" si="223"/>
        <v>0</v>
      </c>
      <c r="AA208" s="879">
        <f t="shared" si="223"/>
        <v>0</v>
      </c>
      <c r="AB208" s="332"/>
      <c r="AC208" s="331"/>
      <c r="AD208" s="439"/>
      <c r="AE208" s="25"/>
      <c r="AF208" s="92"/>
      <c r="AG208" s="92"/>
      <c r="AH208" s="92"/>
      <c r="AI208" s="92"/>
      <c r="AJ208" s="92"/>
      <c r="AK208" s="92"/>
      <c r="AL208" s="92"/>
      <c r="AM208" s="92"/>
    </row>
    <row r="209" spans="1:39" s="336" customFormat="1" ht="27.75" hidden="1" customHeight="1" x14ac:dyDescent="0.25">
      <c r="A209" s="123"/>
      <c r="B209" s="123"/>
      <c r="C209" s="875"/>
      <c r="D209" s="54"/>
      <c r="E209" s="87"/>
      <c r="F209" s="87"/>
      <c r="G209" s="88"/>
      <c r="H209" s="354"/>
      <c r="I209" s="90"/>
      <c r="J209" s="129"/>
      <c r="K209" s="128">
        <f t="shared" si="224"/>
        <v>0</v>
      </c>
      <c r="L209" s="128">
        <f t="shared" si="225"/>
        <v>0</v>
      </c>
      <c r="M209" s="130"/>
      <c r="N209" s="131"/>
      <c r="O209" s="171">
        <f t="shared" si="226"/>
        <v>0</v>
      </c>
      <c r="P209" s="171">
        <f t="shared" si="227"/>
        <v>0</v>
      </c>
      <c r="Q209" s="130"/>
      <c r="R209" s="474">
        <f t="shared" si="228"/>
        <v>0</v>
      </c>
      <c r="S209" s="475">
        <f t="shared" si="223"/>
        <v>0</v>
      </c>
      <c r="T209" s="226">
        <f t="shared" si="223"/>
        <v>0</v>
      </c>
      <c r="U209" s="226">
        <f t="shared" si="223"/>
        <v>0</v>
      </c>
      <c r="V209" s="226">
        <f t="shared" si="223"/>
        <v>0</v>
      </c>
      <c r="W209" s="226">
        <f t="shared" si="223"/>
        <v>0</v>
      </c>
      <c r="X209" s="226">
        <f t="shared" si="223"/>
        <v>0</v>
      </c>
      <c r="Y209" s="226">
        <f t="shared" si="223"/>
        <v>0</v>
      </c>
      <c r="Z209" s="226">
        <f t="shared" si="223"/>
        <v>0</v>
      </c>
      <c r="AA209" s="879">
        <f t="shared" si="223"/>
        <v>0</v>
      </c>
      <c r="AB209" s="332"/>
      <c r="AC209" s="331"/>
      <c r="AD209" s="69"/>
      <c r="AE209" s="25"/>
      <c r="AF209" s="335"/>
      <c r="AG209" s="335"/>
      <c r="AH209" s="335"/>
      <c r="AI209" s="335"/>
      <c r="AJ209" s="335"/>
      <c r="AK209" s="335"/>
      <c r="AL209" s="335"/>
      <c r="AM209" s="335"/>
    </row>
    <row r="210" spans="1:39" s="346" customFormat="1" ht="27.75" hidden="1" customHeight="1" thickBot="1" x14ac:dyDescent="0.3">
      <c r="A210" s="108"/>
      <c r="B210" s="108"/>
      <c r="C210" s="490"/>
      <c r="D210" s="109"/>
      <c r="E210" s="110"/>
      <c r="F210" s="110"/>
      <c r="G210" s="111"/>
      <c r="H210" s="112" t="s">
        <v>906</v>
      </c>
      <c r="I210" s="113"/>
      <c r="J210" s="941"/>
      <c r="K210" s="115"/>
      <c r="L210" s="115"/>
      <c r="M210" s="116"/>
      <c r="N210" s="948"/>
      <c r="O210" s="115"/>
      <c r="P210" s="115"/>
      <c r="Q210" s="116"/>
      <c r="R210" s="453">
        <f>SUM(R198:R209)</f>
        <v>0</v>
      </c>
      <c r="S210" s="454">
        <f t="shared" ref="S210:AA210" si="229">SUM(S198:S209)</f>
        <v>0</v>
      </c>
      <c r="T210" s="119">
        <f t="shared" si="229"/>
        <v>0</v>
      </c>
      <c r="U210" s="119">
        <f t="shared" si="229"/>
        <v>0</v>
      </c>
      <c r="V210" s="119">
        <f t="shared" si="229"/>
        <v>0</v>
      </c>
      <c r="W210" s="119">
        <f t="shared" si="229"/>
        <v>0</v>
      </c>
      <c r="X210" s="119">
        <f t="shared" si="229"/>
        <v>0</v>
      </c>
      <c r="Y210" s="119">
        <f t="shared" si="229"/>
        <v>0</v>
      </c>
      <c r="Z210" s="119">
        <f t="shared" si="229"/>
        <v>0</v>
      </c>
      <c r="AA210" s="845">
        <f t="shared" si="229"/>
        <v>0</v>
      </c>
      <c r="AB210" s="332"/>
      <c r="AC210" s="331"/>
      <c r="AD210" s="69"/>
      <c r="AE210" s="25"/>
      <c r="AF210" s="335"/>
      <c r="AG210" s="335"/>
      <c r="AH210" s="335"/>
      <c r="AI210" s="335"/>
      <c r="AJ210" s="335"/>
      <c r="AK210" s="335"/>
      <c r="AL210" s="335"/>
      <c r="AM210" s="335"/>
    </row>
    <row r="211" spans="1:39" s="336" customFormat="1" ht="27.75" hidden="1" customHeight="1" thickTop="1" x14ac:dyDescent="0.25">
      <c r="A211" s="123"/>
      <c r="B211" s="123"/>
      <c r="C211" s="875"/>
      <c r="D211" s="54"/>
      <c r="E211" s="907"/>
      <c r="F211" s="932"/>
      <c r="G211" s="933"/>
      <c r="H211" s="934"/>
      <c r="I211" s="894"/>
      <c r="J211" s="129"/>
      <c r="K211" s="128">
        <f>IF(J211&gt;0, 1, 0)</f>
        <v>0</v>
      </c>
      <c r="L211" s="128">
        <f>J211-K211</f>
        <v>0</v>
      </c>
      <c r="M211" s="130"/>
      <c r="N211" s="131"/>
      <c r="O211" s="171">
        <f>IF(N211&gt;0, 1, 0)</f>
        <v>0</v>
      </c>
      <c r="P211" s="171">
        <f>N211-O211</f>
        <v>0</v>
      </c>
      <c r="Q211" s="892"/>
      <c r="R211" s="474">
        <f>(K211*M211*$R$3)+(L211*M211*$R$6)+(O211*Q211*$R$7)+(P211*Q211*$R$8)</f>
        <v>0</v>
      </c>
      <c r="S211" s="475">
        <f t="shared" ref="S211:AA222" si="230">(L211*N211*$R$3)+(M211*N211*$R$6)+(P211*R211*$R$7)+(Q211*R211*$R$8)</f>
        <v>0</v>
      </c>
      <c r="T211" s="226">
        <f t="shared" si="230"/>
        <v>0</v>
      </c>
      <c r="U211" s="226">
        <f t="shared" si="230"/>
        <v>0</v>
      </c>
      <c r="V211" s="226">
        <f t="shared" si="230"/>
        <v>0</v>
      </c>
      <c r="W211" s="226">
        <f t="shared" si="230"/>
        <v>0</v>
      </c>
      <c r="X211" s="226">
        <f t="shared" si="230"/>
        <v>0</v>
      </c>
      <c r="Y211" s="226">
        <f t="shared" si="230"/>
        <v>0</v>
      </c>
      <c r="Z211" s="226">
        <f t="shared" si="230"/>
        <v>0</v>
      </c>
      <c r="AA211" s="879">
        <f t="shared" si="230"/>
        <v>0</v>
      </c>
      <c r="AB211" s="332"/>
      <c r="AC211" s="331"/>
      <c r="AD211" s="69"/>
      <c r="AE211" s="25"/>
      <c r="AF211" s="335"/>
      <c r="AG211" s="335"/>
      <c r="AH211" s="335"/>
      <c r="AI211" s="335"/>
      <c r="AJ211" s="335"/>
      <c r="AK211" s="335"/>
      <c r="AL211" s="335"/>
      <c r="AM211" s="335"/>
    </row>
    <row r="212" spans="1:39" s="336" customFormat="1" ht="27.75" hidden="1" customHeight="1" x14ac:dyDescent="0.25">
      <c r="A212" s="123"/>
      <c r="B212" s="123"/>
      <c r="C212" s="875"/>
      <c r="D212" s="54"/>
      <c r="E212" s="87"/>
      <c r="F212" s="87"/>
      <c r="G212" s="170"/>
      <c r="H212" s="59"/>
      <c r="I212" s="70"/>
      <c r="J212" s="129"/>
      <c r="K212" s="128">
        <f t="shared" ref="K212:K222" si="231">IF(J212&gt;0, 1, 0)</f>
        <v>0</v>
      </c>
      <c r="L212" s="128">
        <f t="shared" ref="L212:L222" si="232">J212-K212</f>
        <v>0</v>
      </c>
      <c r="M212" s="130"/>
      <c r="N212" s="131"/>
      <c r="O212" s="171">
        <f t="shared" ref="O212:O222" si="233">IF(N212&gt;0, 1, 0)</f>
        <v>0</v>
      </c>
      <c r="P212" s="171">
        <f t="shared" ref="P212:P222" si="234">N212-O212</f>
        <v>0</v>
      </c>
      <c r="Q212" s="130"/>
      <c r="R212" s="474">
        <f t="shared" ref="R212:R222" si="235">(K212*M212*$R$3)+(L212*M212*$R$6)+(O212*Q212*$R$7)+(P212*Q212*$R$8)</f>
        <v>0</v>
      </c>
      <c r="S212" s="475">
        <f t="shared" si="230"/>
        <v>0</v>
      </c>
      <c r="T212" s="226">
        <f t="shared" si="230"/>
        <v>0</v>
      </c>
      <c r="U212" s="226">
        <f t="shared" si="230"/>
        <v>0</v>
      </c>
      <c r="V212" s="226">
        <f t="shared" si="230"/>
        <v>0</v>
      </c>
      <c r="W212" s="226">
        <f t="shared" si="230"/>
        <v>0</v>
      </c>
      <c r="X212" s="226">
        <f t="shared" si="230"/>
        <v>0</v>
      </c>
      <c r="Y212" s="226">
        <f t="shared" si="230"/>
        <v>0</v>
      </c>
      <c r="Z212" s="226">
        <f t="shared" si="230"/>
        <v>0</v>
      </c>
      <c r="AA212" s="879">
        <f t="shared" si="230"/>
        <v>0</v>
      </c>
      <c r="AB212" s="332"/>
      <c r="AC212" s="331"/>
      <c r="AD212" s="69"/>
      <c r="AE212" s="25"/>
      <c r="AF212" s="335"/>
      <c r="AG212" s="335"/>
      <c r="AH212" s="335"/>
      <c r="AI212" s="335"/>
      <c r="AJ212" s="335"/>
      <c r="AK212" s="335"/>
      <c r="AL212" s="335"/>
      <c r="AM212" s="335"/>
    </row>
    <row r="213" spans="1:39" s="336" customFormat="1" ht="27.75" hidden="1" customHeight="1" x14ac:dyDescent="0.25">
      <c r="A213" s="123"/>
      <c r="B213" s="123"/>
      <c r="C213" s="875"/>
      <c r="D213" s="54"/>
      <c r="E213" s="87"/>
      <c r="F213" s="87"/>
      <c r="G213" s="170"/>
      <c r="H213" s="59"/>
      <c r="I213" s="70"/>
      <c r="J213" s="129"/>
      <c r="K213" s="128">
        <f t="shared" si="231"/>
        <v>0</v>
      </c>
      <c r="L213" s="128">
        <f t="shared" si="232"/>
        <v>0</v>
      </c>
      <c r="M213" s="130"/>
      <c r="N213" s="131"/>
      <c r="O213" s="171">
        <f t="shared" si="233"/>
        <v>0</v>
      </c>
      <c r="P213" s="171">
        <f t="shared" si="234"/>
        <v>0</v>
      </c>
      <c r="Q213" s="130"/>
      <c r="R213" s="474">
        <f t="shared" si="235"/>
        <v>0</v>
      </c>
      <c r="S213" s="475">
        <f t="shared" si="230"/>
        <v>0</v>
      </c>
      <c r="T213" s="226">
        <f t="shared" si="230"/>
        <v>0</v>
      </c>
      <c r="U213" s="226">
        <f t="shared" si="230"/>
        <v>0</v>
      </c>
      <c r="V213" s="226">
        <f t="shared" si="230"/>
        <v>0</v>
      </c>
      <c r="W213" s="226">
        <f t="shared" si="230"/>
        <v>0</v>
      </c>
      <c r="X213" s="226">
        <f t="shared" si="230"/>
        <v>0</v>
      </c>
      <c r="Y213" s="226">
        <f t="shared" si="230"/>
        <v>0</v>
      </c>
      <c r="Z213" s="226">
        <f t="shared" si="230"/>
        <v>0</v>
      </c>
      <c r="AA213" s="879">
        <f t="shared" si="230"/>
        <v>0</v>
      </c>
      <c r="AB213" s="332"/>
      <c r="AC213" s="331"/>
      <c r="AD213" s="69"/>
      <c r="AE213" s="25"/>
      <c r="AF213" s="335"/>
      <c r="AG213" s="335"/>
      <c r="AH213" s="335"/>
      <c r="AI213" s="335"/>
      <c r="AJ213" s="335"/>
      <c r="AK213" s="335"/>
      <c r="AL213" s="335"/>
      <c r="AM213" s="335"/>
    </row>
    <row r="214" spans="1:39" s="336" customFormat="1" ht="27.75" hidden="1" customHeight="1" x14ac:dyDescent="0.25">
      <c r="A214" s="123"/>
      <c r="B214" s="123"/>
      <c r="C214" s="875"/>
      <c r="D214" s="54"/>
      <c r="E214" s="87"/>
      <c r="F214" s="87"/>
      <c r="G214" s="170"/>
      <c r="H214" s="59"/>
      <c r="I214" s="70"/>
      <c r="J214" s="129"/>
      <c r="K214" s="128">
        <f t="shared" si="231"/>
        <v>0</v>
      </c>
      <c r="L214" s="128">
        <f t="shared" si="232"/>
        <v>0</v>
      </c>
      <c r="M214" s="130"/>
      <c r="N214" s="131"/>
      <c r="O214" s="171">
        <f t="shared" si="233"/>
        <v>0</v>
      </c>
      <c r="P214" s="171">
        <f t="shared" si="234"/>
        <v>0</v>
      </c>
      <c r="Q214" s="130"/>
      <c r="R214" s="474">
        <f t="shared" si="235"/>
        <v>0</v>
      </c>
      <c r="S214" s="475">
        <f t="shared" si="230"/>
        <v>0</v>
      </c>
      <c r="T214" s="226">
        <f t="shared" si="230"/>
        <v>0</v>
      </c>
      <c r="U214" s="226">
        <f t="shared" si="230"/>
        <v>0</v>
      </c>
      <c r="V214" s="226">
        <f t="shared" si="230"/>
        <v>0</v>
      </c>
      <c r="W214" s="226">
        <f t="shared" si="230"/>
        <v>0</v>
      </c>
      <c r="X214" s="226">
        <f t="shared" si="230"/>
        <v>0</v>
      </c>
      <c r="Y214" s="226">
        <f t="shared" si="230"/>
        <v>0</v>
      </c>
      <c r="Z214" s="226">
        <f t="shared" si="230"/>
        <v>0</v>
      </c>
      <c r="AA214" s="879">
        <f t="shared" si="230"/>
        <v>0</v>
      </c>
      <c r="AB214" s="332"/>
      <c r="AC214" s="331"/>
      <c r="AD214" s="69"/>
      <c r="AE214" s="25"/>
      <c r="AF214" s="335"/>
      <c r="AG214" s="335"/>
      <c r="AH214" s="335"/>
      <c r="AI214" s="335"/>
      <c r="AJ214" s="335"/>
      <c r="AK214" s="335"/>
      <c r="AL214" s="335"/>
      <c r="AM214" s="335"/>
    </row>
    <row r="215" spans="1:39" s="336" customFormat="1" ht="27.75" hidden="1" customHeight="1" x14ac:dyDescent="0.25">
      <c r="A215" s="123"/>
      <c r="B215" s="123"/>
      <c r="C215" s="875"/>
      <c r="D215" s="54"/>
      <c r="E215" s="87"/>
      <c r="F215" s="87"/>
      <c r="G215" s="88"/>
      <c r="H215" s="59"/>
      <c r="I215" s="70"/>
      <c r="J215" s="129"/>
      <c r="K215" s="128">
        <f t="shared" si="231"/>
        <v>0</v>
      </c>
      <c r="L215" s="128">
        <f t="shared" si="232"/>
        <v>0</v>
      </c>
      <c r="M215" s="130"/>
      <c r="N215" s="131"/>
      <c r="O215" s="171">
        <f t="shared" si="233"/>
        <v>0</v>
      </c>
      <c r="P215" s="171">
        <f t="shared" si="234"/>
        <v>0</v>
      </c>
      <c r="Q215" s="130"/>
      <c r="R215" s="474">
        <f t="shared" si="235"/>
        <v>0</v>
      </c>
      <c r="S215" s="475">
        <f t="shared" si="230"/>
        <v>0</v>
      </c>
      <c r="T215" s="226">
        <f t="shared" si="230"/>
        <v>0</v>
      </c>
      <c r="U215" s="226">
        <f t="shared" si="230"/>
        <v>0</v>
      </c>
      <c r="V215" s="226">
        <f t="shared" si="230"/>
        <v>0</v>
      </c>
      <c r="W215" s="226">
        <f t="shared" si="230"/>
        <v>0</v>
      </c>
      <c r="X215" s="226">
        <f t="shared" si="230"/>
        <v>0</v>
      </c>
      <c r="Y215" s="226">
        <f t="shared" si="230"/>
        <v>0</v>
      </c>
      <c r="Z215" s="226">
        <f t="shared" si="230"/>
        <v>0</v>
      </c>
      <c r="AA215" s="879">
        <f t="shared" si="230"/>
        <v>0</v>
      </c>
      <c r="AB215" s="332"/>
      <c r="AC215" s="331"/>
      <c r="AD215" s="69"/>
      <c r="AE215" s="25"/>
      <c r="AF215" s="335"/>
      <c r="AG215" s="335"/>
      <c r="AH215" s="335"/>
      <c r="AI215" s="335"/>
      <c r="AJ215" s="335"/>
      <c r="AK215" s="335"/>
      <c r="AL215" s="335"/>
      <c r="AM215" s="335"/>
    </row>
    <row r="216" spans="1:39" s="336" customFormat="1" ht="27.75" hidden="1" customHeight="1" x14ac:dyDescent="0.25">
      <c r="A216" s="123"/>
      <c r="B216" s="123"/>
      <c r="C216" s="875"/>
      <c r="D216" s="54"/>
      <c r="E216" s="87"/>
      <c r="F216" s="87"/>
      <c r="G216" s="88"/>
      <c r="H216" s="59"/>
      <c r="I216" s="70"/>
      <c r="J216" s="129"/>
      <c r="K216" s="128">
        <f t="shared" si="231"/>
        <v>0</v>
      </c>
      <c r="L216" s="128">
        <f t="shared" si="232"/>
        <v>0</v>
      </c>
      <c r="M216" s="130"/>
      <c r="N216" s="131"/>
      <c r="O216" s="171">
        <f t="shared" si="233"/>
        <v>0</v>
      </c>
      <c r="P216" s="171">
        <f t="shared" si="234"/>
        <v>0</v>
      </c>
      <c r="Q216" s="130"/>
      <c r="R216" s="474">
        <f t="shared" si="235"/>
        <v>0</v>
      </c>
      <c r="S216" s="475">
        <f t="shared" si="230"/>
        <v>0</v>
      </c>
      <c r="T216" s="226">
        <f t="shared" si="230"/>
        <v>0</v>
      </c>
      <c r="U216" s="226">
        <f t="shared" si="230"/>
        <v>0</v>
      </c>
      <c r="V216" s="226">
        <f t="shared" si="230"/>
        <v>0</v>
      </c>
      <c r="W216" s="226">
        <f t="shared" si="230"/>
        <v>0</v>
      </c>
      <c r="X216" s="226">
        <f t="shared" si="230"/>
        <v>0</v>
      </c>
      <c r="Y216" s="226">
        <f t="shared" si="230"/>
        <v>0</v>
      </c>
      <c r="Z216" s="226">
        <f t="shared" si="230"/>
        <v>0</v>
      </c>
      <c r="AA216" s="879">
        <f t="shared" si="230"/>
        <v>0</v>
      </c>
      <c r="AB216" s="332"/>
      <c r="AC216" s="331"/>
      <c r="AD216" s="69"/>
      <c r="AE216" s="25"/>
      <c r="AF216" s="335"/>
      <c r="AG216" s="335"/>
      <c r="AH216" s="335"/>
      <c r="AI216" s="335"/>
      <c r="AJ216" s="335"/>
      <c r="AK216" s="335"/>
      <c r="AL216" s="335"/>
      <c r="AM216" s="335"/>
    </row>
    <row r="217" spans="1:39" s="336" customFormat="1" ht="27.75" hidden="1" customHeight="1" x14ac:dyDescent="0.25">
      <c r="A217" s="123"/>
      <c r="B217" s="123"/>
      <c r="C217" s="875"/>
      <c r="D217" s="54"/>
      <c r="E217" s="87"/>
      <c r="F217" s="87"/>
      <c r="G217" s="88"/>
      <c r="H217" s="59"/>
      <c r="I217" s="70"/>
      <c r="J217" s="129"/>
      <c r="K217" s="128">
        <f t="shared" si="231"/>
        <v>0</v>
      </c>
      <c r="L217" s="128">
        <f t="shared" si="232"/>
        <v>0</v>
      </c>
      <c r="M217" s="130"/>
      <c r="N217" s="131"/>
      <c r="O217" s="171">
        <f t="shared" si="233"/>
        <v>0</v>
      </c>
      <c r="P217" s="171">
        <f t="shared" si="234"/>
        <v>0</v>
      </c>
      <c r="Q217" s="130"/>
      <c r="R217" s="474">
        <f t="shared" si="235"/>
        <v>0</v>
      </c>
      <c r="S217" s="475">
        <f t="shared" si="230"/>
        <v>0</v>
      </c>
      <c r="T217" s="226">
        <f t="shared" si="230"/>
        <v>0</v>
      </c>
      <c r="U217" s="226">
        <f t="shared" si="230"/>
        <v>0</v>
      </c>
      <c r="V217" s="226">
        <f t="shared" si="230"/>
        <v>0</v>
      </c>
      <c r="W217" s="226">
        <f t="shared" si="230"/>
        <v>0</v>
      </c>
      <c r="X217" s="226">
        <f t="shared" si="230"/>
        <v>0</v>
      </c>
      <c r="Y217" s="226">
        <f t="shared" si="230"/>
        <v>0</v>
      </c>
      <c r="Z217" s="226">
        <f t="shared" si="230"/>
        <v>0</v>
      </c>
      <c r="AA217" s="879">
        <f t="shared" si="230"/>
        <v>0</v>
      </c>
      <c r="AB217" s="332"/>
      <c r="AC217" s="331"/>
      <c r="AD217" s="69"/>
      <c r="AE217" s="25"/>
      <c r="AF217" s="335"/>
      <c r="AG217" s="335"/>
      <c r="AH217" s="335"/>
      <c r="AI217" s="335"/>
      <c r="AJ217" s="335"/>
      <c r="AK217" s="335"/>
      <c r="AL217" s="335"/>
      <c r="AM217" s="335"/>
    </row>
    <row r="218" spans="1:39" s="336" customFormat="1" ht="27.75" hidden="1" customHeight="1" x14ac:dyDescent="0.25">
      <c r="A218" s="123"/>
      <c r="B218" s="123"/>
      <c r="C218" s="875"/>
      <c r="D218" s="54"/>
      <c r="E218" s="87"/>
      <c r="F218" s="87"/>
      <c r="G218" s="88"/>
      <c r="H218" s="354"/>
      <c r="I218" s="90"/>
      <c r="J218" s="129"/>
      <c r="K218" s="128">
        <f t="shared" si="231"/>
        <v>0</v>
      </c>
      <c r="L218" s="128">
        <f t="shared" si="232"/>
        <v>0</v>
      </c>
      <c r="M218" s="130"/>
      <c r="N218" s="131"/>
      <c r="O218" s="171">
        <f t="shared" si="233"/>
        <v>0</v>
      </c>
      <c r="P218" s="171">
        <f t="shared" si="234"/>
        <v>0</v>
      </c>
      <c r="Q218" s="130"/>
      <c r="R218" s="474">
        <f t="shared" si="235"/>
        <v>0</v>
      </c>
      <c r="S218" s="475">
        <f t="shared" si="230"/>
        <v>0</v>
      </c>
      <c r="T218" s="226">
        <f t="shared" si="230"/>
        <v>0</v>
      </c>
      <c r="U218" s="226">
        <f t="shared" si="230"/>
        <v>0</v>
      </c>
      <c r="V218" s="226">
        <f t="shared" si="230"/>
        <v>0</v>
      </c>
      <c r="W218" s="226">
        <f t="shared" si="230"/>
        <v>0</v>
      </c>
      <c r="X218" s="226">
        <f t="shared" si="230"/>
        <v>0</v>
      </c>
      <c r="Y218" s="226">
        <f t="shared" si="230"/>
        <v>0</v>
      </c>
      <c r="Z218" s="226">
        <f t="shared" si="230"/>
        <v>0</v>
      </c>
      <c r="AA218" s="879">
        <f t="shared" si="230"/>
        <v>0</v>
      </c>
      <c r="AB218" s="332"/>
      <c r="AC218" s="331"/>
      <c r="AD218" s="69"/>
      <c r="AE218" s="25"/>
      <c r="AF218" s="335"/>
      <c r="AG218" s="335"/>
      <c r="AH218" s="335"/>
      <c r="AI218" s="335"/>
      <c r="AJ218" s="335"/>
      <c r="AK218" s="335"/>
      <c r="AL218" s="335"/>
      <c r="AM218" s="335"/>
    </row>
    <row r="219" spans="1:39" s="336" customFormat="1" ht="27.75" hidden="1" customHeight="1" x14ac:dyDescent="0.25">
      <c r="A219" s="123"/>
      <c r="B219" s="123"/>
      <c r="C219" s="875"/>
      <c r="D219" s="54"/>
      <c r="E219" s="87"/>
      <c r="F219" s="87"/>
      <c r="G219" s="88"/>
      <c r="H219" s="59"/>
      <c r="I219" s="70"/>
      <c r="J219" s="129"/>
      <c r="K219" s="128">
        <f t="shared" si="231"/>
        <v>0</v>
      </c>
      <c r="L219" s="128">
        <f t="shared" si="232"/>
        <v>0</v>
      </c>
      <c r="M219" s="130"/>
      <c r="N219" s="131"/>
      <c r="O219" s="171">
        <f t="shared" si="233"/>
        <v>0</v>
      </c>
      <c r="P219" s="171">
        <f t="shared" si="234"/>
        <v>0</v>
      </c>
      <c r="Q219" s="130"/>
      <c r="R219" s="474">
        <f t="shared" si="235"/>
        <v>0</v>
      </c>
      <c r="S219" s="475">
        <f t="shared" si="230"/>
        <v>0</v>
      </c>
      <c r="T219" s="226">
        <f t="shared" si="230"/>
        <v>0</v>
      </c>
      <c r="U219" s="226">
        <f t="shared" si="230"/>
        <v>0</v>
      </c>
      <c r="V219" s="226">
        <f t="shared" si="230"/>
        <v>0</v>
      </c>
      <c r="W219" s="226">
        <f t="shared" si="230"/>
        <v>0</v>
      </c>
      <c r="X219" s="226">
        <f t="shared" si="230"/>
        <v>0</v>
      </c>
      <c r="Y219" s="226">
        <f t="shared" si="230"/>
        <v>0</v>
      </c>
      <c r="Z219" s="226">
        <f t="shared" si="230"/>
        <v>0</v>
      </c>
      <c r="AA219" s="879">
        <f t="shared" si="230"/>
        <v>0</v>
      </c>
      <c r="AB219" s="332"/>
      <c r="AC219" s="331"/>
      <c r="AD219" s="69"/>
      <c r="AE219" s="25"/>
      <c r="AF219" s="335"/>
      <c r="AG219" s="335"/>
      <c r="AH219" s="335"/>
      <c r="AI219" s="335"/>
      <c r="AJ219" s="335"/>
      <c r="AK219" s="335"/>
      <c r="AL219" s="335"/>
      <c r="AM219" s="335"/>
    </row>
    <row r="220" spans="1:39" s="336" customFormat="1" ht="27.75" hidden="1" customHeight="1" x14ac:dyDescent="0.25">
      <c r="A220" s="123"/>
      <c r="B220" s="123"/>
      <c r="C220" s="875"/>
      <c r="D220" s="54"/>
      <c r="E220" s="87"/>
      <c r="F220" s="87"/>
      <c r="G220" s="88"/>
      <c r="H220" s="59"/>
      <c r="I220" s="70"/>
      <c r="J220" s="129"/>
      <c r="K220" s="128">
        <f t="shared" si="231"/>
        <v>0</v>
      </c>
      <c r="L220" s="128">
        <f t="shared" si="232"/>
        <v>0</v>
      </c>
      <c r="M220" s="130"/>
      <c r="N220" s="131"/>
      <c r="O220" s="171">
        <f t="shared" si="233"/>
        <v>0</v>
      </c>
      <c r="P220" s="171">
        <f t="shared" si="234"/>
        <v>0</v>
      </c>
      <c r="Q220" s="130"/>
      <c r="R220" s="474">
        <f t="shared" si="235"/>
        <v>0</v>
      </c>
      <c r="S220" s="475">
        <f t="shared" si="230"/>
        <v>0</v>
      </c>
      <c r="T220" s="226">
        <f t="shared" si="230"/>
        <v>0</v>
      </c>
      <c r="U220" s="226">
        <f t="shared" si="230"/>
        <v>0</v>
      </c>
      <c r="V220" s="226">
        <f t="shared" si="230"/>
        <v>0</v>
      </c>
      <c r="W220" s="226">
        <f t="shared" si="230"/>
        <v>0</v>
      </c>
      <c r="X220" s="226">
        <f t="shared" si="230"/>
        <v>0</v>
      </c>
      <c r="Y220" s="226">
        <f t="shared" si="230"/>
        <v>0</v>
      </c>
      <c r="Z220" s="226">
        <f t="shared" si="230"/>
        <v>0</v>
      </c>
      <c r="AA220" s="879">
        <f t="shared" si="230"/>
        <v>0</v>
      </c>
      <c r="AB220" s="332"/>
      <c r="AC220" s="331"/>
      <c r="AD220" s="69"/>
      <c r="AE220" s="25"/>
      <c r="AF220" s="335"/>
      <c r="AG220" s="335"/>
      <c r="AH220" s="335"/>
      <c r="AI220" s="335"/>
      <c r="AJ220" s="335"/>
      <c r="AK220" s="335"/>
      <c r="AL220" s="335"/>
      <c r="AM220" s="335"/>
    </row>
    <row r="221" spans="1:39" s="93" customFormat="1" ht="27.75" hidden="1" customHeight="1" x14ac:dyDescent="0.25">
      <c r="A221" s="123"/>
      <c r="B221" s="123"/>
      <c r="C221" s="875"/>
      <c r="D221" s="54"/>
      <c r="E221" s="87"/>
      <c r="F221" s="87"/>
      <c r="G221" s="88"/>
      <c r="H221" s="59"/>
      <c r="I221" s="70"/>
      <c r="J221" s="129"/>
      <c r="K221" s="128">
        <f t="shared" si="231"/>
        <v>0</v>
      </c>
      <c r="L221" s="128">
        <f t="shared" si="232"/>
        <v>0</v>
      </c>
      <c r="M221" s="130"/>
      <c r="N221" s="131"/>
      <c r="O221" s="171">
        <f t="shared" si="233"/>
        <v>0</v>
      </c>
      <c r="P221" s="171">
        <f t="shared" si="234"/>
        <v>0</v>
      </c>
      <c r="Q221" s="130"/>
      <c r="R221" s="474">
        <f t="shared" si="235"/>
        <v>0</v>
      </c>
      <c r="S221" s="475">
        <f t="shared" si="230"/>
        <v>0</v>
      </c>
      <c r="T221" s="226">
        <f t="shared" si="230"/>
        <v>0</v>
      </c>
      <c r="U221" s="226">
        <f t="shared" si="230"/>
        <v>0</v>
      </c>
      <c r="V221" s="226">
        <f t="shared" si="230"/>
        <v>0</v>
      </c>
      <c r="W221" s="226">
        <f t="shared" si="230"/>
        <v>0</v>
      </c>
      <c r="X221" s="226">
        <f t="shared" si="230"/>
        <v>0</v>
      </c>
      <c r="Y221" s="226">
        <f t="shared" si="230"/>
        <v>0</v>
      </c>
      <c r="Z221" s="226">
        <f t="shared" si="230"/>
        <v>0</v>
      </c>
      <c r="AA221" s="879">
        <f t="shared" si="230"/>
        <v>0</v>
      </c>
      <c r="AB221" s="332"/>
      <c r="AC221" s="331"/>
      <c r="AD221" s="439"/>
      <c r="AE221" s="25"/>
      <c r="AF221" s="92"/>
      <c r="AG221" s="92"/>
      <c r="AH221" s="92"/>
      <c r="AI221" s="92"/>
      <c r="AJ221" s="92"/>
      <c r="AK221" s="92"/>
      <c r="AL221" s="92"/>
      <c r="AM221" s="92"/>
    </row>
    <row r="222" spans="1:39" s="336" customFormat="1" ht="27.75" hidden="1" customHeight="1" x14ac:dyDescent="0.25">
      <c r="A222" s="123"/>
      <c r="B222" s="123"/>
      <c r="C222" s="875"/>
      <c r="D222" s="54"/>
      <c r="E222" s="87"/>
      <c r="F222" s="87"/>
      <c r="G222" s="88"/>
      <c r="H222" s="354"/>
      <c r="I222" s="90"/>
      <c r="J222" s="129"/>
      <c r="K222" s="128">
        <f t="shared" si="231"/>
        <v>0</v>
      </c>
      <c r="L222" s="128">
        <f t="shared" si="232"/>
        <v>0</v>
      </c>
      <c r="M222" s="130"/>
      <c r="N222" s="131"/>
      <c r="O222" s="171">
        <f t="shared" si="233"/>
        <v>0</v>
      </c>
      <c r="P222" s="171">
        <f t="shared" si="234"/>
        <v>0</v>
      </c>
      <c r="Q222" s="130"/>
      <c r="R222" s="474">
        <f t="shared" si="235"/>
        <v>0</v>
      </c>
      <c r="S222" s="475">
        <f t="shared" si="230"/>
        <v>0</v>
      </c>
      <c r="T222" s="226">
        <f t="shared" si="230"/>
        <v>0</v>
      </c>
      <c r="U222" s="226">
        <f t="shared" si="230"/>
        <v>0</v>
      </c>
      <c r="V222" s="226">
        <f t="shared" si="230"/>
        <v>0</v>
      </c>
      <c r="W222" s="226">
        <f t="shared" si="230"/>
        <v>0</v>
      </c>
      <c r="X222" s="226">
        <f t="shared" si="230"/>
        <v>0</v>
      </c>
      <c r="Y222" s="226">
        <f t="shared" si="230"/>
        <v>0</v>
      </c>
      <c r="Z222" s="226">
        <f t="shared" si="230"/>
        <v>0</v>
      </c>
      <c r="AA222" s="879">
        <f t="shared" si="230"/>
        <v>0</v>
      </c>
      <c r="AB222" s="332"/>
      <c r="AC222" s="331"/>
      <c r="AD222" s="69"/>
      <c r="AE222" s="25"/>
      <c r="AF222" s="335"/>
      <c r="AG222" s="335"/>
      <c r="AH222" s="335"/>
      <c r="AI222" s="335"/>
      <c r="AJ222" s="335"/>
      <c r="AK222" s="335"/>
      <c r="AL222" s="335"/>
      <c r="AM222" s="335"/>
    </row>
    <row r="223" spans="1:39" s="346" customFormat="1" ht="27.75" hidden="1" customHeight="1" thickBot="1" x14ac:dyDescent="0.3">
      <c r="A223" s="108"/>
      <c r="B223" s="108"/>
      <c r="C223" s="490"/>
      <c r="D223" s="109"/>
      <c r="E223" s="110"/>
      <c r="F223" s="110"/>
      <c r="G223" s="111"/>
      <c r="H223" s="112" t="s">
        <v>906</v>
      </c>
      <c r="I223" s="113"/>
      <c r="J223" s="941"/>
      <c r="K223" s="115"/>
      <c r="L223" s="115"/>
      <c r="M223" s="116"/>
      <c r="N223" s="948"/>
      <c r="O223" s="115"/>
      <c r="P223" s="115"/>
      <c r="Q223" s="116"/>
      <c r="R223" s="453">
        <f>SUM(R211:R222)</f>
        <v>0</v>
      </c>
      <c r="S223" s="454">
        <f t="shared" ref="S223:AA223" si="236">SUM(S211:S222)</f>
        <v>0</v>
      </c>
      <c r="T223" s="119">
        <f t="shared" si="236"/>
        <v>0</v>
      </c>
      <c r="U223" s="119">
        <f t="shared" si="236"/>
        <v>0</v>
      </c>
      <c r="V223" s="119">
        <f t="shared" si="236"/>
        <v>0</v>
      </c>
      <c r="W223" s="119">
        <f t="shared" si="236"/>
        <v>0</v>
      </c>
      <c r="X223" s="119">
        <f t="shared" si="236"/>
        <v>0</v>
      </c>
      <c r="Y223" s="119">
        <f t="shared" si="236"/>
        <v>0</v>
      </c>
      <c r="Z223" s="119">
        <f t="shared" si="236"/>
        <v>0</v>
      </c>
      <c r="AA223" s="845">
        <f t="shared" si="236"/>
        <v>0</v>
      </c>
      <c r="AB223" s="332"/>
      <c r="AC223" s="331"/>
      <c r="AD223" s="69"/>
      <c r="AE223" s="25"/>
      <c r="AF223" s="335"/>
      <c r="AG223" s="335"/>
      <c r="AH223" s="335"/>
      <c r="AI223" s="335"/>
      <c r="AJ223" s="335"/>
      <c r="AK223" s="335"/>
      <c r="AL223" s="335"/>
      <c r="AM223" s="335"/>
    </row>
    <row r="224" spans="1:39" s="336" customFormat="1" ht="27.75" hidden="1" customHeight="1" thickTop="1" x14ac:dyDescent="0.25">
      <c r="A224" s="123"/>
      <c r="B224" s="123"/>
      <c r="C224" s="875"/>
      <c r="D224" s="54"/>
      <c r="E224" s="907"/>
      <c r="F224" s="932"/>
      <c r="G224" s="933"/>
      <c r="H224" s="934"/>
      <c r="I224" s="894"/>
      <c r="J224" s="129"/>
      <c r="K224" s="128">
        <f>IF(J224&gt;0, 1, 0)</f>
        <v>0</v>
      </c>
      <c r="L224" s="128">
        <f>J224-K224</f>
        <v>0</v>
      </c>
      <c r="M224" s="130"/>
      <c r="N224" s="131"/>
      <c r="O224" s="171">
        <f>IF(N224&gt;0, 1, 0)</f>
        <v>0</v>
      </c>
      <c r="P224" s="171">
        <f>N224-O224</f>
        <v>0</v>
      </c>
      <c r="Q224" s="892"/>
      <c r="R224" s="474">
        <f>(K224*M224*$R$3)+(L224*M224*$R$6)+(O224*Q224*$R$7)+(P224*Q224*$R$8)</f>
        <v>0</v>
      </c>
      <c r="S224" s="475">
        <f t="shared" ref="S224:AA235" si="237">(L224*N224*$R$3)+(M224*N224*$R$6)+(P224*R224*$R$7)+(Q224*R224*$R$8)</f>
        <v>0</v>
      </c>
      <c r="T224" s="226">
        <f t="shared" si="237"/>
        <v>0</v>
      </c>
      <c r="U224" s="226">
        <f t="shared" si="237"/>
        <v>0</v>
      </c>
      <c r="V224" s="226">
        <f t="shared" si="237"/>
        <v>0</v>
      </c>
      <c r="W224" s="226">
        <f t="shared" si="237"/>
        <v>0</v>
      </c>
      <c r="X224" s="226">
        <f t="shared" si="237"/>
        <v>0</v>
      </c>
      <c r="Y224" s="226">
        <f t="shared" si="237"/>
        <v>0</v>
      </c>
      <c r="Z224" s="226">
        <f t="shared" si="237"/>
        <v>0</v>
      </c>
      <c r="AA224" s="879">
        <f t="shared" si="237"/>
        <v>0</v>
      </c>
      <c r="AB224" s="332"/>
      <c r="AC224" s="331"/>
      <c r="AD224" s="69"/>
      <c r="AE224" s="25"/>
      <c r="AF224" s="335"/>
      <c r="AG224" s="335"/>
      <c r="AH224" s="335"/>
      <c r="AI224" s="335"/>
      <c r="AJ224" s="335"/>
      <c r="AK224" s="335"/>
      <c r="AL224" s="335"/>
      <c r="AM224" s="335"/>
    </row>
    <row r="225" spans="1:39" s="336" customFormat="1" ht="27.75" hidden="1" customHeight="1" x14ac:dyDescent="0.25">
      <c r="A225" s="123"/>
      <c r="B225" s="123"/>
      <c r="C225" s="875"/>
      <c r="D225" s="54"/>
      <c r="E225" s="87"/>
      <c r="F225" s="87"/>
      <c r="G225" s="170"/>
      <c r="H225" s="59"/>
      <c r="I225" s="70"/>
      <c r="J225" s="129"/>
      <c r="K225" s="128">
        <f t="shared" ref="K225:K235" si="238">IF(J225&gt;0, 1, 0)</f>
        <v>0</v>
      </c>
      <c r="L225" s="128">
        <f t="shared" ref="L225:L235" si="239">J225-K225</f>
        <v>0</v>
      </c>
      <c r="M225" s="130"/>
      <c r="N225" s="131"/>
      <c r="O225" s="171">
        <f t="shared" ref="O225:O235" si="240">IF(N225&gt;0, 1, 0)</f>
        <v>0</v>
      </c>
      <c r="P225" s="171">
        <f t="shared" ref="P225:P235" si="241">N225-O225</f>
        <v>0</v>
      </c>
      <c r="Q225" s="130"/>
      <c r="R225" s="474">
        <f t="shared" ref="R225:R235" si="242">(K225*M225*$R$3)+(L225*M225*$R$6)+(O225*Q225*$R$7)+(P225*Q225*$R$8)</f>
        <v>0</v>
      </c>
      <c r="S225" s="475">
        <f t="shared" si="237"/>
        <v>0</v>
      </c>
      <c r="T225" s="226">
        <f t="shared" si="237"/>
        <v>0</v>
      </c>
      <c r="U225" s="226">
        <f t="shared" si="237"/>
        <v>0</v>
      </c>
      <c r="V225" s="226">
        <f t="shared" si="237"/>
        <v>0</v>
      </c>
      <c r="W225" s="226">
        <f t="shared" si="237"/>
        <v>0</v>
      </c>
      <c r="X225" s="226">
        <f t="shared" si="237"/>
        <v>0</v>
      </c>
      <c r="Y225" s="226">
        <f t="shared" si="237"/>
        <v>0</v>
      </c>
      <c r="Z225" s="226">
        <f t="shared" si="237"/>
        <v>0</v>
      </c>
      <c r="AA225" s="879">
        <f t="shared" si="237"/>
        <v>0</v>
      </c>
      <c r="AB225" s="332"/>
      <c r="AC225" s="331"/>
      <c r="AD225" s="69"/>
      <c r="AE225" s="25"/>
      <c r="AF225" s="335"/>
      <c r="AG225" s="335"/>
      <c r="AH225" s="335"/>
      <c r="AI225" s="335"/>
      <c r="AJ225" s="335"/>
      <c r="AK225" s="335"/>
      <c r="AL225" s="335"/>
      <c r="AM225" s="335"/>
    </row>
    <row r="226" spans="1:39" s="336" customFormat="1" ht="27.75" hidden="1" customHeight="1" x14ac:dyDescent="0.25">
      <c r="A226" s="123"/>
      <c r="B226" s="123"/>
      <c r="C226" s="875"/>
      <c r="D226" s="54"/>
      <c r="E226" s="87"/>
      <c r="F226" s="87"/>
      <c r="G226" s="170"/>
      <c r="H226" s="59"/>
      <c r="I226" s="70"/>
      <c r="J226" s="129"/>
      <c r="K226" s="128">
        <f t="shared" si="238"/>
        <v>0</v>
      </c>
      <c r="L226" s="128">
        <f t="shared" si="239"/>
        <v>0</v>
      </c>
      <c r="M226" s="130"/>
      <c r="N226" s="131"/>
      <c r="O226" s="171">
        <f t="shared" si="240"/>
        <v>0</v>
      </c>
      <c r="P226" s="171">
        <f t="shared" si="241"/>
        <v>0</v>
      </c>
      <c r="Q226" s="130"/>
      <c r="R226" s="474">
        <f t="shared" si="242"/>
        <v>0</v>
      </c>
      <c r="S226" s="475">
        <f t="shared" si="237"/>
        <v>0</v>
      </c>
      <c r="T226" s="226">
        <f t="shared" si="237"/>
        <v>0</v>
      </c>
      <c r="U226" s="226">
        <f t="shared" si="237"/>
        <v>0</v>
      </c>
      <c r="V226" s="226">
        <f t="shared" si="237"/>
        <v>0</v>
      </c>
      <c r="W226" s="226">
        <f t="shared" si="237"/>
        <v>0</v>
      </c>
      <c r="X226" s="226">
        <f t="shared" si="237"/>
        <v>0</v>
      </c>
      <c r="Y226" s="226">
        <f t="shared" si="237"/>
        <v>0</v>
      </c>
      <c r="Z226" s="226">
        <f t="shared" si="237"/>
        <v>0</v>
      </c>
      <c r="AA226" s="879">
        <f t="shared" si="237"/>
        <v>0</v>
      </c>
      <c r="AB226" s="332"/>
      <c r="AC226" s="331"/>
      <c r="AD226" s="69"/>
      <c r="AE226" s="25"/>
      <c r="AF226" s="335"/>
      <c r="AG226" s="335"/>
      <c r="AH226" s="335"/>
      <c r="AI226" s="335"/>
      <c r="AJ226" s="335"/>
      <c r="AK226" s="335"/>
      <c r="AL226" s="335"/>
      <c r="AM226" s="335"/>
    </row>
    <row r="227" spans="1:39" s="336" customFormat="1" ht="27.75" hidden="1" customHeight="1" x14ac:dyDescent="0.25">
      <c r="A227" s="123"/>
      <c r="B227" s="123"/>
      <c r="C227" s="875"/>
      <c r="D227" s="54"/>
      <c r="E227" s="87"/>
      <c r="F227" s="87"/>
      <c r="G227" s="170"/>
      <c r="H227" s="59"/>
      <c r="I227" s="70"/>
      <c r="J227" s="129"/>
      <c r="K227" s="128">
        <f t="shared" si="238"/>
        <v>0</v>
      </c>
      <c r="L227" s="128">
        <f t="shared" si="239"/>
        <v>0</v>
      </c>
      <c r="M227" s="130"/>
      <c r="N227" s="131"/>
      <c r="O227" s="171">
        <f t="shared" si="240"/>
        <v>0</v>
      </c>
      <c r="P227" s="171">
        <f t="shared" si="241"/>
        <v>0</v>
      </c>
      <c r="Q227" s="130"/>
      <c r="R227" s="474">
        <f t="shared" si="242"/>
        <v>0</v>
      </c>
      <c r="S227" s="475">
        <f t="shared" si="237"/>
        <v>0</v>
      </c>
      <c r="T227" s="226">
        <f t="shared" si="237"/>
        <v>0</v>
      </c>
      <c r="U227" s="226">
        <f t="shared" si="237"/>
        <v>0</v>
      </c>
      <c r="V227" s="226">
        <f t="shared" si="237"/>
        <v>0</v>
      </c>
      <c r="W227" s="226">
        <f t="shared" si="237"/>
        <v>0</v>
      </c>
      <c r="X227" s="226">
        <f t="shared" si="237"/>
        <v>0</v>
      </c>
      <c r="Y227" s="226">
        <f t="shared" si="237"/>
        <v>0</v>
      </c>
      <c r="Z227" s="226">
        <f t="shared" si="237"/>
        <v>0</v>
      </c>
      <c r="AA227" s="879">
        <f t="shared" si="237"/>
        <v>0</v>
      </c>
      <c r="AB227" s="332"/>
      <c r="AC227" s="331"/>
      <c r="AD227" s="69"/>
      <c r="AE227" s="25"/>
      <c r="AF227" s="335"/>
      <c r="AG227" s="335"/>
      <c r="AH227" s="335"/>
      <c r="AI227" s="335"/>
      <c r="AJ227" s="335"/>
      <c r="AK227" s="335"/>
      <c r="AL227" s="335"/>
      <c r="AM227" s="335"/>
    </row>
    <row r="228" spans="1:39" s="336" customFormat="1" ht="27.75" hidden="1" customHeight="1" x14ac:dyDescent="0.25">
      <c r="A228" s="123"/>
      <c r="B228" s="123"/>
      <c r="C228" s="875"/>
      <c r="D228" s="54"/>
      <c r="E228" s="87"/>
      <c r="F228" s="87"/>
      <c r="G228" s="88"/>
      <c r="H228" s="59"/>
      <c r="I228" s="70"/>
      <c r="J228" s="129"/>
      <c r="K228" s="128">
        <f t="shared" si="238"/>
        <v>0</v>
      </c>
      <c r="L228" s="128">
        <f t="shared" si="239"/>
        <v>0</v>
      </c>
      <c r="M228" s="130"/>
      <c r="N228" s="131"/>
      <c r="O228" s="171">
        <f t="shared" si="240"/>
        <v>0</v>
      </c>
      <c r="P228" s="171">
        <f t="shared" si="241"/>
        <v>0</v>
      </c>
      <c r="Q228" s="130"/>
      <c r="R228" s="474">
        <f t="shared" si="242"/>
        <v>0</v>
      </c>
      <c r="S228" s="475">
        <f t="shared" si="237"/>
        <v>0</v>
      </c>
      <c r="T228" s="226">
        <f t="shared" si="237"/>
        <v>0</v>
      </c>
      <c r="U228" s="226">
        <f t="shared" si="237"/>
        <v>0</v>
      </c>
      <c r="V228" s="226">
        <f t="shared" si="237"/>
        <v>0</v>
      </c>
      <c r="W228" s="226">
        <f t="shared" si="237"/>
        <v>0</v>
      </c>
      <c r="X228" s="226">
        <f t="shared" si="237"/>
        <v>0</v>
      </c>
      <c r="Y228" s="226">
        <f t="shared" si="237"/>
        <v>0</v>
      </c>
      <c r="Z228" s="226">
        <f t="shared" si="237"/>
        <v>0</v>
      </c>
      <c r="AA228" s="879">
        <f t="shared" si="237"/>
        <v>0</v>
      </c>
      <c r="AB228" s="332"/>
      <c r="AC228" s="331"/>
      <c r="AD228" s="69"/>
      <c r="AE228" s="25"/>
      <c r="AF228" s="335"/>
      <c r="AG228" s="335"/>
      <c r="AH228" s="335"/>
      <c r="AI228" s="335"/>
      <c r="AJ228" s="335"/>
      <c r="AK228" s="335"/>
      <c r="AL228" s="335"/>
      <c r="AM228" s="335"/>
    </row>
    <row r="229" spans="1:39" s="336" customFormat="1" ht="27.75" hidden="1" customHeight="1" x14ac:dyDescent="0.25">
      <c r="A229" s="123"/>
      <c r="B229" s="123"/>
      <c r="C229" s="875"/>
      <c r="D229" s="54"/>
      <c r="E229" s="87"/>
      <c r="F229" s="87"/>
      <c r="G229" s="88"/>
      <c r="H229" s="59"/>
      <c r="I229" s="70"/>
      <c r="J229" s="129"/>
      <c r="K229" s="128">
        <f t="shared" si="238"/>
        <v>0</v>
      </c>
      <c r="L229" s="128">
        <f t="shared" si="239"/>
        <v>0</v>
      </c>
      <c r="M229" s="130"/>
      <c r="N229" s="131"/>
      <c r="O229" s="171">
        <f t="shared" si="240"/>
        <v>0</v>
      </c>
      <c r="P229" s="171">
        <f t="shared" si="241"/>
        <v>0</v>
      </c>
      <c r="Q229" s="130"/>
      <c r="R229" s="474">
        <f t="shared" si="242"/>
        <v>0</v>
      </c>
      <c r="S229" s="475">
        <f t="shared" si="237"/>
        <v>0</v>
      </c>
      <c r="T229" s="226">
        <f t="shared" si="237"/>
        <v>0</v>
      </c>
      <c r="U229" s="226">
        <f t="shared" si="237"/>
        <v>0</v>
      </c>
      <c r="V229" s="226">
        <f t="shared" si="237"/>
        <v>0</v>
      </c>
      <c r="W229" s="226">
        <f t="shared" si="237"/>
        <v>0</v>
      </c>
      <c r="X229" s="226">
        <f t="shared" si="237"/>
        <v>0</v>
      </c>
      <c r="Y229" s="226">
        <f t="shared" si="237"/>
        <v>0</v>
      </c>
      <c r="Z229" s="226">
        <f t="shared" si="237"/>
        <v>0</v>
      </c>
      <c r="AA229" s="879">
        <f t="shared" si="237"/>
        <v>0</v>
      </c>
      <c r="AB229" s="332"/>
      <c r="AC229" s="331"/>
      <c r="AD229" s="69"/>
      <c r="AE229" s="25"/>
      <c r="AF229" s="335"/>
      <c r="AG229" s="335"/>
      <c r="AH229" s="335"/>
      <c r="AI229" s="335"/>
      <c r="AJ229" s="335"/>
      <c r="AK229" s="335"/>
      <c r="AL229" s="335"/>
      <c r="AM229" s="335"/>
    </row>
    <row r="230" spans="1:39" s="336" customFormat="1" ht="27.75" hidden="1" customHeight="1" x14ac:dyDescent="0.25">
      <c r="A230" s="123"/>
      <c r="B230" s="123"/>
      <c r="C230" s="875"/>
      <c r="D230" s="54"/>
      <c r="E230" s="87"/>
      <c r="F230" s="87"/>
      <c r="G230" s="88"/>
      <c r="H230" s="59"/>
      <c r="I230" s="70"/>
      <c r="J230" s="129"/>
      <c r="K230" s="128">
        <f t="shared" si="238"/>
        <v>0</v>
      </c>
      <c r="L230" s="128">
        <f t="shared" si="239"/>
        <v>0</v>
      </c>
      <c r="M230" s="130"/>
      <c r="N230" s="131"/>
      <c r="O230" s="171">
        <f t="shared" si="240"/>
        <v>0</v>
      </c>
      <c r="P230" s="171">
        <f t="shared" si="241"/>
        <v>0</v>
      </c>
      <c r="Q230" s="130"/>
      <c r="R230" s="474">
        <f t="shared" si="242"/>
        <v>0</v>
      </c>
      <c r="S230" s="475">
        <f t="shared" si="237"/>
        <v>0</v>
      </c>
      <c r="T230" s="226">
        <f t="shared" si="237"/>
        <v>0</v>
      </c>
      <c r="U230" s="226">
        <f t="shared" si="237"/>
        <v>0</v>
      </c>
      <c r="V230" s="226">
        <f t="shared" si="237"/>
        <v>0</v>
      </c>
      <c r="W230" s="226">
        <f t="shared" si="237"/>
        <v>0</v>
      </c>
      <c r="X230" s="226">
        <f t="shared" si="237"/>
        <v>0</v>
      </c>
      <c r="Y230" s="226">
        <f t="shared" si="237"/>
        <v>0</v>
      </c>
      <c r="Z230" s="226">
        <f t="shared" si="237"/>
        <v>0</v>
      </c>
      <c r="AA230" s="879">
        <f t="shared" si="237"/>
        <v>0</v>
      </c>
      <c r="AB230" s="332"/>
      <c r="AC230" s="331"/>
      <c r="AD230" s="69"/>
      <c r="AE230" s="25"/>
      <c r="AF230" s="335"/>
      <c r="AG230" s="335"/>
      <c r="AH230" s="335"/>
      <c r="AI230" s="335"/>
      <c r="AJ230" s="335"/>
      <c r="AK230" s="335"/>
      <c r="AL230" s="335"/>
      <c r="AM230" s="335"/>
    </row>
    <row r="231" spans="1:39" s="336" customFormat="1" ht="27.75" hidden="1" customHeight="1" x14ac:dyDescent="0.25">
      <c r="A231" s="123"/>
      <c r="B231" s="123"/>
      <c r="C231" s="875"/>
      <c r="D231" s="54"/>
      <c r="E231" s="87"/>
      <c r="F231" s="87"/>
      <c r="G231" s="88"/>
      <c r="H231" s="354"/>
      <c r="I231" s="90"/>
      <c r="J231" s="129"/>
      <c r="K231" s="128">
        <f t="shared" si="238"/>
        <v>0</v>
      </c>
      <c r="L231" s="128">
        <f t="shared" si="239"/>
        <v>0</v>
      </c>
      <c r="M231" s="130"/>
      <c r="N231" s="131"/>
      <c r="O231" s="171">
        <f t="shared" si="240"/>
        <v>0</v>
      </c>
      <c r="P231" s="171">
        <f t="shared" si="241"/>
        <v>0</v>
      </c>
      <c r="Q231" s="130"/>
      <c r="R231" s="474">
        <f t="shared" si="242"/>
        <v>0</v>
      </c>
      <c r="S231" s="475">
        <f t="shared" si="237"/>
        <v>0</v>
      </c>
      <c r="T231" s="226">
        <f t="shared" si="237"/>
        <v>0</v>
      </c>
      <c r="U231" s="226">
        <f t="shared" si="237"/>
        <v>0</v>
      </c>
      <c r="V231" s="226">
        <f t="shared" si="237"/>
        <v>0</v>
      </c>
      <c r="W231" s="226">
        <f t="shared" si="237"/>
        <v>0</v>
      </c>
      <c r="X231" s="226">
        <f t="shared" si="237"/>
        <v>0</v>
      </c>
      <c r="Y231" s="226">
        <f t="shared" si="237"/>
        <v>0</v>
      </c>
      <c r="Z231" s="226">
        <f t="shared" si="237"/>
        <v>0</v>
      </c>
      <c r="AA231" s="879">
        <f t="shared" si="237"/>
        <v>0</v>
      </c>
      <c r="AB231" s="332"/>
      <c r="AC231" s="331"/>
      <c r="AD231" s="69"/>
      <c r="AE231" s="25"/>
      <c r="AF231" s="335"/>
      <c r="AG231" s="335"/>
      <c r="AH231" s="335"/>
      <c r="AI231" s="335"/>
      <c r="AJ231" s="335"/>
      <c r="AK231" s="335"/>
      <c r="AL231" s="335"/>
      <c r="AM231" s="335"/>
    </row>
    <row r="232" spans="1:39" s="336" customFormat="1" ht="27.75" hidden="1" customHeight="1" x14ac:dyDescent="0.25">
      <c r="A232" s="123"/>
      <c r="B232" s="123"/>
      <c r="C232" s="875"/>
      <c r="D232" s="54"/>
      <c r="E232" s="87"/>
      <c r="F232" s="87"/>
      <c r="G232" s="88"/>
      <c r="H232" s="59"/>
      <c r="I232" s="70"/>
      <c r="J232" s="129"/>
      <c r="K232" s="128">
        <f t="shared" si="238"/>
        <v>0</v>
      </c>
      <c r="L232" s="128">
        <f t="shared" si="239"/>
        <v>0</v>
      </c>
      <c r="M232" s="130"/>
      <c r="N232" s="131"/>
      <c r="O232" s="171">
        <f t="shared" si="240"/>
        <v>0</v>
      </c>
      <c r="P232" s="171">
        <f t="shared" si="241"/>
        <v>0</v>
      </c>
      <c r="Q232" s="130"/>
      <c r="R232" s="474">
        <f t="shared" si="242"/>
        <v>0</v>
      </c>
      <c r="S232" s="475">
        <f t="shared" si="237"/>
        <v>0</v>
      </c>
      <c r="T232" s="226">
        <f t="shared" si="237"/>
        <v>0</v>
      </c>
      <c r="U232" s="226">
        <f t="shared" si="237"/>
        <v>0</v>
      </c>
      <c r="V232" s="226">
        <f t="shared" si="237"/>
        <v>0</v>
      </c>
      <c r="W232" s="226">
        <f t="shared" si="237"/>
        <v>0</v>
      </c>
      <c r="X232" s="226">
        <f t="shared" si="237"/>
        <v>0</v>
      </c>
      <c r="Y232" s="226">
        <f t="shared" si="237"/>
        <v>0</v>
      </c>
      <c r="Z232" s="226">
        <f t="shared" si="237"/>
        <v>0</v>
      </c>
      <c r="AA232" s="879">
        <f t="shared" si="237"/>
        <v>0</v>
      </c>
      <c r="AB232" s="332"/>
      <c r="AC232" s="331"/>
      <c r="AD232" s="69"/>
      <c r="AE232" s="25"/>
      <c r="AF232" s="335"/>
      <c r="AG232" s="335"/>
      <c r="AH232" s="335"/>
      <c r="AI232" s="335"/>
      <c r="AJ232" s="335"/>
      <c r="AK232" s="335"/>
      <c r="AL232" s="335"/>
      <c r="AM232" s="335"/>
    </row>
    <row r="233" spans="1:39" s="336" customFormat="1" ht="27.75" hidden="1" customHeight="1" x14ac:dyDescent="0.25">
      <c r="A233" s="123"/>
      <c r="B233" s="123"/>
      <c r="C233" s="875"/>
      <c r="D233" s="54"/>
      <c r="E233" s="87"/>
      <c r="F233" s="87"/>
      <c r="G233" s="88"/>
      <c r="H233" s="59"/>
      <c r="I233" s="70"/>
      <c r="J233" s="129"/>
      <c r="K233" s="128">
        <f t="shared" si="238"/>
        <v>0</v>
      </c>
      <c r="L233" s="128">
        <f t="shared" si="239"/>
        <v>0</v>
      </c>
      <c r="M233" s="130"/>
      <c r="N233" s="131"/>
      <c r="O233" s="171">
        <f t="shared" si="240"/>
        <v>0</v>
      </c>
      <c r="P233" s="171">
        <f t="shared" si="241"/>
        <v>0</v>
      </c>
      <c r="Q233" s="130"/>
      <c r="R233" s="474">
        <f t="shared" si="242"/>
        <v>0</v>
      </c>
      <c r="S233" s="475">
        <f t="shared" si="237"/>
        <v>0</v>
      </c>
      <c r="T233" s="226">
        <f t="shared" si="237"/>
        <v>0</v>
      </c>
      <c r="U233" s="226">
        <f t="shared" si="237"/>
        <v>0</v>
      </c>
      <c r="V233" s="226">
        <f t="shared" si="237"/>
        <v>0</v>
      </c>
      <c r="W233" s="226">
        <f t="shared" si="237"/>
        <v>0</v>
      </c>
      <c r="X233" s="226">
        <f t="shared" si="237"/>
        <v>0</v>
      </c>
      <c r="Y233" s="226">
        <f t="shared" si="237"/>
        <v>0</v>
      </c>
      <c r="Z233" s="226">
        <f t="shared" si="237"/>
        <v>0</v>
      </c>
      <c r="AA233" s="879">
        <f t="shared" si="237"/>
        <v>0</v>
      </c>
      <c r="AB233" s="332"/>
      <c r="AC233" s="331"/>
      <c r="AD233" s="69"/>
      <c r="AE233" s="25"/>
      <c r="AF233" s="335"/>
      <c r="AG233" s="335"/>
      <c r="AH233" s="335"/>
      <c r="AI233" s="335"/>
      <c r="AJ233" s="335"/>
      <c r="AK233" s="335"/>
      <c r="AL233" s="335"/>
      <c r="AM233" s="335"/>
    </row>
    <row r="234" spans="1:39" s="93" customFormat="1" ht="27.75" hidden="1" customHeight="1" x14ac:dyDescent="0.25">
      <c r="A234" s="123"/>
      <c r="B234" s="123"/>
      <c r="C234" s="875"/>
      <c r="D234" s="54"/>
      <c r="E234" s="87"/>
      <c r="F234" s="87"/>
      <c r="G234" s="88"/>
      <c r="H234" s="59"/>
      <c r="I234" s="70"/>
      <c r="J234" s="129"/>
      <c r="K234" s="128">
        <f t="shared" si="238"/>
        <v>0</v>
      </c>
      <c r="L234" s="128">
        <f t="shared" si="239"/>
        <v>0</v>
      </c>
      <c r="M234" s="130"/>
      <c r="N234" s="131"/>
      <c r="O234" s="171">
        <f t="shared" si="240"/>
        <v>0</v>
      </c>
      <c r="P234" s="171">
        <f t="shared" si="241"/>
        <v>0</v>
      </c>
      <c r="Q234" s="130"/>
      <c r="R234" s="474">
        <f t="shared" si="242"/>
        <v>0</v>
      </c>
      <c r="S234" s="475">
        <f t="shared" si="237"/>
        <v>0</v>
      </c>
      <c r="T234" s="226">
        <f t="shared" si="237"/>
        <v>0</v>
      </c>
      <c r="U234" s="226">
        <f t="shared" si="237"/>
        <v>0</v>
      </c>
      <c r="V234" s="226">
        <f t="shared" si="237"/>
        <v>0</v>
      </c>
      <c r="W234" s="226">
        <f t="shared" si="237"/>
        <v>0</v>
      </c>
      <c r="X234" s="226">
        <f t="shared" si="237"/>
        <v>0</v>
      </c>
      <c r="Y234" s="226">
        <f t="shared" si="237"/>
        <v>0</v>
      </c>
      <c r="Z234" s="226">
        <f t="shared" si="237"/>
        <v>0</v>
      </c>
      <c r="AA234" s="879">
        <f t="shared" si="237"/>
        <v>0</v>
      </c>
      <c r="AB234" s="332"/>
      <c r="AC234" s="331"/>
      <c r="AD234" s="439"/>
      <c r="AE234" s="25"/>
      <c r="AF234" s="92"/>
      <c r="AG234" s="92"/>
      <c r="AH234" s="92"/>
      <c r="AI234" s="92"/>
      <c r="AJ234" s="92"/>
      <c r="AK234" s="92"/>
      <c r="AL234" s="92"/>
      <c r="AM234" s="92"/>
    </row>
    <row r="235" spans="1:39" s="336" customFormat="1" ht="27.75" hidden="1" customHeight="1" x14ac:dyDescent="0.25">
      <c r="A235" s="123"/>
      <c r="B235" s="123"/>
      <c r="C235" s="875"/>
      <c r="D235" s="54"/>
      <c r="E235" s="87"/>
      <c r="F235" s="87"/>
      <c r="G235" s="88"/>
      <c r="H235" s="354"/>
      <c r="I235" s="90"/>
      <c r="J235" s="129"/>
      <c r="K235" s="128">
        <f t="shared" si="238"/>
        <v>0</v>
      </c>
      <c r="L235" s="128">
        <f t="shared" si="239"/>
        <v>0</v>
      </c>
      <c r="M235" s="130"/>
      <c r="N235" s="131"/>
      <c r="O235" s="171">
        <f t="shared" si="240"/>
        <v>0</v>
      </c>
      <c r="P235" s="171">
        <f t="shared" si="241"/>
        <v>0</v>
      </c>
      <c r="Q235" s="130"/>
      <c r="R235" s="474">
        <f t="shared" si="242"/>
        <v>0</v>
      </c>
      <c r="S235" s="475">
        <f t="shared" si="237"/>
        <v>0</v>
      </c>
      <c r="T235" s="226">
        <f t="shared" si="237"/>
        <v>0</v>
      </c>
      <c r="U235" s="226">
        <f t="shared" si="237"/>
        <v>0</v>
      </c>
      <c r="V235" s="226">
        <f t="shared" si="237"/>
        <v>0</v>
      </c>
      <c r="W235" s="226">
        <f t="shared" si="237"/>
        <v>0</v>
      </c>
      <c r="X235" s="226">
        <f t="shared" si="237"/>
        <v>0</v>
      </c>
      <c r="Y235" s="226">
        <f t="shared" si="237"/>
        <v>0</v>
      </c>
      <c r="Z235" s="226">
        <f t="shared" si="237"/>
        <v>0</v>
      </c>
      <c r="AA235" s="879">
        <f t="shared" si="237"/>
        <v>0</v>
      </c>
      <c r="AB235" s="332"/>
      <c r="AC235" s="331"/>
      <c r="AD235" s="69"/>
      <c r="AE235" s="25"/>
      <c r="AF235" s="335"/>
      <c r="AG235" s="335"/>
      <c r="AH235" s="335"/>
      <c r="AI235" s="335"/>
      <c r="AJ235" s="335"/>
      <c r="AK235" s="335"/>
      <c r="AL235" s="335"/>
      <c r="AM235" s="335"/>
    </row>
    <row r="236" spans="1:39" s="346" customFormat="1" ht="27.75" hidden="1" customHeight="1" thickBot="1" x14ac:dyDescent="0.3">
      <c r="A236" s="108"/>
      <c r="B236" s="108"/>
      <c r="C236" s="490"/>
      <c r="D236" s="109"/>
      <c r="E236" s="110"/>
      <c r="F236" s="110"/>
      <c r="G236" s="111"/>
      <c r="H236" s="112" t="s">
        <v>906</v>
      </c>
      <c r="I236" s="113"/>
      <c r="J236" s="941"/>
      <c r="K236" s="115"/>
      <c r="L236" s="115"/>
      <c r="M236" s="116"/>
      <c r="N236" s="948"/>
      <c r="O236" s="115"/>
      <c r="P236" s="115"/>
      <c r="Q236" s="116"/>
      <c r="R236" s="453">
        <f>SUM(R224:R235)</f>
        <v>0</v>
      </c>
      <c r="S236" s="454">
        <f t="shared" ref="S236:AA236" si="243">SUM(S224:S235)</f>
        <v>0</v>
      </c>
      <c r="T236" s="119">
        <f t="shared" si="243"/>
        <v>0</v>
      </c>
      <c r="U236" s="119">
        <f t="shared" si="243"/>
        <v>0</v>
      </c>
      <c r="V236" s="119">
        <f t="shared" si="243"/>
        <v>0</v>
      </c>
      <c r="W236" s="119">
        <f t="shared" si="243"/>
        <v>0</v>
      </c>
      <c r="X236" s="119">
        <f t="shared" si="243"/>
        <v>0</v>
      </c>
      <c r="Y236" s="119">
        <f t="shared" si="243"/>
        <v>0</v>
      </c>
      <c r="Z236" s="119">
        <f t="shared" si="243"/>
        <v>0</v>
      </c>
      <c r="AA236" s="845">
        <f t="shared" si="243"/>
        <v>0</v>
      </c>
      <c r="AB236" s="332"/>
      <c r="AC236" s="331"/>
      <c r="AD236" s="69"/>
      <c r="AE236" s="25"/>
      <c r="AF236" s="335"/>
      <c r="AG236" s="335"/>
      <c r="AH236" s="335"/>
      <c r="AI236" s="335"/>
      <c r="AJ236" s="335"/>
      <c r="AK236" s="335"/>
      <c r="AL236" s="335"/>
      <c r="AM236" s="335"/>
    </row>
    <row r="237" spans="1:39" s="336" customFormat="1" ht="27.75" hidden="1" customHeight="1" thickTop="1" x14ac:dyDescent="0.25">
      <c r="A237" s="123"/>
      <c r="B237" s="123"/>
      <c r="C237" s="875"/>
      <c r="D237" s="54"/>
      <c r="E237" s="907"/>
      <c r="F237" s="932"/>
      <c r="G237" s="933"/>
      <c r="H237" s="934"/>
      <c r="I237" s="894"/>
      <c r="J237" s="129"/>
      <c r="K237" s="128">
        <f>IF(J237&gt;0, 1, 0)</f>
        <v>0</v>
      </c>
      <c r="L237" s="128">
        <f>J237-K237</f>
        <v>0</v>
      </c>
      <c r="M237" s="130"/>
      <c r="N237" s="131"/>
      <c r="O237" s="171">
        <f>IF(N237&gt;0, 1, 0)</f>
        <v>0</v>
      </c>
      <c r="P237" s="171">
        <f>N237-O237</f>
        <v>0</v>
      </c>
      <c r="Q237" s="892"/>
      <c r="R237" s="474">
        <f>(K237*M237*$R$3)+(L237*M237*$R$6)+(O237*Q237*$R$7)+(P237*Q237*$R$8)</f>
        <v>0</v>
      </c>
      <c r="S237" s="475">
        <f t="shared" ref="S237:AA248" si="244">(L237*N237*$R$3)+(M237*N237*$R$6)+(P237*R237*$R$7)+(Q237*R237*$R$8)</f>
        <v>0</v>
      </c>
      <c r="T237" s="226">
        <f t="shared" si="244"/>
        <v>0</v>
      </c>
      <c r="U237" s="226">
        <f t="shared" si="244"/>
        <v>0</v>
      </c>
      <c r="V237" s="226">
        <f t="shared" si="244"/>
        <v>0</v>
      </c>
      <c r="W237" s="226">
        <f t="shared" si="244"/>
        <v>0</v>
      </c>
      <c r="X237" s="226">
        <f t="shared" si="244"/>
        <v>0</v>
      </c>
      <c r="Y237" s="226">
        <f t="shared" si="244"/>
        <v>0</v>
      </c>
      <c r="Z237" s="226">
        <f t="shared" si="244"/>
        <v>0</v>
      </c>
      <c r="AA237" s="879">
        <f t="shared" si="244"/>
        <v>0</v>
      </c>
      <c r="AB237" s="332"/>
      <c r="AC237" s="331"/>
      <c r="AD237" s="69"/>
      <c r="AE237" s="25"/>
      <c r="AF237" s="335"/>
      <c r="AG237" s="335"/>
      <c r="AH237" s="335"/>
      <c r="AI237" s="335"/>
      <c r="AJ237" s="335"/>
      <c r="AK237" s="335"/>
      <c r="AL237" s="335"/>
      <c r="AM237" s="335"/>
    </row>
    <row r="238" spans="1:39" s="336" customFormat="1" ht="27.75" hidden="1" customHeight="1" x14ac:dyDescent="0.25">
      <c r="A238" s="123"/>
      <c r="B238" s="123"/>
      <c r="C238" s="875"/>
      <c r="D238" s="54"/>
      <c r="E238" s="87"/>
      <c r="F238" s="87"/>
      <c r="G238" s="170"/>
      <c r="H238" s="59"/>
      <c r="I238" s="70"/>
      <c r="J238" s="129"/>
      <c r="K238" s="128">
        <f t="shared" ref="K238:K248" si="245">IF(J238&gt;0, 1, 0)</f>
        <v>0</v>
      </c>
      <c r="L238" s="128">
        <f t="shared" ref="L238:L248" si="246">J238-K238</f>
        <v>0</v>
      </c>
      <c r="M238" s="130"/>
      <c r="N238" s="131"/>
      <c r="O238" s="171">
        <f t="shared" ref="O238:O248" si="247">IF(N238&gt;0, 1, 0)</f>
        <v>0</v>
      </c>
      <c r="P238" s="171">
        <f t="shared" ref="P238:P248" si="248">N238-O238</f>
        <v>0</v>
      </c>
      <c r="Q238" s="130"/>
      <c r="R238" s="474">
        <f t="shared" ref="R238:R248" si="249">(K238*M238*$R$3)+(L238*M238*$R$6)+(O238*Q238*$R$7)+(P238*Q238*$R$8)</f>
        <v>0</v>
      </c>
      <c r="S238" s="475">
        <f t="shared" si="244"/>
        <v>0</v>
      </c>
      <c r="T238" s="226">
        <f t="shared" si="244"/>
        <v>0</v>
      </c>
      <c r="U238" s="226">
        <f t="shared" si="244"/>
        <v>0</v>
      </c>
      <c r="V238" s="226">
        <f t="shared" si="244"/>
        <v>0</v>
      </c>
      <c r="W238" s="226">
        <f t="shared" si="244"/>
        <v>0</v>
      </c>
      <c r="X238" s="226">
        <f t="shared" si="244"/>
        <v>0</v>
      </c>
      <c r="Y238" s="226">
        <f t="shared" si="244"/>
        <v>0</v>
      </c>
      <c r="Z238" s="226">
        <f t="shared" si="244"/>
        <v>0</v>
      </c>
      <c r="AA238" s="879">
        <f t="shared" si="244"/>
        <v>0</v>
      </c>
      <c r="AB238" s="332"/>
      <c r="AC238" s="331"/>
      <c r="AD238" s="69"/>
      <c r="AE238" s="25"/>
      <c r="AF238" s="335"/>
      <c r="AG238" s="335"/>
      <c r="AH238" s="335"/>
      <c r="AI238" s="335"/>
      <c r="AJ238" s="335"/>
      <c r="AK238" s="335"/>
      <c r="AL238" s="335"/>
      <c r="AM238" s="335"/>
    </row>
    <row r="239" spans="1:39" s="336" customFormat="1" ht="27.75" hidden="1" customHeight="1" x14ac:dyDescent="0.25">
      <c r="A239" s="123"/>
      <c r="B239" s="123"/>
      <c r="C239" s="875"/>
      <c r="D239" s="54"/>
      <c r="E239" s="87"/>
      <c r="F239" s="87"/>
      <c r="G239" s="170"/>
      <c r="H239" s="59"/>
      <c r="I239" s="70"/>
      <c r="J239" s="129"/>
      <c r="K239" s="128">
        <f t="shared" si="245"/>
        <v>0</v>
      </c>
      <c r="L239" s="128">
        <f t="shared" si="246"/>
        <v>0</v>
      </c>
      <c r="M239" s="130"/>
      <c r="N239" s="131"/>
      <c r="O239" s="171">
        <f t="shared" si="247"/>
        <v>0</v>
      </c>
      <c r="P239" s="171">
        <f t="shared" si="248"/>
        <v>0</v>
      </c>
      <c r="Q239" s="130"/>
      <c r="R239" s="474">
        <f t="shared" si="249"/>
        <v>0</v>
      </c>
      <c r="S239" s="475">
        <f t="shared" si="244"/>
        <v>0</v>
      </c>
      <c r="T239" s="226">
        <f t="shared" si="244"/>
        <v>0</v>
      </c>
      <c r="U239" s="226">
        <f t="shared" si="244"/>
        <v>0</v>
      </c>
      <c r="V239" s="226">
        <f t="shared" si="244"/>
        <v>0</v>
      </c>
      <c r="W239" s="226">
        <f t="shared" si="244"/>
        <v>0</v>
      </c>
      <c r="X239" s="226">
        <f t="shared" si="244"/>
        <v>0</v>
      </c>
      <c r="Y239" s="226">
        <f t="shared" si="244"/>
        <v>0</v>
      </c>
      <c r="Z239" s="226">
        <f t="shared" si="244"/>
        <v>0</v>
      </c>
      <c r="AA239" s="879">
        <f t="shared" si="244"/>
        <v>0</v>
      </c>
      <c r="AB239" s="332"/>
      <c r="AC239" s="331"/>
      <c r="AD239" s="69"/>
      <c r="AE239" s="25"/>
      <c r="AF239" s="335"/>
      <c r="AG239" s="335"/>
      <c r="AH239" s="335"/>
      <c r="AI239" s="335"/>
      <c r="AJ239" s="335"/>
      <c r="AK239" s="335"/>
      <c r="AL239" s="335"/>
      <c r="AM239" s="335"/>
    </row>
    <row r="240" spans="1:39" s="336" customFormat="1" ht="27.75" hidden="1" customHeight="1" x14ac:dyDescent="0.25">
      <c r="A240" s="123"/>
      <c r="B240" s="123"/>
      <c r="C240" s="875"/>
      <c r="D240" s="54"/>
      <c r="E240" s="87"/>
      <c r="F240" s="87"/>
      <c r="G240" s="170"/>
      <c r="H240" s="59"/>
      <c r="I240" s="70"/>
      <c r="J240" s="129"/>
      <c r="K240" s="128">
        <f t="shared" si="245"/>
        <v>0</v>
      </c>
      <c r="L240" s="128">
        <f t="shared" si="246"/>
        <v>0</v>
      </c>
      <c r="M240" s="130"/>
      <c r="N240" s="131"/>
      <c r="O240" s="171">
        <f t="shared" si="247"/>
        <v>0</v>
      </c>
      <c r="P240" s="171">
        <f t="shared" si="248"/>
        <v>0</v>
      </c>
      <c r="Q240" s="130"/>
      <c r="R240" s="474">
        <f t="shared" si="249"/>
        <v>0</v>
      </c>
      <c r="S240" s="475">
        <f t="shared" si="244"/>
        <v>0</v>
      </c>
      <c r="T240" s="226">
        <f t="shared" si="244"/>
        <v>0</v>
      </c>
      <c r="U240" s="226">
        <f t="shared" si="244"/>
        <v>0</v>
      </c>
      <c r="V240" s="226">
        <f t="shared" si="244"/>
        <v>0</v>
      </c>
      <c r="W240" s="226">
        <f t="shared" si="244"/>
        <v>0</v>
      </c>
      <c r="X240" s="226">
        <f t="shared" si="244"/>
        <v>0</v>
      </c>
      <c r="Y240" s="226">
        <f t="shared" si="244"/>
        <v>0</v>
      </c>
      <c r="Z240" s="226">
        <f t="shared" si="244"/>
        <v>0</v>
      </c>
      <c r="AA240" s="879">
        <f t="shared" si="244"/>
        <v>0</v>
      </c>
      <c r="AB240" s="332"/>
      <c r="AC240" s="331"/>
      <c r="AD240" s="69"/>
      <c r="AE240" s="25"/>
      <c r="AF240" s="335"/>
      <c r="AG240" s="335"/>
      <c r="AH240" s="335"/>
      <c r="AI240" s="335"/>
      <c r="AJ240" s="335"/>
      <c r="AK240" s="335"/>
      <c r="AL240" s="335"/>
      <c r="AM240" s="335"/>
    </row>
    <row r="241" spans="1:39" s="336" customFormat="1" ht="27.75" hidden="1" customHeight="1" x14ac:dyDescent="0.25">
      <c r="A241" s="123"/>
      <c r="B241" s="123"/>
      <c r="C241" s="875"/>
      <c r="D241" s="54"/>
      <c r="E241" s="87"/>
      <c r="F241" s="87"/>
      <c r="G241" s="88"/>
      <c r="H241" s="59"/>
      <c r="I241" s="70"/>
      <c r="J241" s="129"/>
      <c r="K241" s="128">
        <f t="shared" si="245"/>
        <v>0</v>
      </c>
      <c r="L241" s="128">
        <f t="shared" si="246"/>
        <v>0</v>
      </c>
      <c r="M241" s="130"/>
      <c r="N241" s="131"/>
      <c r="O241" s="171">
        <f t="shared" si="247"/>
        <v>0</v>
      </c>
      <c r="P241" s="171">
        <f t="shared" si="248"/>
        <v>0</v>
      </c>
      <c r="Q241" s="130"/>
      <c r="R241" s="474">
        <f t="shared" si="249"/>
        <v>0</v>
      </c>
      <c r="S241" s="475">
        <f t="shared" si="244"/>
        <v>0</v>
      </c>
      <c r="T241" s="226">
        <f t="shared" si="244"/>
        <v>0</v>
      </c>
      <c r="U241" s="226">
        <f t="shared" si="244"/>
        <v>0</v>
      </c>
      <c r="V241" s="226">
        <f t="shared" si="244"/>
        <v>0</v>
      </c>
      <c r="W241" s="226">
        <f t="shared" si="244"/>
        <v>0</v>
      </c>
      <c r="X241" s="226">
        <f t="shared" si="244"/>
        <v>0</v>
      </c>
      <c r="Y241" s="226">
        <f t="shared" si="244"/>
        <v>0</v>
      </c>
      <c r="Z241" s="226">
        <f t="shared" si="244"/>
        <v>0</v>
      </c>
      <c r="AA241" s="879">
        <f t="shared" si="244"/>
        <v>0</v>
      </c>
      <c r="AB241" s="332"/>
      <c r="AC241" s="331"/>
      <c r="AD241" s="69"/>
      <c r="AE241" s="25"/>
      <c r="AF241" s="335"/>
      <c r="AG241" s="335"/>
      <c r="AH241" s="335"/>
      <c r="AI241" s="335"/>
      <c r="AJ241" s="335"/>
      <c r="AK241" s="335"/>
      <c r="AL241" s="335"/>
      <c r="AM241" s="335"/>
    </row>
    <row r="242" spans="1:39" s="336" customFormat="1" ht="27.75" hidden="1" customHeight="1" x14ac:dyDescent="0.25">
      <c r="A242" s="123"/>
      <c r="B242" s="123"/>
      <c r="C242" s="875"/>
      <c r="D242" s="54"/>
      <c r="E242" s="87"/>
      <c r="F242" s="87"/>
      <c r="G242" s="88"/>
      <c r="H242" s="59"/>
      <c r="I242" s="70"/>
      <c r="J242" s="129"/>
      <c r="K242" s="128">
        <f t="shared" si="245"/>
        <v>0</v>
      </c>
      <c r="L242" s="128">
        <f t="shared" si="246"/>
        <v>0</v>
      </c>
      <c r="M242" s="130"/>
      <c r="N242" s="131"/>
      <c r="O242" s="171">
        <f t="shared" si="247"/>
        <v>0</v>
      </c>
      <c r="P242" s="171">
        <f t="shared" si="248"/>
        <v>0</v>
      </c>
      <c r="Q242" s="130"/>
      <c r="R242" s="474">
        <f t="shared" si="249"/>
        <v>0</v>
      </c>
      <c r="S242" s="475">
        <f t="shared" si="244"/>
        <v>0</v>
      </c>
      <c r="T242" s="226">
        <f t="shared" si="244"/>
        <v>0</v>
      </c>
      <c r="U242" s="226">
        <f t="shared" si="244"/>
        <v>0</v>
      </c>
      <c r="V242" s="226">
        <f t="shared" si="244"/>
        <v>0</v>
      </c>
      <c r="W242" s="226">
        <f t="shared" si="244"/>
        <v>0</v>
      </c>
      <c r="X242" s="226">
        <f t="shared" si="244"/>
        <v>0</v>
      </c>
      <c r="Y242" s="226">
        <f t="shared" si="244"/>
        <v>0</v>
      </c>
      <c r="Z242" s="226">
        <f t="shared" si="244"/>
        <v>0</v>
      </c>
      <c r="AA242" s="879">
        <f t="shared" si="244"/>
        <v>0</v>
      </c>
      <c r="AB242" s="332"/>
      <c r="AC242" s="331"/>
      <c r="AD242" s="69"/>
      <c r="AE242" s="25"/>
      <c r="AF242" s="335"/>
      <c r="AG242" s="335"/>
      <c r="AH242" s="335"/>
      <c r="AI242" s="335"/>
      <c r="AJ242" s="335"/>
      <c r="AK242" s="335"/>
      <c r="AL242" s="335"/>
      <c r="AM242" s="335"/>
    </row>
    <row r="243" spans="1:39" s="336" customFormat="1" ht="27.75" hidden="1" customHeight="1" x14ac:dyDescent="0.25">
      <c r="A243" s="123"/>
      <c r="B243" s="123"/>
      <c r="C243" s="875"/>
      <c r="D243" s="54"/>
      <c r="E243" s="87"/>
      <c r="F243" s="87"/>
      <c r="G243" s="88"/>
      <c r="H243" s="59"/>
      <c r="I243" s="70"/>
      <c r="J243" s="129"/>
      <c r="K243" s="128">
        <f t="shared" si="245"/>
        <v>0</v>
      </c>
      <c r="L243" s="128">
        <f t="shared" si="246"/>
        <v>0</v>
      </c>
      <c r="M243" s="130"/>
      <c r="N243" s="131"/>
      <c r="O243" s="171">
        <f t="shared" si="247"/>
        <v>0</v>
      </c>
      <c r="P243" s="171">
        <f t="shared" si="248"/>
        <v>0</v>
      </c>
      <c r="Q243" s="130"/>
      <c r="R243" s="474">
        <f t="shared" si="249"/>
        <v>0</v>
      </c>
      <c r="S243" s="475">
        <f t="shared" si="244"/>
        <v>0</v>
      </c>
      <c r="T243" s="226">
        <f t="shared" si="244"/>
        <v>0</v>
      </c>
      <c r="U243" s="226">
        <f t="shared" si="244"/>
        <v>0</v>
      </c>
      <c r="V243" s="226">
        <f t="shared" si="244"/>
        <v>0</v>
      </c>
      <c r="W243" s="226">
        <f t="shared" si="244"/>
        <v>0</v>
      </c>
      <c r="X243" s="226">
        <f t="shared" si="244"/>
        <v>0</v>
      </c>
      <c r="Y243" s="226">
        <f t="shared" si="244"/>
        <v>0</v>
      </c>
      <c r="Z243" s="226">
        <f t="shared" si="244"/>
        <v>0</v>
      </c>
      <c r="AA243" s="879">
        <f t="shared" si="244"/>
        <v>0</v>
      </c>
      <c r="AB243" s="332"/>
      <c r="AC243" s="331"/>
      <c r="AD243" s="69"/>
      <c r="AE243" s="25"/>
      <c r="AF243" s="335"/>
      <c r="AG243" s="335"/>
      <c r="AH243" s="335"/>
      <c r="AI243" s="335"/>
      <c r="AJ243" s="335"/>
      <c r="AK243" s="335"/>
      <c r="AL243" s="335"/>
      <c r="AM243" s="335"/>
    </row>
    <row r="244" spans="1:39" s="336" customFormat="1" ht="27.75" hidden="1" customHeight="1" x14ac:dyDescent="0.25">
      <c r="A244" s="123"/>
      <c r="B244" s="123"/>
      <c r="C244" s="875"/>
      <c r="D244" s="54"/>
      <c r="E244" s="87"/>
      <c r="F244" s="87"/>
      <c r="G244" s="88"/>
      <c r="H244" s="354"/>
      <c r="I244" s="90"/>
      <c r="J244" s="129"/>
      <c r="K244" s="128">
        <f t="shared" si="245"/>
        <v>0</v>
      </c>
      <c r="L244" s="128">
        <f t="shared" si="246"/>
        <v>0</v>
      </c>
      <c r="M244" s="130"/>
      <c r="N244" s="131"/>
      <c r="O244" s="171">
        <f t="shared" si="247"/>
        <v>0</v>
      </c>
      <c r="P244" s="171">
        <f t="shared" si="248"/>
        <v>0</v>
      </c>
      <c r="Q244" s="130"/>
      <c r="R244" s="474">
        <f t="shared" si="249"/>
        <v>0</v>
      </c>
      <c r="S244" s="475">
        <f t="shared" si="244"/>
        <v>0</v>
      </c>
      <c r="T244" s="226">
        <f t="shared" si="244"/>
        <v>0</v>
      </c>
      <c r="U244" s="226">
        <f t="shared" si="244"/>
        <v>0</v>
      </c>
      <c r="V244" s="226">
        <f t="shared" si="244"/>
        <v>0</v>
      </c>
      <c r="W244" s="226">
        <f t="shared" si="244"/>
        <v>0</v>
      </c>
      <c r="X244" s="226">
        <f t="shared" si="244"/>
        <v>0</v>
      </c>
      <c r="Y244" s="226">
        <f t="shared" si="244"/>
        <v>0</v>
      </c>
      <c r="Z244" s="226">
        <f t="shared" si="244"/>
        <v>0</v>
      </c>
      <c r="AA244" s="879">
        <f t="shared" si="244"/>
        <v>0</v>
      </c>
      <c r="AB244" s="332"/>
      <c r="AC244" s="331"/>
      <c r="AD244" s="69"/>
      <c r="AE244" s="25"/>
      <c r="AF244" s="335"/>
      <c r="AG244" s="335"/>
      <c r="AH244" s="335"/>
      <c r="AI244" s="335"/>
      <c r="AJ244" s="335"/>
      <c r="AK244" s="335"/>
      <c r="AL244" s="335"/>
      <c r="AM244" s="335"/>
    </row>
    <row r="245" spans="1:39" s="336" customFormat="1" ht="27.75" hidden="1" customHeight="1" x14ac:dyDescent="0.25">
      <c r="A245" s="123"/>
      <c r="B245" s="123"/>
      <c r="C245" s="875"/>
      <c r="D245" s="54"/>
      <c r="E245" s="87"/>
      <c r="F245" s="87"/>
      <c r="G245" s="88"/>
      <c r="H245" s="59"/>
      <c r="I245" s="70"/>
      <c r="J245" s="129"/>
      <c r="K245" s="128">
        <f t="shared" si="245"/>
        <v>0</v>
      </c>
      <c r="L245" s="128">
        <f t="shared" si="246"/>
        <v>0</v>
      </c>
      <c r="M245" s="130"/>
      <c r="N245" s="131"/>
      <c r="O245" s="171">
        <f t="shared" si="247"/>
        <v>0</v>
      </c>
      <c r="P245" s="171">
        <f t="shared" si="248"/>
        <v>0</v>
      </c>
      <c r="Q245" s="130"/>
      <c r="R245" s="474">
        <f t="shared" si="249"/>
        <v>0</v>
      </c>
      <c r="S245" s="475">
        <f t="shared" si="244"/>
        <v>0</v>
      </c>
      <c r="T245" s="226">
        <f t="shared" si="244"/>
        <v>0</v>
      </c>
      <c r="U245" s="226">
        <f t="shared" si="244"/>
        <v>0</v>
      </c>
      <c r="V245" s="226">
        <f t="shared" si="244"/>
        <v>0</v>
      </c>
      <c r="W245" s="226">
        <f t="shared" si="244"/>
        <v>0</v>
      </c>
      <c r="X245" s="226">
        <f t="shared" si="244"/>
        <v>0</v>
      </c>
      <c r="Y245" s="226">
        <f t="shared" si="244"/>
        <v>0</v>
      </c>
      <c r="Z245" s="226">
        <f t="shared" si="244"/>
        <v>0</v>
      </c>
      <c r="AA245" s="879">
        <f t="shared" si="244"/>
        <v>0</v>
      </c>
      <c r="AB245" s="332"/>
      <c r="AC245" s="331"/>
      <c r="AD245" s="69"/>
      <c r="AE245" s="25"/>
      <c r="AF245" s="335"/>
      <c r="AG245" s="335"/>
      <c r="AH245" s="335"/>
      <c r="AI245" s="335"/>
      <c r="AJ245" s="335"/>
      <c r="AK245" s="335"/>
      <c r="AL245" s="335"/>
      <c r="AM245" s="335"/>
    </row>
    <row r="246" spans="1:39" s="336" customFormat="1" ht="27.75" hidden="1" customHeight="1" x14ac:dyDescent="0.25">
      <c r="A246" s="123"/>
      <c r="B246" s="123"/>
      <c r="C246" s="875"/>
      <c r="D246" s="54"/>
      <c r="E246" s="87"/>
      <c r="F246" s="87"/>
      <c r="G246" s="88"/>
      <c r="H246" s="59"/>
      <c r="I246" s="70"/>
      <c r="J246" s="129"/>
      <c r="K246" s="128">
        <f t="shared" si="245"/>
        <v>0</v>
      </c>
      <c r="L246" s="128">
        <f t="shared" si="246"/>
        <v>0</v>
      </c>
      <c r="M246" s="130"/>
      <c r="N246" s="131"/>
      <c r="O246" s="171">
        <f t="shared" si="247"/>
        <v>0</v>
      </c>
      <c r="P246" s="171">
        <f t="shared" si="248"/>
        <v>0</v>
      </c>
      <c r="Q246" s="130"/>
      <c r="R246" s="474">
        <f t="shared" si="249"/>
        <v>0</v>
      </c>
      <c r="S246" s="475">
        <f t="shared" si="244"/>
        <v>0</v>
      </c>
      <c r="T246" s="226">
        <f t="shared" si="244"/>
        <v>0</v>
      </c>
      <c r="U246" s="226">
        <f t="shared" si="244"/>
        <v>0</v>
      </c>
      <c r="V246" s="226">
        <f t="shared" si="244"/>
        <v>0</v>
      </c>
      <c r="W246" s="226">
        <f t="shared" si="244"/>
        <v>0</v>
      </c>
      <c r="X246" s="226">
        <f t="shared" si="244"/>
        <v>0</v>
      </c>
      <c r="Y246" s="226">
        <f t="shared" si="244"/>
        <v>0</v>
      </c>
      <c r="Z246" s="226">
        <f t="shared" si="244"/>
        <v>0</v>
      </c>
      <c r="AA246" s="879">
        <f t="shared" si="244"/>
        <v>0</v>
      </c>
      <c r="AB246" s="332"/>
      <c r="AC246" s="331"/>
      <c r="AD246" s="69"/>
      <c r="AE246" s="25"/>
      <c r="AF246" s="335"/>
      <c r="AG246" s="335"/>
      <c r="AH246" s="335"/>
      <c r="AI246" s="335"/>
      <c r="AJ246" s="335"/>
      <c r="AK246" s="335"/>
      <c r="AL246" s="335"/>
      <c r="AM246" s="335"/>
    </row>
    <row r="247" spans="1:39" s="93" customFormat="1" ht="27.75" hidden="1" customHeight="1" x14ac:dyDescent="0.25">
      <c r="A247" s="123"/>
      <c r="B247" s="123"/>
      <c r="C247" s="875"/>
      <c r="D247" s="54"/>
      <c r="E247" s="87"/>
      <c r="F247" s="87"/>
      <c r="G247" s="88"/>
      <c r="H247" s="59"/>
      <c r="I247" s="70"/>
      <c r="J247" s="129"/>
      <c r="K247" s="128">
        <f t="shared" si="245"/>
        <v>0</v>
      </c>
      <c r="L247" s="128">
        <f t="shared" si="246"/>
        <v>0</v>
      </c>
      <c r="M247" s="130"/>
      <c r="N247" s="131"/>
      <c r="O247" s="171">
        <f t="shared" si="247"/>
        <v>0</v>
      </c>
      <c r="P247" s="171">
        <f t="shared" si="248"/>
        <v>0</v>
      </c>
      <c r="Q247" s="130"/>
      <c r="R247" s="474">
        <f t="shared" si="249"/>
        <v>0</v>
      </c>
      <c r="S247" s="475">
        <f t="shared" si="244"/>
        <v>0</v>
      </c>
      <c r="T247" s="226">
        <f t="shared" si="244"/>
        <v>0</v>
      </c>
      <c r="U247" s="226">
        <f t="shared" si="244"/>
        <v>0</v>
      </c>
      <c r="V247" s="226">
        <f t="shared" si="244"/>
        <v>0</v>
      </c>
      <c r="W247" s="226">
        <f t="shared" si="244"/>
        <v>0</v>
      </c>
      <c r="X247" s="226">
        <f t="shared" si="244"/>
        <v>0</v>
      </c>
      <c r="Y247" s="226">
        <f t="shared" si="244"/>
        <v>0</v>
      </c>
      <c r="Z247" s="226">
        <f t="shared" si="244"/>
        <v>0</v>
      </c>
      <c r="AA247" s="879">
        <f t="shared" si="244"/>
        <v>0</v>
      </c>
      <c r="AB247" s="332"/>
      <c r="AC247" s="331"/>
      <c r="AD247" s="439"/>
      <c r="AE247" s="25"/>
      <c r="AF247" s="92"/>
      <c r="AG247" s="92"/>
      <c r="AH247" s="92"/>
      <c r="AI247" s="92"/>
      <c r="AJ247" s="92"/>
      <c r="AK247" s="92"/>
      <c r="AL247" s="92"/>
      <c r="AM247" s="92"/>
    </row>
    <row r="248" spans="1:39" s="336" customFormat="1" ht="27.75" hidden="1" customHeight="1" x14ac:dyDescent="0.25">
      <c r="A248" s="123"/>
      <c r="B248" s="123"/>
      <c r="C248" s="875"/>
      <c r="D248" s="54"/>
      <c r="E248" s="87"/>
      <c r="F248" s="87"/>
      <c r="G248" s="88"/>
      <c r="H248" s="354"/>
      <c r="I248" s="90"/>
      <c r="J248" s="129"/>
      <c r="K248" s="128">
        <f t="shared" si="245"/>
        <v>0</v>
      </c>
      <c r="L248" s="128">
        <f t="shared" si="246"/>
        <v>0</v>
      </c>
      <c r="M248" s="130"/>
      <c r="N248" s="131"/>
      <c r="O248" s="171">
        <f t="shared" si="247"/>
        <v>0</v>
      </c>
      <c r="P248" s="171">
        <f t="shared" si="248"/>
        <v>0</v>
      </c>
      <c r="Q248" s="130"/>
      <c r="R248" s="474">
        <f t="shared" si="249"/>
        <v>0</v>
      </c>
      <c r="S248" s="475">
        <f t="shared" si="244"/>
        <v>0</v>
      </c>
      <c r="T248" s="226">
        <f t="shared" si="244"/>
        <v>0</v>
      </c>
      <c r="U248" s="226">
        <f t="shared" si="244"/>
        <v>0</v>
      </c>
      <c r="V248" s="226">
        <f t="shared" si="244"/>
        <v>0</v>
      </c>
      <c r="W248" s="226">
        <f t="shared" si="244"/>
        <v>0</v>
      </c>
      <c r="X248" s="226">
        <f t="shared" si="244"/>
        <v>0</v>
      </c>
      <c r="Y248" s="226">
        <f t="shared" si="244"/>
        <v>0</v>
      </c>
      <c r="Z248" s="226">
        <f t="shared" si="244"/>
        <v>0</v>
      </c>
      <c r="AA248" s="879">
        <f t="shared" si="244"/>
        <v>0</v>
      </c>
      <c r="AB248" s="332"/>
      <c r="AC248" s="331"/>
      <c r="AD248" s="69"/>
      <c r="AE248" s="25"/>
      <c r="AF248" s="335"/>
      <c r="AG248" s="335"/>
      <c r="AH248" s="335"/>
      <c r="AI248" s="335"/>
      <c r="AJ248" s="335"/>
      <c r="AK248" s="335"/>
      <c r="AL248" s="335"/>
      <c r="AM248" s="335"/>
    </row>
    <row r="249" spans="1:39" s="346" customFormat="1" ht="27.75" hidden="1" customHeight="1" x14ac:dyDescent="0.25">
      <c r="A249" s="227"/>
      <c r="B249" s="227"/>
      <c r="C249" s="935"/>
      <c r="D249" s="228"/>
      <c r="E249" s="229"/>
      <c r="F249" s="229"/>
      <c r="G249" s="230"/>
      <c r="H249" s="231" t="s">
        <v>906</v>
      </c>
      <c r="I249" s="232"/>
      <c r="J249" s="945"/>
      <c r="K249" s="234"/>
      <c r="L249" s="234"/>
      <c r="M249" s="235"/>
      <c r="N249" s="950"/>
      <c r="O249" s="234"/>
      <c r="P249" s="234"/>
      <c r="Q249" s="235"/>
      <c r="R249" s="476">
        <f>SUM(R237:R248)</f>
        <v>0</v>
      </c>
      <c r="S249" s="477">
        <f t="shared" ref="S249:AA249" si="250">SUM(S237:S248)</f>
        <v>0</v>
      </c>
      <c r="T249" s="238">
        <f t="shared" si="250"/>
        <v>0</v>
      </c>
      <c r="U249" s="238">
        <f t="shared" si="250"/>
        <v>0</v>
      </c>
      <c r="V249" s="238">
        <f t="shared" si="250"/>
        <v>0</v>
      </c>
      <c r="W249" s="238">
        <f t="shared" si="250"/>
        <v>0</v>
      </c>
      <c r="X249" s="238">
        <f t="shared" si="250"/>
        <v>0</v>
      </c>
      <c r="Y249" s="238">
        <f t="shared" si="250"/>
        <v>0</v>
      </c>
      <c r="Z249" s="238">
        <f t="shared" si="250"/>
        <v>0</v>
      </c>
      <c r="AA249" s="936">
        <f t="shared" si="250"/>
        <v>0</v>
      </c>
      <c r="AB249" s="332"/>
      <c r="AC249" s="331"/>
      <c r="AD249" s="69"/>
      <c r="AE249" s="25"/>
      <c r="AF249" s="335"/>
      <c r="AG249" s="335"/>
      <c r="AH249" s="335"/>
      <c r="AI249" s="335"/>
      <c r="AJ249" s="335"/>
      <c r="AK249" s="335"/>
      <c r="AL249" s="335"/>
      <c r="AM249" s="335"/>
    </row>
    <row r="250" spans="1:39" ht="27.75" customHeight="1" thickTop="1" x14ac:dyDescent="0.25">
      <c r="A250" s="239"/>
      <c r="B250" s="239"/>
      <c r="C250" s="937"/>
      <c r="D250" s="240"/>
      <c r="E250" s="241"/>
      <c r="F250" s="241"/>
      <c r="G250" s="242"/>
      <c r="H250" s="243"/>
      <c r="I250" s="244"/>
      <c r="J250" s="243"/>
      <c r="K250" s="243"/>
      <c r="L250" s="243"/>
      <c r="M250" s="243"/>
      <c r="N250" s="243"/>
      <c r="O250" s="240"/>
      <c r="P250" s="246"/>
      <c r="Q250" s="247"/>
      <c r="R250" s="478">
        <f t="shared" ref="R250:AA250" si="251">R249+R236+R223+R210+R197+R184+R171+R153+R140+R127+R114+R101+R88+R76+R68+R59+R52+R39+R32+R19</f>
        <v>4528.6000000000004</v>
      </c>
      <c r="S250" s="479" t="e">
        <f t="shared" si="251"/>
        <v>#REF!</v>
      </c>
      <c r="T250" s="250" t="e">
        <f t="shared" si="251"/>
        <v>#REF!</v>
      </c>
      <c r="U250" s="250" t="e">
        <f t="shared" si="251"/>
        <v>#REF!</v>
      </c>
      <c r="V250" s="250" t="e">
        <f t="shared" si="251"/>
        <v>#REF!</v>
      </c>
      <c r="W250" s="250" t="e">
        <f t="shared" si="251"/>
        <v>#REF!</v>
      </c>
      <c r="X250" s="250" t="e">
        <f t="shared" si="251"/>
        <v>#REF!</v>
      </c>
      <c r="Y250" s="250" t="e">
        <f t="shared" si="251"/>
        <v>#REF!</v>
      </c>
      <c r="Z250" s="250" t="e">
        <f t="shared" si="251"/>
        <v>#REF!</v>
      </c>
      <c r="AA250" s="938" t="e">
        <f t="shared" si="251"/>
        <v>#REF!</v>
      </c>
      <c r="AB250" s="332"/>
      <c r="AC250" s="331"/>
      <c r="AE250" s="25"/>
    </row>
    <row r="251" spans="1:39" s="4" customFormat="1" x14ac:dyDescent="0.25">
      <c r="A251" s="255"/>
      <c r="B251" s="255"/>
      <c r="C251" s="272"/>
      <c r="E251" s="256"/>
      <c r="F251" s="256"/>
      <c r="G251" s="257"/>
      <c r="H251" s="258"/>
      <c r="I251" s="259"/>
      <c r="J251" s="947"/>
      <c r="M251" s="255"/>
      <c r="N251" s="947"/>
      <c r="Q251" s="255"/>
      <c r="R251" s="260"/>
      <c r="AD251" s="254"/>
    </row>
    <row r="252" spans="1:39" s="4" customFormat="1" x14ac:dyDescent="0.25">
      <c r="A252" s="255"/>
      <c r="B252" s="255"/>
      <c r="C252" s="272"/>
      <c r="E252" s="256"/>
      <c r="F252" s="256"/>
      <c r="G252" s="257"/>
      <c r="H252" s="258"/>
      <c r="I252" s="259"/>
      <c r="J252" s="947"/>
      <c r="M252" s="255"/>
      <c r="N252" s="947"/>
      <c r="Q252" s="255"/>
      <c r="R252" s="260"/>
      <c r="AD252" s="254"/>
    </row>
    <row r="253" spans="1:39" s="4" customFormat="1" x14ac:dyDescent="0.25">
      <c r="A253" s="255"/>
      <c r="B253" s="255"/>
      <c r="C253" s="272"/>
      <c r="E253" s="256"/>
      <c r="F253" s="256"/>
      <c r="G253" s="257"/>
      <c r="H253" s="258"/>
      <c r="I253" s="259"/>
      <c r="J253" s="947"/>
      <c r="M253" s="255"/>
      <c r="N253" s="947"/>
      <c r="Q253" s="255"/>
      <c r="R253" s="260"/>
      <c r="AD253" s="254"/>
    </row>
    <row r="254" spans="1:39" s="4" customFormat="1" x14ac:dyDescent="0.25">
      <c r="A254" s="255"/>
      <c r="B254" s="255"/>
      <c r="C254" s="272"/>
      <c r="E254" s="256"/>
      <c r="F254" s="256"/>
      <c r="G254" s="257"/>
      <c r="H254" s="258"/>
      <c r="I254" s="259"/>
      <c r="J254" s="947"/>
      <c r="M254" s="255"/>
      <c r="N254" s="947"/>
      <c r="Q254" s="255"/>
      <c r="R254" s="260"/>
      <c r="AD254" s="254"/>
    </row>
    <row r="255" spans="1:39" s="4" customFormat="1" x14ac:dyDescent="0.25">
      <c r="A255" s="255"/>
      <c r="B255" s="255"/>
      <c r="C255" s="272"/>
      <c r="E255" s="256"/>
      <c r="F255" s="256"/>
      <c r="G255" s="257"/>
      <c r="H255" s="258"/>
      <c r="I255" s="259"/>
      <c r="J255" s="947"/>
      <c r="M255" s="255"/>
      <c r="N255" s="947"/>
      <c r="Q255" s="255"/>
      <c r="R255" s="260"/>
      <c r="AD255" s="254"/>
    </row>
    <row r="256" spans="1:39" s="4" customFormat="1" x14ac:dyDescent="0.25">
      <c r="A256" s="255"/>
      <c r="B256" s="255"/>
      <c r="C256" s="272"/>
      <c r="E256" s="256"/>
      <c r="F256" s="256"/>
      <c r="G256" s="257"/>
      <c r="H256" s="258"/>
      <c r="I256" s="259"/>
      <c r="J256" s="947"/>
      <c r="M256" s="255"/>
      <c r="N256" s="947"/>
      <c r="Q256" s="255"/>
      <c r="R256" s="260"/>
      <c r="AD256" s="254"/>
    </row>
    <row r="257" spans="1:30" s="4" customFormat="1" x14ac:dyDescent="0.25">
      <c r="A257" s="255"/>
      <c r="B257" s="255"/>
      <c r="C257" s="272"/>
      <c r="E257" s="256"/>
      <c r="F257" s="256"/>
      <c r="G257" s="257"/>
      <c r="H257" s="258"/>
      <c r="I257" s="259"/>
      <c r="J257" s="947"/>
      <c r="M257" s="255"/>
      <c r="N257" s="947"/>
      <c r="Q257" s="255"/>
      <c r="R257" s="260"/>
      <c r="AD257" s="254"/>
    </row>
    <row r="258" spans="1:30" s="4" customFormat="1" x14ac:dyDescent="0.25">
      <c r="A258" s="255"/>
      <c r="B258" s="255"/>
      <c r="C258" s="272"/>
      <c r="E258" s="256"/>
      <c r="F258" s="256"/>
      <c r="G258" s="257"/>
      <c r="H258" s="258"/>
      <c r="I258" s="259"/>
      <c r="J258" s="947"/>
      <c r="M258" s="255"/>
      <c r="N258" s="947"/>
      <c r="Q258" s="255"/>
      <c r="R258" s="260"/>
      <c r="AD258" s="254"/>
    </row>
    <row r="259" spans="1:30" s="4" customFormat="1" x14ac:dyDescent="0.25">
      <c r="A259" s="255"/>
      <c r="B259" s="255"/>
      <c r="C259" s="272"/>
      <c r="E259" s="256"/>
      <c r="F259" s="256"/>
      <c r="G259" s="257"/>
      <c r="H259" s="258"/>
      <c r="I259" s="259"/>
      <c r="J259" s="947"/>
      <c r="M259" s="255"/>
      <c r="N259" s="947"/>
      <c r="Q259" s="255"/>
      <c r="R259" s="260"/>
      <c r="AD259" s="254"/>
    </row>
    <row r="260" spans="1:30" s="4" customFormat="1" x14ac:dyDescent="0.25">
      <c r="A260" s="255"/>
      <c r="B260" s="255"/>
      <c r="C260" s="272"/>
      <c r="E260" s="256"/>
      <c r="F260" s="256"/>
      <c r="G260" s="257"/>
      <c r="H260" s="258"/>
      <c r="I260" s="259"/>
      <c r="J260" s="947"/>
      <c r="M260" s="255"/>
      <c r="N260" s="947"/>
      <c r="Q260" s="255"/>
      <c r="R260" s="260"/>
      <c r="AD260" s="254"/>
    </row>
    <row r="261" spans="1:30" s="4" customFormat="1" x14ac:dyDescent="0.25">
      <c r="A261" s="255"/>
      <c r="B261" s="255"/>
      <c r="C261" s="272"/>
      <c r="E261" s="256"/>
      <c r="F261" s="256"/>
      <c r="G261" s="257"/>
      <c r="H261" s="258"/>
      <c r="I261" s="259"/>
      <c r="J261" s="947"/>
      <c r="M261" s="255"/>
      <c r="N261" s="947"/>
      <c r="Q261" s="255"/>
      <c r="R261" s="260"/>
      <c r="AD261" s="254"/>
    </row>
    <row r="262" spans="1:30" s="4" customFormat="1" x14ac:dyDescent="0.25">
      <c r="A262" s="255"/>
      <c r="B262" s="255"/>
      <c r="C262" s="272"/>
      <c r="E262" s="256"/>
      <c r="F262" s="256"/>
      <c r="G262" s="257"/>
      <c r="H262" s="258"/>
      <c r="I262" s="259"/>
      <c r="J262" s="947"/>
      <c r="M262" s="255"/>
      <c r="N262" s="947"/>
      <c r="Q262" s="255"/>
      <c r="R262" s="260"/>
      <c r="AD262" s="254"/>
    </row>
    <row r="263" spans="1:30" s="4" customFormat="1" x14ac:dyDescent="0.25">
      <c r="A263" s="255"/>
      <c r="B263" s="255"/>
      <c r="C263" s="272"/>
      <c r="E263" s="256"/>
      <c r="F263" s="256"/>
      <c r="G263" s="257"/>
      <c r="H263" s="258"/>
      <c r="I263" s="259"/>
      <c r="J263" s="947"/>
      <c r="M263" s="255"/>
      <c r="N263" s="947"/>
      <c r="Q263" s="255"/>
      <c r="R263" s="260"/>
      <c r="AD263" s="254"/>
    </row>
    <row r="264" spans="1:30" s="4" customFormat="1" x14ac:dyDescent="0.25">
      <c r="A264" s="255"/>
      <c r="B264" s="255"/>
      <c r="C264" s="272"/>
      <c r="E264" s="256"/>
      <c r="F264" s="256"/>
      <c r="G264" s="257"/>
      <c r="H264" s="258"/>
      <c r="I264" s="259"/>
      <c r="J264" s="947"/>
      <c r="M264" s="255"/>
      <c r="N264" s="947"/>
      <c r="Q264" s="255"/>
      <c r="R264" s="260"/>
      <c r="AD264" s="254"/>
    </row>
    <row r="265" spans="1:30" s="4" customFormat="1" x14ac:dyDescent="0.25">
      <c r="A265" s="255"/>
      <c r="B265" s="255"/>
      <c r="C265" s="272"/>
      <c r="E265" s="256"/>
      <c r="F265" s="256"/>
      <c r="G265" s="257"/>
      <c r="H265" s="258"/>
      <c r="I265" s="259"/>
      <c r="J265" s="947"/>
      <c r="M265" s="255"/>
      <c r="N265" s="947"/>
      <c r="Q265" s="255"/>
      <c r="R265" s="260"/>
      <c r="AD265" s="254"/>
    </row>
    <row r="266" spans="1:30" s="4" customFormat="1" x14ac:dyDescent="0.25">
      <c r="A266" s="255"/>
      <c r="B266" s="255"/>
      <c r="C266" s="272"/>
      <c r="E266" s="256"/>
      <c r="F266" s="256"/>
      <c r="G266" s="257"/>
      <c r="H266" s="258"/>
      <c r="I266" s="259"/>
      <c r="J266" s="947"/>
      <c r="M266" s="255"/>
      <c r="N266" s="947"/>
      <c r="Q266" s="255"/>
      <c r="R266" s="260"/>
      <c r="AD266" s="254"/>
    </row>
    <row r="267" spans="1:30" s="4" customFormat="1" x14ac:dyDescent="0.25">
      <c r="A267" s="255"/>
      <c r="B267" s="255"/>
      <c r="C267" s="272"/>
      <c r="E267" s="256"/>
      <c r="F267" s="256"/>
      <c r="G267" s="257"/>
      <c r="H267" s="258"/>
      <c r="I267" s="259"/>
      <c r="J267" s="947"/>
      <c r="M267" s="255"/>
      <c r="N267" s="947"/>
      <c r="Q267" s="255"/>
      <c r="R267" s="260"/>
      <c r="AD267" s="254"/>
    </row>
    <row r="268" spans="1:30" s="4" customFormat="1" x14ac:dyDescent="0.25">
      <c r="A268" s="255"/>
      <c r="B268" s="255"/>
      <c r="C268" s="272"/>
      <c r="E268" s="256"/>
      <c r="F268" s="256"/>
      <c r="G268" s="257"/>
      <c r="H268" s="258"/>
      <c r="I268" s="259"/>
      <c r="J268" s="947"/>
      <c r="M268" s="255"/>
      <c r="N268" s="947"/>
      <c r="Q268" s="255"/>
      <c r="R268" s="260"/>
      <c r="AD268" s="254"/>
    </row>
    <row r="269" spans="1:30" s="4" customFormat="1" x14ac:dyDescent="0.25">
      <c r="A269" s="255"/>
      <c r="B269" s="255"/>
      <c r="C269" s="272"/>
      <c r="E269" s="256"/>
      <c r="F269" s="256"/>
      <c r="G269" s="257"/>
      <c r="H269" s="258"/>
      <c r="I269" s="259"/>
      <c r="J269" s="947"/>
      <c r="M269" s="255"/>
      <c r="N269" s="947"/>
      <c r="Q269" s="255"/>
      <c r="R269" s="260"/>
      <c r="AD269" s="254"/>
    </row>
    <row r="270" spans="1:30" s="4" customFormat="1" x14ac:dyDescent="0.25">
      <c r="A270" s="255"/>
      <c r="B270" s="255"/>
      <c r="C270" s="272"/>
      <c r="E270" s="256"/>
      <c r="F270" s="256"/>
      <c r="G270" s="257"/>
      <c r="H270" s="258"/>
      <c r="I270" s="259"/>
      <c r="J270" s="947"/>
      <c r="M270" s="255"/>
      <c r="N270" s="947"/>
      <c r="Q270" s="255"/>
      <c r="R270" s="260"/>
      <c r="AD270" s="254"/>
    </row>
    <row r="271" spans="1:30" s="4" customFormat="1" x14ac:dyDescent="0.25">
      <c r="A271" s="255"/>
      <c r="B271" s="255"/>
      <c r="C271" s="272"/>
      <c r="E271" s="256"/>
      <c r="F271" s="256"/>
      <c r="G271" s="257"/>
      <c r="H271" s="258"/>
      <c r="I271" s="259"/>
      <c r="J271" s="947"/>
      <c r="M271" s="255"/>
      <c r="N271" s="947"/>
      <c r="Q271" s="255"/>
      <c r="R271" s="260"/>
      <c r="AD271" s="254"/>
    </row>
    <row r="272" spans="1:30" s="4" customFormat="1" x14ac:dyDescent="0.25">
      <c r="A272" s="255"/>
      <c r="B272" s="255"/>
      <c r="C272" s="272"/>
      <c r="E272" s="256"/>
      <c r="F272" s="256"/>
      <c r="G272" s="257"/>
      <c r="H272" s="258"/>
      <c r="I272" s="259"/>
      <c r="J272" s="947"/>
      <c r="M272" s="255"/>
      <c r="N272" s="947"/>
      <c r="Q272" s="255"/>
      <c r="R272" s="260"/>
      <c r="AD272" s="254"/>
    </row>
    <row r="273" spans="1:30" s="4" customFormat="1" x14ac:dyDescent="0.25">
      <c r="A273" s="255"/>
      <c r="B273" s="255"/>
      <c r="C273" s="272"/>
      <c r="E273" s="256"/>
      <c r="F273" s="256"/>
      <c r="G273" s="257"/>
      <c r="H273" s="258"/>
      <c r="I273" s="259"/>
      <c r="J273" s="947"/>
      <c r="M273" s="255"/>
      <c r="N273" s="947"/>
      <c r="Q273" s="255"/>
      <c r="R273" s="260"/>
      <c r="AD273" s="254"/>
    </row>
    <row r="274" spans="1:30" s="4" customFormat="1" x14ac:dyDescent="0.25">
      <c r="A274" s="255"/>
      <c r="B274" s="255"/>
      <c r="C274" s="272"/>
      <c r="E274" s="256"/>
      <c r="F274" s="256"/>
      <c r="G274" s="257"/>
      <c r="H274" s="258"/>
      <c r="I274" s="259"/>
      <c r="J274" s="947"/>
      <c r="M274" s="255"/>
      <c r="N274" s="947"/>
      <c r="Q274" s="255"/>
      <c r="R274" s="260"/>
      <c r="AD274" s="254"/>
    </row>
    <row r="275" spans="1:30" s="4" customFormat="1" x14ac:dyDescent="0.25">
      <c r="A275" s="255"/>
      <c r="B275" s="255"/>
      <c r="C275" s="272"/>
      <c r="E275" s="256"/>
      <c r="F275" s="256"/>
      <c r="G275" s="257"/>
      <c r="H275" s="258"/>
      <c r="I275" s="259"/>
      <c r="J275" s="947"/>
      <c r="M275" s="255"/>
      <c r="N275" s="947"/>
      <c r="Q275" s="255"/>
      <c r="R275" s="260"/>
      <c r="AD275" s="254"/>
    </row>
    <row r="276" spans="1:30" s="4" customFormat="1" x14ac:dyDescent="0.25">
      <c r="A276" s="255"/>
      <c r="B276" s="255"/>
      <c r="C276" s="272"/>
      <c r="E276" s="256"/>
      <c r="F276" s="256"/>
      <c r="G276" s="257"/>
      <c r="H276" s="258"/>
      <c r="I276" s="259"/>
      <c r="J276" s="947"/>
      <c r="M276" s="255"/>
      <c r="N276" s="947"/>
      <c r="Q276" s="255"/>
      <c r="R276" s="260"/>
      <c r="AD276" s="254"/>
    </row>
    <row r="277" spans="1:30" s="4" customFormat="1" x14ac:dyDescent="0.25">
      <c r="A277" s="255"/>
      <c r="B277" s="255"/>
      <c r="C277" s="272"/>
      <c r="E277" s="256"/>
      <c r="F277" s="256"/>
      <c r="G277" s="257"/>
      <c r="H277" s="258"/>
      <c r="I277" s="259"/>
      <c r="J277" s="947"/>
      <c r="M277" s="255"/>
      <c r="N277" s="947"/>
      <c r="Q277" s="255"/>
      <c r="R277" s="260"/>
      <c r="AD277" s="254"/>
    </row>
    <row r="278" spans="1:30" s="4" customFormat="1" x14ac:dyDescent="0.25">
      <c r="A278" s="255"/>
      <c r="B278" s="255"/>
      <c r="C278" s="272"/>
      <c r="E278" s="256"/>
      <c r="F278" s="256"/>
      <c r="G278" s="257"/>
      <c r="H278" s="258"/>
      <c r="I278" s="259"/>
      <c r="J278" s="947"/>
      <c r="M278" s="255"/>
      <c r="N278" s="947"/>
      <c r="Q278" s="255"/>
      <c r="R278" s="260"/>
      <c r="AD278" s="254"/>
    </row>
    <row r="279" spans="1:30" s="4" customFormat="1" x14ac:dyDescent="0.25">
      <c r="A279" s="255"/>
      <c r="B279" s="255"/>
      <c r="C279" s="272"/>
      <c r="E279" s="256"/>
      <c r="F279" s="256"/>
      <c r="G279" s="257"/>
      <c r="H279" s="258"/>
      <c r="I279" s="259"/>
      <c r="J279" s="947"/>
      <c r="M279" s="255"/>
      <c r="N279" s="947"/>
      <c r="Q279" s="255"/>
      <c r="R279" s="260"/>
      <c r="AD279" s="254"/>
    </row>
    <row r="280" spans="1:30" s="4" customFormat="1" x14ac:dyDescent="0.25">
      <c r="A280" s="255"/>
      <c r="B280" s="255"/>
      <c r="C280" s="272"/>
      <c r="E280" s="256"/>
      <c r="F280" s="256"/>
      <c r="G280" s="257"/>
      <c r="H280" s="258"/>
      <c r="I280" s="259"/>
      <c r="J280" s="947"/>
      <c r="M280" s="255"/>
      <c r="N280" s="947"/>
      <c r="Q280" s="255"/>
      <c r="R280" s="260"/>
      <c r="AD280" s="254"/>
    </row>
    <row r="281" spans="1:30" s="4" customFormat="1" x14ac:dyDescent="0.25">
      <c r="A281" s="255"/>
      <c r="B281" s="255"/>
      <c r="C281" s="272"/>
      <c r="E281" s="256"/>
      <c r="F281" s="256"/>
      <c r="G281" s="257"/>
      <c r="H281" s="258"/>
      <c r="I281" s="259"/>
      <c r="J281" s="947"/>
      <c r="M281" s="255"/>
      <c r="N281" s="947"/>
      <c r="Q281" s="255"/>
      <c r="R281" s="260"/>
      <c r="AD281" s="254"/>
    </row>
    <row r="282" spans="1:30" s="4" customFormat="1" x14ac:dyDescent="0.25">
      <c r="A282" s="255"/>
      <c r="B282" s="255"/>
      <c r="C282" s="272"/>
      <c r="E282" s="256"/>
      <c r="F282" s="256"/>
      <c r="G282" s="257"/>
      <c r="H282" s="258"/>
      <c r="I282" s="259"/>
      <c r="J282" s="947"/>
      <c r="M282" s="255"/>
      <c r="N282" s="947"/>
      <c r="Q282" s="255"/>
      <c r="R282" s="260"/>
      <c r="AD282" s="254"/>
    </row>
    <row r="283" spans="1:30" s="4" customFormat="1" x14ac:dyDescent="0.25">
      <c r="A283" s="255"/>
      <c r="B283" s="255"/>
      <c r="C283" s="272"/>
      <c r="E283" s="256"/>
      <c r="F283" s="256"/>
      <c r="G283" s="257"/>
      <c r="H283" s="258"/>
      <c r="I283" s="259"/>
      <c r="J283" s="947"/>
      <c r="M283" s="255"/>
      <c r="N283" s="947"/>
      <c r="Q283" s="255"/>
      <c r="R283" s="260"/>
      <c r="AD283" s="254"/>
    </row>
    <row r="284" spans="1:30" s="4" customFormat="1" x14ac:dyDescent="0.25">
      <c r="A284" s="255"/>
      <c r="B284" s="255"/>
      <c r="C284" s="272"/>
      <c r="E284" s="256"/>
      <c r="F284" s="256"/>
      <c r="G284" s="257"/>
      <c r="H284" s="258"/>
      <c r="I284" s="259"/>
      <c r="J284" s="947"/>
      <c r="M284" s="255"/>
      <c r="N284" s="947"/>
      <c r="Q284" s="255"/>
      <c r="R284" s="260"/>
      <c r="AD284" s="254"/>
    </row>
    <row r="285" spans="1:30" s="4" customFormat="1" x14ac:dyDescent="0.25">
      <c r="A285" s="255"/>
      <c r="B285" s="255"/>
      <c r="C285" s="272"/>
      <c r="E285" s="256"/>
      <c r="F285" s="256"/>
      <c r="G285" s="257"/>
      <c r="H285" s="258"/>
      <c r="I285" s="259"/>
      <c r="J285" s="947"/>
      <c r="M285" s="255"/>
      <c r="N285" s="947"/>
      <c r="Q285" s="255"/>
      <c r="R285" s="260"/>
      <c r="AD285" s="254"/>
    </row>
    <row r="286" spans="1:30" s="4" customFormat="1" x14ac:dyDescent="0.25">
      <c r="A286" s="255"/>
      <c r="B286" s="255"/>
      <c r="C286" s="272"/>
      <c r="E286" s="256"/>
      <c r="F286" s="256"/>
      <c r="G286" s="257"/>
      <c r="H286" s="258"/>
      <c r="I286" s="259"/>
      <c r="J286" s="947"/>
      <c r="M286" s="255"/>
      <c r="N286" s="947"/>
      <c r="Q286" s="255"/>
      <c r="R286" s="260"/>
      <c r="AD286" s="254"/>
    </row>
    <row r="287" spans="1:30" s="4" customFormat="1" x14ac:dyDescent="0.25">
      <c r="A287" s="255"/>
      <c r="B287" s="255"/>
      <c r="C287" s="272"/>
      <c r="E287" s="256"/>
      <c r="F287" s="256"/>
      <c r="G287" s="257"/>
      <c r="H287" s="258"/>
      <c r="I287" s="259"/>
      <c r="J287" s="947"/>
      <c r="M287" s="255"/>
      <c r="N287" s="947"/>
      <c r="Q287" s="255"/>
      <c r="R287" s="260"/>
      <c r="AD287" s="254"/>
    </row>
    <row r="288" spans="1:30" s="4" customFormat="1" x14ac:dyDescent="0.25">
      <c r="A288" s="255"/>
      <c r="B288" s="255"/>
      <c r="C288" s="272"/>
      <c r="E288" s="256"/>
      <c r="F288" s="256"/>
      <c r="G288" s="257"/>
      <c r="H288" s="258"/>
      <c r="I288" s="259"/>
      <c r="J288" s="947"/>
      <c r="M288" s="255"/>
      <c r="N288" s="947"/>
      <c r="Q288" s="255"/>
      <c r="R288" s="260"/>
      <c r="AD288" s="254"/>
    </row>
    <row r="289" spans="1:30" s="4" customFormat="1" x14ac:dyDescent="0.25">
      <c r="A289" s="255"/>
      <c r="B289" s="255"/>
      <c r="C289" s="272"/>
      <c r="E289" s="256"/>
      <c r="F289" s="256"/>
      <c r="G289" s="257"/>
      <c r="H289" s="258"/>
      <c r="I289" s="259"/>
      <c r="J289" s="947"/>
      <c r="M289" s="255"/>
      <c r="N289" s="947"/>
      <c r="Q289" s="255"/>
      <c r="R289" s="260"/>
      <c r="AD289" s="254"/>
    </row>
    <row r="290" spans="1:30" s="4" customFormat="1" x14ac:dyDescent="0.25">
      <c r="A290" s="255"/>
      <c r="B290" s="255"/>
      <c r="C290" s="272"/>
      <c r="E290" s="256"/>
      <c r="F290" s="256"/>
      <c r="G290" s="257"/>
      <c r="H290" s="258"/>
      <c r="I290" s="259"/>
      <c r="J290" s="947"/>
      <c r="M290" s="255"/>
      <c r="N290" s="947"/>
      <c r="Q290" s="255"/>
      <c r="R290" s="260"/>
      <c r="AD290" s="254"/>
    </row>
    <row r="291" spans="1:30" s="4" customFormat="1" x14ac:dyDescent="0.25">
      <c r="A291" s="255"/>
      <c r="B291" s="255"/>
      <c r="C291" s="272"/>
      <c r="E291" s="256"/>
      <c r="F291" s="256"/>
      <c r="G291" s="257"/>
      <c r="H291" s="258"/>
      <c r="I291" s="259"/>
      <c r="J291" s="947"/>
      <c r="M291" s="255"/>
      <c r="N291" s="947"/>
      <c r="Q291" s="255"/>
      <c r="R291" s="260"/>
      <c r="AD291" s="254"/>
    </row>
    <row r="292" spans="1:30" s="4" customFormat="1" x14ac:dyDescent="0.25">
      <c r="A292" s="255"/>
      <c r="B292" s="255"/>
      <c r="C292" s="272"/>
      <c r="E292" s="256"/>
      <c r="F292" s="256"/>
      <c r="G292" s="257"/>
      <c r="H292" s="258"/>
      <c r="I292" s="259"/>
      <c r="J292" s="947"/>
      <c r="M292" s="255"/>
      <c r="N292" s="947"/>
      <c r="Q292" s="255"/>
      <c r="R292" s="260"/>
      <c r="AD292" s="254"/>
    </row>
    <row r="293" spans="1:30" s="4" customFormat="1" x14ac:dyDescent="0.25">
      <c r="A293" s="255"/>
      <c r="B293" s="255"/>
      <c r="C293" s="272"/>
      <c r="E293" s="256"/>
      <c r="F293" s="256"/>
      <c r="G293" s="257"/>
      <c r="H293" s="258"/>
      <c r="I293" s="259"/>
      <c r="J293" s="947"/>
      <c r="M293" s="255"/>
      <c r="N293" s="947"/>
      <c r="Q293" s="255"/>
      <c r="R293" s="260"/>
      <c r="AD293" s="254"/>
    </row>
    <row r="294" spans="1:30" s="4" customFormat="1" x14ac:dyDescent="0.25">
      <c r="A294" s="255"/>
      <c r="B294" s="255"/>
      <c r="C294" s="272"/>
      <c r="E294" s="256"/>
      <c r="F294" s="256"/>
      <c r="G294" s="257"/>
      <c r="H294" s="258"/>
      <c r="I294" s="259"/>
      <c r="J294" s="947"/>
      <c r="M294" s="255"/>
      <c r="N294" s="947"/>
      <c r="Q294" s="255"/>
      <c r="R294" s="260"/>
      <c r="AD294" s="254"/>
    </row>
    <row r="295" spans="1:30" s="4" customFormat="1" x14ac:dyDescent="0.25">
      <c r="A295" s="255"/>
      <c r="B295" s="255"/>
      <c r="C295" s="272"/>
      <c r="E295" s="256"/>
      <c r="F295" s="256"/>
      <c r="G295" s="257"/>
      <c r="H295" s="258"/>
      <c r="I295" s="259"/>
      <c r="J295" s="947"/>
      <c r="M295" s="255"/>
      <c r="N295" s="947"/>
      <c r="Q295" s="255"/>
      <c r="R295" s="260"/>
      <c r="AD295" s="254"/>
    </row>
    <row r="296" spans="1:30" s="4" customFormat="1" x14ac:dyDescent="0.25">
      <c r="A296" s="255"/>
      <c r="B296" s="255"/>
      <c r="C296" s="272"/>
      <c r="E296" s="256"/>
      <c r="F296" s="256"/>
      <c r="G296" s="257"/>
      <c r="H296" s="258"/>
      <c r="I296" s="259"/>
      <c r="J296" s="947"/>
      <c r="M296" s="255"/>
      <c r="N296" s="947"/>
      <c r="Q296" s="255"/>
      <c r="R296" s="260"/>
      <c r="AD296" s="254"/>
    </row>
    <row r="297" spans="1:30" s="4" customFormat="1" x14ac:dyDescent="0.25">
      <c r="A297" s="255"/>
      <c r="B297" s="255"/>
      <c r="C297" s="272"/>
      <c r="E297" s="256"/>
      <c r="F297" s="256"/>
      <c r="G297" s="257"/>
      <c r="H297" s="258"/>
      <c r="I297" s="259"/>
      <c r="J297" s="947"/>
      <c r="M297" s="255"/>
      <c r="N297" s="947"/>
      <c r="Q297" s="255"/>
      <c r="R297" s="260"/>
      <c r="AD297" s="254"/>
    </row>
    <row r="298" spans="1:30" s="4" customFormat="1" x14ac:dyDescent="0.25">
      <c r="A298" s="255"/>
      <c r="B298" s="255"/>
      <c r="C298" s="272"/>
      <c r="E298" s="256"/>
      <c r="F298" s="256"/>
      <c r="G298" s="257"/>
      <c r="H298" s="258"/>
      <c r="I298" s="259"/>
      <c r="J298" s="947"/>
      <c r="M298" s="255"/>
      <c r="N298" s="947"/>
      <c r="Q298" s="255"/>
      <c r="R298" s="260"/>
      <c r="AD298" s="254"/>
    </row>
    <row r="299" spans="1:30" s="4" customFormat="1" x14ac:dyDescent="0.25">
      <c r="A299" s="255"/>
      <c r="B299" s="255"/>
      <c r="C299" s="272"/>
      <c r="E299" s="256"/>
      <c r="F299" s="256"/>
      <c r="G299" s="257"/>
      <c r="H299" s="258"/>
      <c r="I299" s="259"/>
      <c r="J299" s="947"/>
      <c r="M299" s="255"/>
      <c r="N299" s="947"/>
      <c r="Q299" s="255"/>
      <c r="R299" s="260"/>
      <c r="AD299" s="254"/>
    </row>
    <row r="300" spans="1:30" s="4" customFormat="1" x14ac:dyDescent="0.25">
      <c r="A300" s="255"/>
      <c r="B300" s="255"/>
      <c r="C300" s="272"/>
      <c r="E300" s="256"/>
      <c r="F300" s="256"/>
      <c r="G300" s="257"/>
      <c r="H300" s="258"/>
      <c r="I300" s="259"/>
      <c r="J300" s="947"/>
      <c r="M300" s="255"/>
      <c r="N300" s="947"/>
      <c r="Q300" s="255"/>
      <c r="R300" s="260"/>
      <c r="AD300" s="254"/>
    </row>
    <row r="301" spans="1:30" s="4" customFormat="1" x14ac:dyDescent="0.25">
      <c r="A301" s="255"/>
      <c r="B301" s="255"/>
      <c r="C301" s="272"/>
      <c r="E301" s="256"/>
      <c r="F301" s="256"/>
      <c r="G301" s="257"/>
      <c r="H301" s="258"/>
      <c r="I301" s="259"/>
      <c r="J301" s="947"/>
      <c r="M301" s="255"/>
      <c r="N301" s="947"/>
      <c r="Q301" s="255"/>
      <c r="R301" s="260"/>
      <c r="AD301" s="254"/>
    </row>
    <row r="302" spans="1:30" s="4" customFormat="1" x14ac:dyDescent="0.25">
      <c r="A302" s="255"/>
      <c r="B302" s="255"/>
      <c r="C302" s="272"/>
      <c r="E302" s="256"/>
      <c r="F302" s="256"/>
      <c r="G302" s="257"/>
      <c r="H302" s="258"/>
      <c r="I302" s="259"/>
      <c r="J302" s="947"/>
      <c r="M302" s="255"/>
      <c r="N302" s="947"/>
      <c r="Q302" s="255"/>
      <c r="R302" s="260"/>
      <c r="AD302" s="254"/>
    </row>
    <row r="303" spans="1:30" s="4" customFormat="1" x14ac:dyDescent="0.25">
      <c r="A303" s="255"/>
      <c r="B303" s="255"/>
      <c r="C303" s="272"/>
      <c r="E303" s="256"/>
      <c r="F303" s="256"/>
      <c r="G303" s="257"/>
      <c r="H303" s="258"/>
      <c r="I303" s="259"/>
      <c r="J303" s="947"/>
      <c r="M303" s="255"/>
      <c r="N303" s="947"/>
      <c r="Q303" s="255"/>
      <c r="R303" s="260"/>
      <c r="AD303" s="254"/>
    </row>
    <row r="304" spans="1:30" s="4" customFormat="1" x14ac:dyDescent="0.25">
      <c r="A304" s="255"/>
      <c r="B304" s="255"/>
      <c r="C304" s="272"/>
      <c r="E304" s="256"/>
      <c r="F304" s="256"/>
      <c r="G304" s="257"/>
      <c r="H304" s="258"/>
      <c r="I304" s="259"/>
      <c r="J304" s="947"/>
      <c r="M304" s="255"/>
      <c r="N304" s="947"/>
      <c r="Q304" s="255"/>
      <c r="R304" s="260"/>
      <c r="AD304" s="254"/>
    </row>
    <row r="305" spans="1:30" s="4" customFormat="1" x14ac:dyDescent="0.25">
      <c r="A305" s="255"/>
      <c r="B305" s="255"/>
      <c r="C305" s="272"/>
      <c r="E305" s="256"/>
      <c r="F305" s="256"/>
      <c r="G305" s="257"/>
      <c r="H305" s="258"/>
      <c r="I305" s="259"/>
      <c r="J305" s="947"/>
      <c r="M305" s="255"/>
      <c r="N305" s="947"/>
      <c r="Q305" s="255"/>
      <c r="R305" s="260"/>
      <c r="AD305" s="254"/>
    </row>
    <row r="306" spans="1:30" s="4" customFormat="1" x14ac:dyDescent="0.25">
      <c r="A306" s="255"/>
      <c r="B306" s="255"/>
      <c r="C306" s="272"/>
      <c r="E306" s="256"/>
      <c r="F306" s="256"/>
      <c r="G306" s="257"/>
      <c r="H306" s="258"/>
      <c r="I306" s="259"/>
      <c r="J306" s="947"/>
      <c r="M306" s="255"/>
      <c r="N306" s="947"/>
      <c r="Q306" s="255"/>
      <c r="R306" s="260"/>
      <c r="AD306" s="254"/>
    </row>
    <row r="307" spans="1:30" s="4" customFormat="1" x14ac:dyDescent="0.25">
      <c r="A307" s="255"/>
      <c r="B307" s="255"/>
      <c r="C307" s="272"/>
      <c r="E307" s="256"/>
      <c r="F307" s="256"/>
      <c r="G307" s="257"/>
      <c r="H307" s="258"/>
      <c r="I307" s="259"/>
      <c r="J307" s="947"/>
      <c r="M307" s="255"/>
      <c r="N307" s="947"/>
      <c r="Q307" s="255"/>
      <c r="R307" s="260"/>
      <c r="AD307" s="254"/>
    </row>
    <row r="308" spans="1:30" s="4" customFormat="1" x14ac:dyDescent="0.25">
      <c r="A308" s="255"/>
      <c r="B308" s="255"/>
      <c r="C308" s="272"/>
      <c r="E308" s="256"/>
      <c r="F308" s="256"/>
      <c r="G308" s="257"/>
      <c r="H308" s="258"/>
      <c r="I308" s="259"/>
      <c r="J308" s="947"/>
      <c r="M308" s="255"/>
      <c r="N308" s="947"/>
      <c r="Q308" s="255"/>
      <c r="R308" s="260"/>
      <c r="AD308" s="254"/>
    </row>
    <row r="309" spans="1:30" s="4" customFormat="1" x14ac:dyDescent="0.25">
      <c r="A309" s="255"/>
      <c r="B309" s="255"/>
      <c r="C309" s="272"/>
      <c r="E309" s="256"/>
      <c r="F309" s="256"/>
      <c r="G309" s="257"/>
      <c r="H309" s="258"/>
      <c r="I309" s="259"/>
      <c r="J309" s="947"/>
      <c r="M309" s="255"/>
      <c r="N309" s="947"/>
      <c r="Q309" s="255"/>
      <c r="R309" s="260"/>
      <c r="AD309" s="254"/>
    </row>
    <row r="310" spans="1:30" s="4" customFormat="1" x14ac:dyDescent="0.25">
      <c r="A310" s="255"/>
      <c r="B310" s="255"/>
      <c r="C310" s="272"/>
      <c r="E310" s="256"/>
      <c r="F310" s="256"/>
      <c r="G310" s="257"/>
      <c r="H310" s="258"/>
      <c r="I310" s="259"/>
      <c r="J310" s="947"/>
      <c r="M310" s="255"/>
      <c r="N310" s="947"/>
      <c r="Q310" s="255"/>
      <c r="R310" s="260"/>
      <c r="AD310" s="254"/>
    </row>
    <row r="311" spans="1:30" s="4" customFormat="1" x14ac:dyDescent="0.25">
      <c r="A311" s="255"/>
      <c r="B311" s="255"/>
      <c r="C311" s="272"/>
      <c r="E311" s="256"/>
      <c r="F311" s="256"/>
      <c r="G311" s="257"/>
      <c r="H311" s="258"/>
      <c r="I311" s="259"/>
      <c r="J311" s="947"/>
      <c r="M311" s="255"/>
      <c r="N311" s="947"/>
      <c r="Q311" s="255"/>
      <c r="R311" s="260"/>
      <c r="AD311" s="254"/>
    </row>
    <row r="312" spans="1:30" s="4" customFormat="1" x14ac:dyDescent="0.25">
      <c r="A312" s="255"/>
      <c r="B312" s="255"/>
      <c r="C312" s="272"/>
      <c r="E312" s="256"/>
      <c r="F312" s="256"/>
      <c r="G312" s="257"/>
      <c r="H312" s="258"/>
      <c r="I312" s="259"/>
      <c r="J312" s="947"/>
      <c r="M312" s="255"/>
      <c r="N312" s="947"/>
      <c r="Q312" s="255"/>
      <c r="R312" s="260"/>
      <c r="AD312" s="254"/>
    </row>
    <row r="313" spans="1:30" s="4" customFormat="1" x14ac:dyDescent="0.25">
      <c r="A313" s="255"/>
      <c r="B313" s="255"/>
      <c r="C313" s="272"/>
      <c r="E313" s="256"/>
      <c r="F313" s="256"/>
      <c r="G313" s="257"/>
      <c r="H313" s="258"/>
      <c r="I313" s="259"/>
      <c r="J313" s="947"/>
      <c r="M313" s="255"/>
      <c r="N313" s="947"/>
      <c r="Q313" s="255"/>
      <c r="R313" s="260"/>
      <c r="AD313" s="254"/>
    </row>
    <row r="314" spans="1:30" s="4" customFormat="1" x14ac:dyDescent="0.25">
      <c r="A314" s="255"/>
      <c r="B314" s="255"/>
      <c r="C314" s="272"/>
      <c r="E314" s="256"/>
      <c r="F314" s="256"/>
      <c r="G314" s="257"/>
      <c r="H314" s="258"/>
      <c r="I314" s="259"/>
      <c r="J314" s="947"/>
      <c r="M314" s="255"/>
      <c r="N314" s="947"/>
      <c r="Q314" s="255"/>
      <c r="R314" s="260"/>
      <c r="AD314" s="254"/>
    </row>
    <row r="315" spans="1:30" s="4" customFormat="1" x14ac:dyDescent="0.25">
      <c r="A315" s="255"/>
      <c r="B315" s="255"/>
      <c r="C315" s="272"/>
      <c r="E315" s="256"/>
      <c r="F315" s="256"/>
      <c r="G315" s="257"/>
      <c r="H315" s="258"/>
      <c r="I315" s="259"/>
      <c r="J315" s="947"/>
      <c r="M315" s="255"/>
      <c r="N315" s="947"/>
      <c r="Q315" s="255"/>
      <c r="R315" s="260"/>
      <c r="AD315" s="254"/>
    </row>
    <row r="316" spans="1:30" s="4" customFormat="1" x14ac:dyDescent="0.25">
      <c r="A316" s="255"/>
      <c r="B316" s="255"/>
      <c r="C316" s="272"/>
      <c r="E316" s="256"/>
      <c r="F316" s="256"/>
      <c r="G316" s="257"/>
      <c r="H316" s="258"/>
      <c r="I316" s="259"/>
      <c r="J316" s="947"/>
      <c r="M316" s="255"/>
      <c r="N316" s="947"/>
      <c r="Q316" s="255"/>
      <c r="R316" s="260"/>
      <c r="AD316" s="254"/>
    </row>
    <row r="317" spans="1:30" s="4" customFormat="1" x14ac:dyDescent="0.25">
      <c r="A317" s="255"/>
      <c r="B317" s="255"/>
      <c r="C317" s="272"/>
      <c r="E317" s="256"/>
      <c r="F317" s="256"/>
      <c r="G317" s="257"/>
      <c r="H317" s="258"/>
      <c r="I317" s="259"/>
      <c r="J317" s="947"/>
      <c r="M317" s="255"/>
      <c r="N317" s="947"/>
      <c r="Q317" s="255"/>
      <c r="R317" s="260"/>
      <c r="AD317" s="254"/>
    </row>
    <row r="318" spans="1:30" s="4" customFormat="1" x14ac:dyDescent="0.25">
      <c r="A318" s="255"/>
      <c r="B318" s="255"/>
      <c r="C318" s="272"/>
      <c r="E318" s="256"/>
      <c r="F318" s="256"/>
      <c r="G318" s="257"/>
      <c r="H318" s="258"/>
      <c r="I318" s="259"/>
      <c r="J318" s="947"/>
      <c r="M318" s="255"/>
      <c r="N318" s="947"/>
      <c r="Q318" s="255"/>
      <c r="R318" s="260"/>
      <c r="AD318" s="254"/>
    </row>
    <row r="319" spans="1:30" s="4" customFormat="1" x14ac:dyDescent="0.25">
      <c r="A319" s="255"/>
      <c r="B319" s="255"/>
      <c r="C319" s="272"/>
      <c r="E319" s="256"/>
      <c r="F319" s="256"/>
      <c r="G319" s="257"/>
      <c r="H319" s="258"/>
      <c r="I319" s="259"/>
      <c r="J319" s="947"/>
      <c r="M319" s="255"/>
      <c r="N319" s="947"/>
      <c r="Q319" s="255"/>
      <c r="R319" s="260"/>
      <c r="AD319" s="254"/>
    </row>
    <row r="320" spans="1:30" s="4" customFormat="1" x14ac:dyDescent="0.25">
      <c r="A320" s="255"/>
      <c r="B320" s="255"/>
      <c r="C320" s="272"/>
      <c r="E320" s="256"/>
      <c r="F320" s="256"/>
      <c r="G320" s="257"/>
      <c r="H320" s="258"/>
      <c r="I320" s="259"/>
      <c r="J320" s="947"/>
      <c r="M320" s="255"/>
      <c r="N320" s="947"/>
      <c r="Q320" s="255"/>
      <c r="R320" s="260"/>
      <c r="AD320" s="254"/>
    </row>
    <row r="321" spans="1:30" s="4" customFormat="1" x14ac:dyDescent="0.25">
      <c r="A321" s="255"/>
      <c r="B321" s="255"/>
      <c r="C321" s="272"/>
      <c r="E321" s="256"/>
      <c r="F321" s="256"/>
      <c r="G321" s="257"/>
      <c r="H321" s="258"/>
      <c r="I321" s="259"/>
      <c r="J321" s="947"/>
      <c r="M321" s="255"/>
      <c r="N321" s="947"/>
      <c r="Q321" s="255"/>
      <c r="R321" s="260"/>
      <c r="AD321" s="254"/>
    </row>
    <row r="322" spans="1:30" s="4" customFormat="1" x14ac:dyDescent="0.25">
      <c r="A322" s="255"/>
      <c r="B322" s="255"/>
      <c r="C322" s="272"/>
      <c r="E322" s="256"/>
      <c r="F322" s="256"/>
      <c r="G322" s="257"/>
      <c r="H322" s="258"/>
      <c r="I322" s="259"/>
      <c r="J322" s="947"/>
      <c r="M322" s="255"/>
      <c r="N322" s="947"/>
      <c r="Q322" s="255"/>
      <c r="R322" s="260"/>
      <c r="AD322" s="254"/>
    </row>
    <row r="323" spans="1:30" s="4" customFormat="1" x14ac:dyDescent="0.25">
      <c r="A323" s="255"/>
      <c r="B323" s="255"/>
      <c r="C323" s="272"/>
      <c r="E323" s="256"/>
      <c r="F323" s="256"/>
      <c r="G323" s="257"/>
      <c r="H323" s="258"/>
      <c r="I323" s="259"/>
      <c r="J323" s="947"/>
      <c r="M323" s="255"/>
      <c r="N323" s="947"/>
      <c r="Q323" s="255"/>
      <c r="R323" s="260"/>
      <c r="AD323" s="254"/>
    </row>
    <row r="324" spans="1:30" s="4" customFormat="1" x14ac:dyDescent="0.25">
      <c r="A324" s="255"/>
      <c r="B324" s="255"/>
      <c r="C324" s="272"/>
      <c r="E324" s="256"/>
      <c r="F324" s="256"/>
      <c r="G324" s="257"/>
      <c r="H324" s="258"/>
      <c r="I324" s="259"/>
      <c r="J324" s="947"/>
      <c r="M324" s="255"/>
      <c r="N324" s="947"/>
      <c r="Q324" s="255"/>
      <c r="R324" s="260"/>
      <c r="AD324" s="254"/>
    </row>
    <row r="325" spans="1:30" s="4" customFormat="1" x14ac:dyDescent="0.25">
      <c r="A325" s="255"/>
      <c r="B325" s="255"/>
      <c r="C325" s="272"/>
      <c r="E325" s="256"/>
      <c r="F325" s="256"/>
      <c r="G325" s="257"/>
      <c r="H325" s="258"/>
      <c r="I325" s="259"/>
      <c r="J325" s="947"/>
      <c r="M325" s="255"/>
      <c r="N325" s="947"/>
      <c r="Q325" s="255"/>
      <c r="R325" s="260"/>
      <c r="AD325" s="254"/>
    </row>
    <row r="326" spans="1:30" s="4" customFormat="1" x14ac:dyDescent="0.25">
      <c r="A326" s="255"/>
      <c r="B326" s="255"/>
      <c r="C326" s="272"/>
      <c r="E326" s="256"/>
      <c r="F326" s="256"/>
      <c r="G326" s="257"/>
      <c r="H326" s="258"/>
      <c r="I326" s="259"/>
      <c r="J326" s="947"/>
      <c r="M326" s="255"/>
      <c r="N326" s="947"/>
      <c r="Q326" s="255"/>
      <c r="R326" s="260"/>
      <c r="AD326" s="254"/>
    </row>
    <row r="327" spans="1:30" s="4" customFormat="1" x14ac:dyDescent="0.25">
      <c r="A327" s="255"/>
      <c r="B327" s="255"/>
      <c r="C327" s="272"/>
      <c r="E327" s="256"/>
      <c r="F327" s="256"/>
      <c r="G327" s="257"/>
      <c r="H327" s="258"/>
      <c r="I327" s="259"/>
      <c r="J327" s="947"/>
      <c r="M327" s="255"/>
      <c r="N327" s="947"/>
      <c r="Q327" s="255"/>
      <c r="R327" s="260"/>
      <c r="AD327" s="254"/>
    </row>
    <row r="328" spans="1:30" s="4" customFormat="1" x14ac:dyDescent="0.25">
      <c r="A328" s="255"/>
      <c r="B328" s="255"/>
      <c r="C328" s="272"/>
      <c r="E328" s="256"/>
      <c r="F328" s="256"/>
      <c r="G328" s="257"/>
      <c r="H328" s="258"/>
      <c r="I328" s="259"/>
      <c r="J328" s="947"/>
      <c r="M328" s="255"/>
      <c r="N328" s="947"/>
      <c r="Q328" s="255"/>
      <c r="R328" s="260"/>
      <c r="AD328" s="254"/>
    </row>
    <row r="329" spans="1:30" s="4" customFormat="1" x14ac:dyDescent="0.25">
      <c r="A329" s="255"/>
      <c r="B329" s="255"/>
      <c r="C329" s="272"/>
      <c r="E329" s="256"/>
      <c r="F329" s="256"/>
      <c r="G329" s="257"/>
      <c r="H329" s="258"/>
      <c r="I329" s="259"/>
      <c r="J329" s="947"/>
      <c r="M329" s="255"/>
      <c r="N329" s="947"/>
      <c r="Q329" s="255"/>
      <c r="R329" s="260"/>
      <c r="AD329" s="254"/>
    </row>
    <row r="330" spans="1:30" s="4" customFormat="1" x14ac:dyDescent="0.25">
      <c r="A330" s="255"/>
      <c r="B330" s="255"/>
      <c r="C330" s="272"/>
      <c r="E330" s="256"/>
      <c r="F330" s="256"/>
      <c r="G330" s="257"/>
      <c r="H330" s="258"/>
      <c r="I330" s="259"/>
      <c r="J330" s="947"/>
      <c r="M330" s="255"/>
      <c r="N330" s="947"/>
      <c r="Q330" s="255"/>
      <c r="R330" s="260"/>
      <c r="AD330" s="254"/>
    </row>
    <row r="331" spans="1:30" s="4" customFormat="1" x14ac:dyDescent="0.25">
      <c r="A331" s="255"/>
      <c r="B331" s="255"/>
      <c r="C331" s="272"/>
      <c r="E331" s="256"/>
      <c r="F331" s="256"/>
      <c r="G331" s="257"/>
      <c r="H331" s="258"/>
      <c r="I331" s="259"/>
      <c r="J331" s="947"/>
      <c r="M331" s="255"/>
      <c r="N331" s="947"/>
      <c r="Q331" s="255"/>
      <c r="R331" s="260"/>
      <c r="AD331" s="254"/>
    </row>
    <row r="332" spans="1:30" s="4" customFormat="1" x14ac:dyDescent="0.25">
      <c r="A332" s="255"/>
      <c r="B332" s="255"/>
      <c r="C332" s="272"/>
      <c r="E332" s="256"/>
      <c r="F332" s="256"/>
      <c r="G332" s="257"/>
      <c r="H332" s="258"/>
      <c r="I332" s="259"/>
      <c r="J332" s="947"/>
      <c r="M332" s="255"/>
      <c r="N332" s="947"/>
      <c r="Q332" s="255"/>
      <c r="R332" s="260"/>
      <c r="AD332" s="254"/>
    </row>
    <row r="333" spans="1:30" s="4" customFormat="1" x14ac:dyDescent="0.25">
      <c r="A333" s="255"/>
      <c r="B333" s="255"/>
      <c r="C333" s="272"/>
      <c r="E333" s="256"/>
      <c r="F333" s="256"/>
      <c r="G333" s="257"/>
      <c r="H333" s="258"/>
      <c r="I333" s="259"/>
      <c r="J333" s="947"/>
      <c r="M333" s="255"/>
      <c r="N333" s="947"/>
      <c r="Q333" s="255"/>
      <c r="R333" s="260"/>
      <c r="AD333" s="254"/>
    </row>
    <row r="334" spans="1:30" s="4" customFormat="1" x14ac:dyDescent="0.25">
      <c r="A334" s="255"/>
      <c r="B334" s="255"/>
      <c r="C334" s="272"/>
      <c r="E334" s="256"/>
      <c r="F334" s="256"/>
      <c r="G334" s="257"/>
      <c r="H334" s="258"/>
      <c r="I334" s="259"/>
      <c r="J334" s="947"/>
      <c r="M334" s="255"/>
      <c r="N334" s="947"/>
      <c r="Q334" s="255"/>
      <c r="R334" s="260"/>
      <c r="AD334" s="254"/>
    </row>
    <row r="335" spans="1:30" s="4" customFormat="1" x14ac:dyDescent="0.25">
      <c r="A335" s="255"/>
      <c r="B335" s="255"/>
      <c r="C335" s="272"/>
      <c r="E335" s="256"/>
      <c r="F335" s="256"/>
      <c r="G335" s="257"/>
      <c r="H335" s="258"/>
      <c r="I335" s="259"/>
      <c r="J335" s="947"/>
      <c r="M335" s="255"/>
      <c r="N335" s="947"/>
      <c r="Q335" s="255"/>
      <c r="R335" s="260"/>
      <c r="AD335" s="254"/>
    </row>
    <row r="336" spans="1:30" s="4" customFormat="1" x14ac:dyDescent="0.25">
      <c r="A336" s="255"/>
      <c r="B336" s="255"/>
      <c r="C336" s="272"/>
      <c r="E336" s="256"/>
      <c r="F336" s="256"/>
      <c r="G336" s="257"/>
      <c r="H336" s="258"/>
      <c r="I336" s="259"/>
      <c r="J336" s="947"/>
      <c r="M336" s="255"/>
      <c r="N336" s="947"/>
      <c r="Q336" s="255"/>
      <c r="R336" s="260"/>
      <c r="AD336" s="254"/>
    </row>
    <row r="337" spans="1:30" s="4" customFormat="1" x14ac:dyDescent="0.25">
      <c r="A337" s="255"/>
      <c r="B337" s="255"/>
      <c r="C337" s="272"/>
      <c r="E337" s="256"/>
      <c r="F337" s="256"/>
      <c r="G337" s="257"/>
      <c r="H337" s="258"/>
      <c r="I337" s="259"/>
      <c r="J337" s="947"/>
      <c r="M337" s="255"/>
      <c r="N337" s="947"/>
      <c r="Q337" s="255"/>
      <c r="R337" s="260"/>
      <c r="AD337" s="254"/>
    </row>
    <row r="338" spans="1:30" s="4" customFormat="1" x14ac:dyDescent="0.25">
      <c r="A338" s="255"/>
      <c r="B338" s="255"/>
      <c r="C338" s="272"/>
      <c r="E338" s="256"/>
      <c r="F338" s="256"/>
      <c r="G338" s="257"/>
      <c r="H338" s="258"/>
      <c r="I338" s="259"/>
      <c r="J338" s="947"/>
      <c r="M338" s="255"/>
      <c r="N338" s="947"/>
      <c r="Q338" s="255"/>
      <c r="R338" s="260"/>
      <c r="AD338" s="254"/>
    </row>
    <row r="339" spans="1:30" s="4" customFormat="1" x14ac:dyDescent="0.25">
      <c r="A339" s="255"/>
      <c r="B339" s="255"/>
      <c r="C339" s="272"/>
      <c r="E339" s="256"/>
      <c r="F339" s="256"/>
      <c r="G339" s="257"/>
      <c r="H339" s="258"/>
      <c r="I339" s="259"/>
      <c r="J339" s="947"/>
      <c r="M339" s="255"/>
      <c r="N339" s="947"/>
      <c r="Q339" s="255"/>
      <c r="R339" s="260"/>
      <c r="AD339" s="254"/>
    </row>
    <row r="340" spans="1:30" s="4" customFormat="1" x14ac:dyDescent="0.25">
      <c r="A340" s="255"/>
      <c r="B340" s="255"/>
      <c r="C340" s="272"/>
      <c r="E340" s="256"/>
      <c r="F340" s="256"/>
      <c r="G340" s="257"/>
      <c r="H340" s="258"/>
      <c r="I340" s="259"/>
      <c r="J340" s="947"/>
      <c r="M340" s="255"/>
      <c r="N340" s="947"/>
      <c r="Q340" s="255"/>
      <c r="R340" s="260"/>
      <c r="AD340" s="254"/>
    </row>
    <row r="341" spans="1:30" s="4" customFormat="1" x14ac:dyDescent="0.25">
      <c r="A341" s="255"/>
      <c r="B341" s="255"/>
      <c r="C341" s="272"/>
      <c r="E341" s="256"/>
      <c r="F341" s="256"/>
      <c r="G341" s="257"/>
      <c r="H341" s="258"/>
      <c r="I341" s="259"/>
      <c r="J341" s="947"/>
      <c r="M341" s="255"/>
      <c r="N341" s="947"/>
      <c r="Q341" s="255"/>
      <c r="R341" s="260"/>
      <c r="AD341" s="254"/>
    </row>
    <row r="342" spans="1:30" s="4" customFormat="1" x14ac:dyDescent="0.25">
      <c r="A342" s="255"/>
      <c r="B342" s="255"/>
      <c r="C342" s="272"/>
      <c r="E342" s="256"/>
      <c r="F342" s="256"/>
      <c r="G342" s="257"/>
      <c r="H342" s="258"/>
      <c r="I342" s="259"/>
      <c r="J342" s="947"/>
      <c r="M342" s="255"/>
      <c r="N342" s="947"/>
      <c r="Q342" s="255"/>
      <c r="R342" s="260"/>
      <c r="AD342" s="254"/>
    </row>
    <row r="343" spans="1:30" s="4" customFormat="1" x14ac:dyDescent="0.25">
      <c r="A343" s="255"/>
      <c r="B343" s="255"/>
      <c r="C343" s="272"/>
      <c r="E343" s="256"/>
      <c r="F343" s="256"/>
      <c r="G343" s="257"/>
      <c r="H343" s="258"/>
      <c r="I343" s="259"/>
      <c r="J343" s="947"/>
      <c r="M343" s="255"/>
      <c r="N343" s="947"/>
      <c r="Q343" s="255"/>
      <c r="R343" s="260"/>
      <c r="AD343" s="254"/>
    </row>
    <row r="344" spans="1:30" s="4" customFormat="1" x14ac:dyDescent="0.25">
      <c r="A344" s="255"/>
      <c r="B344" s="255"/>
      <c r="C344" s="272"/>
      <c r="E344" s="256"/>
      <c r="F344" s="256"/>
      <c r="G344" s="257"/>
      <c r="H344" s="258"/>
      <c r="I344" s="259"/>
      <c r="J344" s="947"/>
      <c r="M344" s="255"/>
      <c r="N344" s="947"/>
      <c r="Q344" s="255"/>
      <c r="R344" s="260"/>
      <c r="AD344" s="254"/>
    </row>
    <row r="345" spans="1:30" s="4" customFormat="1" x14ac:dyDescent="0.25">
      <c r="A345" s="255"/>
      <c r="B345" s="255"/>
      <c r="C345" s="272"/>
      <c r="E345" s="256"/>
      <c r="F345" s="256"/>
      <c r="G345" s="257"/>
      <c r="H345" s="258"/>
      <c r="I345" s="259"/>
      <c r="J345" s="947"/>
      <c r="M345" s="255"/>
      <c r="N345" s="947"/>
      <c r="Q345" s="255"/>
      <c r="R345" s="260"/>
      <c r="AD345" s="254"/>
    </row>
    <row r="346" spans="1:30" s="4" customFormat="1" x14ac:dyDescent="0.25">
      <c r="A346" s="255"/>
      <c r="B346" s="255"/>
      <c r="C346" s="272"/>
      <c r="E346" s="256"/>
      <c r="F346" s="256"/>
      <c r="G346" s="257"/>
      <c r="H346" s="258"/>
      <c r="I346" s="259"/>
      <c r="J346" s="947"/>
      <c r="M346" s="255"/>
      <c r="N346" s="947"/>
      <c r="Q346" s="255"/>
      <c r="R346" s="260"/>
      <c r="AD346" s="254"/>
    </row>
    <row r="347" spans="1:30" s="4" customFormat="1" x14ac:dyDescent="0.25">
      <c r="A347" s="255"/>
      <c r="B347" s="255"/>
      <c r="C347" s="272"/>
      <c r="E347" s="256"/>
      <c r="F347" s="256"/>
      <c r="G347" s="257"/>
      <c r="H347" s="258"/>
      <c r="I347" s="259"/>
      <c r="J347" s="947"/>
      <c r="M347" s="255"/>
      <c r="N347" s="947"/>
      <c r="Q347" s="255"/>
      <c r="R347" s="260"/>
      <c r="AD347" s="254"/>
    </row>
    <row r="348" spans="1:30" s="4" customFormat="1" x14ac:dyDescent="0.25">
      <c r="A348" s="255"/>
      <c r="B348" s="255"/>
      <c r="C348" s="272"/>
      <c r="E348" s="256"/>
      <c r="F348" s="256"/>
      <c r="G348" s="257"/>
      <c r="H348" s="258"/>
      <c r="I348" s="259"/>
      <c r="J348" s="947"/>
      <c r="M348" s="255"/>
      <c r="N348" s="947"/>
      <c r="Q348" s="255"/>
      <c r="R348" s="260"/>
      <c r="AD348" s="254"/>
    </row>
    <row r="349" spans="1:30" s="4" customFormat="1" x14ac:dyDescent="0.25">
      <c r="A349" s="255"/>
      <c r="B349" s="255"/>
      <c r="C349" s="272"/>
      <c r="E349" s="256"/>
      <c r="F349" s="256"/>
      <c r="G349" s="257"/>
      <c r="H349" s="258"/>
      <c r="I349" s="259"/>
      <c r="J349" s="947"/>
      <c r="M349" s="255"/>
      <c r="N349" s="947"/>
      <c r="Q349" s="255"/>
      <c r="R349" s="260"/>
      <c r="AD349" s="254"/>
    </row>
    <row r="350" spans="1:30" s="4" customFormat="1" x14ac:dyDescent="0.25">
      <c r="A350" s="255"/>
      <c r="B350" s="255"/>
      <c r="C350" s="272"/>
      <c r="E350" s="256"/>
      <c r="F350" s="256"/>
      <c r="G350" s="257"/>
      <c r="H350" s="258"/>
      <c r="I350" s="259"/>
      <c r="J350" s="947"/>
      <c r="M350" s="255"/>
      <c r="N350" s="947"/>
      <c r="Q350" s="255"/>
      <c r="R350" s="260"/>
      <c r="AD350" s="254"/>
    </row>
    <row r="351" spans="1:30" s="4" customFormat="1" x14ac:dyDescent="0.25">
      <c r="A351" s="255"/>
      <c r="B351" s="255"/>
      <c r="C351" s="272"/>
      <c r="E351" s="256"/>
      <c r="F351" s="256"/>
      <c r="G351" s="257"/>
      <c r="H351" s="258"/>
      <c r="I351" s="259"/>
      <c r="J351" s="947"/>
      <c r="M351" s="255"/>
      <c r="N351" s="947"/>
      <c r="Q351" s="255"/>
      <c r="R351" s="260"/>
      <c r="AD351" s="254"/>
    </row>
    <row r="352" spans="1:30" s="4" customFormat="1" x14ac:dyDescent="0.25">
      <c r="A352" s="255"/>
      <c r="B352" s="255"/>
      <c r="C352" s="272"/>
      <c r="E352" s="256"/>
      <c r="F352" s="256"/>
      <c r="G352" s="257"/>
      <c r="H352" s="258"/>
      <c r="I352" s="259"/>
      <c r="J352" s="947"/>
      <c r="M352" s="255"/>
      <c r="N352" s="947"/>
      <c r="Q352" s="255"/>
      <c r="R352" s="260"/>
      <c r="AD352" s="254"/>
    </row>
    <row r="353" spans="1:30" s="4" customFormat="1" x14ac:dyDescent="0.25">
      <c r="A353" s="255"/>
      <c r="B353" s="255"/>
      <c r="C353" s="272"/>
      <c r="E353" s="256"/>
      <c r="F353" s="256"/>
      <c r="G353" s="257"/>
      <c r="H353" s="258"/>
      <c r="I353" s="259"/>
      <c r="J353" s="947"/>
      <c r="M353" s="255"/>
      <c r="N353" s="947"/>
      <c r="Q353" s="255"/>
      <c r="R353" s="260"/>
      <c r="AD353" s="254"/>
    </row>
    <row r="354" spans="1:30" s="4" customFormat="1" x14ac:dyDescent="0.25">
      <c r="A354" s="255"/>
      <c r="B354" s="255"/>
      <c r="C354" s="272"/>
      <c r="E354" s="256"/>
      <c r="F354" s="256"/>
      <c r="G354" s="257"/>
      <c r="H354" s="258"/>
      <c r="I354" s="259"/>
      <c r="J354" s="947"/>
      <c r="M354" s="255"/>
      <c r="N354" s="947"/>
      <c r="Q354" s="255"/>
      <c r="R354" s="260"/>
      <c r="AD354" s="254"/>
    </row>
    <row r="355" spans="1:30" s="4" customFormat="1" x14ac:dyDescent="0.25">
      <c r="A355" s="255"/>
      <c r="B355" s="255"/>
      <c r="C355" s="272"/>
      <c r="E355" s="256"/>
      <c r="F355" s="256"/>
      <c r="G355" s="257"/>
      <c r="H355" s="258"/>
      <c r="I355" s="259"/>
      <c r="J355" s="947"/>
      <c r="M355" s="255"/>
      <c r="N355" s="947"/>
      <c r="Q355" s="255"/>
      <c r="R355" s="260"/>
      <c r="AD355" s="254"/>
    </row>
    <row r="356" spans="1:30" s="4" customFormat="1" x14ac:dyDescent="0.25">
      <c r="A356" s="255"/>
      <c r="B356" s="255"/>
      <c r="C356" s="272"/>
      <c r="E356" s="256"/>
      <c r="F356" s="256"/>
      <c r="G356" s="257"/>
      <c r="H356" s="258"/>
      <c r="I356" s="259"/>
      <c r="J356" s="947"/>
      <c r="M356" s="255"/>
      <c r="N356" s="947"/>
      <c r="Q356" s="255"/>
      <c r="R356" s="260"/>
      <c r="AD356" s="254"/>
    </row>
    <row r="357" spans="1:30" s="4" customFormat="1" x14ac:dyDescent="0.25">
      <c r="A357" s="255"/>
      <c r="B357" s="255"/>
      <c r="C357" s="272"/>
      <c r="E357" s="256"/>
      <c r="F357" s="256"/>
      <c r="G357" s="257"/>
      <c r="H357" s="258"/>
      <c r="I357" s="259"/>
      <c r="J357" s="947"/>
      <c r="M357" s="255"/>
      <c r="N357" s="947"/>
      <c r="Q357" s="255"/>
      <c r="R357" s="260"/>
      <c r="AD357" s="254"/>
    </row>
    <row r="358" spans="1:30" s="4" customFormat="1" x14ac:dyDescent="0.25">
      <c r="A358" s="255"/>
      <c r="B358" s="255"/>
      <c r="C358" s="272"/>
      <c r="E358" s="256"/>
      <c r="F358" s="256"/>
      <c r="G358" s="257"/>
      <c r="H358" s="258"/>
      <c r="I358" s="259"/>
      <c r="J358" s="947"/>
      <c r="M358" s="255"/>
      <c r="N358" s="947"/>
      <c r="Q358" s="255"/>
      <c r="R358" s="260"/>
      <c r="AD358" s="254"/>
    </row>
    <row r="359" spans="1:30" s="4" customFormat="1" x14ac:dyDescent="0.25">
      <c r="A359" s="255"/>
      <c r="B359" s="255"/>
      <c r="C359" s="272"/>
      <c r="E359" s="256"/>
      <c r="F359" s="256"/>
      <c r="G359" s="257"/>
      <c r="H359" s="258"/>
      <c r="I359" s="259"/>
      <c r="J359" s="947"/>
      <c r="M359" s="255"/>
      <c r="N359" s="947"/>
      <c r="Q359" s="255"/>
      <c r="R359" s="260"/>
      <c r="AD359" s="254"/>
    </row>
    <row r="360" spans="1:30" s="4" customFormat="1" x14ac:dyDescent="0.25">
      <c r="A360" s="255"/>
      <c r="B360" s="255"/>
      <c r="C360" s="272"/>
      <c r="E360" s="256"/>
      <c r="F360" s="256"/>
      <c r="G360" s="257"/>
      <c r="H360" s="258"/>
      <c r="I360" s="259"/>
      <c r="J360" s="947"/>
      <c r="M360" s="255"/>
      <c r="N360" s="947"/>
      <c r="Q360" s="255"/>
      <c r="R360" s="260"/>
      <c r="AD360" s="254"/>
    </row>
    <row r="361" spans="1:30" s="4" customFormat="1" x14ac:dyDescent="0.25">
      <c r="A361" s="255"/>
      <c r="B361" s="255"/>
      <c r="C361" s="272"/>
      <c r="E361" s="256"/>
      <c r="F361" s="256"/>
      <c r="G361" s="257"/>
      <c r="H361" s="258"/>
      <c r="I361" s="259"/>
      <c r="J361" s="947"/>
      <c r="M361" s="255"/>
      <c r="N361" s="947"/>
      <c r="Q361" s="255"/>
      <c r="R361" s="260"/>
      <c r="AD361" s="254"/>
    </row>
    <row r="362" spans="1:30" s="4" customFormat="1" x14ac:dyDescent="0.25">
      <c r="A362" s="255"/>
      <c r="B362" s="255"/>
      <c r="C362" s="272"/>
      <c r="E362" s="256"/>
      <c r="F362" s="256"/>
      <c r="G362" s="257"/>
      <c r="H362" s="258"/>
      <c r="I362" s="259"/>
      <c r="J362" s="947"/>
      <c r="M362" s="255"/>
      <c r="N362" s="947"/>
      <c r="Q362" s="255"/>
      <c r="R362" s="260"/>
      <c r="AD362" s="254"/>
    </row>
    <row r="363" spans="1:30" s="4" customFormat="1" x14ac:dyDescent="0.25">
      <c r="A363" s="255"/>
      <c r="B363" s="255"/>
      <c r="C363" s="272"/>
      <c r="E363" s="256"/>
      <c r="F363" s="256"/>
      <c r="G363" s="257"/>
      <c r="H363" s="258"/>
      <c r="I363" s="259"/>
      <c r="J363" s="947"/>
      <c r="M363" s="255"/>
      <c r="N363" s="947"/>
      <c r="Q363" s="255"/>
      <c r="R363" s="260"/>
      <c r="AD363" s="254"/>
    </row>
    <row r="364" spans="1:30" s="4" customFormat="1" x14ac:dyDescent="0.25">
      <c r="A364" s="255"/>
      <c r="B364" s="255"/>
      <c r="C364" s="272"/>
      <c r="E364" s="256"/>
      <c r="F364" s="256"/>
      <c r="G364" s="257"/>
      <c r="H364" s="258"/>
      <c r="I364" s="259"/>
      <c r="J364" s="947"/>
      <c r="M364" s="255"/>
      <c r="N364" s="947"/>
      <c r="Q364" s="255"/>
      <c r="R364" s="260"/>
      <c r="AD364" s="254"/>
    </row>
    <row r="365" spans="1:30" s="4" customFormat="1" x14ac:dyDescent="0.25">
      <c r="A365" s="255"/>
      <c r="B365" s="255"/>
      <c r="C365" s="272"/>
      <c r="E365" s="256"/>
      <c r="F365" s="256"/>
      <c r="G365" s="257"/>
      <c r="H365" s="258"/>
      <c r="I365" s="259"/>
      <c r="J365" s="947"/>
      <c r="M365" s="255"/>
      <c r="N365" s="947"/>
      <c r="Q365" s="255"/>
      <c r="R365" s="260"/>
      <c r="AD365" s="254"/>
    </row>
    <row r="366" spans="1:30" s="4" customFormat="1" x14ac:dyDescent="0.25">
      <c r="A366" s="255"/>
      <c r="B366" s="255"/>
      <c r="C366" s="272"/>
      <c r="E366" s="256"/>
      <c r="F366" s="256"/>
      <c r="G366" s="257"/>
      <c r="H366" s="258"/>
      <c r="I366" s="259"/>
      <c r="J366" s="947"/>
      <c r="M366" s="255"/>
      <c r="N366" s="947"/>
      <c r="Q366" s="255"/>
      <c r="R366" s="260"/>
      <c r="AD366" s="254"/>
    </row>
    <row r="367" spans="1:30" s="4" customFormat="1" x14ac:dyDescent="0.25">
      <c r="A367" s="255"/>
      <c r="B367" s="255"/>
      <c r="C367" s="272"/>
      <c r="E367" s="256"/>
      <c r="F367" s="256"/>
      <c r="G367" s="257"/>
      <c r="H367" s="258"/>
      <c r="I367" s="259"/>
      <c r="J367" s="947"/>
      <c r="M367" s="255"/>
      <c r="N367" s="947"/>
      <c r="Q367" s="255"/>
      <c r="R367" s="260"/>
      <c r="AD367" s="254"/>
    </row>
    <row r="368" spans="1:30" s="4" customFormat="1" x14ac:dyDescent="0.25">
      <c r="A368" s="255"/>
      <c r="B368" s="255"/>
      <c r="C368" s="272"/>
      <c r="E368" s="256"/>
      <c r="F368" s="256"/>
      <c r="G368" s="257"/>
      <c r="H368" s="258"/>
      <c r="I368" s="259"/>
      <c r="J368" s="947"/>
      <c r="M368" s="255"/>
      <c r="N368" s="947"/>
      <c r="Q368" s="255"/>
      <c r="R368" s="260"/>
      <c r="AD368" s="254"/>
    </row>
    <row r="369" spans="1:30" s="4" customFormat="1" x14ac:dyDescent="0.25">
      <c r="A369" s="255"/>
      <c r="B369" s="255"/>
      <c r="C369" s="272"/>
      <c r="E369" s="256"/>
      <c r="F369" s="256"/>
      <c r="G369" s="257"/>
      <c r="H369" s="258"/>
      <c r="I369" s="259"/>
      <c r="J369" s="947"/>
      <c r="M369" s="255"/>
      <c r="N369" s="947"/>
      <c r="Q369" s="255"/>
      <c r="R369" s="260"/>
      <c r="AD369" s="254"/>
    </row>
    <row r="370" spans="1:30" s="4" customFormat="1" x14ac:dyDescent="0.25">
      <c r="A370" s="255"/>
      <c r="B370" s="255"/>
      <c r="C370" s="272"/>
      <c r="E370" s="256"/>
      <c r="F370" s="256"/>
      <c r="G370" s="257"/>
      <c r="H370" s="258"/>
      <c r="I370" s="259"/>
      <c r="J370" s="947"/>
      <c r="M370" s="255"/>
      <c r="N370" s="947"/>
      <c r="Q370" s="255"/>
      <c r="R370" s="260"/>
      <c r="AD370" s="254"/>
    </row>
    <row r="371" spans="1:30" s="4" customFormat="1" x14ac:dyDescent="0.25">
      <c r="A371" s="255"/>
      <c r="B371" s="255"/>
      <c r="C371" s="272"/>
      <c r="E371" s="256"/>
      <c r="F371" s="256"/>
      <c r="G371" s="257"/>
      <c r="H371" s="258"/>
      <c r="I371" s="259"/>
      <c r="J371" s="947"/>
      <c r="M371" s="255"/>
      <c r="N371" s="947"/>
      <c r="Q371" s="255"/>
      <c r="R371" s="260"/>
      <c r="AD371" s="254"/>
    </row>
    <row r="372" spans="1:30" s="4" customFormat="1" x14ac:dyDescent="0.25">
      <c r="A372" s="255"/>
      <c r="B372" s="255"/>
      <c r="C372" s="272"/>
      <c r="E372" s="256"/>
      <c r="F372" s="256"/>
      <c r="G372" s="257"/>
      <c r="H372" s="258"/>
      <c r="I372" s="259"/>
      <c r="J372" s="947"/>
      <c r="M372" s="255"/>
      <c r="N372" s="947"/>
      <c r="Q372" s="255"/>
      <c r="R372" s="260"/>
      <c r="AD372" s="254"/>
    </row>
    <row r="373" spans="1:30" s="4" customFormat="1" x14ac:dyDescent="0.25">
      <c r="A373" s="255"/>
      <c r="B373" s="255"/>
      <c r="C373" s="272"/>
      <c r="E373" s="256"/>
      <c r="F373" s="256"/>
      <c r="G373" s="257"/>
      <c r="H373" s="258"/>
      <c r="I373" s="259"/>
      <c r="J373" s="947"/>
      <c r="M373" s="255"/>
      <c r="N373" s="947"/>
      <c r="Q373" s="255"/>
      <c r="R373" s="260"/>
      <c r="AD373" s="254"/>
    </row>
    <row r="374" spans="1:30" s="4" customFormat="1" x14ac:dyDescent="0.25">
      <c r="A374" s="255"/>
      <c r="B374" s="255"/>
      <c r="C374" s="272"/>
      <c r="E374" s="256"/>
      <c r="F374" s="256"/>
      <c r="G374" s="257"/>
      <c r="H374" s="258"/>
      <c r="I374" s="259"/>
      <c r="J374" s="947"/>
      <c r="M374" s="255"/>
      <c r="N374" s="947"/>
      <c r="Q374" s="255"/>
      <c r="R374" s="260"/>
      <c r="AD374" s="254"/>
    </row>
    <row r="375" spans="1:30" s="4" customFormat="1" x14ac:dyDescent="0.25">
      <c r="A375" s="255"/>
      <c r="B375" s="255"/>
      <c r="C375" s="272"/>
      <c r="E375" s="256"/>
      <c r="F375" s="256"/>
      <c r="G375" s="257"/>
      <c r="H375" s="258"/>
      <c r="I375" s="259"/>
      <c r="J375" s="947"/>
      <c r="M375" s="255"/>
      <c r="N375" s="947"/>
      <c r="Q375" s="255"/>
      <c r="R375" s="260"/>
      <c r="AD375" s="254"/>
    </row>
    <row r="376" spans="1:30" s="4" customFormat="1" x14ac:dyDescent="0.25">
      <c r="A376" s="255"/>
      <c r="B376" s="255"/>
      <c r="C376" s="272"/>
      <c r="E376" s="256"/>
      <c r="F376" s="256"/>
      <c r="G376" s="257"/>
      <c r="H376" s="258"/>
      <c r="I376" s="259"/>
      <c r="J376" s="947"/>
      <c r="M376" s="255"/>
      <c r="N376" s="947"/>
      <c r="Q376" s="255"/>
      <c r="R376" s="260"/>
      <c r="AD376" s="254"/>
    </row>
    <row r="377" spans="1:30" s="4" customFormat="1" x14ac:dyDescent="0.25">
      <c r="A377" s="255"/>
      <c r="B377" s="255"/>
      <c r="C377" s="272"/>
      <c r="E377" s="256"/>
      <c r="F377" s="256"/>
      <c r="G377" s="257"/>
      <c r="H377" s="258"/>
      <c r="I377" s="259"/>
      <c r="J377" s="947"/>
      <c r="M377" s="255"/>
      <c r="N377" s="947"/>
      <c r="Q377" s="255"/>
      <c r="R377" s="260"/>
      <c r="AD377" s="254"/>
    </row>
    <row r="378" spans="1:30" s="4" customFormat="1" x14ac:dyDescent="0.25">
      <c r="A378" s="255"/>
      <c r="B378" s="255"/>
      <c r="C378" s="272"/>
      <c r="E378" s="256"/>
      <c r="F378" s="256"/>
      <c r="G378" s="257"/>
      <c r="H378" s="258"/>
      <c r="I378" s="259"/>
      <c r="J378" s="947"/>
      <c r="M378" s="255"/>
      <c r="N378" s="947"/>
      <c r="Q378" s="255"/>
      <c r="R378" s="260"/>
      <c r="AD378" s="254"/>
    </row>
    <row r="379" spans="1:30" s="4" customFormat="1" x14ac:dyDescent="0.25">
      <c r="A379" s="255"/>
      <c r="B379" s="255"/>
      <c r="C379" s="272"/>
      <c r="E379" s="256"/>
      <c r="F379" s="256"/>
      <c r="G379" s="257"/>
      <c r="H379" s="258"/>
      <c r="I379" s="259"/>
      <c r="J379" s="947"/>
      <c r="M379" s="255"/>
      <c r="N379" s="947"/>
      <c r="Q379" s="255"/>
      <c r="R379" s="260"/>
      <c r="AD379" s="254"/>
    </row>
    <row r="380" spans="1:30" s="4" customFormat="1" x14ac:dyDescent="0.25">
      <c r="A380" s="255"/>
      <c r="B380" s="255"/>
      <c r="C380" s="272"/>
      <c r="E380" s="256"/>
      <c r="F380" s="256"/>
      <c r="G380" s="257"/>
      <c r="H380" s="258"/>
      <c r="I380" s="259"/>
      <c r="J380" s="947"/>
      <c r="M380" s="255"/>
      <c r="N380" s="947"/>
      <c r="Q380" s="255"/>
      <c r="R380" s="260"/>
      <c r="AD380" s="254"/>
    </row>
    <row r="381" spans="1:30" s="4" customFormat="1" x14ac:dyDescent="0.25">
      <c r="A381" s="255"/>
      <c r="B381" s="255"/>
      <c r="C381" s="272"/>
      <c r="E381" s="256"/>
      <c r="F381" s="256"/>
      <c r="G381" s="257"/>
      <c r="H381" s="258"/>
      <c r="I381" s="259"/>
      <c r="J381" s="947"/>
      <c r="M381" s="255"/>
      <c r="N381" s="947"/>
      <c r="Q381" s="255"/>
      <c r="R381" s="260"/>
      <c r="AD381" s="254"/>
    </row>
    <row r="382" spans="1:30" s="4" customFormat="1" x14ac:dyDescent="0.25">
      <c r="A382" s="255"/>
      <c r="B382" s="255"/>
      <c r="C382" s="272"/>
      <c r="E382" s="256"/>
      <c r="F382" s="256"/>
      <c r="G382" s="257"/>
      <c r="H382" s="258"/>
      <c r="I382" s="259"/>
      <c r="J382" s="947"/>
      <c r="M382" s="255"/>
      <c r="N382" s="947"/>
      <c r="Q382" s="255"/>
      <c r="R382" s="260"/>
      <c r="AD382" s="254"/>
    </row>
    <row r="383" spans="1:30" s="4" customFormat="1" x14ac:dyDescent="0.25">
      <c r="A383" s="255"/>
      <c r="B383" s="255"/>
      <c r="C383" s="272"/>
      <c r="E383" s="256"/>
      <c r="F383" s="256"/>
      <c r="G383" s="257"/>
      <c r="H383" s="258"/>
      <c r="I383" s="259"/>
      <c r="J383" s="947"/>
      <c r="M383" s="255"/>
      <c r="N383" s="947"/>
      <c r="Q383" s="255"/>
      <c r="R383" s="260"/>
      <c r="AD383" s="254"/>
    </row>
    <row r="384" spans="1:30" s="4" customFormat="1" x14ac:dyDescent="0.25">
      <c r="A384" s="255"/>
      <c r="B384" s="255"/>
      <c r="C384" s="272"/>
      <c r="E384" s="256"/>
      <c r="F384" s="256"/>
      <c r="G384" s="257"/>
      <c r="H384" s="258"/>
      <c r="I384" s="259"/>
      <c r="J384" s="947"/>
      <c r="M384" s="255"/>
      <c r="N384" s="947"/>
      <c r="Q384" s="255"/>
      <c r="R384" s="260"/>
      <c r="AD384" s="254"/>
    </row>
    <row r="385" spans="1:30" s="4" customFormat="1" x14ac:dyDescent="0.25">
      <c r="A385" s="255"/>
      <c r="B385" s="255"/>
      <c r="C385" s="272"/>
      <c r="E385" s="256"/>
      <c r="F385" s="256"/>
      <c r="G385" s="257"/>
      <c r="H385" s="258"/>
      <c r="I385" s="259"/>
      <c r="J385" s="947"/>
      <c r="M385" s="255"/>
      <c r="N385" s="947"/>
      <c r="Q385" s="255"/>
      <c r="R385" s="260"/>
      <c r="AD385" s="254"/>
    </row>
    <row r="386" spans="1:30" s="4" customFormat="1" x14ac:dyDescent="0.25">
      <c r="A386" s="255"/>
      <c r="B386" s="255"/>
      <c r="C386" s="272"/>
      <c r="E386" s="256"/>
      <c r="F386" s="256"/>
      <c r="G386" s="257"/>
      <c r="H386" s="258"/>
      <c r="I386" s="259"/>
      <c r="J386" s="947"/>
      <c r="M386" s="255"/>
      <c r="N386" s="947"/>
      <c r="Q386" s="255"/>
      <c r="R386" s="260"/>
      <c r="AD386" s="254"/>
    </row>
    <row r="387" spans="1:30" s="4" customFormat="1" x14ac:dyDescent="0.25">
      <c r="A387" s="255"/>
      <c r="B387" s="255"/>
      <c r="C387" s="272"/>
      <c r="E387" s="256"/>
      <c r="F387" s="256"/>
      <c r="G387" s="257"/>
      <c r="H387" s="258"/>
      <c r="I387" s="259"/>
      <c r="J387" s="947"/>
      <c r="M387" s="255"/>
      <c r="N387" s="947"/>
      <c r="Q387" s="255"/>
      <c r="R387" s="260"/>
      <c r="AD387" s="254"/>
    </row>
    <row r="388" spans="1:30" s="4" customFormat="1" x14ac:dyDescent="0.25">
      <c r="A388" s="255"/>
      <c r="B388" s="255"/>
      <c r="C388" s="272"/>
      <c r="E388" s="256"/>
      <c r="F388" s="256"/>
      <c r="G388" s="257"/>
      <c r="H388" s="258"/>
      <c r="I388" s="259"/>
      <c r="J388" s="947"/>
      <c r="M388" s="255"/>
      <c r="N388" s="947"/>
      <c r="Q388" s="255"/>
      <c r="R388" s="260"/>
      <c r="AD388" s="254"/>
    </row>
    <row r="389" spans="1:30" s="4" customFormat="1" x14ac:dyDescent="0.25">
      <c r="A389" s="255"/>
      <c r="B389" s="255"/>
      <c r="C389" s="272"/>
      <c r="E389" s="256"/>
      <c r="F389" s="256"/>
      <c r="G389" s="257"/>
      <c r="H389" s="258"/>
      <c r="I389" s="259"/>
      <c r="J389" s="947"/>
      <c r="M389" s="255"/>
      <c r="N389" s="947"/>
      <c r="Q389" s="255"/>
      <c r="R389" s="260"/>
      <c r="AD389" s="254"/>
    </row>
    <row r="390" spans="1:30" s="4" customFormat="1" x14ac:dyDescent="0.25">
      <c r="A390" s="255"/>
      <c r="B390" s="255"/>
      <c r="C390" s="272"/>
      <c r="E390" s="256"/>
      <c r="F390" s="256"/>
      <c r="G390" s="257"/>
      <c r="H390" s="258"/>
      <c r="I390" s="259"/>
      <c r="J390" s="947"/>
      <c r="M390" s="255"/>
      <c r="N390" s="947"/>
      <c r="Q390" s="255"/>
      <c r="R390" s="260"/>
      <c r="AD390" s="254"/>
    </row>
    <row r="391" spans="1:30" s="4" customFormat="1" x14ac:dyDescent="0.25">
      <c r="A391" s="255"/>
      <c r="B391" s="255"/>
      <c r="C391" s="272"/>
      <c r="E391" s="256"/>
      <c r="F391" s="256"/>
      <c r="G391" s="257"/>
      <c r="H391" s="258"/>
      <c r="I391" s="259"/>
      <c r="J391" s="947"/>
      <c r="M391" s="255"/>
      <c r="N391" s="947"/>
      <c r="Q391" s="255"/>
      <c r="R391" s="260"/>
      <c r="AD391" s="254"/>
    </row>
    <row r="392" spans="1:30" s="4" customFormat="1" x14ac:dyDescent="0.25">
      <c r="A392" s="255"/>
      <c r="B392" s="255"/>
      <c r="C392" s="272"/>
      <c r="E392" s="256"/>
      <c r="F392" s="256"/>
      <c r="G392" s="257"/>
      <c r="H392" s="258"/>
      <c r="I392" s="259"/>
      <c r="J392" s="947"/>
      <c r="M392" s="255"/>
      <c r="N392" s="947"/>
      <c r="Q392" s="255"/>
      <c r="R392" s="260"/>
      <c r="AD392" s="254"/>
    </row>
    <row r="393" spans="1:30" s="4" customFormat="1" x14ac:dyDescent="0.25">
      <c r="A393" s="255"/>
      <c r="B393" s="255"/>
      <c r="C393" s="272"/>
      <c r="E393" s="256"/>
      <c r="F393" s="256"/>
      <c r="G393" s="257"/>
      <c r="H393" s="258"/>
      <c r="I393" s="259"/>
      <c r="J393" s="947"/>
      <c r="M393" s="255"/>
      <c r="N393" s="947"/>
      <c r="Q393" s="255"/>
      <c r="R393" s="260"/>
      <c r="AD393" s="254"/>
    </row>
    <row r="394" spans="1:30" s="4" customFormat="1" x14ac:dyDescent="0.25">
      <c r="A394" s="255"/>
      <c r="B394" s="255"/>
      <c r="C394" s="272"/>
      <c r="E394" s="256"/>
      <c r="F394" s="256"/>
      <c r="G394" s="257"/>
      <c r="H394" s="258"/>
      <c r="I394" s="259"/>
      <c r="J394" s="947"/>
      <c r="M394" s="255"/>
      <c r="N394" s="947"/>
      <c r="Q394" s="255"/>
      <c r="R394" s="260"/>
      <c r="AD394" s="254"/>
    </row>
    <row r="395" spans="1:30" s="4" customFormat="1" x14ac:dyDescent="0.25">
      <c r="A395" s="255"/>
      <c r="B395" s="255"/>
      <c r="C395" s="272"/>
      <c r="E395" s="256"/>
      <c r="F395" s="256"/>
      <c r="G395" s="257"/>
      <c r="H395" s="258"/>
      <c r="I395" s="259"/>
      <c r="J395" s="947"/>
      <c r="M395" s="255"/>
      <c r="N395" s="947"/>
      <c r="Q395" s="255"/>
      <c r="R395" s="260"/>
      <c r="AD395" s="254"/>
    </row>
    <row r="396" spans="1:30" s="4" customFormat="1" x14ac:dyDescent="0.25">
      <c r="A396" s="255"/>
      <c r="B396" s="255"/>
      <c r="C396" s="272"/>
      <c r="E396" s="256"/>
      <c r="F396" s="256"/>
      <c r="G396" s="257"/>
      <c r="H396" s="258"/>
      <c r="I396" s="259"/>
      <c r="J396" s="947"/>
      <c r="M396" s="255"/>
      <c r="N396" s="947"/>
      <c r="Q396" s="255"/>
      <c r="R396" s="260"/>
      <c r="AD396" s="254"/>
    </row>
    <row r="397" spans="1:30" s="4" customFormat="1" x14ac:dyDescent="0.25">
      <c r="A397" s="255"/>
      <c r="B397" s="255"/>
      <c r="C397" s="272"/>
      <c r="E397" s="256"/>
      <c r="F397" s="256"/>
      <c r="G397" s="257"/>
      <c r="H397" s="258"/>
      <c r="I397" s="259"/>
      <c r="J397" s="947"/>
      <c r="M397" s="255"/>
      <c r="N397" s="947"/>
      <c r="Q397" s="255"/>
      <c r="R397" s="260"/>
      <c r="AD397" s="254"/>
    </row>
    <row r="398" spans="1:30" s="4" customFormat="1" x14ac:dyDescent="0.25">
      <c r="A398" s="255"/>
      <c r="B398" s="255"/>
      <c r="C398" s="272"/>
      <c r="E398" s="256"/>
      <c r="F398" s="256"/>
      <c r="G398" s="257"/>
      <c r="H398" s="258"/>
      <c r="I398" s="259"/>
      <c r="J398" s="947"/>
      <c r="M398" s="255"/>
      <c r="N398" s="947"/>
      <c r="Q398" s="255"/>
      <c r="R398" s="260"/>
      <c r="AD398" s="254"/>
    </row>
    <row r="399" spans="1:30" s="4" customFormat="1" x14ac:dyDescent="0.25">
      <c r="A399" s="255"/>
      <c r="B399" s="255"/>
      <c r="C399" s="272"/>
      <c r="E399" s="256"/>
      <c r="F399" s="256"/>
      <c r="G399" s="257"/>
      <c r="H399" s="258"/>
      <c r="I399" s="259"/>
      <c r="J399" s="947"/>
      <c r="M399" s="255"/>
      <c r="N399" s="947"/>
      <c r="Q399" s="255"/>
      <c r="R399" s="260"/>
      <c r="AD399" s="254"/>
    </row>
    <row r="400" spans="1:30" s="4" customFormat="1" x14ac:dyDescent="0.25">
      <c r="A400" s="255"/>
      <c r="B400" s="255"/>
      <c r="C400" s="272"/>
      <c r="E400" s="256"/>
      <c r="F400" s="256"/>
      <c r="G400" s="257"/>
      <c r="H400" s="258"/>
      <c r="I400" s="259"/>
      <c r="J400" s="947"/>
      <c r="M400" s="255"/>
      <c r="N400" s="947"/>
      <c r="Q400" s="255"/>
      <c r="R400" s="260"/>
      <c r="AD400" s="254"/>
    </row>
    <row r="401" spans="1:30" s="4" customFormat="1" x14ac:dyDescent="0.25">
      <c r="A401" s="255"/>
      <c r="B401" s="255"/>
      <c r="C401" s="272"/>
      <c r="E401" s="256"/>
      <c r="F401" s="256"/>
      <c r="G401" s="257"/>
      <c r="H401" s="258"/>
      <c r="I401" s="259"/>
      <c r="J401" s="947"/>
      <c r="M401" s="255"/>
      <c r="N401" s="947"/>
      <c r="Q401" s="255"/>
      <c r="R401" s="260"/>
      <c r="AD401" s="254"/>
    </row>
    <row r="402" spans="1:30" s="4" customFormat="1" x14ac:dyDescent="0.25">
      <c r="A402" s="255"/>
      <c r="B402" s="255"/>
      <c r="C402" s="272"/>
      <c r="E402" s="256"/>
      <c r="F402" s="256"/>
      <c r="G402" s="257"/>
      <c r="H402" s="258"/>
      <c r="I402" s="259"/>
      <c r="J402" s="947"/>
      <c r="M402" s="255"/>
      <c r="N402" s="947"/>
      <c r="Q402" s="255"/>
      <c r="R402" s="260"/>
      <c r="AD402" s="254"/>
    </row>
    <row r="403" spans="1:30" s="4" customFormat="1" x14ac:dyDescent="0.25">
      <c r="A403" s="255"/>
      <c r="B403" s="255"/>
      <c r="C403" s="272"/>
      <c r="E403" s="256"/>
      <c r="F403" s="256"/>
      <c r="G403" s="257"/>
      <c r="H403" s="258"/>
      <c r="I403" s="259"/>
      <c r="J403" s="947"/>
      <c r="M403" s="255"/>
      <c r="N403" s="947"/>
      <c r="Q403" s="255"/>
      <c r="R403" s="260"/>
      <c r="AD403" s="254"/>
    </row>
    <row r="404" spans="1:30" s="4" customFormat="1" x14ac:dyDescent="0.25">
      <c r="A404" s="255"/>
      <c r="B404" s="255"/>
      <c r="C404" s="272"/>
      <c r="E404" s="256"/>
      <c r="F404" s="256"/>
      <c r="G404" s="257"/>
      <c r="H404" s="258"/>
      <c r="I404" s="259"/>
      <c r="J404" s="947"/>
      <c r="M404" s="255"/>
      <c r="N404" s="947"/>
      <c r="Q404" s="255"/>
      <c r="R404" s="260"/>
      <c r="AD404" s="254"/>
    </row>
    <row r="405" spans="1:30" s="4" customFormat="1" x14ac:dyDescent="0.25">
      <c r="A405" s="255"/>
      <c r="B405" s="255"/>
      <c r="C405" s="272"/>
      <c r="E405" s="256"/>
      <c r="F405" s="256"/>
      <c r="G405" s="257"/>
      <c r="H405" s="258"/>
      <c r="I405" s="259"/>
      <c r="J405" s="947"/>
      <c r="M405" s="255"/>
      <c r="N405" s="947"/>
      <c r="Q405" s="255"/>
      <c r="R405" s="260"/>
      <c r="AD405" s="254"/>
    </row>
    <row r="406" spans="1:30" s="4" customFormat="1" x14ac:dyDescent="0.25">
      <c r="A406" s="255"/>
      <c r="B406" s="255"/>
      <c r="C406" s="272"/>
      <c r="E406" s="256"/>
      <c r="F406" s="256"/>
      <c r="G406" s="257"/>
      <c r="H406" s="258"/>
      <c r="I406" s="259"/>
      <c r="J406" s="947"/>
      <c r="M406" s="255"/>
      <c r="N406" s="947"/>
      <c r="Q406" s="255"/>
      <c r="R406" s="260"/>
      <c r="AD406" s="254"/>
    </row>
    <row r="407" spans="1:30" s="4" customFormat="1" x14ac:dyDescent="0.25">
      <c r="A407" s="255"/>
      <c r="B407" s="255"/>
      <c r="C407" s="272"/>
      <c r="E407" s="256"/>
      <c r="F407" s="256"/>
      <c r="G407" s="257"/>
      <c r="H407" s="258"/>
      <c r="I407" s="259"/>
      <c r="J407" s="947"/>
      <c r="M407" s="255"/>
      <c r="N407" s="947"/>
      <c r="Q407" s="255"/>
      <c r="R407" s="260"/>
      <c r="AD407" s="254"/>
    </row>
    <row r="408" spans="1:30" s="4" customFormat="1" x14ac:dyDescent="0.25">
      <c r="A408" s="255"/>
      <c r="B408" s="255"/>
      <c r="C408" s="272"/>
      <c r="E408" s="256"/>
      <c r="F408" s="256"/>
      <c r="G408" s="257"/>
      <c r="H408" s="258"/>
      <c r="I408" s="259"/>
      <c r="J408" s="947"/>
      <c r="M408" s="255"/>
      <c r="N408" s="947"/>
      <c r="Q408" s="255"/>
      <c r="R408" s="260"/>
      <c r="AD408" s="254"/>
    </row>
    <row r="409" spans="1:30" s="4" customFormat="1" x14ac:dyDescent="0.25">
      <c r="A409" s="255"/>
      <c r="B409" s="255"/>
      <c r="C409" s="272"/>
      <c r="E409" s="256"/>
      <c r="F409" s="256"/>
      <c r="G409" s="257"/>
      <c r="H409" s="258"/>
      <c r="I409" s="259"/>
      <c r="J409" s="947"/>
      <c r="M409" s="255"/>
      <c r="N409" s="947"/>
      <c r="Q409" s="255"/>
      <c r="R409" s="260"/>
      <c r="AD409" s="254"/>
    </row>
    <row r="410" spans="1:30" s="4" customFormat="1" x14ac:dyDescent="0.25">
      <c r="A410" s="255"/>
      <c r="B410" s="255"/>
      <c r="C410" s="272"/>
      <c r="E410" s="256"/>
      <c r="F410" s="256"/>
      <c r="G410" s="257"/>
      <c r="H410" s="258"/>
      <c r="I410" s="259"/>
      <c r="J410" s="947"/>
      <c r="M410" s="255"/>
      <c r="N410" s="947"/>
      <c r="Q410" s="255"/>
      <c r="R410" s="260"/>
      <c r="AD410" s="254"/>
    </row>
    <row r="411" spans="1:30" s="4" customFormat="1" x14ac:dyDescent="0.25">
      <c r="A411" s="255"/>
      <c r="B411" s="255"/>
      <c r="C411" s="272"/>
      <c r="E411" s="256"/>
      <c r="F411" s="256"/>
      <c r="G411" s="257"/>
      <c r="H411" s="258"/>
      <c r="I411" s="259"/>
      <c r="J411" s="947"/>
      <c r="M411" s="255"/>
      <c r="N411" s="947"/>
      <c r="Q411" s="255"/>
      <c r="R411" s="260"/>
      <c r="AD411" s="254"/>
    </row>
    <row r="412" spans="1:30" s="4" customFormat="1" x14ac:dyDescent="0.25">
      <c r="A412" s="255"/>
      <c r="B412" s="255"/>
      <c r="C412" s="272"/>
      <c r="E412" s="256"/>
      <c r="F412" s="256"/>
      <c r="G412" s="257"/>
      <c r="H412" s="258"/>
      <c r="I412" s="259"/>
      <c r="J412" s="947"/>
      <c r="M412" s="255"/>
      <c r="N412" s="947"/>
      <c r="Q412" s="255"/>
      <c r="R412" s="260"/>
      <c r="AD412" s="254"/>
    </row>
    <row r="413" spans="1:30" s="4" customFormat="1" x14ac:dyDescent="0.25">
      <c r="A413" s="255"/>
      <c r="B413" s="255"/>
      <c r="C413" s="272"/>
      <c r="E413" s="256"/>
      <c r="F413" s="256"/>
      <c r="G413" s="257"/>
      <c r="H413" s="258"/>
      <c r="I413" s="259"/>
      <c r="J413" s="947"/>
      <c r="M413" s="255"/>
      <c r="N413" s="947"/>
      <c r="Q413" s="255"/>
      <c r="R413" s="260"/>
      <c r="AD413" s="254"/>
    </row>
    <row r="414" spans="1:30" s="4" customFormat="1" x14ac:dyDescent="0.25">
      <c r="A414" s="255"/>
      <c r="B414" s="255"/>
      <c r="C414" s="272"/>
      <c r="E414" s="256"/>
      <c r="F414" s="256"/>
      <c r="G414" s="257"/>
      <c r="H414" s="258"/>
      <c r="I414" s="259"/>
      <c r="J414" s="947"/>
      <c r="M414" s="255"/>
      <c r="N414" s="947"/>
      <c r="Q414" s="255"/>
      <c r="R414" s="260"/>
      <c r="AD414" s="254"/>
    </row>
    <row r="415" spans="1:30" s="4" customFormat="1" x14ac:dyDescent="0.25">
      <c r="A415" s="255"/>
      <c r="B415" s="255"/>
      <c r="C415" s="272"/>
      <c r="E415" s="256"/>
      <c r="F415" s="256"/>
      <c r="G415" s="257"/>
      <c r="H415" s="258"/>
      <c r="I415" s="259"/>
      <c r="J415" s="947"/>
      <c r="M415" s="255"/>
      <c r="N415" s="947"/>
      <c r="Q415" s="255"/>
      <c r="R415" s="260"/>
      <c r="AD415" s="254"/>
    </row>
    <row r="416" spans="1:30" s="4" customFormat="1" x14ac:dyDescent="0.25">
      <c r="A416" s="255"/>
      <c r="B416" s="255"/>
      <c r="C416" s="272"/>
      <c r="E416" s="256"/>
      <c r="F416" s="256"/>
      <c r="G416" s="257"/>
      <c r="H416" s="258"/>
      <c r="I416" s="259"/>
      <c r="J416" s="947"/>
      <c r="M416" s="255"/>
      <c r="N416" s="947"/>
      <c r="Q416" s="255"/>
      <c r="R416" s="260"/>
      <c r="AD416" s="254"/>
    </row>
    <row r="417" spans="1:30" s="4" customFormat="1" x14ac:dyDescent="0.25">
      <c r="A417" s="255"/>
      <c r="B417" s="255"/>
      <c r="C417" s="272"/>
      <c r="E417" s="256"/>
      <c r="F417" s="256"/>
      <c r="G417" s="257"/>
      <c r="H417" s="258"/>
      <c r="I417" s="259"/>
      <c r="J417" s="947"/>
      <c r="M417" s="255"/>
      <c r="N417" s="947"/>
      <c r="Q417" s="255"/>
      <c r="R417" s="260"/>
      <c r="AD417" s="254"/>
    </row>
    <row r="418" spans="1:30" s="4" customFormat="1" x14ac:dyDescent="0.25">
      <c r="A418" s="255"/>
      <c r="B418" s="255"/>
      <c r="C418" s="272"/>
      <c r="E418" s="256"/>
      <c r="F418" s="256"/>
      <c r="G418" s="257"/>
      <c r="H418" s="258"/>
      <c r="I418" s="259"/>
      <c r="J418" s="947"/>
      <c r="M418" s="255"/>
      <c r="N418" s="947"/>
      <c r="Q418" s="255"/>
      <c r="R418" s="260"/>
      <c r="AD418" s="254"/>
    </row>
    <row r="419" spans="1:30" s="4" customFormat="1" x14ac:dyDescent="0.25">
      <c r="A419" s="255"/>
      <c r="B419" s="255"/>
      <c r="C419" s="272"/>
      <c r="E419" s="256"/>
      <c r="F419" s="256"/>
      <c r="G419" s="257"/>
      <c r="H419" s="258"/>
      <c r="I419" s="259"/>
      <c r="J419" s="947"/>
      <c r="M419" s="255"/>
      <c r="N419" s="947"/>
      <c r="Q419" s="255"/>
      <c r="R419" s="260"/>
      <c r="AD419" s="254"/>
    </row>
    <row r="420" spans="1:30" s="4" customFormat="1" x14ac:dyDescent="0.25">
      <c r="A420" s="255"/>
      <c r="B420" s="255"/>
      <c r="C420" s="272"/>
      <c r="E420" s="256"/>
      <c r="F420" s="256"/>
      <c r="G420" s="257"/>
      <c r="H420" s="258"/>
      <c r="I420" s="259"/>
      <c r="J420" s="947"/>
      <c r="M420" s="255"/>
      <c r="N420" s="947"/>
      <c r="Q420" s="255"/>
      <c r="R420" s="260"/>
      <c r="AD420" s="254"/>
    </row>
    <row r="421" spans="1:30" s="4" customFormat="1" x14ac:dyDescent="0.25">
      <c r="A421" s="255"/>
      <c r="B421" s="255"/>
      <c r="C421" s="272"/>
      <c r="E421" s="256"/>
      <c r="F421" s="256"/>
      <c r="G421" s="257"/>
      <c r="H421" s="258"/>
      <c r="I421" s="259"/>
      <c r="J421" s="947"/>
      <c r="M421" s="255"/>
      <c r="N421" s="947"/>
      <c r="Q421" s="255"/>
      <c r="R421" s="260"/>
      <c r="AD421" s="254"/>
    </row>
    <row r="422" spans="1:30" s="4" customFormat="1" x14ac:dyDescent="0.25">
      <c r="A422" s="255"/>
      <c r="B422" s="255"/>
      <c r="C422" s="272"/>
      <c r="E422" s="256"/>
      <c r="F422" s="256"/>
      <c r="G422" s="257"/>
      <c r="H422" s="258"/>
      <c r="I422" s="259"/>
      <c r="J422" s="947"/>
      <c r="M422" s="255"/>
      <c r="N422" s="947"/>
      <c r="Q422" s="255"/>
      <c r="R422" s="260"/>
      <c r="AD422" s="254"/>
    </row>
    <row r="423" spans="1:30" s="4" customFormat="1" x14ac:dyDescent="0.25">
      <c r="A423" s="255"/>
      <c r="B423" s="255"/>
      <c r="C423" s="272"/>
      <c r="E423" s="256"/>
      <c r="F423" s="256"/>
      <c r="G423" s="257"/>
      <c r="H423" s="258"/>
      <c r="I423" s="259"/>
      <c r="J423" s="947"/>
      <c r="M423" s="255"/>
      <c r="N423" s="947"/>
      <c r="Q423" s="255"/>
      <c r="R423" s="260"/>
      <c r="AD423" s="254"/>
    </row>
    <row r="424" spans="1:30" s="4" customFormat="1" x14ac:dyDescent="0.25">
      <c r="A424" s="255"/>
      <c r="B424" s="255"/>
      <c r="C424" s="272"/>
      <c r="E424" s="256"/>
      <c r="F424" s="256"/>
      <c r="G424" s="257"/>
      <c r="H424" s="258"/>
      <c r="I424" s="259"/>
      <c r="J424" s="947"/>
      <c r="M424" s="255"/>
      <c r="N424" s="947"/>
      <c r="Q424" s="255"/>
      <c r="R424" s="260"/>
      <c r="AD424" s="254"/>
    </row>
    <row r="425" spans="1:30" s="4" customFormat="1" x14ac:dyDescent="0.25">
      <c r="A425" s="255"/>
      <c r="B425" s="255"/>
      <c r="C425" s="272"/>
      <c r="E425" s="256"/>
      <c r="F425" s="256"/>
      <c r="G425" s="257"/>
      <c r="H425" s="258"/>
      <c r="I425" s="259"/>
      <c r="J425" s="947"/>
      <c r="M425" s="255"/>
      <c r="N425" s="947"/>
      <c r="Q425" s="255"/>
      <c r="R425" s="260"/>
      <c r="AD425" s="254"/>
    </row>
    <row r="426" spans="1:30" s="4" customFormat="1" x14ac:dyDescent="0.25">
      <c r="A426" s="255"/>
      <c r="B426" s="255"/>
      <c r="C426" s="272"/>
      <c r="E426" s="256"/>
      <c r="F426" s="256"/>
      <c r="G426" s="257"/>
      <c r="H426" s="258"/>
      <c r="I426" s="259"/>
      <c r="J426" s="947"/>
      <c r="M426" s="255"/>
      <c r="N426" s="947"/>
      <c r="Q426" s="255"/>
      <c r="R426" s="260"/>
      <c r="AD426" s="254"/>
    </row>
    <row r="427" spans="1:30" s="4" customFormat="1" x14ac:dyDescent="0.25">
      <c r="A427" s="255"/>
      <c r="B427" s="255"/>
      <c r="C427" s="272"/>
      <c r="E427" s="256"/>
      <c r="F427" s="256"/>
      <c r="G427" s="257"/>
      <c r="H427" s="258"/>
      <c r="I427" s="259"/>
      <c r="J427" s="947"/>
      <c r="M427" s="255"/>
      <c r="N427" s="947"/>
      <c r="Q427" s="255"/>
      <c r="R427" s="260"/>
      <c r="AD427" s="254"/>
    </row>
    <row r="428" spans="1:30" s="4" customFormat="1" x14ac:dyDescent="0.25">
      <c r="A428" s="255"/>
      <c r="B428" s="255"/>
      <c r="C428" s="272"/>
      <c r="E428" s="256"/>
      <c r="F428" s="256"/>
      <c r="G428" s="257"/>
      <c r="H428" s="258"/>
      <c r="I428" s="259"/>
      <c r="J428" s="947"/>
      <c r="M428" s="255"/>
      <c r="N428" s="947"/>
      <c r="Q428" s="255"/>
      <c r="R428" s="260"/>
      <c r="AD428" s="254"/>
    </row>
    <row r="429" spans="1:30" s="4" customFormat="1" x14ac:dyDescent="0.25">
      <c r="A429" s="255"/>
      <c r="B429" s="255"/>
      <c r="C429" s="272"/>
      <c r="E429" s="256"/>
      <c r="F429" s="256"/>
      <c r="G429" s="257"/>
      <c r="H429" s="258"/>
      <c r="I429" s="259"/>
      <c r="J429" s="947"/>
      <c r="M429" s="255"/>
      <c r="N429" s="947"/>
      <c r="Q429" s="255"/>
      <c r="R429" s="260"/>
      <c r="AD429" s="254"/>
    </row>
    <row r="430" spans="1:30" s="4" customFormat="1" x14ac:dyDescent="0.25">
      <c r="A430" s="255"/>
      <c r="B430" s="255"/>
      <c r="C430" s="272"/>
      <c r="E430" s="256"/>
      <c r="F430" s="256"/>
      <c r="G430" s="257"/>
      <c r="H430" s="258"/>
      <c r="I430" s="259"/>
      <c r="J430" s="947"/>
      <c r="M430" s="255"/>
      <c r="N430" s="947"/>
      <c r="Q430" s="255"/>
      <c r="R430" s="260"/>
      <c r="AD430" s="254"/>
    </row>
    <row r="431" spans="1:30" s="4" customFormat="1" x14ac:dyDescent="0.25">
      <c r="A431" s="255"/>
      <c r="B431" s="255"/>
      <c r="C431" s="272"/>
      <c r="E431" s="256"/>
      <c r="F431" s="256"/>
      <c r="G431" s="257"/>
      <c r="H431" s="258"/>
      <c r="I431" s="259"/>
      <c r="J431" s="947"/>
      <c r="M431" s="255"/>
      <c r="N431" s="947"/>
      <c r="Q431" s="255"/>
      <c r="R431" s="260"/>
      <c r="AD431" s="254"/>
    </row>
    <row r="432" spans="1:30" s="4" customFormat="1" x14ac:dyDescent="0.25">
      <c r="A432" s="255"/>
      <c r="B432" s="255"/>
      <c r="C432" s="272"/>
      <c r="E432" s="256"/>
      <c r="F432" s="256"/>
      <c r="G432" s="257"/>
      <c r="H432" s="258"/>
      <c r="I432" s="259"/>
      <c r="J432" s="947"/>
      <c r="M432" s="255"/>
      <c r="N432" s="947"/>
      <c r="Q432" s="255"/>
      <c r="R432" s="260"/>
      <c r="AD432" s="254"/>
    </row>
    <row r="433" spans="1:30" s="4" customFormat="1" x14ac:dyDescent="0.25">
      <c r="A433" s="255"/>
      <c r="B433" s="255"/>
      <c r="C433" s="272"/>
      <c r="E433" s="256"/>
      <c r="F433" s="256"/>
      <c r="G433" s="257"/>
      <c r="H433" s="258"/>
      <c r="I433" s="259"/>
      <c r="J433" s="947"/>
      <c r="M433" s="255"/>
      <c r="N433" s="947"/>
      <c r="Q433" s="255"/>
      <c r="R433" s="260"/>
      <c r="AD433" s="254"/>
    </row>
    <row r="434" spans="1:30" s="4" customFormat="1" x14ac:dyDescent="0.25">
      <c r="A434" s="255"/>
      <c r="B434" s="255"/>
      <c r="C434" s="272"/>
      <c r="E434" s="256"/>
      <c r="F434" s="256"/>
      <c r="G434" s="257"/>
      <c r="H434" s="258"/>
      <c r="I434" s="259"/>
      <c r="J434" s="947"/>
      <c r="M434" s="255"/>
      <c r="N434" s="947"/>
      <c r="Q434" s="255"/>
      <c r="R434" s="260"/>
      <c r="AD434" s="254"/>
    </row>
    <row r="435" spans="1:30" s="4" customFormat="1" x14ac:dyDescent="0.25">
      <c r="A435" s="255"/>
      <c r="B435" s="255"/>
      <c r="C435" s="272"/>
      <c r="E435" s="256"/>
      <c r="F435" s="256"/>
      <c r="G435" s="257"/>
      <c r="H435" s="258"/>
      <c r="I435" s="259"/>
      <c r="J435" s="947"/>
      <c r="M435" s="255"/>
      <c r="N435" s="947"/>
      <c r="Q435" s="255"/>
      <c r="R435" s="260"/>
      <c r="AD435" s="254"/>
    </row>
    <row r="436" spans="1:30" s="4" customFormat="1" x14ac:dyDescent="0.25">
      <c r="A436" s="255"/>
      <c r="B436" s="255"/>
      <c r="C436" s="272"/>
      <c r="E436" s="256"/>
      <c r="F436" s="256"/>
      <c r="G436" s="257"/>
      <c r="H436" s="258"/>
      <c r="I436" s="259"/>
      <c r="J436" s="947"/>
      <c r="M436" s="255"/>
      <c r="N436" s="947"/>
      <c r="Q436" s="255"/>
      <c r="R436" s="260"/>
      <c r="AD436" s="254"/>
    </row>
    <row r="437" spans="1:30" s="4" customFormat="1" x14ac:dyDescent="0.25">
      <c r="A437" s="255"/>
      <c r="B437" s="255"/>
      <c r="C437" s="272"/>
      <c r="E437" s="256"/>
      <c r="F437" s="256"/>
      <c r="G437" s="257"/>
      <c r="H437" s="258"/>
      <c r="I437" s="259"/>
      <c r="J437" s="947"/>
      <c r="M437" s="255"/>
      <c r="N437" s="947"/>
      <c r="Q437" s="255"/>
      <c r="R437" s="260"/>
      <c r="AD437" s="254"/>
    </row>
    <row r="438" spans="1:30" s="4" customFormat="1" x14ac:dyDescent="0.25">
      <c r="A438" s="255"/>
      <c r="B438" s="255"/>
      <c r="C438" s="272"/>
      <c r="E438" s="256"/>
      <c r="F438" s="256"/>
      <c r="G438" s="257"/>
      <c r="H438" s="258"/>
      <c r="I438" s="259"/>
      <c r="J438" s="947"/>
      <c r="M438" s="255"/>
      <c r="N438" s="947"/>
      <c r="Q438" s="255"/>
      <c r="R438" s="260"/>
      <c r="AD438" s="254"/>
    </row>
    <row r="439" spans="1:30" s="4" customFormat="1" x14ac:dyDescent="0.25">
      <c r="A439" s="255"/>
      <c r="B439" s="255"/>
      <c r="C439" s="272"/>
      <c r="E439" s="256"/>
      <c r="F439" s="256"/>
      <c r="G439" s="257"/>
      <c r="H439" s="258"/>
      <c r="I439" s="259"/>
      <c r="J439" s="947"/>
      <c r="M439" s="255"/>
      <c r="N439" s="947"/>
      <c r="Q439" s="255"/>
      <c r="R439" s="260"/>
      <c r="AD439" s="254"/>
    </row>
    <row r="440" spans="1:30" s="4" customFormat="1" x14ac:dyDescent="0.25">
      <c r="A440" s="255"/>
      <c r="B440" s="255"/>
      <c r="C440" s="272"/>
      <c r="E440" s="256"/>
      <c r="F440" s="256"/>
      <c r="G440" s="257"/>
      <c r="H440" s="258"/>
      <c r="I440" s="259"/>
      <c r="J440" s="947"/>
      <c r="M440" s="255"/>
      <c r="N440" s="947"/>
      <c r="Q440" s="255"/>
      <c r="R440" s="260"/>
      <c r="AD440" s="254"/>
    </row>
    <row r="441" spans="1:30" s="4" customFormat="1" x14ac:dyDescent="0.25">
      <c r="A441" s="255"/>
      <c r="B441" s="255"/>
      <c r="C441" s="272"/>
      <c r="E441" s="256"/>
      <c r="F441" s="256"/>
      <c r="G441" s="257"/>
      <c r="H441" s="258"/>
      <c r="I441" s="259"/>
      <c r="J441" s="947"/>
      <c r="M441" s="255"/>
      <c r="N441" s="947"/>
      <c r="Q441" s="255"/>
      <c r="R441" s="260"/>
      <c r="AD441" s="254"/>
    </row>
    <row r="442" spans="1:30" s="4" customFormat="1" x14ac:dyDescent="0.25">
      <c r="A442" s="255"/>
      <c r="B442" s="255"/>
      <c r="C442" s="272"/>
      <c r="E442" s="256"/>
      <c r="F442" s="256"/>
      <c r="G442" s="257"/>
      <c r="H442" s="258"/>
      <c r="I442" s="259"/>
      <c r="J442" s="947"/>
      <c r="M442" s="255"/>
      <c r="N442" s="947"/>
      <c r="Q442" s="255"/>
      <c r="R442" s="260"/>
      <c r="AD442" s="254"/>
    </row>
    <row r="443" spans="1:30" s="4" customFormat="1" x14ac:dyDescent="0.25">
      <c r="A443" s="255"/>
      <c r="B443" s="255"/>
      <c r="C443" s="272"/>
      <c r="E443" s="256"/>
      <c r="F443" s="256"/>
      <c r="G443" s="257"/>
      <c r="H443" s="258"/>
      <c r="I443" s="259"/>
      <c r="J443" s="947"/>
      <c r="M443" s="255"/>
      <c r="N443" s="947"/>
      <c r="Q443" s="255"/>
      <c r="R443" s="260"/>
      <c r="AD443" s="254"/>
    </row>
    <row r="444" spans="1:30" s="4" customFormat="1" x14ac:dyDescent="0.25">
      <c r="A444" s="255"/>
      <c r="B444" s="255"/>
      <c r="C444" s="272"/>
      <c r="E444" s="256"/>
      <c r="F444" s="256"/>
      <c r="G444" s="257"/>
      <c r="H444" s="258"/>
      <c r="I444" s="259"/>
      <c r="J444" s="947"/>
      <c r="M444" s="255"/>
      <c r="N444" s="947"/>
      <c r="Q444" s="255"/>
      <c r="R444" s="260"/>
      <c r="AD444" s="254"/>
    </row>
    <row r="445" spans="1:30" s="4" customFormat="1" x14ac:dyDescent="0.25">
      <c r="A445" s="255"/>
      <c r="B445" s="255"/>
      <c r="C445" s="272"/>
      <c r="E445" s="256"/>
      <c r="F445" s="256"/>
      <c r="G445" s="257"/>
      <c r="H445" s="258"/>
      <c r="I445" s="259"/>
      <c r="J445" s="947"/>
      <c r="M445" s="255"/>
      <c r="N445" s="947"/>
      <c r="Q445" s="255"/>
      <c r="R445" s="260"/>
      <c r="AD445" s="254"/>
    </row>
    <row r="446" spans="1:30" s="4" customFormat="1" x14ac:dyDescent="0.25">
      <c r="A446" s="255"/>
      <c r="B446" s="255"/>
      <c r="C446" s="272"/>
      <c r="E446" s="256"/>
      <c r="F446" s="256"/>
      <c r="G446" s="257"/>
      <c r="H446" s="258"/>
      <c r="I446" s="259"/>
      <c r="J446" s="947"/>
      <c r="M446" s="255"/>
      <c r="N446" s="947"/>
      <c r="Q446" s="255"/>
      <c r="R446" s="260"/>
      <c r="AD446" s="254"/>
    </row>
    <row r="447" spans="1:30" s="4" customFormat="1" x14ac:dyDescent="0.25">
      <c r="A447" s="255"/>
      <c r="B447" s="255"/>
      <c r="C447" s="272"/>
      <c r="E447" s="256"/>
      <c r="F447" s="256"/>
      <c r="G447" s="257"/>
      <c r="H447" s="258"/>
      <c r="I447" s="259"/>
      <c r="J447" s="947"/>
      <c r="M447" s="255"/>
      <c r="N447" s="947"/>
      <c r="Q447" s="255"/>
      <c r="R447" s="260"/>
      <c r="AD447" s="254"/>
    </row>
    <row r="448" spans="1:30" s="4" customFormat="1" x14ac:dyDescent="0.25">
      <c r="A448" s="255"/>
      <c r="B448" s="255"/>
      <c r="C448" s="272"/>
      <c r="E448" s="256"/>
      <c r="F448" s="256"/>
      <c r="G448" s="257"/>
      <c r="H448" s="258"/>
      <c r="I448" s="259"/>
      <c r="J448" s="947"/>
      <c r="M448" s="255"/>
      <c r="N448" s="947"/>
      <c r="Q448" s="255"/>
      <c r="R448" s="260"/>
      <c r="AD448" s="254"/>
    </row>
    <row r="449" spans="1:30" s="4" customFormat="1" x14ac:dyDescent="0.25">
      <c r="A449" s="255"/>
      <c r="B449" s="255"/>
      <c r="C449" s="272"/>
      <c r="E449" s="256"/>
      <c r="F449" s="256"/>
      <c r="G449" s="257"/>
      <c r="H449" s="258"/>
      <c r="I449" s="259"/>
      <c r="J449" s="947"/>
      <c r="M449" s="255"/>
      <c r="N449" s="947"/>
      <c r="Q449" s="255"/>
      <c r="R449" s="260"/>
      <c r="AD449" s="254"/>
    </row>
    <row r="450" spans="1:30" s="4" customFormat="1" x14ac:dyDescent="0.25">
      <c r="A450" s="255"/>
      <c r="B450" s="255"/>
      <c r="C450" s="272"/>
      <c r="E450" s="256"/>
      <c r="F450" s="256"/>
      <c r="G450" s="257"/>
      <c r="H450" s="258"/>
      <c r="I450" s="259"/>
      <c r="J450" s="947"/>
      <c r="M450" s="255"/>
      <c r="N450" s="947"/>
      <c r="Q450" s="255"/>
      <c r="R450" s="260"/>
      <c r="AD450" s="254"/>
    </row>
    <row r="451" spans="1:30" s="4" customFormat="1" x14ac:dyDescent="0.25">
      <c r="A451" s="255"/>
      <c r="B451" s="255"/>
      <c r="C451" s="272"/>
      <c r="E451" s="256"/>
      <c r="F451" s="256"/>
      <c r="G451" s="257"/>
      <c r="H451" s="258"/>
      <c r="I451" s="259"/>
      <c r="J451" s="947"/>
      <c r="M451" s="255"/>
      <c r="N451" s="947"/>
      <c r="Q451" s="255"/>
      <c r="R451" s="260"/>
      <c r="AD451" s="254"/>
    </row>
    <row r="452" spans="1:30" s="4" customFormat="1" x14ac:dyDescent="0.25">
      <c r="A452" s="255"/>
      <c r="B452" s="255"/>
      <c r="C452" s="272"/>
      <c r="E452" s="256"/>
      <c r="F452" s="256"/>
      <c r="G452" s="257"/>
      <c r="H452" s="258"/>
      <c r="I452" s="259"/>
      <c r="J452" s="947"/>
      <c r="M452" s="255"/>
      <c r="N452" s="947"/>
      <c r="Q452" s="255"/>
      <c r="R452" s="260"/>
      <c r="AD452" s="254"/>
    </row>
    <row r="453" spans="1:30" s="4" customFormat="1" x14ac:dyDescent="0.25">
      <c r="A453" s="255"/>
      <c r="B453" s="255"/>
      <c r="C453" s="272"/>
      <c r="E453" s="256"/>
      <c r="F453" s="256"/>
      <c r="G453" s="257"/>
      <c r="H453" s="258"/>
      <c r="I453" s="259"/>
      <c r="J453" s="947"/>
      <c r="M453" s="255"/>
      <c r="N453" s="947"/>
      <c r="Q453" s="255"/>
      <c r="R453" s="260"/>
      <c r="AD453" s="254"/>
    </row>
    <row r="454" spans="1:30" s="4" customFormat="1" x14ac:dyDescent="0.25">
      <c r="A454" s="255"/>
      <c r="B454" s="255"/>
      <c r="C454" s="272"/>
      <c r="E454" s="256"/>
      <c r="F454" s="256"/>
      <c r="G454" s="257"/>
      <c r="H454" s="258"/>
      <c r="I454" s="259"/>
      <c r="J454" s="947"/>
      <c r="M454" s="255"/>
      <c r="N454" s="947"/>
      <c r="Q454" s="255"/>
      <c r="R454" s="260"/>
      <c r="AD454" s="254"/>
    </row>
    <row r="455" spans="1:30" s="4" customFormat="1" x14ac:dyDescent="0.25">
      <c r="A455" s="255"/>
      <c r="B455" s="255"/>
      <c r="C455" s="272"/>
      <c r="E455" s="256"/>
      <c r="F455" s="256"/>
      <c r="G455" s="257"/>
      <c r="H455" s="258"/>
      <c r="I455" s="259"/>
      <c r="J455" s="947"/>
      <c r="M455" s="255"/>
      <c r="N455" s="947"/>
      <c r="Q455" s="255"/>
      <c r="R455" s="260"/>
      <c r="AD455" s="254"/>
    </row>
    <row r="456" spans="1:30" s="4" customFormat="1" x14ac:dyDescent="0.25">
      <c r="A456" s="255"/>
      <c r="B456" s="255"/>
      <c r="C456" s="272"/>
      <c r="E456" s="256"/>
      <c r="F456" s="256"/>
      <c r="G456" s="257"/>
      <c r="H456" s="258"/>
      <c r="I456" s="259"/>
      <c r="J456" s="947"/>
      <c r="M456" s="255"/>
      <c r="N456" s="947"/>
      <c r="Q456" s="255"/>
      <c r="R456" s="260"/>
      <c r="AD456" s="254"/>
    </row>
    <row r="457" spans="1:30" s="4" customFormat="1" x14ac:dyDescent="0.25">
      <c r="A457" s="255"/>
      <c r="B457" s="255"/>
      <c r="C457" s="272"/>
      <c r="E457" s="256"/>
      <c r="F457" s="256"/>
      <c r="G457" s="257"/>
      <c r="H457" s="258"/>
      <c r="I457" s="259"/>
      <c r="J457" s="947"/>
      <c r="M457" s="255"/>
      <c r="N457" s="947"/>
      <c r="Q457" s="255"/>
      <c r="R457" s="260"/>
      <c r="AD457" s="254"/>
    </row>
    <row r="458" spans="1:30" s="4" customFormat="1" x14ac:dyDescent="0.25">
      <c r="A458" s="255"/>
      <c r="B458" s="255"/>
      <c r="C458" s="272"/>
      <c r="E458" s="256"/>
      <c r="F458" s="256"/>
      <c r="G458" s="257"/>
      <c r="H458" s="258"/>
      <c r="I458" s="259"/>
      <c r="J458" s="947"/>
      <c r="M458" s="255"/>
      <c r="N458" s="947"/>
      <c r="Q458" s="255"/>
      <c r="R458" s="260"/>
      <c r="AD458" s="254"/>
    </row>
    <row r="459" spans="1:30" s="4" customFormat="1" x14ac:dyDescent="0.25">
      <c r="A459" s="255"/>
      <c r="B459" s="255"/>
      <c r="C459" s="272"/>
      <c r="E459" s="256"/>
      <c r="F459" s="256"/>
      <c r="G459" s="257"/>
      <c r="H459" s="258"/>
      <c r="I459" s="259"/>
      <c r="J459" s="947"/>
      <c r="M459" s="255"/>
      <c r="N459" s="947"/>
      <c r="Q459" s="255"/>
      <c r="R459" s="260"/>
      <c r="AD459" s="254"/>
    </row>
    <row r="460" spans="1:30" s="4" customFormat="1" x14ac:dyDescent="0.25">
      <c r="A460" s="255"/>
      <c r="B460" s="255"/>
      <c r="C460" s="272"/>
      <c r="E460" s="256"/>
      <c r="F460" s="256"/>
      <c r="G460" s="257"/>
      <c r="H460" s="258"/>
      <c r="I460" s="259"/>
      <c r="J460" s="947"/>
      <c r="M460" s="255"/>
      <c r="N460" s="947"/>
      <c r="Q460" s="255"/>
      <c r="R460" s="260"/>
      <c r="AD460" s="254"/>
    </row>
    <row r="461" spans="1:30" s="4" customFormat="1" x14ac:dyDescent="0.25">
      <c r="A461" s="255"/>
      <c r="B461" s="255"/>
      <c r="C461" s="272"/>
      <c r="E461" s="256"/>
      <c r="F461" s="256"/>
      <c r="G461" s="257"/>
      <c r="H461" s="258"/>
      <c r="I461" s="259"/>
      <c r="J461" s="947"/>
      <c r="M461" s="255"/>
      <c r="N461" s="947"/>
      <c r="Q461" s="255"/>
      <c r="R461" s="260"/>
      <c r="AD461" s="254"/>
    </row>
    <row r="462" spans="1:30" s="4" customFormat="1" x14ac:dyDescent="0.25">
      <c r="A462" s="255"/>
      <c r="B462" s="255"/>
      <c r="C462" s="272"/>
      <c r="E462" s="256"/>
      <c r="F462" s="256"/>
      <c r="G462" s="257"/>
      <c r="H462" s="258"/>
      <c r="I462" s="259"/>
      <c r="J462" s="947"/>
      <c r="M462" s="255"/>
      <c r="N462" s="947"/>
      <c r="Q462" s="255"/>
      <c r="R462" s="260"/>
      <c r="AD462" s="254"/>
    </row>
    <row r="463" spans="1:30" s="4" customFormat="1" x14ac:dyDescent="0.25">
      <c r="A463" s="255"/>
      <c r="B463" s="255"/>
      <c r="C463" s="272"/>
      <c r="E463" s="256"/>
      <c r="F463" s="256"/>
      <c r="G463" s="257"/>
      <c r="H463" s="258"/>
      <c r="I463" s="259"/>
      <c r="J463" s="947"/>
      <c r="M463" s="255"/>
      <c r="N463" s="947"/>
      <c r="Q463" s="255"/>
      <c r="R463" s="260"/>
      <c r="AD463" s="254"/>
    </row>
    <row r="464" spans="1:30" s="4" customFormat="1" x14ac:dyDescent="0.25">
      <c r="A464" s="255"/>
      <c r="B464" s="255"/>
      <c r="C464" s="272"/>
      <c r="E464" s="256"/>
      <c r="F464" s="256"/>
      <c r="G464" s="257"/>
      <c r="H464" s="258"/>
      <c r="I464" s="259"/>
      <c r="J464" s="947"/>
      <c r="M464" s="255"/>
      <c r="N464" s="947"/>
      <c r="Q464" s="255"/>
      <c r="R464" s="260"/>
      <c r="AD464" s="254"/>
    </row>
    <row r="465" spans="1:30" s="4" customFormat="1" x14ac:dyDescent="0.25">
      <c r="A465" s="255"/>
      <c r="B465" s="255"/>
      <c r="C465" s="272"/>
      <c r="E465" s="256"/>
      <c r="F465" s="256"/>
      <c r="G465" s="257"/>
      <c r="H465" s="258"/>
      <c r="I465" s="259"/>
      <c r="J465" s="947"/>
      <c r="M465" s="255"/>
      <c r="N465" s="947"/>
      <c r="Q465" s="255"/>
      <c r="R465" s="260"/>
      <c r="AD465" s="254"/>
    </row>
    <row r="466" spans="1:30" s="4" customFormat="1" x14ac:dyDescent="0.25">
      <c r="A466" s="255"/>
      <c r="B466" s="255"/>
      <c r="C466" s="272"/>
      <c r="E466" s="256"/>
      <c r="F466" s="256"/>
      <c r="G466" s="257"/>
      <c r="H466" s="258"/>
      <c r="I466" s="259"/>
      <c r="J466" s="947"/>
      <c r="M466" s="255"/>
      <c r="N466" s="947"/>
      <c r="Q466" s="255"/>
      <c r="R466" s="260"/>
      <c r="AD466" s="254"/>
    </row>
    <row r="467" spans="1:30" s="4" customFormat="1" x14ac:dyDescent="0.25">
      <c r="A467" s="255"/>
      <c r="B467" s="255"/>
      <c r="C467" s="272"/>
      <c r="E467" s="256"/>
      <c r="F467" s="256"/>
      <c r="G467" s="257"/>
      <c r="H467" s="258"/>
      <c r="I467" s="259"/>
      <c r="J467" s="947"/>
      <c r="M467" s="255"/>
      <c r="N467" s="947"/>
      <c r="Q467" s="255"/>
      <c r="R467" s="260"/>
      <c r="AD467" s="254"/>
    </row>
    <row r="468" spans="1:30" s="4" customFormat="1" x14ac:dyDescent="0.25">
      <c r="A468" s="255"/>
      <c r="B468" s="255"/>
      <c r="C468" s="272"/>
      <c r="E468" s="256"/>
      <c r="F468" s="256"/>
      <c r="G468" s="257"/>
      <c r="H468" s="258"/>
      <c r="I468" s="259"/>
      <c r="J468" s="947"/>
      <c r="M468" s="255"/>
      <c r="N468" s="947"/>
      <c r="Q468" s="255"/>
      <c r="R468" s="260"/>
      <c r="AD468" s="254"/>
    </row>
    <row r="469" spans="1:30" s="4" customFormat="1" x14ac:dyDescent="0.25">
      <c r="A469" s="255"/>
      <c r="B469" s="255"/>
      <c r="C469" s="272"/>
      <c r="E469" s="256"/>
      <c r="F469" s="256"/>
      <c r="G469" s="257"/>
      <c r="H469" s="258"/>
      <c r="I469" s="259"/>
      <c r="J469" s="947"/>
      <c r="M469" s="255"/>
      <c r="N469" s="947"/>
      <c r="Q469" s="255"/>
      <c r="R469" s="260"/>
      <c r="AD469" s="254"/>
    </row>
    <row r="470" spans="1:30" s="4" customFormat="1" x14ac:dyDescent="0.25">
      <c r="A470" s="255"/>
      <c r="B470" s="255"/>
      <c r="C470" s="272"/>
      <c r="E470" s="256"/>
      <c r="F470" s="256"/>
      <c r="G470" s="257"/>
      <c r="H470" s="258"/>
      <c r="I470" s="259"/>
      <c r="J470" s="947"/>
      <c r="M470" s="255"/>
      <c r="N470" s="947"/>
      <c r="Q470" s="255"/>
      <c r="R470" s="260"/>
      <c r="AD470" s="254"/>
    </row>
    <row r="471" spans="1:30" s="4" customFormat="1" x14ac:dyDescent="0.25">
      <c r="A471" s="255"/>
      <c r="B471" s="255"/>
      <c r="C471" s="272"/>
      <c r="E471" s="256"/>
      <c r="F471" s="256"/>
      <c r="G471" s="257"/>
      <c r="H471" s="258"/>
      <c r="I471" s="259"/>
      <c r="J471" s="947"/>
      <c r="M471" s="255"/>
      <c r="N471" s="947"/>
      <c r="Q471" s="255"/>
      <c r="R471" s="260"/>
      <c r="AD471" s="254"/>
    </row>
    <row r="472" spans="1:30" s="4" customFormat="1" x14ac:dyDescent="0.25">
      <c r="A472" s="255"/>
      <c r="B472" s="255"/>
      <c r="C472" s="272"/>
      <c r="E472" s="256"/>
      <c r="F472" s="256"/>
      <c r="G472" s="257"/>
      <c r="H472" s="258"/>
      <c r="I472" s="259"/>
      <c r="J472" s="947"/>
      <c r="M472" s="255"/>
      <c r="N472" s="947"/>
      <c r="Q472" s="255"/>
      <c r="R472" s="260"/>
      <c r="AD472" s="254"/>
    </row>
    <row r="473" spans="1:30" s="4" customFormat="1" x14ac:dyDescent="0.25">
      <c r="A473" s="255"/>
      <c r="B473" s="255"/>
      <c r="C473" s="272"/>
      <c r="E473" s="256"/>
      <c r="F473" s="256"/>
      <c r="G473" s="257"/>
      <c r="H473" s="258"/>
      <c r="I473" s="259"/>
      <c r="J473" s="947"/>
      <c r="M473" s="255"/>
      <c r="N473" s="947"/>
      <c r="Q473" s="255"/>
      <c r="R473" s="260"/>
      <c r="AD473" s="254"/>
    </row>
    <row r="474" spans="1:30" s="4" customFormat="1" x14ac:dyDescent="0.25">
      <c r="A474" s="255"/>
      <c r="B474" s="255"/>
      <c r="C474" s="272"/>
      <c r="E474" s="256"/>
      <c r="F474" s="256"/>
      <c r="G474" s="257"/>
      <c r="H474" s="258"/>
      <c r="I474" s="259"/>
      <c r="J474" s="947"/>
      <c r="M474" s="255"/>
      <c r="N474" s="947"/>
      <c r="Q474" s="255"/>
      <c r="R474" s="260"/>
      <c r="AD474" s="254"/>
    </row>
    <row r="475" spans="1:30" s="4" customFormat="1" x14ac:dyDescent="0.25">
      <c r="A475" s="255"/>
      <c r="B475" s="255"/>
      <c r="C475" s="272"/>
      <c r="E475" s="256"/>
      <c r="F475" s="256"/>
      <c r="G475" s="257"/>
      <c r="H475" s="258"/>
      <c r="I475" s="259"/>
      <c r="J475" s="947"/>
      <c r="M475" s="255"/>
      <c r="N475" s="947"/>
      <c r="Q475" s="255"/>
      <c r="R475" s="260"/>
      <c r="AD475" s="254"/>
    </row>
    <row r="476" spans="1:30" s="4" customFormat="1" x14ac:dyDescent="0.25">
      <c r="A476" s="255"/>
      <c r="B476" s="255"/>
      <c r="C476" s="272"/>
      <c r="E476" s="256"/>
      <c r="F476" s="256"/>
      <c r="G476" s="257"/>
      <c r="H476" s="258"/>
      <c r="I476" s="259"/>
      <c r="J476" s="947"/>
      <c r="M476" s="255"/>
      <c r="N476" s="947"/>
      <c r="Q476" s="255"/>
      <c r="R476" s="260"/>
      <c r="AD476" s="254"/>
    </row>
    <row r="477" spans="1:30" s="4" customFormat="1" x14ac:dyDescent="0.25">
      <c r="A477" s="255"/>
      <c r="B477" s="255"/>
      <c r="C477" s="272"/>
      <c r="E477" s="256"/>
      <c r="F477" s="256"/>
      <c r="G477" s="257"/>
      <c r="H477" s="258"/>
      <c r="I477" s="259"/>
      <c r="J477" s="947"/>
      <c r="M477" s="255"/>
      <c r="N477" s="947"/>
      <c r="Q477" s="255"/>
      <c r="R477" s="260"/>
      <c r="AD477" s="254"/>
    </row>
    <row r="478" spans="1:30" s="4" customFormat="1" x14ac:dyDescent="0.25">
      <c r="A478" s="255"/>
      <c r="B478" s="255"/>
      <c r="C478" s="272"/>
      <c r="E478" s="256"/>
      <c r="F478" s="256"/>
      <c r="G478" s="257"/>
      <c r="H478" s="258"/>
      <c r="I478" s="259"/>
      <c r="J478" s="947"/>
      <c r="M478" s="255"/>
      <c r="N478" s="947"/>
      <c r="Q478" s="255"/>
      <c r="R478" s="260"/>
      <c r="AD478" s="254"/>
    </row>
    <row r="479" spans="1:30" s="4" customFormat="1" x14ac:dyDescent="0.25">
      <c r="A479" s="255"/>
      <c r="B479" s="255"/>
      <c r="C479" s="272"/>
      <c r="E479" s="256"/>
      <c r="F479" s="256"/>
      <c r="G479" s="257"/>
      <c r="H479" s="258"/>
      <c r="I479" s="259"/>
      <c r="J479" s="947"/>
      <c r="M479" s="255"/>
      <c r="N479" s="947"/>
      <c r="Q479" s="255"/>
      <c r="R479" s="260"/>
      <c r="AD479" s="254"/>
    </row>
    <row r="480" spans="1:30" s="4" customFormat="1" x14ac:dyDescent="0.25">
      <c r="A480" s="255"/>
      <c r="B480" s="255"/>
      <c r="C480" s="272"/>
      <c r="E480" s="256"/>
      <c r="F480" s="256"/>
      <c r="G480" s="257"/>
      <c r="H480" s="258"/>
      <c r="I480" s="259"/>
      <c r="J480" s="947"/>
      <c r="M480" s="255"/>
      <c r="N480" s="947"/>
      <c r="Q480" s="255"/>
      <c r="R480" s="260"/>
      <c r="AD480" s="254"/>
    </row>
    <row r="481" spans="1:30" s="4" customFormat="1" x14ac:dyDescent="0.25">
      <c r="A481" s="255"/>
      <c r="B481" s="255"/>
      <c r="C481" s="272"/>
      <c r="E481" s="256"/>
      <c r="F481" s="256"/>
      <c r="G481" s="257"/>
      <c r="H481" s="258"/>
      <c r="I481" s="259"/>
      <c r="J481" s="947"/>
      <c r="M481" s="255"/>
      <c r="N481" s="947"/>
      <c r="Q481" s="255"/>
      <c r="R481" s="260"/>
      <c r="AD481" s="254"/>
    </row>
    <row r="482" spans="1:30" s="4" customFormat="1" x14ac:dyDescent="0.25">
      <c r="A482" s="255"/>
      <c r="B482" s="255"/>
      <c r="C482" s="272"/>
      <c r="E482" s="256"/>
      <c r="F482" s="256"/>
      <c r="G482" s="257"/>
      <c r="H482" s="258"/>
      <c r="I482" s="259"/>
      <c r="J482" s="947"/>
      <c r="M482" s="255"/>
      <c r="N482" s="947"/>
      <c r="Q482" s="255"/>
      <c r="R482" s="260"/>
      <c r="AD482" s="254"/>
    </row>
    <row r="483" spans="1:30" s="4" customFormat="1" x14ac:dyDescent="0.25">
      <c r="A483" s="255"/>
      <c r="B483" s="255"/>
      <c r="C483" s="272"/>
      <c r="E483" s="256"/>
      <c r="F483" s="256"/>
      <c r="G483" s="257"/>
      <c r="H483" s="258"/>
      <c r="I483" s="259"/>
      <c r="J483" s="947"/>
      <c r="M483" s="255"/>
      <c r="N483" s="947"/>
      <c r="Q483" s="255"/>
      <c r="R483" s="260"/>
      <c r="AD483" s="254"/>
    </row>
    <row r="484" spans="1:30" s="4" customFormat="1" x14ac:dyDescent="0.25">
      <c r="A484" s="255"/>
      <c r="B484" s="255"/>
      <c r="C484" s="272"/>
      <c r="E484" s="256"/>
      <c r="F484" s="256"/>
      <c r="G484" s="257"/>
      <c r="H484" s="258"/>
      <c r="I484" s="259"/>
      <c r="J484" s="947"/>
      <c r="M484" s="255"/>
      <c r="N484" s="947"/>
      <c r="Q484" s="255"/>
      <c r="R484" s="260"/>
      <c r="AD484" s="254"/>
    </row>
    <row r="485" spans="1:30" s="4" customFormat="1" x14ac:dyDescent="0.25">
      <c r="A485" s="255"/>
      <c r="B485" s="255"/>
      <c r="C485" s="272"/>
      <c r="E485" s="256"/>
      <c r="F485" s="256"/>
      <c r="G485" s="257"/>
      <c r="H485" s="258"/>
      <c r="I485" s="259"/>
      <c r="J485" s="947"/>
      <c r="M485" s="255"/>
      <c r="N485" s="947"/>
      <c r="Q485" s="255"/>
      <c r="R485" s="260"/>
      <c r="AD485" s="254"/>
    </row>
    <row r="486" spans="1:30" s="4" customFormat="1" x14ac:dyDescent="0.25">
      <c r="A486" s="255"/>
      <c r="B486" s="255"/>
      <c r="C486" s="272"/>
      <c r="E486" s="256"/>
      <c r="F486" s="256"/>
      <c r="G486" s="257"/>
      <c r="H486" s="258"/>
      <c r="I486" s="259"/>
      <c r="J486" s="947"/>
      <c r="M486" s="255"/>
      <c r="N486" s="947"/>
      <c r="Q486" s="255"/>
      <c r="R486" s="260"/>
      <c r="AD486" s="254"/>
    </row>
    <row r="487" spans="1:30" s="4" customFormat="1" x14ac:dyDescent="0.25">
      <c r="A487" s="255"/>
      <c r="B487" s="255"/>
      <c r="C487" s="272"/>
      <c r="E487" s="256"/>
      <c r="F487" s="256"/>
      <c r="G487" s="257"/>
      <c r="H487" s="258"/>
      <c r="I487" s="259"/>
      <c r="J487" s="947"/>
      <c r="M487" s="255"/>
      <c r="N487" s="947"/>
      <c r="Q487" s="255"/>
      <c r="R487" s="260"/>
      <c r="AD487" s="254"/>
    </row>
    <row r="488" spans="1:30" s="4" customFormat="1" x14ac:dyDescent="0.25">
      <c r="A488" s="255"/>
      <c r="B488" s="255"/>
      <c r="C488" s="272"/>
      <c r="E488" s="256"/>
      <c r="F488" s="256"/>
      <c r="G488" s="257"/>
      <c r="H488" s="258"/>
      <c r="I488" s="259"/>
      <c r="J488" s="947"/>
      <c r="M488" s="255"/>
      <c r="N488" s="947"/>
      <c r="Q488" s="255"/>
      <c r="R488" s="260"/>
      <c r="AD488" s="254"/>
    </row>
    <row r="489" spans="1:30" s="4" customFormat="1" x14ac:dyDescent="0.25">
      <c r="A489" s="255"/>
      <c r="B489" s="255"/>
      <c r="C489" s="272"/>
      <c r="E489" s="256"/>
      <c r="F489" s="256"/>
      <c r="G489" s="257"/>
      <c r="H489" s="258"/>
      <c r="I489" s="259"/>
      <c r="J489" s="947"/>
      <c r="M489" s="255"/>
      <c r="N489" s="947"/>
      <c r="Q489" s="255"/>
      <c r="R489" s="260"/>
      <c r="AD489" s="254"/>
    </row>
    <row r="490" spans="1:30" s="4" customFormat="1" x14ac:dyDescent="0.25">
      <c r="A490" s="255"/>
      <c r="B490" s="255"/>
      <c r="C490" s="272"/>
      <c r="E490" s="256"/>
      <c r="F490" s="256"/>
      <c r="G490" s="257"/>
      <c r="H490" s="258"/>
      <c r="I490" s="259"/>
      <c r="J490" s="947"/>
      <c r="M490" s="255"/>
      <c r="N490" s="947"/>
      <c r="Q490" s="255"/>
      <c r="R490" s="260"/>
      <c r="AD490" s="254"/>
    </row>
    <row r="491" spans="1:30" s="4" customFormat="1" x14ac:dyDescent="0.25">
      <c r="A491" s="255"/>
      <c r="B491" s="255"/>
      <c r="C491" s="272"/>
      <c r="E491" s="256"/>
      <c r="F491" s="256"/>
      <c r="G491" s="257"/>
      <c r="H491" s="258"/>
      <c r="I491" s="259"/>
      <c r="J491" s="947"/>
      <c r="M491" s="255"/>
      <c r="N491" s="947"/>
      <c r="Q491" s="255"/>
      <c r="R491" s="260"/>
      <c r="AD491" s="254"/>
    </row>
    <row r="492" spans="1:30" s="4" customFormat="1" x14ac:dyDescent="0.25">
      <c r="A492" s="255"/>
      <c r="B492" s="255"/>
      <c r="C492" s="272"/>
      <c r="E492" s="256"/>
      <c r="F492" s="256"/>
      <c r="G492" s="257"/>
      <c r="H492" s="258"/>
      <c r="I492" s="259"/>
      <c r="J492" s="947"/>
      <c r="M492" s="255"/>
      <c r="N492" s="947"/>
      <c r="Q492" s="255"/>
      <c r="R492" s="260"/>
      <c r="AD492" s="254"/>
    </row>
    <row r="493" spans="1:30" s="4" customFormat="1" x14ac:dyDescent="0.25">
      <c r="A493" s="255"/>
      <c r="B493" s="255"/>
      <c r="C493" s="272"/>
      <c r="E493" s="256"/>
      <c r="F493" s="256"/>
      <c r="G493" s="257"/>
      <c r="H493" s="258"/>
      <c r="I493" s="259"/>
      <c r="J493" s="947"/>
      <c r="M493" s="255"/>
      <c r="N493" s="947"/>
      <c r="Q493" s="255"/>
      <c r="R493" s="260"/>
      <c r="AD493" s="254"/>
    </row>
    <row r="494" spans="1:30" s="4" customFormat="1" x14ac:dyDescent="0.25">
      <c r="A494" s="255"/>
      <c r="B494" s="255"/>
      <c r="C494" s="272"/>
      <c r="E494" s="256"/>
      <c r="F494" s="256"/>
      <c r="G494" s="257"/>
      <c r="H494" s="258"/>
      <c r="I494" s="259"/>
      <c r="J494" s="947"/>
      <c r="M494" s="255"/>
      <c r="N494" s="947"/>
      <c r="Q494" s="255"/>
      <c r="R494" s="260"/>
      <c r="AD494" s="254"/>
    </row>
    <row r="495" spans="1:30" s="4" customFormat="1" x14ac:dyDescent="0.25">
      <c r="A495" s="255"/>
      <c r="B495" s="255"/>
      <c r="C495" s="272"/>
      <c r="E495" s="256"/>
      <c r="F495" s="256"/>
      <c r="G495" s="257"/>
      <c r="H495" s="258"/>
      <c r="I495" s="259"/>
      <c r="J495" s="947"/>
      <c r="M495" s="255"/>
      <c r="N495" s="947"/>
      <c r="Q495" s="255"/>
      <c r="R495" s="260"/>
      <c r="AD495" s="254"/>
    </row>
    <row r="496" spans="1:30" s="4" customFormat="1" x14ac:dyDescent="0.25">
      <c r="A496" s="255"/>
      <c r="B496" s="255"/>
      <c r="C496" s="272"/>
      <c r="E496" s="256"/>
      <c r="F496" s="256"/>
      <c r="G496" s="257"/>
      <c r="H496" s="258"/>
      <c r="I496" s="259"/>
      <c r="J496" s="947"/>
      <c r="M496" s="255"/>
      <c r="N496" s="947"/>
      <c r="Q496" s="255"/>
      <c r="R496" s="260"/>
      <c r="AD496" s="254"/>
    </row>
    <row r="497" spans="1:30" s="4" customFormat="1" x14ac:dyDescent="0.25">
      <c r="A497" s="255"/>
      <c r="B497" s="255"/>
      <c r="C497" s="272"/>
      <c r="E497" s="256"/>
      <c r="F497" s="256"/>
      <c r="G497" s="257"/>
      <c r="H497" s="258"/>
      <c r="I497" s="259"/>
      <c r="J497" s="947"/>
      <c r="M497" s="255"/>
      <c r="N497" s="947"/>
      <c r="Q497" s="255"/>
      <c r="R497" s="260"/>
      <c r="AD497" s="254"/>
    </row>
    <row r="498" spans="1:30" s="4" customFormat="1" x14ac:dyDescent="0.25">
      <c r="A498" s="255"/>
      <c r="B498" s="255"/>
      <c r="C498" s="272"/>
      <c r="E498" s="256"/>
      <c r="F498" s="256"/>
      <c r="G498" s="257"/>
      <c r="H498" s="258"/>
      <c r="I498" s="259"/>
      <c r="J498" s="947"/>
      <c r="M498" s="255"/>
      <c r="N498" s="947"/>
      <c r="Q498" s="255"/>
      <c r="R498" s="260"/>
      <c r="AD498" s="254"/>
    </row>
    <row r="499" spans="1:30" s="4" customFormat="1" x14ac:dyDescent="0.25">
      <c r="A499" s="255"/>
      <c r="B499" s="255"/>
      <c r="C499" s="272"/>
      <c r="E499" s="256"/>
      <c r="F499" s="256"/>
      <c r="G499" s="257"/>
      <c r="H499" s="258"/>
      <c r="I499" s="259"/>
      <c r="J499" s="947"/>
      <c r="M499" s="255"/>
      <c r="N499" s="947"/>
      <c r="Q499" s="255"/>
      <c r="R499" s="260"/>
      <c r="AD499" s="254"/>
    </row>
    <row r="500" spans="1:30" s="4" customFormat="1" x14ac:dyDescent="0.25">
      <c r="A500" s="255"/>
      <c r="B500" s="255"/>
      <c r="C500" s="272"/>
      <c r="E500" s="256"/>
      <c r="F500" s="256"/>
      <c r="G500" s="257"/>
      <c r="H500" s="258"/>
      <c r="I500" s="259"/>
      <c r="J500" s="947"/>
      <c r="M500" s="255"/>
      <c r="N500" s="947"/>
      <c r="Q500" s="255"/>
      <c r="R500" s="260"/>
      <c r="AD500" s="254"/>
    </row>
    <row r="501" spans="1:30" s="4" customFormat="1" x14ac:dyDescent="0.25">
      <c r="A501" s="255"/>
      <c r="B501" s="255"/>
      <c r="C501" s="272"/>
      <c r="E501" s="256"/>
      <c r="F501" s="256"/>
      <c r="G501" s="257"/>
      <c r="H501" s="258"/>
      <c r="I501" s="259"/>
      <c r="J501" s="947"/>
      <c r="M501" s="255"/>
      <c r="N501" s="947"/>
      <c r="Q501" s="255"/>
      <c r="R501" s="260"/>
      <c r="AD501" s="254"/>
    </row>
    <row r="502" spans="1:30" s="4" customFormat="1" x14ac:dyDescent="0.25">
      <c r="A502" s="255"/>
      <c r="B502" s="255"/>
      <c r="C502" s="272"/>
      <c r="E502" s="256"/>
      <c r="F502" s="256"/>
      <c r="G502" s="257"/>
      <c r="H502" s="258"/>
      <c r="I502" s="259"/>
      <c r="J502" s="947"/>
      <c r="M502" s="255"/>
      <c r="N502" s="947"/>
      <c r="Q502" s="255"/>
      <c r="R502" s="260"/>
      <c r="AD502" s="254"/>
    </row>
    <row r="503" spans="1:30" s="4" customFormat="1" x14ac:dyDescent="0.25">
      <c r="A503" s="255"/>
      <c r="B503" s="255"/>
      <c r="C503" s="272"/>
      <c r="E503" s="256"/>
      <c r="F503" s="256"/>
      <c r="G503" s="257"/>
      <c r="H503" s="258"/>
      <c r="I503" s="259"/>
      <c r="J503" s="947"/>
      <c r="M503" s="255"/>
      <c r="N503" s="947"/>
      <c r="Q503" s="255"/>
      <c r="R503" s="260"/>
      <c r="AD503" s="254"/>
    </row>
    <row r="504" spans="1:30" s="4" customFormat="1" x14ac:dyDescent="0.25">
      <c r="A504" s="255"/>
      <c r="B504" s="255"/>
      <c r="C504" s="272"/>
      <c r="E504" s="256"/>
      <c r="F504" s="256"/>
      <c r="G504" s="257"/>
      <c r="H504" s="258"/>
      <c r="I504" s="259"/>
      <c r="J504" s="947"/>
      <c r="M504" s="255"/>
      <c r="N504" s="947"/>
      <c r="Q504" s="255"/>
      <c r="R504" s="260"/>
      <c r="AD504" s="254"/>
    </row>
    <row r="505" spans="1:30" s="4" customFormat="1" x14ac:dyDescent="0.25">
      <c r="A505" s="255"/>
      <c r="B505" s="255"/>
      <c r="C505" s="272"/>
      <c r="E505" s="256"/>
      <c r="F505" s="256"/>
      <c r="G505" s="257"/>
      <c r="H505" s="258"/>
      <c r="I505" s="259"/>
      <c r="J505" s="947"/>
      <c r="M505" s="255"/>
      <c r="N505" s="947"/>
      <c r="Q505" s="255"/>
      <c r="R505" s="260"/>
      <c r="AD505" s="254"/>
    </row>
    <row r="506" spans="1:30" s="4" customFormat="1" x14ac:dyDescent="0.25">
      <c r="A506" s="255"/>
      <c r="B506" s="255"/>
      <c r="C506" s="272"/>
      <c r="E506" s="256"/>
      <c r="F506" s="256"/>
      <c r="G506" s="257"/>
      <c r="H506" s="258"/>
      <c r="I506" s="259"/>
      <c r="J506" s="947"/>
      <c r="M506" s="255"/>
      <c r="N506" s="947"/>
      <c r="Q506" s="255"/>
      <c r="R506" s="260"/>
      <c r="AD506" s="254"/>
    </row>
    <row r="507" spans="1:30" s="4" customFormat="1" x14ac:dyDescent="0.25">
      <c r="A507" s="255"/>
      <c r="B507" s="255"/>
      <c r="C507" s="272"/>
      <c r="E507" s="256"/>
      <c r="F507" s="256"/>
      <c r="G507" s="257"/>
      <c r="H507" s="258"/>
      <c r="I507" s="259"/>
      <c r="J507" s="947"/>
      <c r="M507" s="255"/>
      <c r="N507" s="947"/>
      <c r="Q507" s="255"/>
      <c r="R507" s="260"/>
      <c r="AD507" s="254"/>
    </row>
    <row r="508" spans="1:30" s="4" customFormat="1" x14ac:dyDescent="0.25">
      <c r="A508" s="255"/>
      <c r="B508" s="255"/>
      <c r="C508" s="272"/>
      <c r="E508" s="256"/>
      <c r="F508" s="256"/>
      <c r="G508" s="257"/>
      <c r="H508" s="258"/>
      <c r="I508" s="259"/>
      <c r="J508" s="947"/>
      <c r="M508" s="255"/>
      <c r="N508" s="947"/>
      <c r="Q508" s="255"/>
      <c r="R508" s="260"/>
      <c r="AD508" s="254"/>
    </row>
    <row r="509" spans="1:30" s="4" customFormat="1" x14ac:dyDescent="0.25">
      <c r="A509" s="255"/>
      <c r="B509" s="255"/>
      <c r="C509" s="272"/>
      <c r="E509" s="256"/>
      <c r="F509" s="256"/>
      <c r="G509" s="257"/>
      <c r="H509" s="258"/>
      <c r="I509" s="259"/>
      <c r="J509" s="947"/>
      <c r="M509" s="255"/>
      <c r="N509" s="947"/>
      <c r="Q509" s="255"/>
      <c r="R509" s="260"/>
      <c r="AD509" s="254"/>
    </row>
    <row r="510" spans="1:30" s="4" customFormat="1" x14ac:dyDescent="0.25">
      <c r="A510" s="255"/>
      <c r="B510" s="255"/>
      <c r="C510" s="272"/>
      <c r="E510" s="256"/>
      <c r="F510" s="256"/>
      <c r="G510" s="257"/>
      <c r="H510" s="258"/>
      <c r="I510" s="259"/>
      <c r="J510" s="947"/>
      <c r="M510" s="255"/>
      <c r="N510" s="947"/>
      <c r="Q510" s="255"/>
      <c r="R510" s="260"/>
      <c r="AD510" s="254"/>
    </row>
    <row r="511" spans="1:30" s="4" customFormat="1" x14ac:dyDescent="0.25">
      <c r="A511" s="255"/>
      <c r="B511" s="255"/>
      <c r="C511" s="272"/>
      <c r="E511" s="256"/>
      <c r="F511" s="256"/>
      <c r="G511" s="257"/>
      <c r="H511" s="258"/>
      <c r="I511" s="259"/>
      <c r="J511" s="947"/>
      <c r="M511" s="255"/>
      <c r="N511" s="947"/>
      <c r="Q511" s="255"/>
      <c r="R511" s="260"/>
      <c r="AD511" s="254"/>
    </row>
    <row r="512" spans="1:30" s="4" customFormat="1" x14ac:dyDescent="0.25">
      <c r="A512" s="255"/>
      <c r="B512" s="255"/>
      <c r="C512" s="272"/>
      <c r="E512" s="256"/>
      <c r="F512" s="256"/>
      <c r="G512" s="257"/>
      <c r="H512" s="258"/>
      <c r="I512" s="259"/>
      <c r="J512" s="947"/>
      <c r="M512" s="255"/>
      <c r="N512" s="947"/>
      <c r="Q512" s="255"/>
      <c r="R512" s="260"/>
      <c r="AD512" s="254"/>
    </row>
    <row r="513" spans="1:30" s="4" customFormat="1" x14ac:dyDescent="0.25">
      <c r="A513" s="255"/>
      <c r="B513" s="255"/>
      <c r="C513" s="272"/>
      <c r="E513" s="256"/>
      <c r="F513" s="256"/>
      <c r="G513" s="257"/>
      <c r="H513" s="258"/>
      <c r="I513" s="259"/>
      <c r="J513" s="947"/>
      <c r="M513" s="255"/>
      <c r="N513" s="947"/>
      <c r="Q513" s="255"/>
      <c r="R513" s="260"/>
      <c r="AD513" s="254"/>
    </row>
    <row r="514" spans="1:30" s="4" customFormat="1" x14ac:dyDescent="0.25">
      <c r="A514" s="255"/>
      <c r="B514" s="255"/>
      <c r="C514" s="272"/>
      <c r="E514" s="256"/>
      <c r="F514" s="256"/>
      <c r="G514" s="257"/>
      <c r="H514" s="258"/>
      <c r="I514" s="259"/>
      <c r="J514" s="947"/>
      <c r="M514" s="255"/>
      <c r="N514" s="947"/>
      <c r="Q514" s="255"/>
      <c r="R514" s="260"/>
      <c r="AD514" s="254"/>
    </row>
    <row r="515" spans="1:30" s="4" customFormat="1" x14ac:dyDescent="0.25">
      <c r="A515" s="255"/>
      <c r="B515" s="255"/>
      <c r="C515" s="272"/>
      <c r="E515" s="256"/>
      <c r="F515" s="256"/>
      <c r="G515" s="257"/>
      <c r="H515" s="258"/>
      <c r="I515" s="259"/>
      <c r="J515" s="947"/>
      <c r="M515" s="255"/>
      <c r="N515" s="947"/>
      <c r="Q515" s="255"/>
      <c r="R515" s="260"/>
      <c r="AD515" s="254"/>
    </row>
    <row r="516" spans="1:30" s="4" customFormat="1" x14ac:dyDescent="0.25">
      <c r="A516" s="255"/>
      <c r="B516" s="255"/>
      <c r="C516" s="272"/>
      <c r="E516" s="256"/>
      <c r="F516" s="256"/>
      <c r="G516" s="257"/>
      <c r="H516" s="258"/>
      <c r="I516" s="259"/>
      <c r="J516" s="947"/>
      <c r="M516" s="255"/>
      <c r="N516" s="947"/>
      <c r="Q516" s="255"/>
      <c r="R516" s="260"/>
      <c r="AD516" s="254"/>
    </row>
    <row r="517" spans="1:30" s="4" customFormat="1" x14ac:dyDescent="0.25">
      <c r="A517" s="255"/>
      <c r="B517" s="255"/>
      <c r="C517" s="272"/>
      <c r="E517" s="256"/>
      <c r="F517" s="256"/>
      <c r="G517" s="257"/>
      <c r="H517" s="258"/>
      <c r="I517" s="259"/>
      <c r="J517" s="947"/>
      <c r="M517" s="255"/>
      <c r="N517" s="947"/>
      <c r="Q517" s="255"/>
      <c r="R517" s="260"/>
      <c r="AD517" s="254"/>
    </row>
    <row r="518" spans="1:30" s="4" customFormat="1" x14ac:dyDescent="0.25">
      <c r="A518" s="255"/>
      <c r="B518" s="255"/>
      <c r="C518" s="272"/>
      <c r="E518" s="256"/>
      <c r="F518" s="256"/>
      <c r="G518" s="257"/>
      <c r="H518" s="258"/>
      <c r="I518" s="259"/>
      <c r="J518" s="947"/>
      <c r="M518" s="255"/>
      <c r="N518" s="947"/>
      <c r="Q518" s="255"/>
      <c r="R518" s="260"/>
      <c r="AD518" s="254"/>
    </row>
    <row r="519" spans="1:30" s="4" customFormat="1" x14ac:dyDescent="0.25">
      <c r="A519" s="255"/>
      <c r="B519" s="255"/>
      <c r="C519" s="272"/>
      <c r="E519" s="256"/>
      <c r="F519" s="256"/>
      <c r="G519" s="257"/>
      <c r="H519" s="258"/>
      <c r="I519" s="259"/>
      <c r="J519" s="947"/>
      <c r="M519" s="255"/>
      <c r="N519" s="947"/>
      <c r="Q519" s="255"/>
      <c r="R519" s="260"/>
      <c r="AD519" s="254"/>
    </row>
    <row r="520" spans="1:30" s="4" customFormat="1" x14ac:dyDescent="0.25">
      <c r="A520" s="255"/>
      <c r="B520" s="255"/>
      <c r="C520" s="272"/>
      <c r="E520" s="256"/>
      <c r="F520" s="256"/>
      <c r="G520" s="257"/>
      <c r="H520" s="258"/>
      <c r="I520" s="259"/>
      <c r="J520" s="947"/>
      <c r="M520" s="255"/>
      <c r="N520" s="947"/>
      <c r="Q520" s="255"/>
      <c r="R520" s="260"/>
      <c r="AD520" s="254"/>
    </row>
    <row r="521" spans="1:30" s="4" customFormat="1" x14ac:dyDescent="0.25">
      <c r="A521" s="255"/>
      <c r="B521" s="255"/>
      <c r="C521" s="272"/>
      <c r="E521" s="256"/>
      <c r="F521" s="256"/>
      <c r="G521" s="257"/>
      <c r="H521" s="258"/>
      <c r="I521" s="259"/>
      <c r="J521" s="947"/>
      <c r="M521" s="255"/>
      <c r="N521" s="947"/>
      <c r="Q521" s="255"/>
      <c r="R521" s="260"/>
      <c r="AD521" s="254"/>
    </row>
    <row r="522" spans="1:30" s="4" customFormat="1" x14ac:dyDescent="0.25">
      <c r="A522" s="255"/>
      <c r="B522" s="255"/>
      <c r="C522" s="272"/>
      <c r="E522" s="256"/>
      <c r="F522" s="256"/>
      <c r="G522" s="257"/>
      <c r="H522" s="258"/>
      <c r="I522" s="259"/>
      <c r="J522" s="947"/>
      <c r="M522" s="255"/>
      <c r="N522" s="947"/>
      <c r="Q522" s="255"/>
      <c r="R522" s="260"/>
      <c r="AD522" s="254"/>
    </row>
    <row r="523" spans="1:30" s="4" customFormat="1" x14ac:dyDescent="0.25">
      <c r="A523" s="255"/>
      <c r="B523" s="255"/>
      <c r="C523" s="272"/>
      <c r="E523" s="256"/>
      <c r="F523" s="256"/>
      <c r="G523" s="257"/>
      <c r="H523" s="258"/>
      <c r="I523" s="259"/>
      <c r="J523" s="947"/>
      <c r="M523" s="255"/>
      <c r="N523" s="947"/>
      <c r="Q523" s="255"/>
      <c r="R523" s="260"/>
      <c r="AD523" s="254"/>
    </row>
    <row r="524" spans="1:30" s="4" customFormat="1" x14ac:dyDescent="0.25">
      <c r="A524" s="255"/>
      <c r="B524" s="255"/>
      <c r="C524" s="272"/>
      <c r="E524" s="256"/>
      <c r="F524" s="256"/>
      <c r="G524" s="257"/>
      <c r="H524" s="258"/>
      <c r="I524" s="259"/>
      <c r="J524" s="947"/>
      <c r="M524" s="255"/>
      <c r="N524" s="947"/>
      <c r="Q524" s="255"/>
      <c r="R524" s="260"/>
      <c r="AD524" s="254"/>
    </row>
    <row r="525" spans="1:30" s="4" customFormat="1" x14ac:dyDescent="0.25">
      <c r="A525" s="255"/>
      <c r="B525" s="255"/>
      <c r="C525" s="272"/>
      <c r="E525" s="256"/>
      <c r="F525" s="256"/>
      <c r="G525" s="257"/>
      <c r="H525" s="258"/>
      <c r="I525" s="259"/>
      <c r="J525" s="947"/>
      <c r="M525" s="255"/>
      <c r="N525" s="947"/>
      <c r="Q525" s="255"/>
      <c r="R525" s="260"/>
      <c r="AD525" s="254"/>
    </row>
    <row r="526" spans="1:30" s="4" customFormat="1" x14ac:dyDescent="0.25">
      <c r="A526" s="255"/>
      <c r="B526" s="255"/>
      <c r="C526" s="272"/>
      <c r="E526" s="256"/>
      <c r="F526" s="256"/>
      <c r="G526" s="257"/>
      <c r="H526" s="258"/>
      <c r="I526" s="259"/>
      <c r="J526" s="947"/>
      <c r="M526" s="255"/>
      <c r="N526" s="947"/>
      <c r="Q526" s="255"/>
      <c r="R526" s="260"/>
      <c r="AD526" s="254"/>
    </row>
    <row r="527" spans="1:30" s="4" customFormat="1" x14ac:dyDescent="0.25">
      <c r="A527" s="255"/>
      <c r="B527" s="255"/>
      <c r="C527" s="272"/>
      <c r="E527" s="256"/>
      <c r="F527" s="256"/>
      <c r="G527" s="257"/>
      <c r="H527" s="258"/>
      <c r="I527" s="259"/>
      <c r="J527" s="947"/>
      <c r="M527" s="255"/>
      <c r="N527" s="947"/>
      <c r="Q527" s="255"/>
      <c r="R527" s="260"/>
      <c r="AD527" s="254"/>
    </row>
    <row r="528" spans="1:30" s="4" customFormat="1" x14ac:dyDescent="0.25">
      <c r="A528" s="255"/>
      <c r="B528" s="255"/>
      <c r="C528" s="272"/>
      <c r="E528" s="256"/>
      <c r="F528" s="256"/>
      <c r="G528" s="257"/>
      <c r="H528" s="258"/>
      <c r="I528" s="259"/>
      <c r="J528" s="947"/>
      <c r="M528" s="255"/>
      <c r="N528" s="947"/>
      <c r="Q528" s="255"/>
      <c r="R528" s="260"/>
      <c r="AD528" s="254"/>
    </row>
    <row r="529" spans="1:30" s="4" customFormat="1" x14ac:dyDescent="0.25">
      <c r="A529" s="255"/>
      <c r="B529" s="255"/>
      <c r="C529" s="272"/>
      <c r="E529" s="256"/>
      <c r="F529" s="256"/>
      <c r="G529" s="257"/>
      <c r="H529" s="258"/>
      <c r="I529" s="259"/>
      <c r="J529" s="947"/>
      <c r="M529" s="255"/>
      <c r="N529" s="947"/>
      <c r="Q529" s="255"/>
      <c r="R529" s="260"/>
      <c r="AD529" s="254"/>
    </row>
    <row r="530" spans="1:30" s="4" customFormat="1" x14ac:dyDescent="0.25">
      <c r="A530" s="255"/>
      <c r="B530" s="255"/>
      <c r="C530" s="272"/>
      <c r="E530" s="256"/>
      <c r="F530" s="256"/>
      <c r="G530" s="257"/>
      <c r="H530" s="258"/>
      <c r="I530" s="259"/>
      <c r="J530" s="947"/>
      <c r="M530" s="255"/>
      <c r="N530" s="947"/>
      <c r="Q530" s="255"/>
      <c r="R530" s="260"/>
      <c r="AD530" s="254"/>
    </row>
    <row r="531" spans="1:30" s="4" customFormat="1" x14ac:dyDescent="0.25">
      <c r="A531" s="255"/>
      <c r="B531" s="255"/>
      <c r="C531" s="272"/>
      <c r="E531" s="256"/>
      <c r="F531" s="256"/>
      <c r="G531" s="257"/>
      <c r="H531" s="258"/>
      <c r="I531" s="259"/>
      <c r="J531" s="947"/>
      <c r="M531" s="255"/>
      <c r="N531" s="947"/>
      <c r="Q531" s="255"/>
      <c r="R531" s="260"/>
      <c r="AD531" s="254"/>
    </row>
    <row r="532" spans="1:30" s="4" customFormat="1" x14ac:dyDescent="0.25">
      <c r="A532" s="255"/>
      <c r="B532" s="255"/>
      <c r="C532" s="272"/>
      <c r="E532" s="256"/>
      <c r="F532" s="256"/>
      <c r="G532" s="257"/>
      <c r="H532" s="258"/>
      <c r="I532" s="259"/>
      <c r="J532" s="947"/>
      <c r="M532" s="255"/>
      <c r="N532" s="947"/>
      <c r="Q532" s="255"/>
      <c r="R532" s="260"/>
      <c r="AD532" s="254"/>
    </row>
    <row r="533" spans="1:30" s="4" customFormat="1" x14ac:dyDescent="0.25">
      <c r="A533" s="255"/>
      <c r="B533" s="255"/>
      <c r="C533" s="272"/>
      <c r="E533" s="256"/>
      <c r="F533" s="256"/>
      <c r="G533" s="257"/>
      <c r="H533" s="258"/>
      <c r="I533" s="259"/>
      <c r="J533" s="947"/>
      <c r="M533" s="255"/>
      <c r="N533" s="947"/>
      <c r="Q533" s="255"/>
      <c r="R533" s="260"/>
      <c r="AD533" s="254"/>
    </row>
    <row r="534" spans="1:30" s="4" customFormat="1" x14ac:dyDescent="0.25">
      <c r="A534" s="255"/>
      <c r="B534" s="255"/>
      <c r="C534" s="272"/>
      <c r="E534" s="256"/>
      <c r="F534" s="256"/>
      <c r="G534" s="257"/>
      <c r="H534" s="258"/>
      <c r="I534" s="259"/>
      <c r="J534" s="947"/>
      <c r="M534" s="255"/>
      <c r="N534" s="947"/>
      <c r="Q534" s="255"/>
      <c r="R534" s="260"/>
      <c r="AD534" s="254"/>
    </row>
    <row r="535" spans="1:30" s="4" customFormat="1" x14ac:dyDescent="0.25">
      <c r="A535" s="255"/>
      <c r="B535" s="255"/>
      <c r="C535" s="272"/>
      <c r="E535" s="256"/>
      <c r="F535" s="256"/>
      <c r="G535" s="257"/>
      <c r="H535" s="258"/>
      <c r="I535" s="259"/>
      <c r="J535" s="947"/>
      <c r="M535" s="255"/>
      <c r="N535" s="947"/>
      <c r="Q535" s="255"/>
      <c r="R535" s="260"/>
      <c r="AD535" s="254"/>
    </row>
    <row r="536" spans="1:30" s="4" customFormat="1" x14ac:dyDescent="0.25">
      <c r="A536" s="255"/>
      <c r="B536" s="255"/>
      <c r="C536" s="272"/>
      <c r="E536" s="256"/>
      <c r="F536" s="256"/>
      <c r="G536" s="257"/>
      <c r="H536" s="258"/>
      <c r="I536" s="259"/>
      <c r="J536" s="947"/>
      <c r="M536" s="255"/>
      <c r="N536" s="947"/>
      <c r="Q536" s="255"/>
      <c r="R536" s="260"/>
      <c r="AD536" s="254"/>
    </row>
    <row r="537" spans="1:30" s="4" customFormat="1" x14ac:dyDescent="0.25">
      <c r="A537" s="255"/>
      <c r="B537" s="255"/>
      <c r="C537" s="272"/>
      <c r="E537" s="256"/>
      <c r="F537" s="256"/>
      <c r="G537" s="257"/>
      <c r="H537" s="258"/>
      <c r="I537" s="259"/>
      <c r="J537" s="947"/>
      <c r="M537" s="255"/>
      <c r="N537" s="947"/>
      <c r="Q537" s="255"/>
      <c r="R537" s="260"/>
      <c r="AD537" s="254"/>
    </row>
    <row r="538" spans="1:30" s="4" customFormat="1" x14ac:dyDescent="0.25">
      <c r="A538" s="255"/>
      <c r="B538" s="255"/>
      <c r="C538" s="272"/>
      <c r="E538" s="256"/>
      <c r="F538" s="256"/>
      <c r="G538" s="257"/>
      <c r="H538" s="258"/>
      <c r="I538" s="259"/>
      <c r="J538" s="947"/>
      <c r="M538" s="255"/>
      <c r="N538" s="947"/>
      <c r="Q538" s="255"/>
      <c r="R538" s="260"/>
      <c r="AD538" s="254"/>
    </row>
    <row r="539" spans="1:30" s="4" customFormat="1" x14ac:dyDescent="0.25">
      <c r="A539" s="255"/>
      <c r="B539" s="255"/>
      <c r="C539" s="272"/>
      <c r="E539" s="256"/>
      <c r="F539" s="256"/>
      <c r="G539" s="257"/>
      <c r="H539" s="258"/>
      <c r="I539" s="259"/>
      <c r="J539" s="947"/>
      <c r="M539" s="255"/>
      <c r="N539" s="947"/>
      <c r="Q539" s="255"/>
      <c r="R539" s="260"/>
      <c r="AD539" s="254"/>
    </row>
    <row r="540" spans="1:30" s="4" customFormat="1" x14ac:dyDescent="0.25">
      <c r="A540" s="255"/>
      <c r="B540" s="255"/>
      <c r="C540" s="272"/>
      <c r="E540" s="256"/>
      <c r="F540" s="256"/>
      <c r="G540" s="257"/>
      <c r="H540" s="258"/>
      <c r="I540" s="259"/>
      <c r="J540" s="947"/>
      <c r="M540" s="255"/>
      <c r="N540" s="947"/>
      <c r="Q540" s="255"/>
      <c r="R540" s="260"/>
      <c r="AD540" s="254"/>
    </row>
    <row r="541" spans="1:30" s="4" customFormat="1" x14ac:dyDescent="0.25">
      <c r="A541" s="255"/>
      <c r="B541" s="255"/>
      <c r="C541" s="272"/>
      <c r="E541" s="256"/>
      <c r="F541" s="256"/>
      <c r="G541" s="257"/>
      <c r="H541" s="258"/>
      <c r="I541" s="259"/>
      <c r="J541" s="947"/>
      <c r="M541" s="255"/>
      <c r="N541" s="947"/>
      <c r="Q541" s="255"/>
      <c r="R541" s="260"/>
      <c r="AD541" s="254"/>
    </row>
    <row r="542" spans="1:30" s="4" customFormat="1" x14ac:dyDescent="0.25">
      <c r="A542" s="255"/>
      <c r="B542" s="255"/>
      <c r="C542" s="272"/>
      <c r="E542" s="256"/>
      <c r="F542" s="256"/>
      <c r="G542" s="257"/>
      <c r="H542" s="258"/>
      <c r="I542" s="259"/>
      <c r="J542" s="947"/>
      <c r="M542" s="255"/>
      <c r="N542" s="947"/>
      <c r="Q542" s="255"/>
      <c r="R542" s="260"/>
      <c r="AD542" s="254"/>
    </row>
    <row r="543" spans="1:30" s="4" customFormat="1" x14ac:dyDescent="0.25">
      <c r="A543" s="255"/>
      <c r="B543" s="255"/>
      <c r="C543" s="272"/>
      <c r="E543" s="256"/>
      <c r="F543" s="256"/>
      <c r="G543" s="257"/>
      <c r="H543" s="258"/>
      <c r="I543" s="259"/>
      <c r="J543" s="947"/>
      <c r="M543" s="255"/>
      <c r="N543" s="947"/>
      <c r="Q543" s="255"/>
      <c r="R543" s="260"/>
      <c r="AD543" s="254"/>
    </row>
    <row r="544" spans="1:30" s="4" customFormat="1" x14ac:dyDescent="0.25">
      <c r="A544" s="255"/>
      <c r="B544" s="255"/>
      <c r="C544" s="272"/>
      <c r="E544" s="256"/>
      <c r="F544" s="256"/>
      <c r="G544" s="257"/>
      <c r="H544" s="258"/>
      <c r="I544" s="259"/>
      <c r="J544" s="947"/>
      <c r="M544" s="255"/>
      <c r="N544" s="947"/>
      <c r="Q544" s="255"/>
      <c r="R544" s="260"/>
      <c r="AD544" s="254"/>
    </row>
    <row r="545" spans="1:30" s="4" customFormat="1" x14ac:dyDescent="0.25">
      <c r="A545" s="255"/>
      <c r="B545" s="255"/>
      <c r="C545" s="272"/>
      <c r="E545" s="256"/>
      <c r="F545" s="256"/>
      <c r="G545" s="257"/>
      <c r="H545" s="258"/>
      <c r="I545" s="259"/>
      <c r="J545" s="947"/>
      <c r="M545" s="255"/>
      <c r="N545" s="947"/>
      <c r="Q545" s="255"/>
      <c r="R545" s="260"/>
      <c r="AD545" s="254"/>
    </row>
    <row r="546" spans="1:30" s="4" customFormat="1" x14ac:dyDescent="0.25">
      <c r="A546" s="255"/>
      <c r="B546" s="255"/>
      <c r="C546" s="272"/>
      <c r="E546" s="256"/>
      <c r="F546" s="256"/>
      <c r="G546" s="257"/>
      <c r="H546" s="258"/>
      <c r="I546" s="259"/>
      <c r="J546" s="947"/>
      <c r="M546" s="255"/>
      <c r="N546" s="947"/>
      <c r="Q546" s="255"/>
      <c r="R546" s="260"/>
      <c r="AD546" s="254"/>
    </row>
    <row r="547" spans="1:30" s="4" customFormat="1" x14ac:dyDescent="0.25">
      <c r="A547" s="255"/>
      <c r="B547" s="255"/>
      <c r="C547" s="272"/>
      <c r="E547" s="256"/>
      <c r="F547" s="256"/>
      <c r="G547" s="257"/>
      <c r="H547" s="258"/>
      <c r="I547" s="259"/>
      <c r="J547" s="947"/>
      <c r="M547" s="255"/>
      <c r="N547" s="947"/>
      <c r="Q547" s="255"/>
      <c r="R547" s="260"/>
      <c r="AD547" s="254"/>
    </row>
    <row r="548" spans="1:30" s="4" customFormat="1" x14ac:dyDescent="0.25">
      <c r="A548" s="255"/>
      <c r="B548" s="255"/>
      <c r="C548" s="272"/>
      <c r="E548" s="256"/>
      <c r="F548" s="256"/>
      <c r="G548" s="257"/>
      <c r="H548" s="258"/>
      <c r="I548" s="259"/>
      <c r="J548" s="947"/>
      <c r="M548" s="255"/>
      <c r="N548" s="947"/>
      <c r="Q548" s="255"/>
      <c r="R548" s="260"/>
      <c r="AD548" s="254"/>
    </row>
    <row r="549" spans="1:30" s="4" customFormat="1" x14ac:dyDescent="0.25">
      <c r="A549" s="255"/>
      <c r="B549" s="255"/>
      <c r="C549" s="272"/>
      <c r="E549" s="256"/>
      <c r="F549" s="256"/>
      <c r="G549" s="257"/>
      <c r="H549" s="258"/>
      <c r="I549" s="259"/>
      <c r="J549" s="947"/>
      <c r="M549" s="255"/>
      <c r="N549" s="947"/>
      <c r="Q549" s="255"/>
      <c r="R549" s="260"/>
      <c r="AD549" s="254"/>
    </row>
    <row r="550" spans="1:30" s="4" customFormat="1" x14ac:dyDescent="0.25">
      <c r="A550" s="255"/>
      <c r="B550" s="255"/>
      <c r="C550" s="272"/>
      <c r="E550" s="256"/>
      <c r="F550" s="256"/>
      <c r="G550" s="257"/>
      <c r="H550" s="258"/>
      <c r="I550" s="259"/>
      <c r="J550" s="947"/>
      <c r="M550" s="255"/>
      <c r="N550" s="947"/>
      <c r="Q550" s="255"/>
      <c r="R550" s="260"/>
      <c r="AD550" s="254"/>
    </row>
    <row r="551" spans="1:30" s="4" customFormat="1" x14ac:dyDescent="0.25">
      <c r="A551" s="255"/>
      <c r="B551" s="255"/>
      <c r="C551" s="272"/>
      <c r="E551" s="256"/>
      <c r="F551" s="256"/>
      <c r="G551" s="257"/>
      <c r="H551" s="258"/>
      <c r="I551" s="259"/>
      <c r="J551" s="947"/>
      <c r="M551" s="255"/>
      <c r="N551" s="947"/>
      <c r="Q551" s="255"/>
      <c r="R551" s="260"/>
      <c r="AD551" s="254"/>
    </row>
    <row r="552" spans="1:30" s="4" customFormat="1" x14ac:dyDescent="0.25">
      <c r="A552" s="255"/>
      <c r="B552" s="255"/>
      <c r="C552" s="272"/>
      <c r="E552" s="256"/>
      <c r="F552" s="256"/>
      <c r="G552" s="257"/>
      <c r="H552" s="258"/>
      <c r="I552" s="259"/>
      <c r="J552" s="947"/>
      <c r="M552" s="255"/>
      <c r="N552" s="947"/>
      <c r="Q552" s="255"/>
      <c r="R552" s="260"/>
      <c r="AD552" s="254"/>
    </row>
    <row r="553" spans="1:30" s="4" customFormat="1" x14ac:dyDescent="0.25">
      <c r="A553" s="255"/>
      <c r="B553" s="255"/>
      <c r="C553" s="272"/>
      <c r="E553" s="256"/>
      <c r="F553" s="256"/>
      <c r="G553" s="257"/>
      <c r="H553" s="258"/>
      <c r="I553" s="259"/>
      <c r="J553" s="947"/>
      <c r="M553" s="255"/>
      <c r="N553" s="947"/>
      <c r="Q553" s="255"/>
      <c r="R553" s="260"/>
      <c r="AD553" s="254"/>
    </row>
    <row r="554" spans="1:30" s="4" customFormat="1" x14ac:dyDescent="0.25">
      <c r="A554" s="255"/>
      <c r="B554" s="255"/>
      <c r="C554" s="272"/>
      <c r="E554" s="256"/>
      <c r="F554" s="256"/>
      <c r="G554" s="257"/>
      <c r="H554" s="258"/>
      <c r="I554" s="259"/>
      <c r="J554" s="947"/>
      <c r="M554" s="255"/>
      <c r="N554" s="947"/>
      <c r="Q554" s="255"/>
      <c r="R554" s="260"/>
      <c r="AD554" s="254"/>
    </row>
    <row r="555" spans="1:30" s="4" customFormat="1" x14ac:dyDescent="0.25">
      <c r="A555" s="255"/>
      <c r="B555" s="255"/>
      <c r="C555" s="272"/>
      <c r="E555" s="256"/>
      <c r="F555" s="256"/>
      <c r="G555" s="257"/>
      <c r="H555" s="258"/>
      <c r="I555" s="259"/>
      <c r="J555" s="947"/>
      <c r="M555" s="255"/>
      <c r="N555" s="947"/>
      <c r="Q555" s="255"/>
      <c r="R555" s="260"/>
      <c r="AD555" s="254"/>
    </row>
    <row r="556" spans="1:30" s="4" customFormat="1" x14ac:dyDescent="0.25">
      <c r="A556" s="255"/>
      <c r="B556" s="255"/>
      <c r="C556" s="272"/>
      <c r="E556" s="256"/>
      <c r="F556" s="256"/>
      <c r="G556" s="257"/>
      <c r="H556" s="258"/>
      <c r="I556" s="259"/>
      <c r="J556" s="947"/>
      <c r="M556" s="255"/>
      <c r="N556" s="947"/>
      <c r="Q556" s="255"/>
      <c r="R556" s="260"/>
      <c r="AD556" s="254"/>
    </row>
    <row r="557" spans="1:30" s="4" customFormat="1" x14ac:dyDescent="0.25">
      <c r="A557" s="255"/>
      <c r="B557" s="255"/>
      <c r="C557" s="272"/>
      <c r="E557" s="256"/>
      <c r="F557" s="256"/>
      <c r="G557" s="257"/>
      <c r="H557" s="258"/>
      <c r="I557" s="259"/>
      <c r="J557" s="947"/>
      <c r="M557" s="255"/>
      <c r="N557" s="947"/>
      <c r="Q557" s="255"/>
      <c r="R557" s="260"/>
      <c r="AD557" s="254"/>
    </row>
    <row r="558" spans="1:30" s="4" customFormat="1" x14ac:dyDescent="0.25">
      <c r="A558" s="255"/>
      <c r="B558" s="255"/>
      <c r="C558" s="272"/>
      <c r="E558" s="256"/>
      <c r="F558" s="256"/>
      <c r="G558" s="257"/>
      <c r="H558" s="258"/>
      <c r="I558" s="259"/>
      <c r="J558" s="947"/>
      <c r="M558" s="255"/>
      <c r="N558" s="947"/>
      <c r="Q558" s="255"/>
      <c r="R558" s="260"/>
      <c r="AD558" s="254"/>
    </row>
    <row r="559" spans="1:30" s="4" customFormat="1" x14ac:dyDescent="0.25">
      <c r="A559" s="255"/>
      <c r="B559" s="255"/>
      <c r="C559" s="272"/>
      <c r="E559" s="256"/>
      <c r="F559" s="256"/>
      <c r="G559" s="257"/>
      <c r="H559" s="258"/>
      <c r="I559" s="259"/>
      <c r="J559" s="947"/>
      <c r="M559" s="255"/>
      <c r="N559" s="947"/>
      <c r="Q559" s="255"/>
      <c r="R559" s="260"/>
      <c r="AD559" s="254"/>
    </row>
    <row r="560" spans="1:30" s="4" customFormat="1" x14ac:dyDescent="0.25">
      <c r="A560" s="255"/>
      <c r="B560" s="255"/>
      <c r="C560" s="272"/>
      <c r="E560" s="256"/>
      <c r="F560" s="256"/>
      <c r="G560" s="257"/>
      <c r="H560" s="258"/>
      <c r="I560" s="259"/>
      <c r="J560" s="947"/>
      <c r="M560" s="255"/>
      <c r="N560" s="947"/>
      <c r="Q560" s="255"/>
      <c r="R560" s="260"/>
      <c r="AD560" s="254"/>
    </row>
    <row r="561" spans="1:30" s="4" customFormat="1" x14ac:dyDescent="0.25">
      <c r="A561" s="255"/>
      <c r="B561" s="255"/>
      <c r="C561" s="272"/>
      <c r="E561" s="256"/>
      <c r="F561" s="256"/>
      <c r="G561" s="257"/>
      <c r="H561" s="258"/>
      <c r="I561" s="259"/>
      <c r="J561" s="947"/>
      <c r="M561" s="255"/>
      <c r="N561" s="947"/>
      <c r="Q561" s="255"/>
      <c r="R561" s="260"/>
      <c r="AD561" s="254"/>
    </row>
    <row r="562" spans="1:30" s="4" customFormat="1" x14ac:dyDescent="0.25">
      <c r="A562" s="255"/>
      <c r="B562" s="255"/>
      <c r="C562" s="272"/>
      <c r="E562" s="256"/>
      <c r="F562" s="256"/>
      <c r="G562" s="257"/>
      <c r="H562" s="258"/>
      <c r="I562" s="259"/>
      <c r="J562" s="947"/>
      <c r="M562" s="255"/>
      <c r="N562" s="947"/>
      <c r="Q562" s="255"/>
      <c r="R562" s="260"/>
      <c r="AD562" s="254"/>
    </row>
    <row r="563" spans="1:30" s="4" customFormat="1" x14ac:dyDescent="0.25">
      <c r="A563" s="255"/>
      <c r="B563" s="255"/>
      <c r="C563" s="272"/>
      <c r="E563" s="256"/>
      <c r="F563" s="256"/>
      <c r="G563" s="257"/>
      <c r="H563" s="258"/>
      <c r="I563" s="259"/>
      <c r="J563" s="947"/>
      <c r="M563" s="255"/>
      <c r="N563" s="947"/>
      <c r="Q563" s="255"/>
      <c r="R563" s="260"/>
      <c r="AD563" s="254"/>
    </row>
    <row r="564" spans="1:30" s="4" customFormat="1" x14ac:dyDescent="0.25">
      <c r="A564" s="255"/>
      <c r="B564" s="255"/>
      <c r="C564" s="272"/>
      <c r="E564" s="256"/>
      <c r="F564" s="256"/>
      <c r="G564" s="257"/>
      <c r="H564" s="258"/>
      <c r="I564" s="259"/>
      <c r="J564" s="947"/>
      <c r="M564" s="255"/>
      <c r="N564" s="947"/>
      <c r="Q564" s="255"/>
      <c r="R564" s="260"/>
      <c r="AD564" s="254"/>
    </row>
    <row r="565" spans="1:30" s="4" customFormat="1" x14ac:dyDescent="0.25">
      <c r="A565" s="255"/>
      <c r="B565" s="255"/>
      <c r="C565" s="272"/>
      <c r="E565" s="256"/>
      <c r="F565" s="256"/>
      <c r="G565" s="257"/>
      <c r="H565" s="258"/>
      <c r="I565" s="259"/>
      <c r="J565" s="947"/>
      <c r="M565" s="255"/>
      <c r="N565" s="947"/>
      <c r="Q565" s="255"/>
      <c r="R565" s="260"/>
      <c r="AD565" s="254"/>
    </row>
    <row r="566" spans="1:30" s="4" customFormat="1" x14ac:dyDescent="0.25">
      <c r="A566" s="255"/>
      <c r="B566" s="255"/>
      <c r="C566" s="272"/>
      <c r="E566" s="256"/>
      <c r="F566" s="256"/>
      <c r="G566" s="257"/>
      <c r="H566" s="258"/>
      <c r="I566" s="259"/>
      <c r="J566" s="947"/>
      <c r="M566" s="255"/>
      <c r="N566" s="947"/>
      <c r="Q566" s="255"/>
      <c r="R566" s="260"/>
      <c r="AD566" s="254"/>
    </row>
    <row r="567" spans="1:30" s="4" customFormat="1" x14ac:dyDescent="0.25">
      <c r="A567" s="255"/>
      <c r="B567" s="255"/>
      <c r="C567" s="272"/>
      <c r="E567" s="256"/>
      <c r="F567" s="256"/>
      <c r="G567" s="257"/>
      <c r="H567" s="258"/>
      <c r="I567" s="259"/>
      <c r="J567" s="947"/>
      <c r="M567" s="255"/>
      <c r="N567" s="947"/>
      <c r="Q567" s="255"/>
      <c r="R567" s="260"/>
      <c r="AD567" s="254"/>
    </row>
    <row r="568" spans="1:30" s="4" customFormat="1" x14ac:dyDescent="0.25">
      <c r="A568" s="255"/>
      <c r="B568" s="255"/>
      <c r="C568" s="272"/>
      <c r="E568" s="256"/>
      <c r="F568" s="256"/>
      <c r="G568" s="257"/>
      <c r="H568" s="258"/>
      <c r="I568" s="259"/>
      <c r="J568" s="947"/>
      <c r="M568" s="255"/>
      <c r="N568" s="947"/>
      <c r="Q568" s="255"/>
      <c r="R568" s="260"/>
      <c r="AD568" s="254"/>
    </row>
    <row r="569" spans="1:30" s="4" customFormat="1" x14ac:dyDescent="0.25">
      <c r="A569" s="255"/>
      <c r="B569" s="255"/>
      <c r="C569" s="272"/>
      <c r="E569" s="256"/>
      <c r="F569" s="256"/>
      <c r="G569" s="257"/>
      <c r="H569" s="258"/>
      <c r="I569" s="259"/>
      <c r="J569" s="947"/>
      <c r="M569" s="255"/>
      <c r="N569" s="947"/>
      <c r="Q569" s="255"/>
      <c r="R569" s="260"/>
      <c r="AD569" s="254"/>
    </row>
    <row r="570" spans="1:30" s="4" customFormat="1" x14ac:dyDescent="0.25">
      <c r="A570" s="255"/>
      <c r="B570" s="255"/>
      <c r="C570" s="272"/>
      <c r="E570" s="256"/>
      <c r="F570" s="256"/>
      <c r="G570" s="257"/>
      <c r="H570" s="258"/>
      <c r="I570" s="259"/>
      <c r="J570" s="947"/>
      <c r="M570" s="255"/>
      <c r="N570" s="947"/>
      <c r="Q570" s="255"/>
      <c r="R570" s="260"/>
      <c r="AD570" s="254"/>
    </row>
    <row r="571" spans="1:30" s="4" customFormat="1" x14ac:dyDescent="0.25">
      <c r="A571" s="255"/>
      <c r="B571" s="255"/>
      <c r="C571" s="272"/>
      <c r="E571" s="256"/>
      <c r="F571" s="256"/>
      <c r="G571" s="257"/>
      <c r="H571" s="258"/>
      <c r="I571" s="259"/>
      <c r="J571" s="947"/>
      <c r="M571" s="255"/>
      <c r="N571" s="947"/>
      <c r="Q571" s="255"/>
      <c r="R571" s="260"/>
      <c r="AD571" s="254"/>
    </row>
    <row r="572" spans="1:30" s="4" customFormat="1" x14ac:dyDescent="0.25">
      <c r="A572" s="255"/>
      <c r="B572" s="255"/>
      <c r="C572" s="272"/>
      <c r="E572" s="256"/>
      <c r="F572" s="256"/>
      <c r="G572" s="257"/>
      <c r="H572" s="258"/>
      <c r="I572" s="259"/>
      <c r="J572" s="947"/>
      <c r="M572" s="255"/>
      <c r="N572" s="947"/>
      <c r="Q572" s="255"/>
      <c r="R572" s="260"/>
      <c r="AD572" s="254"/>
    </row>
    <row r="573" spans="1:30" s="4" customFormat="1" x14ac:dyDescent="0.25">
      <c r="A573" s="255"/>
      <c r="B573" s="255"/>
      <c r="C573" s="272"/>
      <c r="E573" s="256"/>
      <c r="F573" s="256"/>
      <c r="G573" s="257"/>
      <c r="H573" s="258"/>
      <c r="I573" s="259"/>
      <c r="J573" s="947"/>
      <c r="M573" s="255"/>
      <c r="N573" s="947"/>
      <c r="Q573" s="255"/>
      <c r="R573" s="260"/>
      <c r="AD573" s="254"/>
    </row>
    <row r="574" spans="1:30" s="4" customFormat="1" x14ac:dyDescent="0.25">
      <c r="A574" s="255"/>
      <c r="B574" s="255"/>
      <c r="C574" s="272"/>
      <c r="E574" s="256"/>
      <c r="F574" s="256"/>
      <c r="G574" s="257"/>
      <c r="H574" s="258"/>
      <c r="I574" s="259"/>
      <c r="J574" s="947"/>
      <c r="M574" s="255"/>
      <c r="N574" s="947"/>
      <c r="Q574" s="255"/>
      <c r="R574" s="260"/>
      <c r="AD574" s="254"/>
    </row>
    <row r="575" spans="1:30" s="4" customFormat="1" x14ac:dyDescent="0.25">
      <c r="A575" s="255"/>
      <c r="B575" s="255"/>
      <c r="C575" s="272"/>
      <c r="E575" s="256"/>
      <c r="F575" s="256"/>
      <c r="G575" s="257"/>
      <c r="H575" s="258"/>
      <c r="I575" s="259"/>
      <c r="J575" s="947"/>
      <c r="M575" s="255"/>
      <c r="N575" s="947"/>
      <c r="Q575" s="255"/>
      <c r="R575" s="260"/>
      <c r="AD575" s="254"/>
    </row>
    <row r="576" spans="1:30" s="4" customFormat="1" x14ac:dyDescent="0.25">
      <c r="A576" s="255"/>
      <c r="B576" s="255"/>
      <c r="C576" s="272"/>
      <c r="E576" s="256"/>
      <c r="F576" s="256"/>
      <c r="G576" s="257"/>
      <c r="H576" s="258"/>
      <c r="I576" s="259"/>
      <c r="J576" s="947"/>
      <c r="M576" s="255"/>
      <c r="N576" s="947"/>
      <c r="Q576" s="255"/>
      <c r="R576" s="260"/>
      <c r="AD576" s="254"/>
    </row>
    <row r="577" spans="1:30" s="4" customFormat="1" x14ac:dyDescent="0.25">
      <c r="A577" s="255"/>
      <c r="B577" s="255"/>
      <c r="C577" s="272"/>
      <c r="E577" s="256"/>
      <c r="F577" s="256"/>
      <c r="G577" s="257"/>
      <c r="H577" s="258"/>
      <c r="I577" s="259"/>
      <c r="J577" s="947"/>
      <c r="M577" s="255"/>
      <c r="N577" s="947"/>
      <c r="Q577" s="255"/>
      <c r="R577" s="260"/>
      <c r="AD577" s="254"/>
    </row>
    <row r="578" spans="1:30" s="4" customFormat="1" x14ac:dyDescent="0.25">
      <c r="A578" s="255"/>
      <c r="B578" s="255"/>
      <c r="C578" s="272"/>
      <c r="E578" s="256"/>
      <c r="F578" s="256"/>
      <c r="G578" s="257"/>
      <c r="H578" s="258"/>
      <c r="I578" s="259"/>
      <c r="J578" s="947"/>
      <c r="M578" s="255"/>
      <c r="N578" s="947"/>
      <c r="Q578" s="255"/>
      <c r="R578" s="260"/>
      <c r="AD578" s="254"/>
    </row>
    <row r="579" spans="1:30" s="4" customFormat="1" x14ac:dyDescent="0.25">
      <c r="A579" s="255"/>
      <c r="B579" s="255"/>
      <c r="C579" s="272"/>
      <c r="E579" s="256"/>
      <c r="F579" s="256"/>
      <c r="G579" s="257"/>
      <c r="H579" s="258"/>
      <c r="I579" s="259"/>
      <c r="J579" s="947"/>
      <c r="M579" s="255"/>
      <c r="N579" s="947"/>
      <c r="Q579" s="255"/>
      <c r="R579" s="260"/>
      <c r="AD579" s="254"/>
    </row>
    <row r="580" spans="1:30" s="4" customFormat="1" x14ac:dyDescent="0.25">
      <c r="A580" s="255"/>
      <c r="B580" s="255"/>
      <c r="C580" s="272"/>
      <c r="E580" s="256"/>
      <c r="F580" s="256"/>
      <c r="G580" s="257"/>
      <c r="H580" s="258"/>
      <c r="I580" s="259"/>
      <c r="J580" s="947"/>
      <c r="M580" s="255"/>
      <c r="N580" s="947"/>
      <c r="Q580" s="255"/>
      <c r="R580" s="260"/>
      <c r="AD580" s="254"/>
    </row>
    <row r="581" spans="1:30" s="4" customFormat="1" x14ac:dyDescent="0.25">
      <c r="A581" s="255"/>
      <c r="B581" s="255"/>
      <c r="C581" s="272"/>
      <c r="E581" s="256"/>
      <c r="F581" s="256"/>
      <c r="G581" s="257"/>
      <c r="H581" s="258"/>
      <c r="I581" s="259"/>
      <c r="J581" s="947"/>
      <c r="M581" s="255"/>
      <c r="N581" s="947"/>
      <c r="Q581" s="255"/>
      <c r="R581" s="260"/>
      <c r="AD581" s="254"/>
    </row>
    <row r="582" spans="1:30" s="4" customFormat="1" x14ac:dyDescent="0.25">
      <c r="A582" s="255"/>
      <c r="B582" s="255"/>
      <c r="C582" s="272"/>
      <c r="E582" s="256"/>
      <c r="F582" s="256"/>
      <c r="G582" s="257"/>
      <c r="H582" s="258"/>
      <c r="I582" s="259"/>
      <c r="J582" s="947"/>
      <c r="M582" s="255"/>
      <c r="N582" s="947"/>
      <c r="Q582" s="255"/>
      <c r="R582" s="260"/>
      <c r="AD582" s="254"/>
    </row>
    <row r="583" spans="1:30" s="4" customFormat="1" x14ac:dyDescent="0.25">
      <c r="A583" s="255"/>
      <c r="B583" s="255"/>
      <c r="C583" s="272"/>
      <c r="E583" s="256"/>
      <c r="F583" s="256"/>
      <c r="G583" s="257"/>
      <c r="H583" s="258"/>
      <c r="I583" s="259"/>
      <c r="J583" s="947"/>
      <c r="M583" s="255"/>
      <c r="N583" s="947"/>
      <c r="Q583" s="255"/>
      <c r="R583" s="260"/>
      <c r="AD583" s="254"/>
    </row>
    <row r="584" spans="1:30" s="4" customFormat="1" x14ac:dyDescent="0.25">
      <c r="A584" s="255"/>
      <c r="B584" s="255"/>
      <c r="C584" s="272"/>
      <c r="E584" s="256"/>
      <c r="F584" s="256"/>
      <c r="G584" s="257"/>
      <c r="H584" s="258"/>
      <c r="I584" s="259"/>
      <c r="J584" s="947"/>
      <c r="M584" s="255"/>
      <c r="N584" s="947"/>
      <c r="Q584" s="255"/>
      <c r="R584" s="260"/>
      <c r="AD584" s="254"/>
    </row>
    <row r="585" spans="1:30" s="4" customFormat="1" x14ac:dyDescent="0.25">
      <c r="A585" s="255"/>
      <c r="B585" s="255"/>
      <c r="C585" s="272"/>
      <c r="E585" s="256"/>
      <c r="F585" s="256"/>
      <c r="G585" s="257"/>
      <c r="H585" s="258"/>
      <c r="I585" s="259"/>
      <c r="J585" s="947"/>
      <c r="M585" s="255"/>
      <c r="N585" s="947"/>
      <c r="Q585" s="255"/>
      <c r="R585" s="260"/>
      <c r="AD585" s="254"/>
    </row>
    <row r="586" spans="1:30" s="4" customFormat="1" x14ac:dyDescent="0.25">
      <c r="A586" s="255"/>
      <c r="B586" s="255"/>
      <c r="C586" s="272"/>
      <c r="E586" s="256"/>
      <c r="F586" s="256"/>
      <c r="G586" s="257"/>
      <c r="H586" s="258"/>
      <c r="I586" s="259"/>
      <c r="J586" s="947"/>
      <c r="M586" s="255"/>
      <c r="N586" s="947"/>
      <c r="Q586" s="255"/>
      <c r="R586" s="260"/>
      <c r="AD586" s="254"/>
    </row>
    <row r="587" spans="1:30" s="4" customFormat="1" x14ac:dyDescent="0.25">
      <c r="A587" s="255"/>
      <c r="B587" s="255"/>
      <c r="C587" s="272"/>
      <c r="E587" s="256"/>
      <c r="F587" s="256"/>
      <c r="G587" s="257"/>
      <c r="H587" s="258"/>
      <c r="I587" s="259"/>
      <c r="J587" s="947"/>
      <c r="M587" s="255"/>
      <c r="N587" s="947"/>
      <c r="Q587" s="255"/>
      <c r="R587" s="260"/>
      <c r="AD587" s="254"/>
    </row>
    <row r="588" spans="1:30" s="4" customFormat="1" x14ac:dyDescent="0.25">
      <c r="A588" s="255"/>
      <c r="B588" s="255"/>
      <c r="C588" s="272"/>
      <c r="E588" s="256"/>
      <c r="F588" s="256"/>
      <c r="G588" s="257"/>
      <c r="H588" s="258"/>
      <c r="I588" s="259"/>
      <c r="J588" s="947"/>
      <c r="M588" s="255"/>
      <c r="N588" s="947"/>
      <c r="Q588" s="255"/>
      <c r="R588" s="260"/>
      <c r="AD588" s="254"/>
    </row>
    <row r="589" spans="1:30" s="4" customFormat="1" x14ac:dyDescent="0.25">
      <c r="A589" s="255"/>
      <c r="B589" s="255"/>
      <c r="C589" s="272"/>
      <c r="E589" s="256"/>
      <c r="F589" s="256"/>
      <c r="G589" s="257"/>
      <c r="H589" s="258"/>
      <c r="I589" s="259"/>
      <c r="J589" s="947"/>
      <c r="M589" s="255"/>
      <c r="N589" s="947"/>
      <c r="Q589" s="255"/>
      <c r="R589" s="260"/>
      <c r="AD589" s="254"/>
    </row>
    <row r="590" spans="1:30" s="4" customFormat="1" x14ac:dyDescent="0.25">
      <c r="A590" s="255"/>
      <c r="B590" s="255"/>
      <c r="C590" s="272"/>
      <c r="E590" s="256"/>
      <c r="F590" s="256"/>
      <c r="G590" s="257"/>
      <c r="H590" s="258"/>
      <c r="I590" s="259"/>
      <c r="J590" s="947"/>
      <c r="M590" s="255"/>
      <c r="N590" s="947"/>
      <c r="Q590" s="255"/>
      <c r="R590" s="260"/>
      <c r="AD590" s="254"/>
    </row>
    <row r="591" spans="1:30" s="4" customFormat="1" x14ac:dyDescent="0.25">
      <c r="A591" s="255"/>
      <c r="B591" s="255"/>
      <c r="C591" s="272"/>
      <c r="E591" s="256"/>
      <c r="F591" s="256"/>
      <c r="G591" s="257"/>
      <c r="H591" s="258"/>
      <c r="I591" s="259"/>
      <c r="J591" s="947"/>
      <c r="M591" s="255"/>
      <c r="N591" s="947"/>
      <c r="Q591" s="255"/>
      <c r="R591" s="260"/>
      <c r="AD591" s="254"/>
    </row>
    <row r="592" spans="1:30" s="4" customFormat="1" x14ac:dyDescent="0.25">
      <c r="A592" s="255"/>
      <c r="B592" s="255"/>
      <c r="C592" s="272"/>
      <c r="E592" s="256"/>
      <c r="F592" s="256"/>
      <c r="G592" s="257"/>
      <c r="H592" s="258"/>
      <c r="I592" s="259"/>
      <c r="J592" s="947"/>
      <c r="M592" s="255"/>
      <c r="N592" s="947"/>
      <c r="Q592" s="255"/>
      <c r="R592" s="260"/>
      <c r="AD592" s="254"/>
    </row>
    <row r="593" spans="1:30" s="4" customFormat="1" x14ac:dyDescent="0.25">
      <c r="A593" s="255"/>
      <c r="B593" s="255"/>
      <c r="C593" s="272"/>
      <c r="E593" s="256"/>
      <c r="F593" s="256"/>
      <c r="G593" s="257"/>
      <c r="H593" s="258"/>
      <c r="I593" s="259"/>
      <c r="J593" s="947"/>
      <c r="M593" s="255"/>
      <c r="N593" s="947"/>
      <c r="Q593" s="255"/>
      <c r="R593" s="260"/>
      <c r="AD593" s="254"/>
    </row>
    <row r="594" spans="1:30" s="4" customFormat="1" x14ac:dyDescent="0.25">
      <c r="A594" s="255"/>
      <c r="B594" s="255"/>
      <c r="C594" s="272"/>
      <c r="E594" s="256"/>
      <c r="F594" s="256"/>
      <c r="G594" s="257"/>
      <c r="H594" s="258"/>
      <c r="I594" s="259"/>
      <c r="J594" s="947"/>
      <c r="M594" s="255"/>
      <c r="N594" s="947"/>
      <c r="Q594" s="255"/>
      <c r="R594" s="260"/>
      <c r="AD594" s="254"/>
    </row>
    <row r="595" spans="1:30" s="4" customFormat="1" x14ac:dyDescent="0.25">
      <c r="A595" s="255"/>
      <c r="B595" s="255"/>
      <c r="C595" s="272"/>
      <c r="E595" s="256"/>
      <c r="F595" s="256"/>
      <c r="G595" s="257"/>
      <c r="H595" s="258"/>
      <c r="I595" s="259"/>
      <c r="J595" s="947"/>
      <c r="M595" s="255"/>
      <c r="N595" s="947"/>
      <c r="Q595" s="255"/>
      <c r="R595" s="260"/>
      <c r="AD595" s="254"/>
    </row>
    <row r="596" spans="1:30" s="4" customFormat="1" x14ac:dyDescent="0.25">
      <c r="A596" s="255"/>
      <c r="B596" s="255"/>
      <c r="C596" s="272"/>
      <c r="E596" s="256"/>
      <c r="F596" s="256"/>
      <c r="G596" s="257"/>
      <c r="H596" s="258"/>
      <c r="I596" s="259"/>
      <c r="J596" s="947"/>
      <c r="M596" s="255"/>
      <c r="N596" s="947"/>
      <c r="Q596" s="255"/>
      <c r="R596" s="260"/>
      <c r="AD596" s="254"/>
    </row>
    <row r="597" spans="1:30" s="4" customFormat="1" x14ac:dyDescent="0.25">
      <c r="A597" s="255"/>
      <c r="B597" s="255"/>
      <c r="C597" s="272"/>
      <c r="E597" s="256"/>
      <c r="F597" s="256"/>
      <c r="G597" s="257"/>
      <c r="H597" s="258"/>
      <c r="I597" s="259"/>
      <c r="J597" s="947"/>
      <c r="M597" s="255"/>
      <c r="N597" s="947"/>
      <c r="Q597" s="255"/>
      <c r="R597" s="260"/>
      <c r="AD597" s="254"/>
    </row>
    <row r="598" spans="1:30" s="4" customFormat="1" x14ac:dyDescent="0.25">
      <c r="A598" s="255"/>
      <c r="B598" s="255"/>
      <c r="C598" s="272"/>
      <c r="E598" s="256"/>
      <c r="F598" s="256"/>
      <c r="G598" s="257"/>
      <c r="H598" s="258"/>
      <c r="I598" s="259"/>
      <c r="J598" s="947"/>
      <c r="M598" s="255"/>
      <c r="N598" s="947"/>
      <c r="Q598" s="255"/>
      <c r="R598" s="260"/>
      <c r="AD598" s="254"/>
    </row>
    <row r="599" spans="1:30" s="4" customFormat="1" x14ac:dyDescent="0.25">
      <c r="A599" s="255"/>
      <c r="B599" s="255"/>
      <c r="C599" s="272"/>
      <c r="E599" s="256"/>
      <c r="F599" s="256"/>
      <c r="G599" s="257"/>
      <c r="H599" s="258"/>
      <c r="I599" s="259"/>
      <c r="J599" s="947"/>
      <c r="M599" s="255"/>
      <c r="N599" s="947"/>
      <c r="Q599" s="255"/>
      <c r="R599" s="260"/>
      <c r="AD599" s="254"/>
    </row>
    <row r="600" spans="1:30" s="4" customFormat="1" x14ac:dyDescent="0.25">
      <c r="A600" s="255"/>
      <c r="B600" s="255"/>
      <c r="C600" s="272"/>
      <c r="E600" s="256"/>
      <c r="F600" s="256"/>
      <c r="G600" s="257"/>
      <c r="H600" s="258"/>
      <c r="I600" s="259"/>
      <c r="J600" s="947"/>
      <c r="M600" s="255"/>
      <c r="N600" s="947"/>
      <c r="Q600" s="255"/>
      <c r="R600" s="260"/>
      <c r="AD600" s="254"/>
    </row>
    <row r="601" spans="1:30" s="4" customFormat="1" x14ac:dyDescent="0.25">
      <c r="A601" s="255"/>
      <c r="B601" s="255"/>
      <c r="C601" s="272"/>
      <c r="E601" s="256"/>
      <c r="F601" s="256"/>
      <c r="G601" s="257"/>
      <c r="H601" s="258"/>
      <c r="I601" s="259"/>
      <c r="J601" s="947"/>
      <c r="M601" s="255"/>
      <c r="N601" s="947"/>
      <c r="Q601" s="255"/>
      <c r="R601" s="260"/>
      <c r="AD601" s="254"/>
    </row>
    <row r="602" spans="1:30" s="4" customFormat="1" x14ac:dyDescent="0.25">
      <c r="A602" s="255"/>
      <c r="B602" s="255"/>
      <c r="C602" s="272"/>
      <c r="E602" s="256"/>
      <c r="F602" s="256"/>
      <c r="G602" s="257"/>
      <c r="H602" s="258"/>
      <c r="I602" s="259"/>
      <c r="J602" s="947"/>
      <c r="M602" s="255"/>
      <c r="N602" s="947"/>
      <c r="Q602" s="255"/>
      <c r="R602" s="260"/>
      <c r="AD602" s="254"/>
    </row>
    <row r="603" spans="1:30" s="4" customFormat="1" x14ac:dyDescent="0.25">
      <c r="A603" s="255"/>
      <c r="B603" s="255"/>
      <c r="C603" s="272"/>
      <c r="E603" s="256"/>
      <c r="F603" s="256"/>
      <c r="G603" s="257"/>
      <c r="H603" s="258"/>
      <c r="I603" s="259"/>
      <c r="J603" s="947"/>
      <c r="M603" s="255"/>
      <c r="N603" s="947"/>
      <c r="Q603" s="255"/>
      <c r="R603" s="260"/>
      <c r="AD603" s="254"/>
    </row>
    <row r="604" spans="1:30" s="4" customFormat="1" x14ac:dyDescent="0.25">
      <c r="A604" s="255"/>
      <c r="B604" s="255"/>
      <c r="C604" s="272"/>
      <c r="E604" s="256"/>
      <c r="F604" s="256"/>
      <c r="G604" s="257"/>
      <c r="H604" s="258"/>
      <c r="I604" s="259"/>
      <c r="J604" s="947"/>
      <c r="M604" s="255"/>
      <c r="N604" s="947"/>
      <c r="Q604" s="255"/>
      <c r="R604" s="260"/>
      <c r="AD604" s="254"/>
    </row>
    <row r="605" spans="1:30" s="4" customFormat="1" x14ac:dyDescent="0.25">
      <c r="A605" s="255"/>
      <c r="B605" s="255"/>
      <c r="C605" s="272"/>
      <c r="E605" s="256"/>
      <c r="F605" s="256"/>
      <c r="G605" s="257"/>
      <c r="H605" s="258"/>
      <c r="I605" s="259"/>
      <c r="J605" s="947"/>
      <c r="M605" s="255"/>
      <c r="N605" s="947"/>
      <c r="Q605" s="255"/>
      <c r="R605" s="260"/>
      <c r="AD605" s="254"/>
    </row>
    <row r="606" spans="1:30" s="4" customFormat="1" x14ac:dyDescent="0.25">
      <c r="A606" s="255"/>
      <c r="B606" s="255"/>
      <c r="C606" s="272"/>
      <c r="E606" s="256"/>
      <c r="F606" s="256"/>
      <c r="G606" s="257"/>
      <c r="H606" s="258"/>
      <c r="I606" s="259"/>
      <c r="J606" s="947"/>
      <c r="M606" s="255"/>
      <c r="N606" s="947"/>
      <c r="Q606" s="255"/>
      <c r="R606" s="260"/>
      <c r="AD606" s="254"/>
    </row>
    <row r="607" spans="1:30" s="4" customFormat="1" x14ac:dyDescent="0.25">
      <c r="A607" s="255"/>
      <c r="B607" s="255"/>
      <c r="C607" s="272"/>
      <c r="E607" s="256"/>
      <c r="F607" s="256"/>
      <c r="G607" s="257"/>
      <c r="H607" s="258"/>
      <c r="I607" s="259"/>
      <c r="J607" s="947"/>
      <c r="M607" s="255"/>
      <c r="N607" s="947"/>
      <c r="Q607" s="255"/>
      <c r="R607" s="260"/>
      <c r="AD607" s="254"/>
    </row>
    <row r="608" spans="1:30" s="4" customFormat="1" x14ac:dyDescent="0.25">
      <c r="A608" s="255"/>
      <c r="B608" s="255"/>
      <c r="C608" s="272"/>
      <c r="E608" s="256"/>
      <c r="F608" s="256"/>
      <c r="G608" s="257"/>
      <c r="H608" s="258"/>
      <c r="I608" s="259"/>
      <c r="J608" s="947"/>
      <c r="M608" s="255"/>
      <c r="N608" s="947"/>
      <c r="Q608" s="255"/>
      <c r="R608" s="260"/>
      <c r="AD608" s="254"/>
    </row>
    <row r="609" spans="1:30" s="4" customFormat="1" x14ac:dyDescent="0.25">
      <c r="A609" s="255"/>
      <c r="B609" s="255"/>
      <c r="C609" s="272"/>
      <c r="E609" s="256"/>
      <c r="F609" s="256"/>
      <c r="G609" s="257"/>
      <c r="H609" s="258"/>
      <c r="I609" s="259"/>
      <c r="J609" s="947"/>
      <c r="M609" s="255"/>
      <c r="N609" s="947"/>
      <c r="Q609" s="255"/>
      <c r="R609" s="260"/>
      <c r="AD609" s="254"/>
    </row>
    <row r="610" spans="1:30" s="4" customFormat="1" x14ac:dyDescent="0.25">
      <c r="A610" s="255"/>
      <c r="B610" s="255"/>
      <c r="C610" s="272"/>
      <c r="E610" s="256"/>
      <c r="F610" s="256"/>
      <c r="G610" s="257"/>
      <c r="H610" s="258"/>
      <c r="I610" s="259"/>
      <c r="J610" s="947"/>
      <c r="M610" s="255"/>
      <c r="N610" s="947"/>
      <c r="Q610" s="255"/>
      <c r="R610" s="260"/>
      <c r="AD610" s="254"/>
    </row>
    <row r="611" spans="1:30" s="4" customFormat="1" x14ac:dyDescent="0.25">
      <c r="A611" s="255"/>
      <c r="B611" s="255"/>
      <c r="C611" s="272"/>
      <c r="E611" s="256"/>
      <c r="F611" s="256"/>
      <c r="G611" s="257"/>
      <c r="H611" s="258"/>
      <c r="I611" s="259"/>
      <c r="J611" s="947"/>
      <c r="M611" s="255"/>
      <c r="N611" s="947"/>
      <c r="Q611" s="255"/>
      <c r="R611" s="260"/>
      <c r="AD611" s="254"/>
    </row>
    <row r="612" spans="1:30" s="4" customFormat="1" x14ac:dyDescent="0.25">
      <c r="A612" s="255"/>
      <c r="B612" s="255"/>
      <c r="C612" s="272"/>
      <c r="E612" s="256"/>
      <c r="F612" s="256"/>
      <c r="G612" s="257"/>
      <c r="H612" s="258"/>
      <c r="I612" s="259"/>
      <c r="J612" s="947"/>
      <c r="M612" s="255"/>
      <c r="N612" s="947"/>
      <c r="Q612" s="255"/>
      <c r="R612" s="260"/>
      <c r="AD612" s="254"/>
    </row>
    <row r="613" spans="1:30" s="4" customFormat="1" x14ac:dyDescent="0.25">
      <c r="A613" s="255"/>
      <c r="B613" s="255"/>
      <c r="C613" s="272"/>
      <c r="E613" s="256"/>
      <c r="F613" s="256"/>
      <c r="G613" s="257"/>
      <c r="H613" s="258"/>
      <c r="I613" s="259"/>
      <c r="J613" s="947"/>
      <c r="M613" s="255"/>
      <c r="N613" s="947"/>
      <c r="Q613" s="255"/>
      <c r="R613" s="260"/>
      <c r="AD613" s="254"/>
    </row>
    <row r="614" spans="1:30" s="4" customFormat="1" x14ac:dyDescent="0.25">
      <c r="A614" s="255"/>
      <c r="B614" s="255"/>
      <c r="C614" s="272"/>
      <c r="E614" s="256"/>
      <c r="F614" s="256"/>
      <c r="G614" s="257"/>
      <c r="H614" s="258"/>
      <c r="I614" s="259"/>
      <c r="J614" s="947"/>
      <c r="M614" s="255"/>
      <c r="N614" s="947"/>
      <c r="Q614" s="255"/>
      <c r="R614" s="260"/>
      <c r="AD614" s="254"/>
    </row>
    <row r="615" spans="1:30" s="4" customFormat="1" x14ac:dyDescent="0.25">
      <c r="A615" s="255"/>
      <c r="B615" s="255"/>
      <c r="C615" s="272"/>
      <c r="E615" s="256"/>
      <c r="F615" s="256"/>
      <c r="G615" s="257"/>
      <c r="H615" s="258"/>
      <c r="I615" s="259"/>
      <c r="J615" s="947"/>
      <c r="M615" s="255"/>
      <c r="N615" s="947"/>
      <c r="Q615" s="255"/>
      <c r="R615" s="260"/>
      <c r="AD615" s="254"/>
    </row>
    <row r="616" spans="1:30" s="4" customFormat="1" x14ac:dyDescent="0.25">
      <c r="A616" s="255"/>
      <c r="B616" s="255"/>
      <c r="C616" s="272"/>
      <c r="E616" s="256"/>
      <c r="F616" s="256"/>
      <c r="G616" s="257"/>
      <c r="H616" s="258"/>
      <c r="I616" s="259"/>
      <c r="J616" s="947"/>
      <c r="M616" s="255"/>
      <c r="N616" s="947"/>
      <c r="Q616" s="255"/>
      <c r="R616" s="260"/>
      <c r="AD616" s="254"/>
    </row>
    <row r="617" spans="1:30" s="4" customFormat="1" x14ac:dyDescent="0.25">
      <c r="A617" s="255"/>
      <c r="B617" s="255"/>
      <c r="C617" s="272"/>
      <c r="E617" s="256"/>
      <c r="F617" s="256"/>
      <c r="G617" s="257"/>
      <c r="H617" s="258"/>
      <c r="I617" s="259"/>
      <c r="J617" s="947"/>
      <c r="M617" s="255"/>
      <c r="N617" s="947"/>
      <c r="Q617" s="255"/>
      <c r="R617" s="260"/>
      <c r="AD617" s="254"/>
    </row>
    <row r="618" spans="1:30" s="4" customFormat="1" x14ac:dyDescent="0.25">
      <c r="A618" s="255"/>
      <c r="B618" s="255"/>
      <c r="C618" s="272"/>
      <c r="E618" s="256"/>
      <c r="F618" s="256"/>
      <c r="G618" s="257"/>
      <c r="H618" s="258"/>
      <c r="I618" s="259"/>
      <c r="J618" s="947"/>
      <c r="M618" s="255"/>
      <c r="N618" s="947"/>
      <c r="Q618" s="255"/>
      <c r="R618" s="260"/>
      <c r="AD618" s="254"/>
    </row>
    <row r="619" spans="1:30" s="4" customFormat="1" x14ac:dyDescent="0.25">
      <c r="A619" s="255"/>
      <c r="B619" s="255"/>
      <c r="C619" s="272"/>
      <c r="E619" s="256"/>
      <c r="F619" s="256"/>
      <c r="G619" s="257"/>
      <c r="H619" s="258"/>
      <c r="I619" s="259"/>
      <c r="J619" s="947"/>
      <c r="M619" s="255"/>
      <c r="N619" s="947"/>
      <c r="Q619" s="255"/>
      <c r="R619" s="260"/>
      <c r="AD619" s="254"/>
    </row>
    <row r="620" spans="1:30" s="4" customFormat="1" x14ac:dyDescent="0.25">
      <c r="A620" s="255"/>
      <c r="B620" s="255"/>
      <c r="C620" s="272"/>
      <c r="E620" s="256"/>
      <c r="F620" s="256"/>
      <c r="G620" s="257"/>
      <c r="H620" s="258"/>
      <c r="I620" s="259"/>
      <c r="J620" s="947"/>
      <c r="M620" s="255"/>
      <c r="N620" s="947"/>
      <c r="Q620" s="255"/>
      <c r="R620" s="260"/>
      <c r="AD620" s="254"/>
    </row>
    <row r="621" spans="1:30" s="4" customFormat="1" x14ac:dyDescent="0.25">
      <c r="A621" s="255"/>
      <c r="B621" s="255"/>
      <c r="C621" s="272"/>
      <c r="E621" s="256"/>
      <c r="F621" s="256"/>
      <c r="G621" s="257"/>
      <c r="H621" s="258"/>
      <c r="I621" s="259"/>
      <c r="J621" s="947"/>
      <c r="M621" s="255"/>
      <c r="N621" s="947"/>
      <c r="Q621" s="255"/>
      <c r="R621" s="260"/>
      <c r="AD621" s="254"/>
    </row>
    <row r="622" spans="1:30" s="4" customFormat="1" x14ac:dyDescent="0.25">
      <c r="A622" s="255"/>
      <c r="B622" s="255"/>
      <c r="C622" s="272"/>
      <c r="E622" s="256"/>
      <c r="F622" s="256"/>
      <c r="G622" s="257"/>
      <c r="H622" s="258"/>
      <c r="I622" s="259"/>
      <c r="J622" s="947"/>
      <c r="M622" s="255"/>
      <c r="N622" s="947"/>
      <c r="Q622" s="255"/>
      <c r="R622" s="260"/>
      <c r="AD622" s="254"/>
    </row>
    <row r="623" spans="1:30" s="4" customFormat="1" x14ac:dyDescent="0.25">
      <c r="A623" s="255"/>
      <c r="B623" s="255"/>
      <c r="C623" s="272"/>
      <c r="E623" s="256"/>
      <c r="F623" s="256"/>
      <c r="G623" s="257"/>
      <c r="H623" s="258"/>
      <c r="I623" s="259"/>
      <c r="J623" s="947"/>
      <c r="M623" s="255"/>
      <c r="N623" s="947"/>
      <c r="Q623" s="255"/>
      <c r="R623" s="260"/>
      <c r="AD623" s="254"/>
    </row>
    <row r="624" spans="1:30" s="4" customFormat="1" x14ac:dyDescent="0.25">
      <c r="A624" s="255"/>
      <c r="B624" s="255"/>
      <c r="C624" s="272"/>
      <c r="E624" s="256"/>
      <c r="F624" s="256"/>
      <c r="G624" s="257"/>
      <c r="H624" s="258"/>
      <c r="I624" s="259"/>
      <c r="J624" s="947"/>
      <c r="M624" s="255"/>
      <c r="N624" s="947"/>
      <c r="Q624" s="255"/>
      <c r="R624" s="260"/>
      <c r="AD624" s="254"/>
    </row>
    <row r="625" spans="1:30" s="4" customFormat="1" x14ac:dyDescent="0.25">
      <c r="A625" s="255"/>
      <c r="B625" s="255"/>
      <c r="C625" s="272"/>
      <c r="E625" s="256"/>
      <c r="F625" s="256"/>
      <c r="G625" s="257"/>
      <c r="H625" s="258"/>
      <c r="I625" s="259"/>
      <c r="J625" s="947"/>
      <c r="M625" s="255"/>
      <c r="N625" s="947"/>
      <c r="Q625" s="255"/>
      <c r="R625" s="260"/>
      <c r="AD625" s="254"/>
    </row>
    <row r="626" spans="1:30" s="4" customFormat="1" x14ac:dyDescent="0.25">
      <c r="A626" s="255"/>
      <c r="B626" s="255"/>
      <c r="C626" s="272"/>
      <c r="E626" s="256"/>
      <c r="F626" s="256"/>
      <c r="G626" s="257"/>
      <c r="H626" s="258"/>
      <c r="I626" s="259"/>
      <c r="J626" s="947"/>
      <c r="M626" s="255"/>
      <c r="N626" s="947"/>
      <c r="Q626" s="255"/>
      <c r="R626" s="260"/>
      <c r="AD626" s="254"/>
    </row>
    <row r="627" spans="1:30" s="4" customFormat="1" x14ac:dyDescent="0.25">
      <c r="A627" s="255"/>
      <c r="B627" s="255"/>
      <c r="C627" s="272"/>
      <c r="E627" s="256"/>
      <c r="F627" s="256"/>
      <c r="G627" s="257"/>
      <c r="H627" s="258"/>
      <c r="I627" s="259"/>
      <c r="J627" s="947"/>
      <c r="M627" s="255"/>
      <c r="N627" s="947"/>
      <c r="Q627" s="255"/>
      <c r="R627" s="260"/>
      <c r="AD627" s="254"/>
    </row>
    <row r="628" spans="1:30" s="4" customFormat="1" x14ac:dyDescent="0.25">
      <c r="A628" s="255"/>
      <c r="B628" s="255"/>
      <c r="C628" s="272"/>
      <c r="E628" s="256"/>
      <c r="F628" s="256"/>
      <c r="G628" s="257"/>
      <c r="H628" s="258"/>
      <c r="I628" s="259"/>
      <c r="J628" s="947"/>
      <c r="M628" s="255"/>
      <c r="N628" s="947"/>
      <c r="Q628" s="255"/>
      <c r="R628" s="260"/>
      <c r="AD628" s="254"/>
    </row>
    <row r="629" spans="1:30" s="4" customFormat="1" x14ac:dyDescent="0.25">
      <c r="A629" s="255"/>
      <c r="B629" s="255"/>
      <c r="C629" s="272"/>
      <c r="E629" s="256"/>
      <c r="F629" s="256"/>
      <c r="G629" s="257"/>
      <c r="H629" s="258"/>
      <c r="I629" s="259"/>
      <c r="J629" s="947"/>
      <c r="M629" s="255"/>
      <c r="N629" s="947"/>
      <c r="Q629" s="255"/>
      <c r="R629" s="260"/>
      <c r="AD629" s="254"/>
    </row>
    <row r="630" spans="1:30" s="4" customFormat="1" x14ac:dyDescent="0.25">
      <c r="A630" s="255"/>
      <c r="B630" s="255"/>
      <c r="C630" s="272"/>
      <c r="E630" s="256"/>
      <c r="F630" s="256"/>
      <c r="G630" s="257"/>
      <c r="H630" s="258"/>
      <c r="I630" s="259"/>
      <c r="J630" s="947"/>
      <c r="M630" s="255"/>
      <c r="N630" s="947"/>
      <c r="Q630" s="255"/>
      <c r="R630" s="260"/>
      <c r="AD630" s="254"/>
    </row>
    <row r="631" spans="1:30" s="4" customFormat="1" x14ac:dyDescent="0.25">
      <c r="A631" s="255"/>
      <c r="B631" s="255"/>
      <c r="C631" s="272"/>
      <c r="E631" s="256"/>
      <c r="F631" s="256"/>
      <c r="G631" s="257"/>
      <c r="H631" s="258"/>
      <c r="I631" s="259"/>
      <c r="J631" s="947"/>
      <c r="M631" s="255"/>
      <c r="N631" s="947"/>
      <c r="Q631" s="255"/>
      <c r="R631" s="260"/>
      <c r="AD631" s="254"/>
    </row>
    <row r="632" spans="1:30" s="4" customFormat="1" x14ac:dyDescent="0.25">
      <c r="A632" s="255"/>
      <c r="B632" s="255"/>
      <c r="C632" s="272"/>
      <c r="E632" s="256"/>
      <c r="F632" s="256"/>
      <c r="G632" s="257"/>
      <c r="H632" s="258"/>
      <c r="I632" s="259"/>
      <c r="J632" s="947"/>
      <c r="M632" s="255"/>
      <c r="N632" s="947"/>
      <c r="Q632" s="255"/>
      <c r="R632" s="260"/>
      <c r="AD632" s="254"/>
    </row>
    <row r="633" spans="1:30" s="4" customFormat="1" x14ac:dyDescent="0.25">
      <c r="A633" s="255"/>
      <c r="B633" s="255"/>
      <c r="C633" s="272"/>
      <c r="E633" s="256"/>
      <c r="F633" s="256"/>
      <c r="G633" s="257"/>
      <c r="H633" s="258"/>
      <c r="I633" s="259"/>
      <c r="J633" s="947"/>
      <c r="M633" s="255"/>
      <c r="N633" s="947"/>
      <c r="Q633" s="255"/>
      <c r="R633" s="260"/>
      <c r="AD633" s="254"/>
    </row>
    <row r="634" spans="1:30" s="4" customFormat="1" x14ac:dyDescent="0.25">
      <c r="A634" s="255"/>
      <c r="B634" s="255"/>
      <c r="C634" s="272"/>
      <c r="E634" s="256"/>
      <c r="F634" s="256"/>
      <c r="G634" s="257"/>
      <c r="H634" s="258"/>
      <c r="I634" s="259"/>
      <c r="J634" s="947"/>
      <c r="M634" s="255"/>
      <c r="N634" s="947"/>
      <c r="Q634" s="255"/>
      <c r="R634" s="260"/>
      <c r="AD634" s="254"/>
    </row>
    <row r="635" spans="1:30" s="4" customFormat="1" x14ac:dyDescent="0.25">
      <c r="A635" s="255"/>
      <c r="B635" s="255"/>
      <c r="C635" s="272"/>
      <c r="E635" s="256"/>
      <c r="F635" s="256"/>
      <c r="G635" s="257"/>
      <c r="H635" s="258"/>
      <c r="I635" s="259"/>
      <c r="J635" s="947"/>
      <c r="M635" s="255"/>
      <c r="N635" s="947"/>
      <c r="Q635" s="255"/>
      <c r="R635" s="260"/>
      <c r="AD635" s="254"/>
    </row>
    <row r="636" spans="1:30" s="4" customFormat="1" x14ac:dyDescent="0.25">
      <c r="A636" s="255"/>
      <c r="B636" s="255"/>
      <c r="C636" s="272"/>
      <c r="E636" s="256"/>
      <c r="F636" s="256"/>
      <c r="G636" s="257"/>
      <c r="H636" s="258"/>
      <c r="I636" s="259"/>
      <c r="J636" s="947"/>
      <c r="M636" s="255"/>
      <c r="N636" s="947"/>
      <c r="Q636" s="255"/>
      <c r="R636" s="260"/>
      <c r="AD636" s="254"/>
    </row>
    <row r="637" spans="1:30" s="4" customFormat="1" x14ac:dyDescent="0.25">
      <c r="A637" s="255"/>
      <c r="B637" s="255"/>
      <c r="C637" s="272"/>
      <c r="E637" s="256"/>
      <c r="F637" s="256"/>
      <c r="G637" s="257"/>
      <c r="H637" s="258"/>
      <c r="I637" s="259"/>
      <c r="J637" s="947"/>
      <c r="M637" s="255"/>
      <c r="N637" s="947"/>
      <c r="Q637" s="255"/>
      <c r="R637" s="260"/>
      <c r="AD637" s="254"/>
    </row>
    <row r="638" spans="1:30" s="4" customFormat="1" x14ac:dyDescent="0.25">
      <c r="A638" s="255"/>
      <c r="B638" s="255"/>
      <c r="C638" s="272"/>
      <c r="E638" s="256"/>
      <c r="F638" s="256"/>
      <c r="G638" s="257"/>
      <c r="H638" s="258"/>
      <c r="I638" s="259"/>
      <c r="J638" s="947"/>
      <c r="M638" s="255"/>
      <c r="N638" s="947"/>
      <c r="Q638" s="255"/>
      <c r="R638" s="260"/>
      <c r="AD638" s="254"/>
    </row>
    <row r="639" spans="1:30" s="4" customFormat="1" x14ac:dyDescent="0.25">
      <c r="A639" s="255"/>
      <c r="B639" s="255"/>
      <c r="C639" s="272"/>
      <c r="E639" s="256"/>
      <c r="F639" s="256"/>
      <c r="G639" s="257"/>
      <c r="H639" s="258"/>
      <c r="I639" s="259"/>
      <c r="J639" s="947"/>
      <c r="M639" s="255"/>
      <c r="N639" s="947"/>
      <c r="Q639" s="255"/>
      <c r="R639" s="260"/>
      <c r="AD639" s="254"/>
    </row>
    <row r="640" spans="1:30" s="4" customFormat="1" x14ac:dyDescent="0.25">
      <c r="A640" s="255"/>
      <c r="B640" s="255"/>
      <c r="C640" s="272"/>
      <c r="E640" s="256"/>
      <c r="F640" s="256"/>
      <c r="G640" s="257"/>
      <c r="H640" s="258"/>
      <c r="I640" s="259"/>
      <c r="J640" s="947"/>
      <c r="M640" s="255"/>
      <c r="N640" s="947"/>
      <c r="Q640" s="255"/>
      <c r="R640" s="260"/>
      <c r="AD640" s="254"/>
    </row>
    <row r="641" spans="1:30" s="4" customFormat="1" x14ac:dyDescent="0.25">
      <c r="A641" s="255"/>
      <c r="B641" s="255"/>
      <c r="C641" s="272"/>
      <c r="E641" s="256"/>
      <c r="F641" s="256"/>
      <c r="G641" s="257"/>
      <c r="H641" s="258"/>
      <c r="I641" s="259"/>
      <c r="J641" s="947"/>
      <c r="M641" s="255"/>
      <c r="N641" s="947"/>
      <c r="Q641" s="255"/>
      <c r="R641" s="260"/>
      <c r="AD641" s="254"/>
    </row>
    <row r="642" spans="1:30" s="4" customFormat="1" x14ac:dyDescent="0.25">
      <c r="A642" s="255"/>
      <c r="B642" s="255"/>
      <c r="C642" s="272"/>
      <c r="E642" s="256"/>
      <c r="F642" s="256"/>
      <c r="G642" s="257"/>
      <c r="H642" s="258"/>
      <c r="I642" s="259"/>
      <c r="J642" s="947"/>
      <c r="M642" s="255"/>
      <c r="N642" s="947"/>
      <c r="Q642" s="255"/>
      <c r="R642" s="260"/>
      <c r="AD642" s="254"/>
    </row>
    <row r="643" spans="1:30" s="4" customFormat="1" x14ac:dyDescent="0.25">
      <c r="A643" s="255"/>
      <c r="B643" s="255"/>
      <c r="C643" s="272"/>
      <c r="E643" s="256"/>
      <c r="F643" s="256"/>
      <c r="G643" s="257"/>
      <c r="H643" s="258"/>
      <c r="I643" s="259"/>
      <c r="J643" s="947"/>
      <c r="M643" s="255"/>
      <c r="N643" s="947"/>
      <c r="Q643" s="255"/>
      <c r="R643" s="260"/>
      <c r="AD643" s="254"/>
    </row>
    <row r="644" spans="1:30" s="4" customFormat="1" x14ac:dyDescent="0.25">
      <c r="A644" s="255"/>
      <c r="B644" s="255"/>
      <c r="C644" s="272"/>
      <c r="E644" s="256"/>
      <c r="F644" s="256"/>
      <c r="G644" s="257"/>
      <c r="H644" s="258"/>
      <c r="I644" s="259"/>
      <c r="J644" s="947"/>
      <c r="M644" s="255"/>
      <c r="N644" s="947"/>
      <c r="Q644" s="255"/>
      <c r="R644" s="260"/>
      <c r="AD644" s="254"/>
    </row>
    <row r="645" spans="1:30" s="4" customFormat="1" x14ac:dyDescent="0.25">
      <c r="A645" s="255"/>
      <c r="B645" s="255"/>
      <c r="C645" s="272"/>
      <c r="E645" s="256"/>
      <c r="F645" s="256"/>
      <c r="G645" s="257"/>
      <c r="H645" s="258"/>
      <c r="I645" s="259"/>
      <c r="J645" s="947"/>
      <c r="M645" s="255"/>
      <c r="N645" s="947"/>
      <c r="Q645" s="255"/>
      <c r="R645" s="260"/>
      <c r="AD645" s="254"/>
    </row>
    <row r="646" spans="1:30" s="4" customFormat="1" x14ac:dyDescent="0.25">
      <c r="A646" s="255"/>
      <c r="B646" s="255"/>
      <c r="C646" s="272"/>
      <c r="E646" s="256"/>
      <c r="F646" s="256"/>
      <c r="G646" s="257"/>
      <c r="H646" s="258"/>
      <c r="I646" s="259"/>
      <c r="J646" s="947"/>
      <c r="M646" s="255"/>
      <c r="N646" s="947"/>
      <c r="Q646" s="255"/>
      <c r="R646" s="260"/>
      <c r="AD646" s="254"/>
    </row>
    <row r="647" spans="1:30" s="4" customFormat="1" x14ac:dyDescent="0.25">
      <c r="A647" s="255"/>
      <c r="B647" s="255"/>
      <c r="C647" s="272"/>
      <c r="E647" s="256"/>
      <c r="F647" s="256"/>
      <c r="G647" s="257"/>
      <c r="H647" s="258"/>
      <c r="I647" s="259"/>
      <c r="J647" s="947"/>
      <c r="M647" s="255"/>
      <c r="N647" s="947"/>
      <c r="Q647" s="255"/>
      <c r="R647" s="260"/>
      <c r="AD647" s="254"/>
    </row>
    <row r="648" spans="1:30" s="4" customFormat="1" x14ac:dyDescent="0.25">
      <c r="A648" s="255"/>
      <c r="B648" s="255"/>
      <c r="C648" s="272"/>
      <c r="E648" s="256"/>
      <c r="F648" s="256"/>
      <c r="G648" s="257"/>
      <c r="H648" s="258"/>
      <c r="I648" s="259"/>
      <c r="J648" s="947"/>
      <c r="M648" s="255"/>
      <c r="N648" s="947"/>
      <c r="Q648" s="255"/>
      <c r="R648" s="260"/>
      <c r="AD648" s="254"/>
    </row>
    <row r="649" spans="1:30" s="4" customFormat="1" x14ac:dyDescent="0.25">
      <c r="A649" s="255"/>
      <c r="B649" s="255"/>
      <c r="C649" s="272"/>
      <c r="E649" s="256"/>
      <c r="F649" s="256"/>
      <c r="G649" s="257"/>
      <c r="H649" s="258"/>
      <c r="I649" s="259"/>
      <c r="J649" s="947"/>
      <c r="M649" s="255"/>
      <c r="N649" s="947"/>
      <c r="Q649" s="255"/>
      <c r="R649" s="260"/>
      <c r="AD649" s="254"/>
    </row>
    <row r="650" spans="1:30" s="4" customFormat="1" x14ac:dyDescent="0.25">
      <c r="A650" s="255"/>
      <c r="B650" s="255"/>
      <c r="C650" s="272"/>
      <c r="E650" s="256"/>
      <c r="F650" s="256"/>
      <c r="G650" s="257"/>
      <c r="H650" s="258"/>
      <c r="I650" s="259"/>
      <c r="J650" s="947"/>
      <c r="M650" s="255"/>
      <c r="N650" s="947"/>
      <c r="Q650" s="255"/>
      <c r="R650" s="260"/>
      <c r="AD650" s="254"/>
    </row>
    <row r="651" spans="1:30" s="4" customFormat="1" x14ac:dyDescent="0.25">
      <c r="A651" s="255"/>
      <c r="B651" s="255"/>
      <c r="C651" s="272"/>
      <c r="E651" s="256"/>
      <c r="F651" s="256"/>
      <c r="G651" s="257"/>
      <c r="H651" s="258"/>
      <c r="I651" s="259"/>
      <c r="J651" s="947"/>
      <c r="M651" s="255"/>
      <c r="N651" s="947"/>
      <c r="Q651" s="255"/>
      <c r="R651" s="260"/>
      <c r="AD651" s="254"/>
    </row>
    <row r="652" spans="1:30" s="4" customFormat="1" x14ac:dyDescent="0.25">
      <c r="A652" s="255"/>
      <c r="B652" s="255"/>
      <c r="C652" s="272"/>
      <c r="E652" s="256"/>
      <c r="F652" s="256"/>
      <c r="G652" s="257"/>
      <c r="H652" s="258"/>
      <c r="I652" s="259"/>
      <c r="J652" s="947"/>
      <c r="M652" s="255"/>
      <c r="N652" s="947"/>
      <c r="Q652" s="255"/>
      <c r="R652" s="260"/>
      <c r="AD652" s="254"/>
    </row>
    <row r="653" spans="1:30" s="4" customFormat="1" x14ac:dyDescent="0.25">
      <c r="A653" s="255"/>
      <c r="B653" s="255"/>
      <c r="C653" s="272"/>
      <c r="E653" s="256"/>
      <c r="F653" s="256"/>
      <c r="G653" s="257"/>
      <c r="H653" s="258"/>
      <c r="I653" s="259"/>
      <c r="J653" s="947"/>
      <c r="M653" s="255"/>
      <c r="N653" s="947"/>
      <c r="Q653" s="255"/>
      <c r="R653" s="260"/>
      <c r="AD653" s="254"/>
    </row>
    <row r="654" spans="1:30" s="4" customFormat="1" x14ac:dyDescent="0.25">
      <c r="A654" s="255"/>
      <c r="B654" s="255"/>
      <c r="C654" s="272"/>
      <c r="E654" s="256"/>
      <c r="F654" s="256"/>
      <c r="G654" s="257"/>
      <c r="H654" s="258"/>
      <c r="I654" s="259"/>
      <c r="J654" s="947"/>
      <c r="M654" s="255"/>
      <c r="N654" s="947"/>
      <c r="Q654" s="255"/>
      <c r="R654" s="260"/>
      <c r="AD654" s="254"/>
    </row>
    <row r="655" spans="1:30" s="4" customFormat="1" x14ac:dyDescent="0.25">
      <c r="A655" s="255"/>
      <c r="B655" s="255"/>
      <c r="C655" s="272"/>
      <c r="E655" s="256"/>
      <c r="F655" s="256"/>
      <c r="G655" s="257"/>
      <c r="H655" s="258"/>
      <c r="I655" s="259"/>
      <c r="J655" s="947"/>
      <c r="M655" s="255"/>
      <c r="N655" s="947"/>
      <c r="Q655" s="255"/>
      <c r="R655" s="260"/>
      <c r="AD655" s="254"/>
    </row>
    <row r="656" spans="1:30" s="4" customFormat="1" x14ac:dyDescent="0.25">
      <c r="A656" s="255"/>
      <c r="B656" s="255"/>
      <c r="C656" s="272"/>
      <c r="E656" s="256"/>
      <c r="F656" s="256"/>
      <c r="G656" s="257"/>
      <c r="H656" s="258"/>
      <c r="I656" s="259"/>
      <c r="J656" s="947"/>
      <c r="M656" s="255"/>
      <c r="N656" s="947"/>
      <c r="Q656" s="255"/>
      <c r="R656" s="260"/>
      <c r="AD656" s="254"/>
    </row>
    <row r="657" spans="1:30" s="4" customFormat="1" x14ac:dyDescent="0.25">
      <c r="A657" s="255"/>
      <c r="B657" s="255"/>
      <c r="C657" s="272"/>
      <c r="E657" s="256"/>
      <c r="F657" s="256"/>
      <c r="G657" s="257"/>
      <c r="H657" s="258"/>
      <c r="I657" s="259"/>
      <c r="J657" s="947"/>
      <c r="M657" s="255"/>
      <c r="N657" s="947"/>
      <c r="Q657" s="255"/>
      <c r="R657" s="260"/>
      <c r="AD657" s="254"/>
    </row>
    <row r="658" spans="1:30" s="4" customFormat="1" x14ac:dyDescent="0.25">
      <c r="A658" s="255"/>
      <c r="B658" s="255"/>
      <c r="C658" s="272"/>
      <c r="E658" s="256"/>
      <c r="F658" s="256"/>
      <c r="G658" s="257"/>
      <c r="H658" s="258"/>
      <c r="I658" s="259"/>
      <c r="J658" s="947"/>
      <c r="M658" s="255"/>
      <c r="N658" s="947"/>
      <c r="Q658" s="255"/>
      <c r="R658" s="260"/>
      <c r="AD658" s="254"/>
    </row>
    <row r="659" spans="1:30" s="4" customFormat="1" x14ac:dyDescent="0.25">
      <c r="A659" s="255"/>
      <c r="B659" s="255"/>
      <c r="C659" s="272"/>
      <c r="E659" s="256"/>
      <c r="F659" s="256"/>
      <c r="G659" s="257"/>
      <c r="H659" s="258"/>
      <c r="I659" s="259"/>
      <c r="J659" s="947"/>
      <c r="M659" s="255"/>
      <c r="N659" s="947"/>
      <c r="Q659" s="255"/>
      <c r="R659" s="260"/>
      <c r="AD659" s="254"/>
    </row>
    <row r="660" spans="1:30" s="4" customFormat="1" x14ac:dyDescent="0.25">
      <c r="A660" s="255"/>
      <c r="B660" s="255"/>
      <c r="C660" s="272"/>
      <c r="E660" s="256"/>
      <c r="F660" s="256"/>
      <c r="G660" s="257"/>
      <c r="H660" s="258"/>
      <c r="I660" s="259"/>
      <c r="J660" s="947"/>
      <c r="M660" s="255"/>
      <c r="N660" s="947"/>
      <c r="Q660" s="255"/>
      <c r="R660" s="260"/>
      <c r="AD660" s="254"/>
    </row>
    <row r="661" spans="1:30" s="4" customFormat="1" x14ac:dyDescent="0.25">
      <c r="A661" s="255"/>
      <c r="B661" s="255"/>
      <c r="C661" s="272"/>
      <c r="E661" s="256"/>
      <c r="F661" s="256"/>
      <c r="G661" s="257"/>
      <c r="H661" s="258"/>
      <c r="I661" s="259"/>
      <c r="J661" s="947"/>
      <c r="M661" s="255"/>
      <c r="N661" s="947"/>
      <c r="Q661" s="255"/>
      <c r="R661" s="260"/>
      <c r="AD661" s="254"/>
    </row>
    <row r="662" spans="1:30" s="4" customFormat="1" x14ac:dyDescent="0.25">
      <c r="A662" s="255"/>
      <c r="B662" s="255"/>
      <c r="C662" s="272"/>
      <c r="E662" s="256"/>
      <c r="F662" s="256"/>
      <c r="G662" s="257"/>
      <c r="H662" s="258"/>
      <c r="I662" s="259"/>
      <c r="J662" s="947"/>
      <c r="M662" s="255"/>
      <c r="N662" s="947"/>
      <c r="Q662" s="255"/>
      <c r="R662" s="260"/>
      <c r="AD662" s="254"/>
    </row>
    <row r="663" spans="1:30" s="4" customFormat="1" x14ac:dyDescent="0.25">
      <c r="A663" s="255"/>
      <c r="B663" s="255"/>
      <c r="C663" s="272"/>
      <c r="E663" s="256"/>
      <c r="F663" s="256"/>
      <c r="G663" s="257"/>
      <c r="H663" s="258"/>
      <c r="I663" s="259"/>
      <c r="J663" s="947"/>
      <c r="M663" s="255"/>
      <c r="N663" s="947"/>
      <c r="Q663" s="255"/>
      <c r="R663" s="260"/>
      <c r="AD663" s="254"/>
    </row>
    <row r="664" spans="1:30" s="4" customFormat="1" x14ac:dyDescent="0.25">
      <c r="A664" s="255"/>
      <c r="B664" s="255"/>
      <c r="C664" s="272"/>
      <c r="E664" s="256"/>
      <c r="F664" s="256"/>
      <c r="G664" s="257"/>
      <c r="H664" s="258"/>
      <c r="I664" s="259"/>
      <c r="J664" s="947"/>
      <c r="M664" s="255"/>
      <c r="N664" s="947"/>
      <c r="Q664" s="255"/>
      <c r="R664" s="260"/>
      <c r="AD664" s="254"/>
    </row>
    <row r="665" spans="1:30" s="4" customFormat="1" x14ac:dyDescent="0.25">
      <c r="A665" s="255"/>
      <c r="B665" s="255"/>
      <c r="C665" s="272"/>
      <c r="E665" s="256"/>
      <c r="F665" s="256"/>
      <c r="G665" s="257"/>
      <c r="H665" s="258"/>
      <c r="I665" s="259"/>
      <c r="J665" s="947"/>
      <c r="M665" s="255"/>
      <c r="N665" s="947"/>
      <c r="Q665" s="255"/>
      <c r="R665" s="260"/>
      <c r="AD665" s="254"/>
    </row>
    <row r="666" spans="1:30" s="4" customFormat="1" x14ac:dyDescent="0.25">
      <c r="A666" s="255"/>
      <c r="B666" s="255"/>
      <c r="C666" s="272"/>
      <c r="E666" s="256"/>
      <c r="F666" s="256"/>
      <c r="G666" s="257"/>
      <c r="H666" s="258"/>
      <c r="I666" s="259"/>
      <c r="J666" s="947"/>
      <c r="M666" s="255"/>
      <c r="N666" s="947"/>
      <c r="Q666" s="255"/>
      <c r="R666" s="260"/>
      <c r="AD666" s="254"/>
    </row>
    <row r="667" spans="1:30" s="4" customFormat="1" x14ac:dyDescent="0.25">
      <c r="A667" s="255"/>
      <c r="B667" s="255"/>
      <c r="C667" s="272"/>
      <c r="E667" s="256"/>
      <c r="F667" s="256"/>
      <c r="G667" s="257"/>
      <c r="H667" s="258"/>
      <c r="I667" s="259"/>
      <c r="J667" s="947"/>
      <c r="M667" s="255"/>
      <c r="N667" s="947"/>
      <c r="Q667" s="255"/>
      <c r="R667" s="260"/>
      <c r="AD667" s="254"/>
    </row>
    <row r="668" spans="1:30" s="4" customFormat="1" x14ac:dyDescent="0.25">
      <c r="A668" s="255"/>
      <c r="B668" s="255"/>
      <c r="C668" s="272"/>
      <c r="E668" s="256"/>
      <c r="F668" s="256"/>
      <c r="G668" s="257"/>
      <c r="H668" s="258"/>
      <c r="I668" s="259"/>
      <c r="J668" s="947"/>
      <c r="M668" s="255"/>
      <c r="N668" s="947"/>
      <c r="Q668" s="255"/>
      <c r="R668" s="260"/>
      <c r="AD668" s="254"/>
    </row>
    <row r="669" spans="1:30" s="4" customFormat="1" x14ac:dyDescent="0.25">
      <c r="A669" s="255"/>
      <c r="B669" s="255"/>
      <c r="C669" s="272"/>
      <c r="E669" s="256"/>
      <c r="F669" s="256"/>
      <c r="G669" s="257"/>
      <c r="H669" s="258"/>
      <c r="I669" s="259"/>
      <c r="J669" s="947"/>
      <c r="M669" s="255"/>
      <c r="N669" s="947"/>
      <c r="Q669" s="255"/>
      <c r="R669" s="260"/>
      <c r="AD669" s="254"/>
    </row>
    <row r="670" spans="1:30" s="4" customFormat="1" x14ac:dyDescent="0.25">
      <c r="A670" s="255"/>
      <c r="B670" s="255"/>
      <c r="C670" s="272"/>
      <c r="E670" s="256"/>
      <c r="F670" s="256"/>
      <c r="G670" s="257"/>
      <c r="H670" s="258"/>
      <c r="I670" s="259"/>
      <c r="J670" s="947"/>
      <c r="M670" s="255"/>
      <c r="N670" s="947"/>
      <c r="Q670" s="255"/>
      <c r="R670" s="260"/>
      <c r="AD670" s="254"/>
    </row>
    <row r="671" spans="1:30" s="4" customFormat="1" x14ac:dyDescent="0.25">
      <c r="A671" s="255"/>
      <c r="B671" s="255"/>
      <c r="C671" s="272"/>
      <c r="E671" s="256"/>
      <c r="F671" s="256"/>
      <c r="G671" s="257"/>
      <c r="H671" s="258"/>
      <c r="I671" s="259"/>
      <c r="J671" s="947"/>
      <c r="M671" s="255"/>
      <c r="N671" s="947"/>
      <c r="Q671" s="255"/>
      <c r="R671" s="260"/>
      <c r="AD671" s="254"/>
    </row>
    <row r="672" spans="1:30" s="4" customFormat="1" x14ac:dyDescent="0.25">
      <c r="A672" s="255"/>
      <c r="B672" s="255"/>
      <c r="C672" s="272"/>
      <c r="E672" s="256"/>
      <c r="F672" s="256"/>
      <c r="G672" s="257"/>
      <c r="H672" s="258"/>
      <c r="I672" s="259"/>
      <c r="J672" s="947"/>
      <c r="M672" s="255"/>
      <c r="N672" s="947"/>
      <c r="Q672" s="255"/>
      <c r="R672" s="260"/>
      <c r="AD672" s="254"/>
    </row>
    <row r="673" spans="1:30" s="4" customFormat="1" x14ac:dyDescent="0.25">
      <c r="A673" s="255"/>
      <c r="B673" s="255"/>
      <c r="C673" s="272"/>
      <c r="E673" s="256"/>
      <c r="F673" s="256"/>
      <c r="G673" s="257"/>
      <c r="H673" s="258"/>
      <c r="I673" s="259"/>
      <c r="J673" s="947"/>
      <c r="M673" s="255"/>
      <c r="N673" s="947"/>
      <c r="Q673" s="255"/>
      <c r="R673" s="260"/>
      <c r="AD673" s="254"/>
    </row>
    <row r="674" spans="1:30" s="4" customFormat="1" x14ac:dyDescent="0.25">
      <c r="A674" s="255"/>
      <c r="B674" s="255"/>
      <c r="C674" s="272"/>
      <c r="E674" s="256"/>
      <c r="F674" s="256"/>
      <c r="G674" s="257"/>
      <c r="H674" s="258"/>
      <c r="I674" s="259"/>
      <c r="J674" s="947"/>
      <c r="M674" s="255"/>
      <c r="N674" s="947"/>
      <c r="Q674" s="255"/>
      <c r="R674" s="260"/>
      <c r="AD674" s="254"/>
    </row>
    <row r="675" spans="1:30" s="4" customFormat="1" x14ac:dyDescent="0.25">
      <c r="A675" s="255"/>
      <c r="B675" s="255"/>
      <c r="C675" s="272"/>
      <c r="E675" s="256"/>
      <c r="F675" s="256"/>
      <c r="G675" s="257"/>
      <c r="H675" s="258"/>
      <c r="I675" s="259"/>
      <c r="J675" s="947"/>
      <c r="M675" s="255"/>
      <c r="N675" s="947"/>
      <c r="Q675" s="255"/>
      <c r="R675" s="260"/>
      <c r="AD675" s="254"/>
    </row>
    <row r="676" spans="1:30" s="4" customFormat="1" x14ac:dyDescent="0.25">
      <c r="A676" s="255"/>
      <c r="B676" s="255"/>
      <c r="C676" s="272"/>
      <c r="E676" s="256"/>
      <c r="F676" s="256"/>
      <c r="G676" s="257"/>
      <c r="H676" s="258"/>
      <c r="I676" s="259"/>
      <c r="J676" s="947"/>
      <c r="M676" s="255"/>
      <c r="N676" s="947"/>
      <c r="Q676" s="255"/>
      <c r="R676" s="260"/>
      <c r="AD676" s="254"/>
    </row>
    <row r="677" spans="1:30" s="4" customFormat="1" x14ac:dyDescent="0.25">
      <c r="A677" s="255"/>
      <c r="B677" s="255"/>
      <c r="C677" s="272"/>
      <c r="E677" s="256"/>
      <c r="F677" s="256"/>
      <c r="G677" s="257"/>
      <c r="H677" s="258"/>
      <c r="I677" s="259"/>
      <c r="J677" s="947"/>
      <c r="M677" s="255"/>
      <c r="N677" s="947"/>
      <c r="Q677" s="255"/>
      <c r="R677" s="260"/>
      <c r="AD677" s="254"/>
    </row>
    <row r="678" spans="1:30" s="4" customFormat="1" x14ac:dyDescent="0.25">
      <c r="A678" s="255"/>
      <c r="B678" s="255"/>
      <c r="C678" s="272"/>
      <c r="E678" s="256"/>
      <c r="F678" s="256"/>
      <c r="G678" s="257"/>
      <c r="H678" s="258"/>
      <c r="I678" s="259"/>
      <c r="J678" s="947"/>
      <c r="M678" s="255"/>
      <c r="N678" s="947"/>
      <c r="Q678" s="255"/>
      <c r="R678" s="260"/>
      <c r="AD678" s="254"/>
    </row>
    <row r="679" spans="1:30" s="4" customFormat="1" x14ac:dyDescent="0.25">
      <c r="A679" s="255"/>
      <c r="B679" s="255"/>
      <c r="C679" s="272"/>
      <c r="E679" s="256"/>
      <c r="F679" s="256"/>
      <c r="G679" s="257"/>
      <c r="H679" s="258"/>
      <c r="I679" s="259"/>
      <c r="J679" s="947"/>
      <c r="M679" s="255"/>
      <c r="N679" s="947"/>
      <c r="Q679" s="255"/>
      <c r="R679" s="260"/>
      <c r="AD679" s="254"/>
    </row>
    <row r="680" spans="1:30" s="4" customFormat="1" x14ac:dyDescent="0.25">
      <c r="A680" s="255"/>
      <c r="B680" s="255"/>
      <c r="C680" s="272"/>
      <c r="E680" s="256"/>
      <c r="F680" s="256"/>
      <c r="G680" s="257"/>
      <c r="H680" s="258"/>
      <c r="I680" s="259"/>
      <c r="J680" s="947"/>
      <c r="M680" s="255"/>
      <c r="N680" s="947"/>
      <c r="Q680" s="255"/>
      <c r="R680" s="260"/>
      <c r="AD680" s="254"/>
    </row>
    <row r="681" spans="1:30" s="4" customFormat="1" x14ac:dyDescent="0.25">
      <c r="A681" s="255"/>
      <c r="B681" s="255"/>
      <c r="C681" s="272"/>
      <c r="E681" s="256"/>
      <c r="F681" s="256"/>
      <c r="G681" s="257"/>
      <c r="H681" s="258"/>
      <c r="I681" s="259"/>
      <c r="J681" s="947"/>
      <c r="M681" s="255"/>
      <c r="N681" s="947"/>
      <c r="Q681" s="255"/>
      <c r="R681" s="260"/>
      <c r="AD681" s="254"/>
    </row>
    <row r="682" spans="1:30" s="4" customFormat="1" x14ac:dyDescent="0.25">
      <c r="A682" s="255"/>
      <c r="B682" s="255"/>
      <c r="C682" s="272"/>
      <c r="E682" s="256"/>
      <c r="F682" s="256"/>
      <c r="G682" s="257"/>
      <c r="H682" s="258"/>
      <c r="I682" s="259"/>
      <c r="J682" s="947"/>
      <c r="M682" s="255"/>
      <c r="N682" s="947"/>
      <c r="Q682" s="255"/>
      <c r="R682" s="260"/>
      <c r="AD682" s="254"/>
    </row>
    <row r="683" spans="1:30" s="4" customFormat="1" x14ac:dyDescent="0.25">
      <c r="A683" s="255"/>
      <c r="B683" s="255"/>
      <c r="C683" s="272"/>
      <c r="E683" s="256"/>
      <c r="F683" s="256"/>
      <c r="G683" s="257"/>
      <c r="H683" s="258"/>
      <c r="I683" s="259"/>
      <c r="J683" s="947"/>
      <c r="M683" s="255"/>
      <c r="N683" s="947"/>
      <c r="Q683" s="255"/>
      <c r="R683" s="260"/>
      <c r="AD683" s="254"/>
    </row>
    <row r="684" spans="1:30" s="4" customFormat="1" x14ac:dyDescent="0.25">
      <c r="A684" s="255"/>
      <c r="B684" s="255"/>
      <c r="C684" s="272"/>
      <c r="E684" s="256"/>
      <c r="F684" s="256"/>
      <c r="G684" s="257"/>
      <c r="H684" s="258"/>
      <c r="I684" s="259"/>
      <c r="J684" s="947"/>
      <c r="M684" s="255"/>
      <c r="N684" s="947"/>
      <c r="Q684" s="255"/>
      <c r="R684" s="260"/>
      <c r="AD684" s="254"/>
    </row>
    <row r="685" spans="1:30" s="4" customFormat="1" x14ac:dyDescent="0.25">
      <c r="A685" s="255"/>
      <c r="B685" s="255"/>
      <c r="C685" s="272"/>
      <c r="E685" s="256"/>
      <c r="F685" s="256"/>
      <c r="G685" s="257"/>
      <c r="H685" s="258"/>
      <c r="I685" s="259"/>
      <c r="J685" s="947"/>
      <c r="M685" s="255"/>
      <c r="N685" s="947"/>
      <c r="Q685" s="255"/>
      <c r="R685" s="260"/>
      <c r="AD685" s="254"/>
    </row>
    <row r="686" spans="1:30" s="4" customFormat="1" x14ac:dyDescent="0.25">
      <c r="A686" s="255"/>
      <c r="B686" s="255"/>
      <c r="C686" s="272"/>
      <c r="E686" s="256"/>
      <c r="F686" s="256"/>
      <c r="G686" s="257"/>
      <c r="H686" s="258"/>
      <c r="I686" s="259"/>
      <c r="J686" s="947"/>
      <c r="M686" s="255"/>
      <c r="N686" s="947"/>
      <c r="Q686" s="255"/>
      <c r="R686" s="260"/>
      <c r="AD686" s="254"/>
    </row>
    <row r="687" spans="1:30" s="4" customFormat="1" x14ac:dyDescent="0.25">
      <c r="A687" s="255"/>
      <c r="B687" s="255"/>
      <c r="C687" s="272"/>
      <c r="E687" s="256"/>
      <c r="F687" s="256"/>
      <c r="G687" s="257"/>
      <c r="H687" s="258"/>
      <c r="I687" s="259"/>
      <c r="J687" s="947"/>
      <c r="M687" s="255"/>
      <c r="N687" s="947"/>
      <c r="Q687" s="255"/>
      <c r="R687" s="260"/>
      <c r="AD687" s="254"/>
    </row>
    <row r="688" spans="1:30" s="4" customFormat="1" x14ac:dyDescent="0.25">
      <c r="A688" s="255"/>
      <c r="B688" s="255"/>
      <c r="C688" s="272"/>
      <c r="E688" s="256"/>
      <c r="F688" s="256"/>
      <c r="G688" s="257"/>
      <c r="H688" s="258"/>
      <c r="I688" s="259"/>
      <c r="J688" s="947"/>
      <c r="M688" s="255"/>
      <c r="N688" s="947"/>
      <c r="Q688" s="255"/>
      <c r="R688" s="260"/>
      <c r="AD688" s="254"/>
    </row>
    <row r="689" spans="1:30" s="4" customFormat="1" x14ac:dyDescent="0.25">
      <c r="A689" s="255"/>
      <c r="B689" s="255"/>
      <c r="C689" s="272"/>
      <c r="E689" s="256"/>
      <c r="F689" s="256"/>
      <c r="G689" s="257"/>
      <c r="H689" s="258"/>
      <c r="I689" s="259"/>
      <c r="J689" s="947"/>
      <c r="M689" s="255"/>
      <c r="N689" s="947"/>
      <c r="Q689" s="255"/>
      <c r="R689" s="260"/>
      <c r="AD689" s="254"/>
    </row>
    <row r="690" spans="1:30" s="4" customFormat="1" x14ac:dyDescent="0.25">
      <c r="A690" s="255"/>
      <c r="B690" s="255"/>
      <c r="C690" s="272"/>
      <c r="E690" s="256"/>
      <c r="F690" s="256"/>
      <c r="G690" s="257"/>
      <c r="H690" s="258"/>
      <c r="I690" s="259"/>
      <c r="J690" s="947"/>
      <c r="M690" s="255"/>
      <c r="N690" s="947"/>
      <c r="Q690" s="255"/>
      <c r="R690" s="260"/>
      <c r="AD690" s="254"/>
    </row>
    <row r="691" spans="1:30" s="4" customFormat="1" x14ac:dyDescent="0.25">
      <c r="A691" s="255"/>
      <c r="B691" s="255"/>
      <c r="C691" s="272"/>
      <c r="E691" s="256"/>
      <c r="F691" s="256"/>
      <c r="G691" s="257"/>
      <c r="H691" s="258"/>
      <c r="I691" s="259"/>
      <c r="J691" s="947"/>
      <c r="M691" s="255"/>
      <c r="N691" s="947"/>
      <c r="Q691" s="255"/>
      <c r="R691" s="260"/>
      <c r="AD691" s="254"/>
    </row>
    <row r="692" spans="1:30" s="4" customFormat="1" x14ac:dyDescent="0.25">
      <c r="A692" s="255"/>
      <c r="B692" s="255"/>
      <c r="C692" s="272"/>
      <c r="E692" s="256"/>
      <c r="F692" s="256"/>
      <c r="G692" s="257"/>
      <c r="H692" s="258"/>
      <c r="I692" s="259"/>
      <c r="J692" s="947"/>
      <c r="M692" s="255"/>
      <c r="N692" s="947"/>
      <c r="Q692" s="255"/>
      <c r="R692" s="260"/>
      <c r="AD692" s="254"/>
    </row>
    <row r="693" spans="1:30" s="4" customFormat="1" x14ac:dyDescent="0.25">
      <c r="A693" s="255"/>
      <c r="B693" s="255"/>
      <c r="C693" s="272"/>
      <c r="E693" s="256"/>
      <c r="F693" s="256"/>
      <c r="G693" s="257"/>
      <c r="H693" s="258"/>
      <c r="I693" s="259"/>
      <c r="J693" s="947"/>
      <c r="M693" s="255"/>
      <c r="N693" s="947"/>
      <c r="Q693" s="255"/>
      <c r="R693" s="260"/>
      <c r="AD693" s="254"/>
    </row>
    <row r="694" spans="1:30" s="4" customFormat="1" x14ac:dyDescent="0.25">
      <c r="A694" s="255"/>
      <c r="B694" s="255"/>
      <c r="C694" s="272"/>
      <c r="E694" s="256"/>
      <c r="F694" s="256"/>
      <c r="G694" s="257"/>
      <c r="H694" s="258"/>
      <c r="I694" s="259"/>
      <c r="J694" s="947"/>
      <c r="M694" s="255"/>
      <c r="N694" s="947"/>
      <c r="Q694" s="255"/>
      <c r="R694" s="260"/>
      <c r="AD694" s="254"/>
    </row>
    <row r="695" spans="1:30" s="4" customFormat="1" x14ac:dyDescent="0.25">
      <c r="A695" s="255"/>
      <c r="B695" s="255"/>
      <c r="C695" s="272"/>
      <c r="E695" s="256"/>
      <c r="F695" s="256"/>
      <c r="G695" s="257"/>
      <c r="H695" s="258"/>
      <c r="I695" s="259"/>
      <c r="J695" s="947"/>
      <c r="M695" s="255"/>
      <c r="N695" s="947"/>
      <c r="Q695" s="255"/>
      <c r="R695" s="260"/>
      <c r="AD695" s="254"/>
    </row>
    <row r="696" spans="1:30" s="4" customFormat="1" x14ac:dyDescent="0.25">
      <c r="A696" s="255"/>
      <c r="B696" s="255"/>
      <c r="C696" s="272"/>
      <c r="E696" s="256"/>
      <c r="F696" s="256"/>
      <c r="G696" s="257"/>
      <c r="H696" s="258"/>
      <c r="I696" s="259"/>
      <c r="J696" s="947"/>
      <c r="M696" s="255"/>
      <c r="N696" s="947"/>
      <c r="Q696" s="255"/>
      <c r="R696" s="260"/>
      <c r="AD696" s="254"/>
    </row>
    <row r="697" spans="1:30" s="4" customFormat="1" x14ac:dyDescent="0.25">
      <c r="A697" s="255"/>
      <c r="B697" s="255"/>
      <c r="C697" s="272"/>
      <c r="E697" s="256"/>
      <c r="F697" s="256"/>
      <c r="G697" s="257"/>
      <c r="H697" s="258"/>
      <c r="I697" s="259"/>
      <c r="J697" s="947"/>
      <c r="M697" s="255"/>
      <c r="N697" s="947"/>
      <c r="Q697" s="255"/>
      <c r="R697" s="260"/>
      <c r="AD697" s="254"/>
    </row>
    <row r="698" spans="1:30" s="4" customFormat="1" x14ac:dyDescent="0.25">
      <c r="A698" s="255"/>
      <c r="B698" s="255"/>
      <c r="C698" s="272"/>
      <c r="E698" s="256"/>
      <c r="F698" s="256"/>
      <c r="G698" s="257"/>
      <c r="H698" s="258"/>
      <c r="I698" s="259"/>
      <c r="J698" s="947"/>
      <c r="M698" s="255"/>
      <c r="N698" s="947"/>
      <c r="Q698" s="255"/>
      <c r="R698" s="260"/>
      <c r="AD698" s="254"/>
    </row>
    <row r="699" spans="1:30" s="4" customFormat="1" x14ac:dyDescent="0.25">
      <c r="A699" s="255"/>
      <c r="B699" s="255"/>
      <c r="C699" s="272"/>
      <c r="E699" s="256"/>
      <c r="F699" s="256"/>
      <c r="G699" s="257"/>
      <c r="H699" s="258"/>
      <c r="I699" s="259"/>
      <c r="J699" s="947"/>
      <c r="M699" s="255"/>
      <c r="N699" s="947"/>
      <c r="Q699" s="255"/>
      <c r="R699" s="260"/>
      <c r="AD699" s="254"/>
    </row>
    <row r="700" spans="1:30" s="4" customFormat="1" x14ac:dyDescent="0.25">
      <c r="A700" s="255"/>
      <c r="B700" s="255"/>
      <c r="C700" s="272"/>
      <c r="E700" s="256"/>
      <c r="F700" s="256"/>
      <c r="G700" s="257"/>
      <c r="H700" s="258"/>
      <c r="I700" s="259"/>
      <c r="J700" s="947"/>
      <c r="M700" s="255"/>
      <c r="N700" s="947"/>
      <c r="Q700" s="255"/>
      <c r="R700" s="260"/>
      <c r="AD700" s="254"/>
    </row>
    <row r="701" spans="1:30" s="4" customFormat="1" x14ac:dyDescent="0.25">
      <c r="A701" s="255"/>
      <c r="B701" s="255"/>
      <c r="C701" s="272"/>
      <c r="E701" s="256"/>
      <c r="F701" s="256"/>
      <c r="G701" s="257"/>
      <c r="H701" s="258"/>
      <c r="I701" s="259"/>
      <c r="J701" s="947"/>
      <c r="M701" s="255"/>
      <c r="N701" s="947"/>
      <c r="Q701" s="255"/>
      <c r="R701" s="260"/>
      <c r="AD701" s="254"/>
    </row>
    <row r="702" spans="1:30" s="4" customFormat="1" x14ac:dyDescent="0.25">
      <c r="A702" s="255"/>
      <c r="B702" s="255"/>
      <c r="C702" s="272"/>
      <c r="E702" s="256"/>
      <c r="F702" s="256"/>
      <c r="G702" s="257"/>
      <c r="H702" s="258"/>
      <c r="I702" s="259"/>
      <c r="J702" s="947"/>
      <c r="M702" s="255"/>
      <c r="N702" s="947"/>
      <c r="Q702" s="255"/>
      <c r="R702" s="260"/>
      <c r="AD702" s="254"/>
    </row>
    <row r="703" spans="1:30" s="4" customFormat="1" x14ac:dyDescent="0.25">
      <c r="A703" s="255"/>
      <c r="B703" s="255"/>
      <c r="C703" s="272"/>
      <c r="E703" s="256"/>
      <c r="F703" s="256"/>
      <c r="G703" s="257"/>
      <c r="H703" s="258"/>
      <c r="I703" s="259"/>
      <c r="J703" s="947"/>
      <c r="M703" s="255"/>
      <c r="N703" s="947"/>
      <c r="Q703" s="255"/>
      <c r="R703" s="260"/>
      <c r="AD703" s="254"/>
    </row>
    <row r="704" spans="1:30" s="4" customFormat="1" x14ac:dyDescent="0.25">
      <c r="A704" s="255"/>
      <c r="B704" s="255"/>
      <c r="C704" s="272"/>
      <c r="E704" s="256"/>
      <c r="F704" s="256"/>
      <c r="G704" s="257"/>
      <c r="H704" s="258"/>
      <c r="I704" s="259"/>
      <c r="J704" s="947"/>
      <c r="M704" s="255"/>
      <c r="N704" s="947"/>
      <c r="Q704" s="255"/>
      <c r="R704" s="260"/>
      <c r="AD704" s="254"/>
    </row>
    <row r="705" spans="1:30" s="4" customFormat="1" x14ac:dyDescent="0.25">
      <c r="A705" s="255"/>
      <c r="B705" s="255"/>
      <c r="C705" s="272"/>
      <c r="E705" s="256"/>
      <c r="F705" s="256"/>
      <c r="G705" s="257"/>
      <c r="H705" s="258"/>
      <c r="I705" s="259"/>
      <c r="J705" s="947"/>
      <c r="M705" s="255"/>
      <c r="N705" s="947"/>
      <c r="Q705" s="255"/>
      <c r="R705" s="260"/>
      <c r="AD705" s="254"/>
    </row>
    <row r="706" spans="1:30" s="4" customFormat="1" x14ac:dyDescent="0.25">
      <c r="A706" s="255"/>
      <c r="B706" s="255"/>
      <c r="C706" s="272"/>
      <c r="E706" s="256"/>
      <c r="F706" s="256"/>
      <c r="G706" s="257"/>
      <c r="H706" s="258"/>
      <c r="I706" s="259"/>
      <c r="J706" s="947"/>
      <c r="M706" s="255"/>
      <c r="N706" s="947"/>
      <c r="Q706" s="255"/>
      <c r="R706" s="260"/>
      <c r="AD706" s="254"/>
    </row>
    <row r="707" spans="1:30" s="4" customFormat="1" x14ac:dyDescent="0.25">
      <c r="A707" s="255"/>
      <c r="B707" s="255"/>
      <c r="C707" s="272"/>
      <c r="E707" s="256"/>
      <c r="F707" s="256"/>
      <c r="G707" s="257"/>
      <c r="H707" s="258"/>
      <c r="I707" s="259"/>
      <c r="J707" s="947"/>
      <c r="M707" s="255"/>
      <c r="N707" s="947"/>
      <c r="Q707" s="255"/>
      <c r="R707" s="260"/>
      <c r="AD707" s="254"/>
    </row>
    <row r="708" spans="1:30" s="4" customFormat="1" x14ac:dyDescent="0.25">
      <c r="A708" s="255"/>
      <c r="B708" s="255"/>
      <c r="C708" s="272"/>
      <c r="E708" s="256"/>
      <c r="F708" s="256"/>
      <c r="G708" s="257"/>
      <c r="H708" s="258"/>
      <c r="I708" s="259"/>
      <c r="J708" s="947"/>
      <c r="M708" s="255"/>
      <c r="N708" s="947"/>
      <c r="Q708" s="255"/>
      <c r="R708" s="260"/>
      <c r="AD708" s="254"/>
    </row>
    <row r="709" spans="1:30" s="4" customFormat="1" x14ac:dyDescent="0.25">
      <c r="A709" s="255"/>
      <c r="B709" s="255"/>
      <c r="C709" s="272"/>
      <c r="E709" s="256"/>
      <c r="F709" s="256"/>
      <c r="G709" s="257"/>
      <c r="H709" s="258"/>
      <c r="I709" s="259"/>
      <c r="J709" s="947"/>
      <c r="M709" s="255"/>
      <c r="N709" s="947"/>
      <c r="Q709" s="255"/>
      <c r="R709" s="260"/>
      <c r="AD709" s="254"/>
    </row>
    <row r="710" spans="1:30" s="4" customFormat="1" x14ac:dyDescent="0.25">
      <c r="A710" s="255"/>
      <c r="B710" s="255"/>
      <c r="C710" s="272"/>
      <c r="E710" s="256"/>
      <c r="F710" s="256"/>
      <c r="G710" s="257"/>
      <c r="H710" s="258"/>
      <c r="I710" s="259"/>
      <c r="J710" s="947"/>
      <c r="M710" s="255"/>
      <c r="N710" s="947"/>
      <c r="Q710" s="255"/>
      <c r="R710" s="260"/>
      <c r="AD710" s="254"/>
    </row>
    <row r="711" spans="1:30" s="4" customFormat="1" x14ac:dyDescent="0.25">
      <c r="A711" s="255"/>
      <c r="B711" s="255"/>
      <c r="C711" s="272"/>
      <c r="E711" s="256"/>
      <c r="F711" s="256"/>
      <c r="G711" s="257"/>
      <c r="H711" s="258"/>
      <c r="I711" s="259"/>
      <c r="J711" s="947"/>
      <c r="M711" s="255"/>
      <c r="N711" s="947"/>
      <c r="Q711" s="255"/>
      <c r="R711" s="260"/>
      <c r="AD711" s="254"/>
    </row>
    <row r="712" spans="1:30" s="4" customFormat="1" x14ac:dyDescent="0.25">
      <c r="A712" s="255"/>
      <c r="B712" s="255"/>
      <c r="C712" s="272"/>
      <c r="E712" s="256"/>
      <c r="F712" s="256"/>
      <c r="G712" s="257"/>
      <c r="H712" s="258"/>
      <c r="I712" s="259"/>
      <c r="J712" s="947"/>
      <c r="M712" s="255"/>
      <c r="N712" s="947"/>
      <c r="Q712" s="255"/>
      <c r="R712" s="260"/>
      <c r="AD712" s="254"/>
    </row>
    <row r="713" spans="1:30" s="4" customFormat="1" x14ac:dyDescent="0.25">
      <c r="A713" s="255"/>
      <c r="B713" s="255"/>
      <c r="C713" s="272"/>
      <c r="E713" s="256"/>
      <c r="F713" s="256"/>
      <c r="G713" s="257"/>
      <c r="H713" s="258"/>
      <c r="I713" s="259"/>
      <c r="J713" s="947"/>
      <c r="M713" s="255"/>
      <c r="N713" s="947"/>
      <c r="Q713" s="255"/>
      <c r="R713" s="260"/>
      <c r="AD713" s="254"/>
    </row>
    <row r="714" spans="1:30" s="4" customFormat="1" x14ac:dyDescent="0.25">
      <c r="A714" s="255"/>
      <c r="B714" s="255"/>
      <c r="C714" s="272"/>
      <c r="E714" s="256"/>
      <c r="F714" s="256"/>
      <c r="G714" s="257"/>
      <c r="H714" s="258"/>
      <c r="I714" s="259"/>
      <c r="J714" s="947"/>
      <c r="M714" s="255"/>
      <c r="N714" s="947"/>
      <c r="Q714" s="255"/>
      <c r="R714" s="260"/>
      <c r="AD714" s="254"/>
    </row>
    <row r="715" spans="1:30" s="4" customFormat="1" x14ac:dyDescent="0.25">
      <c r="A715" s="255"/>
      <c r="B715" s="255"/>
      <c r="C715" s="272"/>
      <c r="E715" s="256"/>
      <c r="F715" s="256"/>
      <c r="G715" s="257"/>
      <c r="H715" s="258"/>
      <c r="I715" s="259"/>
      <c r="J715" s="947"/>
      <c r="M715" s="255"/>
      <c r="N715" s="947"/>
      <c r="Q715" s="255"/>
      <c r="R715" s="260"/>
      <c r="AD715" s="254"/>
    </row>
    <row r="716" spans="1:30" s="4" customFormat="1" x14ac:dyDescent="0.25">
      <c r="A716" s="255"/>
      <c r="B716" s="255"/>
      <c r="C716" s="272"/>
      <c r="E716" s="256"/>
      <c r="F716" s="256"/>
      <c r="G716" s="257"/>
      <c r="H716" s="258"/>
      <c r="I716" s="259"/>
      <c r="J716" s="947"/>
      <c r="M716" s="255"/>
      <c r="N716" s="947"/>
      <c r="Q716" s="255"/>
      <c r="R716" s="260"/>
      <c r="AD716" s="254"/>
    </row>
    <row r="717" spans="1:30" s="4" customFormat="1" x14ac:dyDescent="0.25">
      <c r="A717" s="255"/>
      <c r="B717" s="255"/>
      <c r="C717" s="272"/>
      <c r="E717" s="256"/>
      <c r="F717" s="256"/>
      <c r="G717" s="257"/>
      <c r="H717" s="258"/>
      <c r="I717" s="259"/>
      <c r="J717" s="947"/>
      <c r="M717" s="255"/>
      <c r="N717" s="947"/>
      <c r="Q717" s="255"/>
      <c r="R717" s="260"/>
      <c r="AD717" s="254"/>
    </row>
    <row r="718" spans="1:30" s="4" customFormat="1" x14ac:dyDescent="0.25">
      <c r="A718" s="255"/>
      <c r="B718" s="255"/>
      <c r="C718" s="272"/>
      <c r="E718" s="256"/>
      <c r="F718" s="256"/>
      <c r="G718" s="257"/>
      <c r="H718" s="258"/>
      <c r="I718" s="259"/>
      <c r="J718" s="947"/>
      <c r="M718" s="255"/>
      <c r="N718" s="947"/>
      <c r="Q718" s="255"/>
      <c r="R718" s="260"/>
      <c r="AD718" s="254"/>
    </row>
    <row r="719" spans="1:30" s="4" customFormat="1" x14ac:dyDescent="0.25">
      <c r="A719" s="255"/>
      <c r="B719" s="255"/>
      <c r="C719" s="272"/>
      <c r="E719" s="256"/>
      <c r="F719" s="256"/>
      <c r="G719" s="257"/>
      <c r="H719" s="258"/>
      <c r="I719" s="259"/>
      <c r="J719" s="947"/>
      <c r="M719" s="255"/>
      <c r="N719" s="947"/>
      <c r="Q719" s="255"/>
      <c r="R719" s="260"/>
      <c r="AD719" s="254"/>
    </row>
    <row r="720" spans="1:30" s="4" customFormat="1" x14ac:dyDescent="0.25">
      <c r="A720" s="255"/>
      <c r="B720" s="255"/>
      <c r="C720" s="272"/>
      <c r="E720" s="256"/>
      <c r="F720" s="256"/>
      <c r="G720" s="257"/>
      <c r="H720" s="258"/>
      <c r="I720" s="259"/>
      <c r="J720" s="947"/>
      <c r="M720" s="255"/>
      <c r="N720" s="947"/>
      <c r="Q720" s="255"/>
      <c r="R720" s="260"/>
      <c r="AD720" s="254"/>
    </row>
    <row r="721" spans="1:30" s="4" customFormat="1" x14ac:dyDescent="0.25">
      <c r="A721" s="255"/>
      <c r="B721" s="255"/>
      <c r="C721" s="272"/>
      <c r="E721" s="256"/>
      <c r="F721" s="256"/>
      <c r="G721" s="257"/>
      <c r="H721" s="258"/>
      <c r="I721" s="259"/>
      <c r="J721" s="947"/>
      <c r="M721" s="255"/>
      <c r="N721" s="947"/>
      <c r="Q721" s="255"/>
      <c r="R721" s="260"/>
      <c r="AD721" s="254"/>
    </row>
    <row r="722" spans="1:30" s="4" customFormat="1" x14ac:dyDescent="0.25">
      <c r="A722" s="255"/>
      <c r="B722" s="255"/>
      <c r="C722" s="272"/>
      <c r="E722" s="256"/>
      <c r="F722" s="256"/>
      <c r="G722" s="257"/>
      <c r="H722" s="258"/>
      <c r="I722" s="259"/>
      <c r="J722" s="947"/>
      <c r="M722" s="255"/>
      <c r="N722" s="947"/>
      <c r="Q722" s="255"/>
      <c r="R722" s="260"/>
      <c r="AD722" s="254"/>
    </row>
    <row r="723" spans="1:30" s="4" customFormat="1" x14ac:dyDescent="0.25">
      <c r="A723" s="255"/>
      <c r="B723" s="255"/>
      <c r="C723" s="272"/>
      <c r="E723" s="256"/>
      <c r="F723" s="256"/>
      <c r="G723" s="257"/>
      <c r="H723" s="258"/>
      <c r="I723" s="259"/>
      <c r="J723" s="947"/>
      <c r="M723" s="255"/>
      <c r="N723" s="947"/>
      <c r="Q723" s="255"/>
      <c r="R723" s="260"/>
      <c r="AD723" s="254"/>
    </row>
    <row r="724" spans="1:30" s="4" customFormat="1" x14ac:dyDescent="0.25">
      <c r="A724" s="255"/>
      <c r="B724" s="255"/>
      <c r="C724" s="272"/>
      <c r="E724" s="256"/>
      <c r="F724" s="256"/>
      <c r="G724" s="257"/>
      <c r="H724" s="258"/>
      <c r="I724" s="259"/>
      <c r="J724" s="947"/>
      <c r="M724" s="255"/>
      <c r="N724" s="947"/>
      <c r="Q724" s="255"/>
      <c r="R724" s="260"/>
      <c r="AD724" s="254"/>
    </row>
    <row r="725" spans="1:30" s="4" customFormat="1" x14ac:dyDescent="0.25">
      <c r="A725" s="255"/>
      <c r="B725" s="255"/>
      <c r="C725" s="272"/>
      <c r="E725" s="256"/>
      <c r="F725" s="256"/>
      <c r="G725" s="257"/>
      <c r="H725" s="258"/>
      <c r="I725" s="259"/>
      <c r="J725" s="947"/>
      <c r="M725" s="255"/>
      <c r="N725" s="947"/>
      <c r="Q725" s="255"/>
      <c r="R725" s="260"/>
      <c r="AD725" s="254"/>
    </row>
    <row r="726" spans="1:30" s="4" customFormat="1" x14ac:dyDescent="0.25">
      <c r="A726" s="255"/>
      <c r="B726" s="255"/>
      <c r="C726" s="272"/>
      <c r="E726" s="256"/>
      <c r="F726" s="256"/>
      <c r="G726" s="257"/>
      <c r="H726" s="258"/>
      <c r="I726" s="259"/>
      <c r="J726" s="947"/>
      <c r="M726" s="255"/>
      <c r="N726" s="947"/>
      <c r="Q726" s="255"/>
      <c r="R726" s="260"/>
      <c r="AD726" s="254"/>
    </row>
    <row r="727" spans="1:30" s="4" customFormat="1" x14ac:dyDescent="0.25">
      <c r="A727" s="255"/>
      <c r="B727" s="255"/>
      <c r="C727" s="272"/>
      <c r="E727" s="256"/>
      <c r="F727" s="256"/>
      <c r="G727" s="257"/>
      <c r="H727" s="258"/>
      <c r="I727" s="259"/>
      <c r="J727" s="947"/>
      <c r="M727" s="255"/>
      <c r="N727" s="947"/>
      <c r="Q727" s="255"/>
      <c r="R727" s="260"/>
      <c r="AD727" s="254"/>
    </row>
    <row r="728" spans="1:30" s="4" customFormat="1" x14ac:dyDescent="0.25">
      <c r="A728" s="255"/>
      <c r="B728" s="255"/>
      <c r="C728" s="272"/>
      <c r="E728" s="256"/>
      <c r="F728" s="256"/>
      <c r="G728" s="257"/>
      <c r="H728" s="258"/>
      <c r="I728" s="259"/>
      <c r="J728" s="947"/>
      <c r="M728" s="255"/>
      <c r="N728" s="947"/>
      <c r="Q728" s="255"/>
      <c r="R728" s="260"/>
      <c r="AD728" s="254"/>
    </row>
    <row r="729" spans="1:30" s="4" customFormat="1" x14ac:dyDescent="0.25">
      <c r="A729" s="255"/>
      <c r="B729" s="255"/>
      <c r="C729" s="272"/>
      <c r="E729" s="256"/>
      <c r="F729" s="256"/>
      <c r="G729" s="257"/>
      <c r="H729" s="258"/>
      <c r="I729" s="259"/>
      <c r="J729" s="947"/>
      <c r="M729" s="255"/>
      <c r="N729" s="947"/>
      <c r="Q729" s="255"/>
      <c r="R729" s="260"/>
      <c r="AD729" s="254"/>
    </row>
    <row r="730" spans="1:30" s="4" customFormat="1" x14ac:dyDescent="0.25">
      <c r="A730" s="255"/>
      <c r="B730" s="255"/>
      <c r="C730" s="272"/>
      <c r="E730" s="256"/>
      <c r="F730" s="256"/>
      <c r="G730" s="257"/>
      <c r="H730" s="258"/>
      <c r="I730" s="259"/>
      <c r="J730" s="947"/>
      <c r="M730" s="255"/>
      <c r="N730" s="947"/>
      <c r="Q730" s="255"/>
      <c r="R730" s="260"/>
      <c r="AD730" s="254"/>
    </row>
    <row r="731" spans="1:30" s="4" customFormat="1" x14ac:dyDescent="0.25">
      <c r="A731" s="255"/>
      <c r="B731" s="255"/>
      <c r="C731" s="272"/>
      <c r="E731" s="256"/>
      <c r="F731" s="256"/>
      <c r="G731" s="257"/>
      <c r="H731" s="258"/>
      <c r="I731" s="259"/>
      <c r="J731" s="947"/>
      <c r="M731" s="255"/>
      <c r="N731" s="947"/>
      <c r="Q731" s="255"/>
      <c r="R731" s="260"/>
      <c r="AD731" s="254"/>
    </row>
    <row r="732" spans="1:30" s="4" customFormat="1" x14ac:dyDescent="0.25">
      <c r="A732" s="255"/>
      <c r="B732" s="255"/>
      <c r="C732" s="272"/>
      <c r="E732" s="256"/>
      <c r="F732" s="256"/>
      <c r="G732" s="257"/>
      <c r="H732" s="258"/>
      <c r="I732" s="259"/>
      <c r="J732" s="947"/>
      <c r="M732" s="255"/>
      <c r="N732" s="947"/>
      <c r="Q732" s="255"/>
      <c r="R732" s="260"/>
      <c r="AD732" s="254"/>
    </row>
    <row r="733" spans="1:30" s="4" customFormat="1" x14ac:dyDescent="0.25">
      <c r="A733" s="255"/>
      <c r="B733" s="255"/>
      <c r="C733" s="272"/>
      <c r="E733" s="256"/>
      <c r="F733" s="256"/>
      <c r="G733" s="257"/>
      <c r="H733" s="258"/>
      <c r="I733" s="259"/>
      <c r="J733" s="947"/>
      <c r="M733" s="255"/>
      <c r="N733" s="947"/>
      <c r="Q733" s="255"/>
      <c r="R733" s="260"/>
      <c r="AD733" s="254"/>
    </row>
    <row r="734" spans="1:30" s="4" customFormat="1" x14ac:dyDescent="0.25">
      <c r="A734" s="255"/>
      <c r="B734" s="255"/>
      <c r="C734" s="272"/>
      <c r="E734" s="256"/>
      <c r="F734" s="256"/>
      <c r="G734" s="257"/>
      <c r="H734" s="258"/>
      <c r="I734" s="259"/>
      <c r="J734" s="947"/>
      <c r="M734" s="255"/>
      <c r="N734" s="947"/>
      <c r="Q734" s="255"/>
      <c r="R734" s="260"/>
      <c r="AD734" s="254"/>
    </row>
    <row r="735" spans="1:30" s="4" customFormat="1" x14ac:dyDescent="0.25">
      <c r="A735" s="255"/>
      <c r="B735" s="255"/>
      <c r="C735" s="272"/>
      <c r="E735" s="256"/>
      <c r="F735" s="256"/>
      <c r="G735" s="257"/>
      <c r="H735" s="258"/>
      <c r="I735" s="259"/>
      <c r="J735" s="947"/>
      <c r="M735" s="255"/>
      <c r="N735" s="947"/>
      <c r="Q735" s="255"/>
      <c r="R735" s="260"/>
      <c r="AD735" s="254"/>
    </row>
    <row r="736" spans="1:30" s="4" customFormat="1" x14ac:dyDescent="0.25">
      <c r="A736" s="255"/>
      <c r="B736" s="255"/>
      <c r="C736" s="272"/>
      <c r="E736" s="256"/>
      <c r="F736" s="256"/>
      <c r="G736" s="257"/>
      <c r="H736" s="258"/>
      <c r="I736" s="259"/>
      <c r="J736" s="947"/>
      <c r="M736" s="255"/>
      <c r="N736" s="947"/>
      <c r="Q736" s="255"/>
      <c r="R736" s="260"/>
      <c r="AD736" s="254"/>
    </row>
    <row r="737" spans="1:30" s="4" customFormat="1" x14ac:dyDescent="0.25">
      <c r="A737" s="255"/>
      <c r="B737" s="255"/>
      <c r="C737" s="272"/>
      <c r="E737" s="256"/>
      <c r="F737" s="256"/>
      <c r="G737" s="257"/>
      <c r="H737" s="258"/>
      <c r="I737" s="259"/>
      <c r="J737" s="947"/>
      <c r="M737" s="255"/>
      <c r="N737" s="947"/>
      <c r="Q737" s="255"/>
      <c r="R737" s="260"/>
      <c r="AD737" s="254"/>
    </row>
    <row r="738" spans="1:30" s="4" customFormat="1" x14ac:dyDescent="0.25">
      <c r="A738" s="255"/>
      <c r="B738" s="255"/>
      <c r="C738" s="272"/>
      <c r="E738" s="256"/>
      <c r="F738" s="256"/>
      <c r="G738" s="257"/>
      <c r="H738" s="258"/>
      <c r="I738" s="259"/>
      <c r="J738" s="947"/>
      <c r="M738" s="255"/>
      <c r="N738" s="947"/>
      <c r="Q738" s="255"/>
      <c r="R738" s="260"/>
      <c r="AD738" s="254"/>
    </row>
    <row r="739" spans="1:30" s="4" customFormat="1" x14ac:dyDescent="0.25">
      <c r="A739" s="255"/>
      <c r="B739" s="255"/>
      <c r="C739" s="272"/>
      <c r="E739" s="256"/>
      <c r="F739" s="256"/>
      <c r="G739" s="257"/>
      <c r="H739" s="258"/>
      <c r="I739" s="259"/>
      <c r="J739" s="947"/>
      <c r="M739" s="255"/>
      <c r="N739" s="947"/>
      <c r="Q739" s="255"/>
      <c r="R739" s="260"/>
      <c r="AD739" s="254"/>
    </row>
    <row r="740" spans="1:30" s="4" customFormat="1" x14ac:dyDescent="0.25">
      <c r="A740" s="255"/>
      <c r="B740" s="255"/>
      <c r="C740" s="272"/>
      <c r="E740" s="256"/>
      <c r="F740" s="256"/>
      <c r="G740" s="257"/>
      <c r="H740" s="258"/>
      <c r="I740" s="259"/>
      <c r="J740" s="947"/>
      <c r="M740" s="255"/>
      <c r="N740" s="947"/>
      <c r="Q740" s="255"/>
      <c r="R740" s="260"/>
      <c r="AD740" s="254"/>
    </row>
    <row r="741" spans="1:30" s="4" customFormat="1" x14ac:dyDescent="0.25">
      <c r="A741" s="255"/>
      <c r="B741" s="255"/>
      <c r="C741" s="272"/>
      <c r="E741" s="256"/>
      <c r="F741" s="256"/>
      <c r="G741" s="257"/>
      <c r="H741" s="258"/>
      <c r="I741" s="259"/>
      <c r="J741" s="947"/>
      <c r="M741" s="255"/>
      <c r="N741" s="947"/>
      <c r="Q741" s="255"/>
      <c r="R741" s="260"/>
      <c r="AD741" s="254"/>
    </row>
    <row r="742" spans="1:30" s="4" customFormat="1" x14ac:dyDescent="0.25">
      <c r="A742" s="255"/>
      <c r="B742" s="255"/>
      <c r="C742" s="272"/>
      <c r="E742" s="256"/>
      <c r="F742" s="256"/>
      <c r="G742" s="257"/>
      <c r="H742" s="258"/>
      <c r="I742" s="259"/>
      <c r="J742" s="947"/>
      <c r="M742" s="255"/>
      <c r="N742" s="947"/>
      <c r="Q742" s="255"/>
      <c r="R742" s="260"/>
      <c r="AD742" s="254"/>
    </row>
    <row r="743" spans="1:30" s="4" customFormat="1" x14ac:dyDescent="0.25">
      <c r="A743" s="255"/>
      <c r="B743" s="255"/>
      <c r="C743" s="272"/>
      <c r="E743" s="256"/>
      <c r="F743" s="256"/>
      <c r="G743" s="257"/>
      <c r="H743" s="258"/>
      <c r="I743" s="259"/>
      <c r="J743" s="947"/>
      <c r="M743" s="255"/>
      <c r="N743" s="947"/>
      <c r="Q743" s="255"/>
      <c r="R743" s="260"/>
      <c r="AD743" s="254"/>
    </row>
    <row r="744" spans="1:30" s="4" customFormat="1" x14ac:dyDescent="0.25">
      <c r="A744" s="255"/>
      <c r="B744" s="255"/>
      <c r="C744" s="272"/>
      <c r="E744" s="256"/>
      <c r="F744" s="256"/>
      <c r="G744" s="257"/>
      <c r="H744" s="258"/>
      <c r="I744" s="259"/>
      <c r="J744" s="947"/>
      <c r="M744" s="255"/>
      <c r="N744" s="947"/>
      <c r="Q744" s="255"/>
      <c r="R744" s="260"/>
      <c r="AD744" s="254"/>
    </row>
    <row r="745" spans="1:30" s="4" customFormat="1" x14ac:dyDescent="0.25">
      <c r="A745" s="255"/>
      <c r="B745" s="255"/>
      <c r="C745" s="272"/>
      <c r="E745" s="256"/>
      <c r="F745" s="256"/>
      <c r="G745" s="257"/>
      <c r="H745" s="258"/>
      <c r="I745" s="259"/>
      <c r="J745" s="947"/>
      <c r="M745" s="255"/>
      <c r="N745" s="947"/>
      <c r="Q745" s="255"/>
      <c r="R745" s="260"/>
      <c r="AD745" s="254"/>
    </row>
    <row r="746" spans="1:30" s="4" customFormat="1" x14ac:dyDescent="0.25">
      <c r="A746" s="255"/>
      <c r="B746" s="255"/>
      <c r="C746" s="272"/>
      <c r="E746" s="256"/>
      <c r="F746" s="256"/>
      <c r="G746" s="257"/>
      <c r="H746" s="258"/>
      <c r="I746" s="259"/>
      <c r="J746" s="947"/>
      <c r="M746" s="255"/>
      <c r="N746" s="947"/>
      <c r="Q746" s="255"/>
      <c r="R746" s="260"/>
      <c r="AD746" s="254"/>
    </row>
    <row r="747" spans="1:30" s="4" customFormat="1" x14ac:dyDescent="0.25">
      <c r="A747" s="255"/>
      <c r="B747" s="255"/>
      <c r="C747" s="272"/>
      <c r="E747" s="256"/>
      <c r="F747" s="256"/>
      <c r="G747" s="257"/>
      <c r="H747" s="258"/>
      <c r="I747" s="259"/>
      <c r="J747" s="947"/>
      <c r="M747" s="255"/>
      <c r="N747" s="947"/>
      <c r="Q747" s="255"/>
      <c r="R747" s="260"/>
      <c r="AD747" s="254"/>
    </row>
    <row r="748" spans="1:30" s="4" customFormat="1" x14ac:dyDescent="0.25">
      <c r="A748" s="255"/>
      <c r="B748" s="255"/>
      <c r="C748" s="272"/>
      <c r="E748" s="256"/>
      <c r="F748" s="256"/>
      <c r="G748" s="257"/>
      <c r="H748" s="258"/>
      <c r="I748" s="259"/>
      <c r="J748" s="947"/>
      <c r="M748" s="255"/>
      <c r="N748" s="947"/>
      <c r="Q748" s="255"/>
      <c r="R748" s="260"/>
      <c r="AD748" s="254"/>
    </row>
    <row r="749" spans="1:30" s="4" customFormat="1" x14ac:dyDescent="0.25">
      <c r="A749" s="255"/>
      <c r="B749" s="255"/>
      <c r="C749" s="272"/>
      <c r="E749" s="256"/>
      <c r="F749" s="256"/>
      <c r="G749" s="257"/>
      <c r="H749" s="258"/>
      <c r="I749" s="259"/>
      <c r="J749" s="947"/>
      <c r="M749" s="255"/>
      <c r="N749" s="947"/>
      <c r="Q749" s="255"/>
      <c r="R749" s="260"/>
      <c r="AD749" s="254"/>
    </row>
    <row r="750" spans="1:30" s="4" customFormat="1" x14ac:dyDescent="0.25">
      <c r="A750" s="255"/>
      <c r="B750" s="255"/>
      <c r="C750" s="272"/>
      <c r="E750" s="256"/>
      <c r="F750" s="256"/>
      <c r="G750" s="257"/>
      <c r="H750" s="258"/>
      <c r="I750" s="259"/>
      <c r="J750" s="947"/>
      <c r="M750" s="255"/>
      <c r="N750" s="947"/>
      <c r="Q750" s="255"/>
      <c r="R750" s="260"/>
      <c r="AD750" s="254"/>
    </row>
    <row r="751" spans="1:30" s="4" customFormat="1" x14ac:dyDescent="0.25">
      <c r="A751" s="255"/>
      <c r="B751" s="255"/>
      <c r="C751" s="272"/>
      <c r="E751" s="256"/>
      <c r="F751" s="256"/>
      <c r="G751" s="257"/>
      <c r="H751" s="258"/>
      <c r="I751" s="259"/>
      <c r="J751" s="947"/>
      <c r="M751" s="255"/>
      <c r="N751" s="947"/>
      <c r="Q751" s="255"/>
      <c r="R751" s="260"/>
      <c r="AD751" s="254"/>
    </row>
    <row r="752" spans="1:30" s="4" customFormat="1" x14ac:dyDescent="0.25">
      <c r="A752" s="255"/>
      <c r="B752" s="255"/>
      <c r="C752" s="272"/>
      <c r="E752" s="256"/>
      <c r="F752" s="256"/>
      <c r="G752" s="257"/>
      <c r="H752" s="258"/>
      <c r="I752" s="259"/>
      <c r="J752" s="947"/>
      <c r="M752" s="255"/>
      <c r="N752" s="947"/>
      <c r="Q752" s="255"/>
      <c r="R752" s="260"/>
      <c r="AD752" s="254"/>
    </row>
    <row r="753" spans="1:30" s="4" customFormat="1" x14ac:dyDescent="0.25">
      <c r="A753" s="255"/>
      <c r="B753" s="255"/>
      <c r="C753" s="272"/>
      <c r="E753" s="256"/>
      <c r="F753" s="256"/>
      <c r="G753" s="257"/>
      <c r="H753" s="258"/>
      <c r="I753" s="259"/>
      <c r="J753" s="947"/>
      <c r="M753" s="255"/>
      <c r="N753" s="947"/>
      <c r="Q753" s="255"/>
      <c r="R753" s="260"/>
      <c r="AD753" s="254"/>
    </row>
    <row r="754" spans="1:30" s="4" customFormat="1" x14ac:dyDescent="0.25">
      <c r="A754" s="255"/>
      <c r="B754" s="255"/>
      <c r="C754" s="272"/>
      <c r="E754" s="256"/>
      <c r="F754" s="256"/>
      <c r="G754" s="257"/>
      <c r="H754" s="258"/>
      <c r="I754" s="259"/>
      <c r="J754" s="947"/>
      <c r="M754" s="255"/>
      <c r="N754" s="947"/>
      <c r="Q754" s="255"/>
      <c r="R754" s="260"/>
      <c r="AD754" s="254"/>
    </row>
    <row r="755" spans="1:30" s="4" customFormat="1" x14ac:dyDescent="0.25">
      <c r="A755" s="255"/>
      <c r="B755" s="255"/>
      <c r="C755" s="272"/>
      <c r="E755" s="256"/>
      <c r="F755" s="256"/>
      <c r="G755" s="257"/>
      <c r="H755" s="258"/>
      <c r="I755" s="259"/>
      <c r="J755" s="947"/>
      <c r="M755" s="255"/>
      <c r="N755" s="947"/>
      <c r="Q755" s="255"/>
      <c r="R755" s="260"/>
      <c r="AD755" s="254"/>
    </row>
    <row r="756" spans="1:30" s="4" customFormat="1" x14ac:dyDescent="0.25">
      <c r="A756" s="255"/>
      <c r="B756" s="255"/>
      <c r="C756" s="272"/>
      <c r="E756" s="256"/>
      <c r="F756" s="256"/>
      <c r="G756" s="257"/>
      <c r="H756" s="258"/>
      <c r="I756" s="259"/>
      <c r="J756" s="947"/>
      <c r="M756" s="255"/>
      <c r="N756" s="947"/>
      <c r="Q756" s="255"/>
      <c r="R756" s="260"/>
      <c r="AD756" s="254"/>
    </row>
    <row r="757" spans="1:30" s="4" customFormat="1" x14ac:dyDescent="0.25">
      <c r="A757" s="255"/>
      <c r="B757" s="255"/>
      <c r="C757" s="272"/>
      <c r="E757" s="256"/>
      <c r="F757" s="256"/>
      <c r="G757" s="257"/>
      <c r="H757" s="258"/>
      <c r="I757" s="259"/>
      <c r="J757" s="947"/>
      <c r="M757" s="255"/>
      <c r="N757" s="947"/>
      <c r="Q757" s="255"/>
      <c r="R757" s="260"/>
      <c r="AD757" s="254"/>
    </row>
    <row r="758" spans="1:30" s="4" customFormat="1" x14ac:dyDescent="0.25">
      <c r="A758" s="255"/>
      <c r="B758" s="255"/>
      <c r="C758" s="272"/>
      <c r="E758" s="256"/>
      <c r="F758" s="256"/>
      <c r="G758" s="257"/>
      <c r="H758" s="258"/>
      <c r="I758" s="259"/>
      <c r="J758" s="947"/>
      <c r="M758" s="255"/>
      <c r="N758" s="947"/>
      <c r="Q758" s="255"/>
      <c r="R758" s="260"/>
      <c r="AD758" s="254"/>
    </row>
    <row r="759" spans="1:30" s="4" customFormat="1" x14ac:dyDescent="0.25">
      <c r="A759" s="255"/>
      <c r="B759" s="255"/>
      <c r="C759" s="272"/>
      <c r="E759" s="256"/>
      <c r="F759" s="256"/>
      <c r="G759" s="257"/>
      <c r="H759" s="258"/>
      <c r="I759" s="259"/>
      <c r="J759" s="947"/>
      <c r="M759" s="255"/>
      <c r="N759" s="947"/>
      <c r="Q759" s="255"/>
      <c r="R759" s="260"/>
      <c r="AD759" s="254"/>
    </row>
    <row r="760" spans="1:30" s="4" customFormat="1" x14ac:dyDescent="0.25">
      <c r="A760" s="255"/>
      <c r="B760" s="255"/>
      <c r="C760" s="272"/>
      <c r="E760" s="256"/>
      <c r="F760" s="256"/>
      <c r="G760" s="257"/>
      <c r="H760" s="258"/>
      <c r="I760" s="259"/>
      <c r="J760" s="947"/>
      <c r="M760" s="255"/>
      <c r="N760" s="947"/>
      <c r="Q760" s="255"/>
      <c r="R760" s="260"/>
      <c r="AD760" s="254"/>
    </row>
    <row r="761" spans="1:30" s="4" customFormat="1" x14ac:dyDescent="0.25">
      <c r="A761" s="255"/>
      <c r="B761" s="255"/>
      <c r="C761" s="272"/>
      <c r="E761" s="256"/>
      <c r="F761" s="256"/>
      <c r="G761" s="257"/>
      <c r="H761" s="258"/>
      <c r="I761" s="259"/>
      <c r="J761" s="947"/>
      <c r="M761" s="255"/>
      <c r="N761" s="947"/>
      <c r="Q761" s="255"/>
      <c r="R761" s="260"/>
      <c r="AD761" s="254"/>
    </row>
    <row r="762" spans="1:30" s="4" customFormat="1" x14ac:dyDescent="0.25">
      <c r="A762" s="255"/>
      <c r="B762" s="255"/>
      <c r="C762" s="272"/>
      <c r="E762" s="256"/>
      <c r="F762" s="256"/>
      <c r="G762" s="257"/>
      <c r="H762" s="258"/>
      <c r="I762" s="259"/>
      <c r="J762" s="947"/>
      <c r="M762" s="255"/>
      <c r="N762" s="947"/>
      <c r="Q762" s="255"/>
      <c r="R762" s="260"/>
      <c r="AD762" s="254"/>
    </row>
    <row r="763" spans="1:30" s="4" customFormat="1" x14ac:dyDescent="0.25">
      <c r="A763" s="255"/>
      <c r="B763" s="255"/>
      <c r="C763" s="272"/>
      <c r="E763" s="256"/>
      <c r="F763" s="256"/>
      <c r="G763" s="257"/>
      <c r="H763" s="258"/>
      <c r="I763" s="259"/>
      <c r="J763" s="947"/>
      <c r="M763" s="255"/>
      <c r="N763" s="947"/>
      <c r="Q763" s="255"/>
      <c r="R763" s="260"/>
      <c r="AD763" s="254"/>
    </row>
    <row r="764" spans="1:30" s="4" customFormat="1" x14ac:dyDescent="0.25">
      <c r="A764" s="255"/>
      <c r="B764" s="255"/>
      <c r="C764" s="272"/>
      <c r="E764" s="256"/>
      <c r="F764" s="256"/>
      <c r="G764" s="257"/>
      <c r="H764" s="258"/>
      <c r="I764" s="259"/>
      <c r="J764" s="947"/>
      <c r="M764" s="255"/>
      <c r="N764" s="947"/>
      <c r="Q764" s="255"/>
      <c r="R764" s="260"/>
      <c r="AD764" s="254"/>
    </row>
    <row r="765" spans="1:30" s="4" customFormat="1" x14ac:dyDescent="0.25">
      <c r="A765" s="255"/>
      <c r="B765" s="255"/>
      <c r="C765" s="272"/>
      <c r="E765" s="256"/>
      <c r="F765" s="256"/>
      <c r="G765" s="257"/>
      <c r="H765" s="258"/>
      <c r="I765" s="259"/>
      <c r="J765" s="947"/>
      <c r="M765" s="255"/>
      <c r="N765" s="947"/>
      <c r="Q765" s="255"/>
      <c r="R765" s="260"/>
      <c r="AD765" s="254"/>
    </row>
    <row r="766" spans="1:30" s="4" customFormat="1" x14ac:dyDescent="0.25">
      <c r="A766" s="255"/>
      <c r="B766" s="255"/>
      <c r="C766" s="272"/>
      <c r="E766" s="256"/>
      <c r="F766" s="256"/>
      <c r="G766" s="257"/>
      <c r="H766" s="258"/>
      <c r="I766" s="259"/>
      <c r="J766" s="947"/>
      <c r="M766" s="255"/>
      <c r="N766" s="947"/>
      <c r="Q766" s="255"/>
      <c r="R766" s="260"/>
      <c r="AD766" s="254"/>
    </row>
    <row r="767" spans="1:30" s="4" customFormat="1" x14ac:dyDescent="0.25">
      <c r="A767" s="255"/>
      <c r="B767" s="255"/>
      <c r="C767" s="272"/>
      <c r="E767" s="256"/>
      <c r="F767" s="256"/>
      <c r="G767" s="257"/>
      <c r="H767" s="258"/>
      <c r="I767" s="259"/>
      <c r="J767" s="947"/>
      <c r="M767" s="255"/>
      <c r="N767" s="947"/>
      <c r="Q767" s="255"/>
      <c r="R767" s="260"/>
      <c r="AD767" s="254"/>
    </row>
    <row r="768" spans="1:30" s="4" customFormat="1" x14ac:dyDescent="0.25">
      <c r="A768" s="255"/>
      <c r="B768" s="255"/>
      <c r="C768" s="272"/>
      <c r="E768" s="256"/>
      <c r="F768" s="256"/>
      <c r="G768" s="257"/>
      <c r="H768" s="258"/>
      <c r="I768" s="259"/>
      <c r="J768" s="947"/>
      <c r="M768" s="255"/>
      <c r="N768" s="947"/>
      <c r="Q768" s="255"/>
      <c r="R768" s="260"/>
      <c r="AD768" s="254"/>
    </row>
    <row r="769" spans="1:30" s="4" customFormat="1" x14ac:dyDescent="0.25">
      <c r="A769" s="255"/>
      <c r="B769" s="255"/>
      <c r="C769" s="272"/>
      <c r="E769" s="256"/>
      <c r="F769" s="256"/>
      <c r="G769" s="257"/>
      <c r="H769" s="258"/>
      <c r="I769" s="259"/>
      <c r="J769" s="947"/>
      <c r="M769" s="255"/>
      <c r="N769" s="947"/>
      <c r="Q769" s="255"/>
      <c r="R769" s="260"/>
      <c r="AD769" s="254"/>
    </row>
    <row r="770" spans="1:30" s="4" customFormat="1" x14ac:dyDescent="0.25">
      <c r="A770" s="255"/>
      <c r="B770" s="255"/>
      <c r="C770" s="272"/>
      <c r="E770" s="256"/>
      <c r="F770" s="256"/>
      <c r="G770" s="257"/>
      <c r="H770" s="258"/>
      <c r="I770" s="259"/>
      <c r="J770" s="947"/>
      <c r="M770" s="255"/>
      <c r="N770" s="947"/>
      <c r="Q770" s="255"/>
      <c r="R770" s="260"/>
      <c r="AD770" s="254"/>
    </row>
    <row r="771" spans="1:30" s="4" customFormat="1" x14ac:dyDescent="0.25">
      <c r="A771" s="255"/>
      <c r="B771" s="255"/>
      <c r="C771" s="272"/>
      <c r="E771" s="256"/>
      <c r="F771" s="256"/>
      <c r="G771" s="257"/>
      <c r="H771" s="258"/>
      <c r="I771" s="259"/>
      <c r="J771" s="947"/>
      <c r="M771" s="255"/>
      <c r="N771" s="947"/>
      <c r="Q771" s="255"/>
      <c r="R771" s="260"/>
      <c r="AD771" s="254"/>
    </row>
    <row r="772" spans="1:30" s="4" customFormat="1" x14ac:dyDescent="0.25">
      <c r="A772" s="255"/>
      <c r="B772" s="255"/>
      <c r="C772" s="272"/>
      <c r="E772" s="256"/>
      <c r="F772" s="256"/>
      <c r="G772" s="257"/>
      <c r="H772" s="258"/>
      <c r="I772" s="259"/>
      <c r="J772" s="947"/>
      <c r="M772" s="255"/>
      <c r="N772" s="947"/>
      <c r="Q772" s="255"/>
      <c r="R772" s="260"/>
      <c r="AD772" s="254"/>
    </row>
    <row r="773" spans="1:30" s="4" customFormat="1" x14ac:dyDescent="0.25">
      <c r="A773" s="255"/>
      <c r="B773" s="255"/>
      <c r="C773" s="272"/>
      <c r="E773" s="256"/>
      <c r="F773" s="256"/>
      <c r="G773" s="257"/>
      <c r="H773" s="258"/>
      <c r="I773" s="259"/>
      <c r="J773" s="947"/>
      <c r="M773" s="255"/>
      <c r="N773" s="947"/>
      <c r="Q773" s="255"/>
      <c r="R773" s="260"/>
      <c r="AD773" s="254"/>
    </row>
    <row r="774" spans="1:30" s="4" customFormat="1" x14ac:dyDescent="0.25">
      <c r="A774" s="255"/>
      <c r="B774" s="255"/>
      <c r="C774" s="272"/>
      <c r="E774" s="256"/>
      <c r="F774" s="256"/>
      <c r="G774" s="257"/>
      <c r="H774" s="258"/>
      <c r="I774" s="259"/>
      <c r="J774" s="947"/>
      <c r="M774" s="255"/>
      <c r="N774" s="947"/>
      <c r="Q774" s="255"/>
      <c r="R774" s="260"/>
      <c r="AD774" s="254"/>
    </row>
    <row r="775" spans="1:30" s="4" customFormat="1" x14ac:dyDescent="0.25">
      <c r="A775" s="255"/>
      <c r="B775" s="255"/>
      <c r="C775" s="272"/>
      <c r="E775" s="256"/>
      <c r="F775" s="256"/>
      <c r="G775" s="257"/>
      <c r="H775" s="258"/>
      <c r="I775" s="259"/>
      <c r="J775" s="947"/>
      <c r="M775" s="255"/>
      <c r="N775" s="947"/>
      <c r="Q775" s="255"/>
      <c r="R775" s="260"/>
      <c r="AD775" s="254"/>
    </row>
    <row r="776" spans="1:30" s="4" customFormat="1" x14ac:dyDescent="0.25">
      <c r="A776" s="255"/>
      <c r="B776" s="255"/>
      <c r="C776" s="272"/>
      <c r="E776" s="256"/>
      <c r="F776" s="256"/>
      <c r="G776" s="257"/>
      <c r="H776" s="258"/>
      <c r="I776" s="259"/>
      <c r="J776" s="947"/>
      <c r="M776" s="255"/>
      <c r="N776" s="947"/>
      <c r="Q776" s="255"/>
      <c r="R776" s="260"/>
      <c r="AD776" s="254"/>
    </row>
    <row r="777" spans="1:30" s="4" customFormat="1" x14ac:dyDescent="0.25">
      <c r="A777" s="255"/>
      <c r="B777" s="255"/>
      <c r="C777" s="272"/>
      <c r="E777" s="256"/>
      <c r="F777" s="256"/>
      <c r="G777" s="257"/>
      <c r="H777" s="258"/>
      <c r="I777" s="259"/>
      <c r="J777" s="947"/>
      <c r="M777" s="255"/>
      <c r="N777" s="947"/>
      <c r="Q777" s="255"/>
      <c r="R777" s="260"/>
      <c r="AD777" s="254"/>
    </row>
    <row r="778" spans="1:30" s="4" customFormat="1" x14ac:dyDescent="0.25">
      <c r="A778" s="255"/>
      <c r="B778" s="255"/>
      <c r="C778" s="272"/>
      <c r="E778" s="256"/>
      <c r="F778" s="256"/>
      <c r="G778" s="257"/>
      <c r="H778" s="258"/>
      <c r="I778" s="259"/>
      <c r="J778" s="947"/>
      <c r="M778" s="255"/>
      <c r="N778" s="947"/>
      <c r="Q778" s="255"/>
      <c r="R778" s="260"/>
      <c r="AD778" s="254"/>
    </row>
    <row r="779" spans="1:30" s="4" customFormat="1" x14ac:dyDescent="0.25">
      <c r="A779" s="255"/>
      <c r="B779" s="255"/>
      <c r="C779" s="272"/>
      <c r="E779" s="256"/>
      <c r="F779" s="256"/>
      <c r="G779" s="257"/>
      <c r="H779" s="258"/>
      <c r="I779" s="259"/>
      <c r="J779" s="947"/>
      <c r="M779" s="255"/>
      <c r="N779" s="947"/>
      <c r="Q779" s="255"/>
      <c r="R779" s="260"/>
      <c r="AD779" s="254"/>
    </row>
    <row r="780" spans="1:30" s="4" customFormat="1" x14ac:dyDescent="0.25">
      <c r="A780" s="255"/>
      <c r="B780" s="255"/>
      <c r="C780" s="272"/>
      <c r="E780" s="256"/>
      <c r="F780" s="256"/>
      <c r="G780" s="257"/>
      <c r="H780" s="258"/>
      <c r="I780" s="259"/>
      <c r="J780" s="947"/>
      <c r="M780" s="255"/>
      <c r="N780" s="947"/>
      <c r="Q780" s="255"/>
      <c r="R780" s="260"/>
      <c r="AD780" s="254"/>
    </row>
    <row r="781" spans="1:30" s="4" customFormat="1" x14ac:dyDescent="0.25">
      <c r="A781" s="255"/>
      <c r="B781" s="255"/>
      <c r="C781" s="272"/>
      <c r="E781" s="256"/>
      <c r="F781" s="256"/>
      <c r="G781" s="257"/>
      <c r="H781" s="258"/>
      <c r="I781" s="259"/>
      <c r="J781" s="947"/>
      <c r="M781" s="255"/>
      <c r="N781" s="947"/>
      <c r="Q781" s="255"/>
      <c r="R781" s="260"/>
      <c r="AD781" s="254"/>
    </row>
    <row r="782" spans="1:30" s="4" customFormat="1" x14ac:dyDescent="0.25">
      <c r="A782" s="255"/>
      <c r="B782" s="255"/>
      <c r="C782" s="272"/>
      <c r="E782" s="256"/>
      <c r="F782" s="256"/>
      <c r="G782" s="257"/>
      <c r="H782" s="258"/>
      <c r="I782" s="259"/>
      <c r="J782" s="947"/>
      <c r="M782" s="255"/>
      <c r="N782" s="947"/>
      <c r="Q782" s="255"/>
      <c r="R782" s="260"/>
      <c r="AD782" s="254"/>
    </row>
    <row r="783" spans="1:30" s="4" customFormat="1" x14ac:dyDescent="0.25">
      <c r="A783" s="255"/>
      <c r="B783" s="255"/>
      <c r="C783" s="272"/>
      <c r="E783" s="256"/>
      <c r="F783" s="256"/>
      <c r="G783" s="257"/>
      <c r="H783" s="258"/>
      <c r="I783" s="259"/>
      <c r="J783" s="947"/>
      <c r="M783" s="255"/>
      <c r="N783" s="947"/>
      <c r="Q783" s="255"/>
      <c r="R783" s="260"/>
      <c r="AD783" s="254"/>
    </row>
    <row r="784" spans="1:30" s="4" customFormat="1" x14ac:dyDescent="0.25">
      <c r="A784" s="255"/>
      <c r="B784" s="255"/>
      <c r="C784" s="272"/>
      <c r="E784" s="256"/>
      <c r="F784" s="256"/>
      <c r="G784" s="257"/>
      <c r="H784" s="258"/>
      <c r="I784" s="259"/>
      <c r="J784" s="947"/>
      <c r="M784" s="255"/>
      <c r="N784" s="947"/>
      <c r="Q784" s="255"/>
      <c r="R784" s="260"/>
      <c r="AD784" s="254"/>
    </row>
    <row r="785" spans="1:30" s="4" customFormat="1" x14ac:dyDescent="0.25">
      <c r="A785" s="255"/>
      <c r="B785" s="255"/>
      <c r="C785" s="272"/>
      <c r="E785" s="256"/>
      <c r="F785" s="256"/>
      <c r="G785" s="257"/>
      <c r="H785" s="258"/>
      <c r="I785" s="259"/>
      <c r="J785" s="947"/>
      <c r="M785" s="255"/>
      <c r="N785" s="947"/>
      <c r="Q785" s="255"/>
      <c r="R785" s="260"/>
      <c r="AD785" s="254"/>
    </row>
    <row r="786" spans="1:30" s="4" customFormat="1" x14ac:dyDescent="0.25">
      <c r="A786" s="255"/>
      <c r="B786" s="255"/>
      <c r="C786" s="272"/>
      <c r="E786" s="256"/>
      <c r="F786" s="256"/>
      <c r="G786" s="257"/>
      <c r="H786" s="258"/>
      <c r="I786" s="259"/>
      <c r="J786" s="947"/>
      <c r="M786" s="255"/>
      <c r="N786" s="947"/>
      <c r="Q786" s="255"/>
      <c r="R786" s="260"/>
      <c r="AD786" s="254"/>
    </row>
    <row r="787" spans="1:30" s="4" customFormat="1" x14ac:dyDescent="0.25">
      <c r="A787" s="255"/>
      <c r="B787" s="255"/>
      <c r="C787" s="272"/>
      <c r="E787" s="256"/>
      <c r="F787" s="256"/>
      <c r="G787" s="257"/>
      <c r="H787" s="258"/>
      <c r="I787" s="259"/>
      <c r="J787" s="947"/>
      <c r="M787" s="255"/>
      <c r="N787" s="947"/>
      <c r="Q787" s="255"/>
      <c r="R787" s="260"/>
      <c r="AD787" s="254"/>
    </row>
    <row r="788" spans="1:30" s="4" customFormat="1" x14ac:dyDescent="0.25">
      <c r="A788" s="255"/>
      <c r="B788" s="255"/>
      <c r="C788" s="272"/>
      <c r="E788" s="256"/>
      <c r="F788" s="256"/>
      <c r="G788" s="257"/>
      <c r="H788" s="258"/>
      <c r="I788" s="259"/>
      <c r="J788" s="947"/>
      <c r="M788" s="255"/>
      <c r="N788" s="947"/>
      <c r="Q788" s="255"/>
      <c r="R788" s="260"/>
      <c r="AD788" s="254"/>
    </row>
    <row r="789" spans="1:30" s="4" customFormat="1" x14ac:dyDescent="0.25">
      <c r="A789" s="255"/>
      <c r="B789" s="255"/>
      <c r="C789" s="272"/>
      <c r="E789" s="256"/>
      <c r="F789" s="256"/>
      <c r="G789" s="257"/>
      <c r="H789" s="258"/>
      <c r="I789" s="259"/>
      <c r="J789" s="947"/>
      <c r="M789" s="255"/>
      <c r="N789" s="947"/>
      <c r="Q789" s="255"/>
      <c r="R789" s="260"/>
      <c r="AD789" s="254"/>
    </row>
    <row r="790" spans="1:30" s="4" customFormat="1" x14ac:dyDescent="0.25">
      <c r="A790" s="255"/>
      <c r="B790" s="255"/>
      <c r="C790" s="272"/>
      <c r="E790" s="256"/>
      <c r="F790" s="256"/>
      <c r="G790" s="257"/>
      <c r="H790" s="258"/>
      <c r="I790" s="259"/>
      <c r="J790" s="947"/>
      <c r="M790" s="255"/>
      <c r="N790" s="947"/>
      <c r="Q790" s="255"/>
      <c r="R790" s="260"/>
      <c r="AD790" s="254"/>
    </row>
    <row r="791" spans="1:30" s="4" customFormat="1" x14ac:dyDescent="0.25">
      <c r="A791" s="255"/>
      <c r="B791" s="255"/>
      <c r="C791" s="272"/>
      <c r="E791" s="256"/>
      <c r="F791" s="256"/>
      <c r="G791" s="257"/>
      <c r="H791" s="258"/>
      <c r="I791" s="259"/>
      <c r="J791" s="947"/>
      <c r="M791" s="255"/>
      <c r="N791" s="947"/>
      <c r="Q791" s="255"/>
      <c r="R791" s="260"/>
      <c r="AD791" s="254"/>
    </row>
    <row r="792" spans="1:30" s="4" customFormat="1" x14ac:dyDescent="0.25">
      <c r="A792" s="255"/>
      <c r="B792" s="255"/>
      <c r="C792" s="272"/>
      <c r="E792" s="256"/>
      <c r="F792" s="256"/>
      <c r="G792" s="257"/>
      <c r="H792" s="258"/>
      <c r="I792" s="259"/>
      <c r="J792" s="947"/>
      <c r="M792" s="255"/>
      <c r="N792" s="947"/>
      <c r="Q792" s="255"/>
      <c r="R792" s="260"/>
      <c r="AD792" s="254"/>
    </row>
    <row r="793" spans="1:30" s="4" customFormat="1" x14ac:dyDescent="0.25">
      <c r="A793" s="255"/>
      <c r="B793" s="255"/>
      <c r="C793" s="272"/>
      <c r="E793" s="256"/>
      <c r="F793" s="256"/>
      <c r="G793" s="257"/>
      <c r="H793" s="258"/>
      <c r="I793" s="259"/>
      <c r="J793" s="947"/>
      <c r="M793" s="255"/>
      <c r="N793" s="947"/>
      <c r="Q793" s="255"/>
      <c r="R793" s="260"/>
      <c r="AD793" s="254"/>
    </row>
    <row r="794" spans="1:30" s="4" customFormat="1" x14ac:dyDescent="0.25">
      <c r="A794" s="255"/>
      <c r="B794" s="255"/>
      <c r="C794" s="272"/>
      <c r="E794" s="256"/>
      <c r="F794" s="256"/>
      <c r="G794" s="257"/>
      <c r="H794" s="258"/>
      <c r="I794" s="259"/>
      <c r="J794" s="947"/>
      <c r="M794" s="255"/>
      <c r="N794" s="947"/>
      <c r="Q794" s="255"/>
      <c r="R794" s="260"/>
      <c r="AD794" s="254"/>
    </row>
    <row r="795" spans="1:30" s="4" customFormat="1" x14ac:dyDescent="0.25">
      <c r="A795" s="255"/>
      <c r="B795" s="255"/>
      <c r="C795" s="272"/>
      <c r="E795" s="256"/>
      <c r="F795" s="256"/>
      <c r="G795" s="257"/>
      <c r="H795" s="258"/>
      <c r="I795" s="259"/>
      <c r="J795" s="947"/>
      <c r="M795" s="255"/>
      <c r="N795" s="947"/>
      <c r="Q795" s="255"/>
      <c r="R795" s="260"/>
      <c r="AD795" s="254"/>
    </row>
    <row r="796" spans="1:30" s="4" customFormat="1" x14ac:dyDescent="0.25">
      <c r="A796" s="255"/>
      <c r="B796" s="255"/>
      <c r="C796" s="272"/>
      <c r="E796" s="256"/>
      <c r="F796" s="256"/>
      <c r="G796" s="257"/>
      <c r="H796" s="258"/>
      <c r="I796" s="259"/>
      <c r="J796" s="947"/>
      <c r="M796" s="255"/>
      <c r="N796" s="947"/>
      <c r="Q796" s="255"/>
      <c r="R796" s="260"/>
      <c r="AD796" s="254"/>
    </row>
    <row r="797" spans="1:30" s="4" customFormat="1" x14ac:dyDescent="0.25">
      <c r="A797" s="255"/>
      <c r="B797" s="255"/>
      <c r="C797" s="272"/>
      <c r="E797" s="256"/>
      <c r="F797" s="256"/>
      <c r="G797" s="257"/>
      <c r="H797" s="258"/>
      <c r="I797" s="259"/>
      <c r="J797" s="947"/>
      <c r="M797" s="255"/>
      <c r="N797" s="947"/>
      <c r="Q797" s="255"/>
      <c r="R797" s="260"/>
      <c r="AD797" s="254"/>
    </row>
    <row r="798" spans="1:30" s="4" customFormat="1" x14ac:dyDescent="0.25">
      <c r="A798" s="255"/>
      <c r="B798" s="255"/>
      <c r="C798" s="272"/>
      <c r="E798" s="256"/>
      <c r="F798" s="256"/>
      <c r="G798" s="257"/>
      <c r="H798" s="258"/>
      <c r="I798" s="259"/>
      <c r="J798" s="947"/>
      <c r="M798" s="255"/>
      <c r="N798" s="947"/>
      <c r="Q798" s="255"/>
      <c r="R798" s="260"/>
      <c r="AD798" s="254"/>
    </row>
    <row r="799" spans="1:30" s="4" customFormat="1" x14ac:dyDescent="0.25">
      <c r="A799" s="255"/>
      <c r="B799" s="255"/>
      <c r="C799" s="272"/>
      <c r="E799" s="256"/>
      <c r="F799" s="256"/>
      <c r="G799" s="257"/>
      <c r="H799" s="258"/>
      <c r="I799" s="259"/>
      <c r="J799" s="947"/>
      <c r="M799" s="255"/>
      <c r="N799" s="947"/>
      <c r="Q799" s="255"/>
      <c r="R799" s="260"/>
      <c r="AD799" s="254"/>
    </row>
    <row r="800" spans="1:30" s="4" customFormat="1" x14ac:dyDescent="0.25">
      <c r="A800" s="255"/>
      <c r="B800" s="255"/>
      <c r="C800" s="272"/>
      <c r="E800" s="256"/>
      <c r="F800" s="256"/>
      <c r="G800" s="257"/>
      <c r="H800" s="258"/>
      <c r="I800" s="259"/>
      <c r="J800" s="947"/>
      <c r="M800" s="255"/>
      <c r="N800" s="947"/>
      <c r="Q800" s="255"/>
      <c r="R800" s="260"/>
      <c r="AD800" s="254"/>
    </row>
    <row r="801" spans="1:30" s="4" customFormat="1" x14ac:dyDescent="0.25">
      <c r="A801" s="255"/>
      <c r="B801" s="255"/>
      <c r="C801" s="272"/>
      <c r="E801" s="256"/>
      <c r="F801" s="256"/>
      <c r="G801" s="257"/>
      <c r="H801" s="258"/>
      <c r="I801" s="259"/>
      <c r="J801" s="947"/>
      <c r="M801" s="255"/>
      <c r="N801" s="947"/>
      <c r="Q801" s="255"/>
      <c r="R801" s="260"/>
      <c r="AD801" s="254"/>
    </row>
    <row r="802" spans="1:30" s="4" customFormat="1" x14ac:dyDescent="0.25">
      <c r="A802" s="255"/>
      <c r="B802" s="255"/>
      <c r="C802" s="272"/>
      <c r="E802" s="256"/>
      <c r="F802" s="256"/>
      <c r="G802" s="257"/>
      <c r="H802" s="258"/>
      <c r="I802" s="259"/>
      <c r="J802" s="947"/>
      <c r="M802" s="255"/>
      <c r="N802" s="947"/>
      <c r="Q802" s="255"/>
      <c r="R802" s="260"/>
      <c r="AD802" s="254"/>
    </row>
    <row r="803" spans="1:30" s="4" customFormat="1" x14ac:dyDescent="0.25">
      <c r="A803" s="255"/>
      <c r="B803" s="255"/>
      <c r="C803" s="272"/>
      <c r="E803" s="256"/>
      <c r="F803" s="256"/>
      <c r="G803" s="257"/>
      <c r="H803" s="258"/>
      <c r="I803" s="259"/>
      <c r="J803" s="947"/>
      <c r="M803" s="255"/>
      <c r="N803" s="947"/>
      <c r="Q803" s="255"/>
      <c r="R803" s="260"/>
      <c r="AD803" s="254"/>
    </row>
    <row r="804" spans="1:30" s="4" customFormat="1" x14ac:dyDescent="0.25">
      <c r="A804" s="255"/>
      <c r="B804" s="255"/>
      <c r="C804" s="272"/>
      <c r="E804" s="256"/>
      <c r="F804" s="256"/>
      <c r="G804" s="257"/>
      <c r="H804" s="258"/>
      <c r="I804" s="259"/>
      <c r="J804" s="947"/>
      <c r="M804" s="255"/>
      <c r="N804" s="947"/>
      <c r="Q804" s="255"/>
      <c r="R804" s="260"/>
      <c r="AD804" s="254"/>
    </row>
    <row r="805" spans="1:30" s="4" customFormat="1" x14ac:dyDescent="0.25">
      <c r="A805" s="255"/>
      <c r="B805" s="255"/>
      <c r="C805" s="272"/>
      <c r="E805" s="256"/>
      <c r="F805" s="256"/>
      <c r="G805" s="257"/>
      <c r="H805" s="258"/>
      <c r="I805" s="259"/>
      <c r="J805" s="947"/>
      <c r="M805" s="255"/>
      <c r="N805" s="947"/>
      <c r="Q805" s="255"/>
      <c r="R805" s="260"/>
      <c r="AD805" s="254"/>
    </row>
    <row r="806" spans="1:30" s="4" customFormat="1" x14ac:dyDescent="0.25">
      <c r="A806" s="255"/>
      <c r="B806" s="255"/>
      <c r="C806" s="272"/>
      <c r="E806" s="256"/>
      <c r="F806" s="256"/>
      <c r="G806" s="257"/>
      <c r="H806" s="258"/>
      <c r="I806" s="259"/>
      <c r="J806" s="947"/>
      <c r="M806" s="255"/>
      <c r="N806" s="947"/>
      <c r="Q806" s="255"/>
      <c r="R806" s="260"/>
      <c r="AD806" s="254"/>
    </row>
    <row r="807" spans="1:30" s="4" customFormat="1" x14ac:dyDescent="0.25">
      <c r="A807" s="255"/>
      <c r="B807" s="255"/>
      <c r="C807" s="272"/>
      <c r="E807" s="256"/>
      <c r="F807" s="256"/>
      <c r="G807" s="257"/>
      <c r="H807" s="258"/>
      <c r="I807" s="259"/>
      <c r="J807" s="947"/>
      <c r="M807" s="255"/>
      <c r="N807" s="947"/>
      <c r="Q807" s="255"/>
      <c r="R807" s="260"/>
      <c r="AD807" s="254"/>
    </row>
    <row r="808" spans="1:30" s="4" customFormat="1" x14ac:dyDescent="0.25">
      <c r="A808" s="255"/>
      <c r="B808" s="255"/>
      <c r="C808" s="272"/>
      <c r="E808" s="256"/>
      <c r="F808" s="256"/>
      <c r="G808" s="257"/>
      <c r="H808" s="258"/>
      <c r="I808" s="259"/>
      <c r="J808" s="947"/>
      <c r="M808" s="255"/>
      <c r="N808" s="947"/>
      <c r="Q808" s="255"/>
      <c r="R808" s="260"/>
      <c r="AD808" s="254"/>
    </row>
    <row r="809" spans="1:30" s="4" customFormat="1" x14ac:dyDescent="0.25">
      <c r="A809" s="255"/>
      <c r="B809" s="255"/>
      <c r="C809" s="272"/>
      <c r="E809" s="256"/>
      <c r="F809" s="256"/>
      <c r="G809" s="257"/>
      <c r="H809" s="258"/>
      <c r="I809" s="259"/>
      <c r="J809" s="947"/>
      <c r="M809" s="255"/>
      <c r="N809" s="947"/>
      <c r="Q809" s="255"/>
      <c r="R809" s="260"/>
      <c r="AD809" s="254"/>
    </row>
    <row r="810" spans="1:30" s="4" customFormat="1" x14ac:dyDescent="0.25">
      <c r="A810" s="255"/>
      <c r="B810" s="255"/>
      <c r="C810" s="272"/>
      <c r="E810" s="256"/>
      <c r="F810" s="256"/>
      <c r="G810" s="257"/>
      <c r="H810" s="258"/>
      <c r="I810" s="259"/>
      <c r="J810" s="947"/>
      <c r="M810" s="255"/>
      <c r="N810" s="947"/>
      <c r="Q810" s="255"/>
      <c r="R810" s="260"/>
      <c r="AD810" s="254"/>
    </row>
    <row r="811" spans="1:30" s="4" customFormat="1" x14ac:dyDescent="0.25">
      <c r="A811" s="255"/>
      <c r="B811" s="255"/>
      <c r="C811" s="272"/>
      <c r="E811" s="256"/>
      <c r="F811" s="256"/>
      <c r="G811" s="257"/>
      <c r="H811" s="258"/>
      <c r="I811" s="259"/>
      <c r="J811" s="947"/>
      <c r="M811" s="255"/>
      <c r="N811" s="947"/>
      <c r="Q811" s="255"/>
      <c r="R811" s="260"/>
      <c r="AD811" s="254"/>
    </row>
    <row r="812" spans="1:30" s="4" customFormat="1" x14ac:dyDescent="0.25">
      <c r="A812" s="255"/>
      <c r="B812" s="255"/>
      <c r="C812" s="272"/>
      <c r="E812" s="256"/>
      <c r="F812" s="256"/>
      <c r="G812" s="257"/>
      <c r="H812" s="258"/>
      <c r="I812" s="259"/>
      <c r="J812" s="947"/>
      <c r="M812" s="255"/>
      <c r="N812" s="947"/>
      <c r="Q812" s="255"/>
      <c r="R812" s="260"/>
      <c r="AD812" s="254"/>
    </row>
    <row r="813" spans="1:30" s="4" customFormat="1" x14ac:dyDescent="0.25">
      <c r="A813" s="255"/>
      <c r="B813" s="255"/>
      <c r="C813" s="272"/>
      <c r="E813" s="256"/>
      <c r="F813" s="256"/>
      <c r="G813" s="257"/>
      <c r="H813" s="258"/>
      <c r="I813" s="259"/>
      <c r="J813" s="947"/>
      <c r="M813" s="255"/>
      <c r="N813" s="947"/>
      <c r="Q813" s="255"/>
      <c r="R813" s="260"/>
      <c r="AD813" s="254"/>
    </row>
    <row r="814" spans="1:30" s="4" customFormat="1" x14ac:dyDescent="0.25">
      <c r="A814" s="255"/>
      <c r="B814" s="255"/>
      <c r="C814" s="272"/>
      <c r="E814" s="256"/>
      <c r="F814" s="256"/>
      <c r="G814" s="257"/>
      <c r="H814" s="258"/>
      <c r="I814" s="259"/>
      <c r="J814" s="947"/>
      <c r="M814" s="255"/>
      <c r="N814" s="947"/>
      <c r="Q814" s="255"/>
      <c r="R814" s="260"/>
      <c r="AD814" s="254"/>
    </row>
    <row r="815" spans="1:30" s="4" customFormat="1" x14ac:dyDescent="0.25">
      <c r="A815" s="255"/>
      <c r="B815" s="255"/>
      <c r="C815" s="272"/>
      <c r="E815" s="256"/>
      <c r="F815" s="256"/>
      <c r="G815" s="257"/>
      <c r="H815" s="258"/>
      <c r="I815" s="259"/>
      <c r="J815" s="947"/>
      <c r="M815" s="255"/>
      <c r="N815" s="947"/>
      <c r="Q815" s="255"/>
      <c r="R815" s="260"/>
      <c r="AD815" s="254"/>
    </row>
    <row r="816" spans="1:30" s="4" customFormat="1" x14ac:dyDescent="0.25">
      <c r="A816" s="255"/>
      <c r="B816" s="255"/>
      <c r="C816" s="272"/>
      <c r="E816" s="256"/>
      <c r="F816" s="256"/>
      <c r="G816" s="257"/>
      <c r="H816" s="258"/>
      <c r="I816" s="259"/>
      <c r="J816" s="947"/>
      <c r="M816" s="255"/>
      <c r="N816" s="947"/>
      <c r="Q816" s="255"/>
      <c r="R816" s="260"/>
      <c r="AD816" s="254"/>
    </row>
    <row r="817" spans="1:30" s="4" customFormat="1" x14ac:dyDescent="0.25">
      <c r="A817" s="255"/>
      <c r="B817" s="255"/>
      <c r="C817" s="272"/>
      <c r="E817" s="256"/>
      <c r="F817" s="256"/>
      <c r="G817" s="257"/>
      <c r="H817" s="258"/>
      <c r="I817" s="259"/>
      <c r="J817" s="947"/>
      <c r="M817" s="255"/>
      <c r="N817" s="947"/>
      <c r="Q817" s="255"/>
      <c r="R817" s="260"/>
      <c r="AD817" s="254"/>
    </row>
    <row r="818" spans="1:30" s="4" customFormat="1" x14ac:dyDescent="0.25">
      <c r="A818" s="255"/>
      <c r="B818" s="255"/>
      <c r="C818" s="272"/>
      <c r="E818" s="256"/>
      <c r="F818" s="256"/>
      <c r="G818" s="257"/>
      <c r="H818" s="258"/>
      <c r="I818" s="259"/>
      <c r="J818" s="947"/>
      <c r="M818" s="255"/>
      <c r="N818" s="947"/>
      <c r="Q818" s="255"/>
      <c r="R818" s="260"/>
      <c r="AD818" s="254"/>
    </row>
    <row r="819" spans="1:30" s="4" customFormat="1" x14ac:dyDescent="0.25">
      <c r="A819" s="255"/>
      <c r="B819" s="255"/>
      <c r="C819" s="272"/>
      <c r="E819" s="256"/>
      <c r="F819" s="256"/>
      <c r="G819" s="257"/>
      <c r="H819" s="258"/>
      <c r="I819" s="259"/>
      <c r="J819" s="947"/>
      <c r="M819" s="255"/>
      <c r="N819" s="947"/>
      <c r="Q819" s="255"/>
      <c r="R819" s="260"/>
      <c r="AD819" s="254"/>
    </row>
    <row r="820" spans="1:30" s="4" customFormat="1" x14ac:dyDescent="0.25">
      <c r="A820" s="255"/>
      <c r="B820" s="255"/>
      <c r="C820" s="272"/>
      <c r="E820" s="256"/>
      <c r="F820" s="256"/>
      <c r="G820" s="257"/>
      <c r="H820" s="258"/>
      <c r="I820" s="259"/>
      <c r="J820" s="947"/>
      <c r="M820" s="255"/>
      <c r="N820" s="947"/>
      <c r="Q820" s="255"/>
      <c r="R820" s="260"/>
      <c r="AD820" s="254"/>
    </row>
    <row r="821" spans="1:30" s="4" customFormat="1" x14ac:dyDescent="0.25">
      <c r="A821" s="255"/>
      <c r="B821" s="255"/>
      <c r="C821" s="272"/>
      <c r="E821" s="256"/>
      <c r="F821" s="256"/>
      <c r="G821" s="257"/>
      <c r="H821" s="258"/>
      <c r="I821" s="259"/>
      <c r="J821" s="947"/>
      <c r="M821" s="255"/>
      <c r="N821" s="947"/>
      <c r="Q821" s="255"/>
      <c r="R821" s="260"/>
      <c r="AD821" s="254"/>
    </row>
    <row r="822" spans="1:30" s="4" customFormat="1" x14ac:dyDescent="0.25">
      <c r="A822" s="255"/>
      <c r="B822" s="255"/>
      <c r="C822" s="272"/>
      <c r="E822" s="256"/>
      <c r="F822" s="256"/>
      <c r="G822" s="257"/>
      <c r="H822" s="258"/>
      <c r="I822" s="259"/>
      <c r="J822" s="947"/>
      <c r="M822" s="255"/>
      <c r="N822" s="947"/>
      <c r="Q822" s="255"/>
      <c r="R822" s="260"/>
      <c r="AD822" s="254"/>
    </row>
    <row r="823" spans="1:30" s="4" customFormat="1" x14ac:dyDescent="0.25">
      <c r="A823" s="255"/>
      <c r="B823" s="255"/>
      <c r="C823" s="272"/>
      <c r="E823" s="256"/>
      <c r="F823" s="256"/>
      <c r="G823" s="257"/>
      <c r="H823" s="258"/>
      <c r="I823" s="259"/>
      <c r="J823" s="947"/>
      <c r="M823" s="255"/>
      <c r="N823" s="947"/>
      <c r="Q823" s="255"/>
      <c r="R823" s="260"/>
      <c r="AD823" s="254"/>
    </row>
    <row r="824" spans="1:30" s="4" customFormat="1" x14ac:dyDescent="0.25">
      <c r="A824" s="255"/>
      <c r="B824" s="255"/>
      <c r="C824" s="272"/>
      <c r="E824" s="256"/>
      <c r="F824" s="256"/>
      <c r="G824" s="257"/>
      <c r="H824" s="258"/>
      <c r="I824" s="259"/>
      <c r="J824" s="947"/>
      <c r="M824" s="255"/>
      <c r="N824" s="947"/>
      <c r="Q824" s="255"/>
      <c r="R824" s="260"/>
      <c r="AD824" s="254"/>
    </row>
    <row r="825" spans="1:30" s="4" customFormat="1" x14ac:dyDescent="0.25">
      <c r="A825" s="255"/>
      <c r="B825" s="255"/>
      <c r="C825" s="272"/>
      <c r="E825" s="256"/>
      <c r="F825" s="256"/>
      <c r="G825" s="257"/>
      <c r="H825" s="258"/>
      <c r="I825" s="259"/>
      <c r="J825" s="947"/>
      <c r="M825" s="255"/>
      <c r="N825" s="947"/>
      <c r="Q825" s="255"/>
      <c r="R825" s="260"/>
      <c r="AD825" s="254"/>
    </row>
    <row r="826" spans="1:30" s="4" customFormat="1" x14ac:dyDescent="0.25">
      <c r="A826" s="255"/>
      <c r="B826" s="255"/>
      <c r="C826" s="272"/>
      <c r="E826" s="256"/>
      <c r="F826" s="256"/>
      <c r="G826" s="257"/>
      <c r="H826" s="258"/>
      <c r="I826" s="259"/>
      <c r="J826" s="947"/>
      <c r="M826" s="255"/>
      <c r="N826" s="947"/>
      <c r="Q826" s="255"/>
      <c r="R826" s="260"/>
      <c r="AD826" s="254"/>
    </row>
    <row r="827" spans="1:30" s="4" customFormat="1" x14ac:dyDescent="0.25">
      <c r="A827" s="255"/>
      <c r="B827" s="255"/>
      <c r="C827" s="272"/>
      <c r="E827" s="256"/>
      <c r="F827" s="256"/>
      <c r="G827" s="257"/>
      <c r="H827" s="258"/>
      <c r="I827" s="259"/>
      <c r="J827" s="947"/>
      <c r="M827" s="255"/>
      <c r="N827" s="947"/>
      <c r="Q827" s="255"/>
      <c r="R827" s="260"/>
      <c r="AD827" s="254"/>
    </row>
    <row r="828" spans="1:30" s="4" customFormat="1" x14ac:dyDescent="0.25">
      <c r="A828" s="255"/>
      <c r="B828" s="255"/>
      <c r="C828" s="272"/>
      <c r="E828" s="256"/>
      <c r="F828" s="256"/>
      <c r="G828" s="257"/>
      <c r="H828" s="258"/>
      <c r="I828" s="259"/>
      <c r="J828" s="947"/>
      <c r="M828" s="255"/>
      <c r="N828" s="947"/>
      <c r="Q828" s="255"/>
      <c r="R828" s="260"/>
      <c r="AD828" s="254"/>
    </row>
    <row r="829" spans="1:30" s="4" customFormat="1" x14ac:dyDescent="0.25">
      <c r="A829" s="255"/>
      <c r="B829" s="255"/>
      <c r="C829" s="272"/>
      <c r="E829" s="256"/>
      <c r="F829" s="256"/>
      <c r="G829" s="257"/>
      <c r="H829" s="258"/>
      <c r="I829" s="259"/>
      <c r="J829" s="947"/>
      <c r="M829" s="255"/>
      <c r="N829" s="947"/>
      <c r="Q829" s="255"/>
      <c r="R829" s="260"/>
      <c r="AD829" s="254"/>
    </row>
    <row r="830" spans="1:30" s="4" customFormat="1" x14ac:dyDescent="0.25">
      <c r="A830" s="255"/>
      <c r="B830" s="255"/>
      <c r="C830" s="272"/>
      <c r="E830" s="256"/>
      <c r="F830" s="256"/>
      <c r="G830" s="257"/>
      <c r="H830" s="258"/>
      <c r="I830" s="259"/>
      <c r="J830" s="947"/>
      <c r="M830" s="255"/>
      <c r="N830" s="947"/>
      <c r="Q830" s="255"/>
      <c r="R830" s="260"/>
      <c r="AD830" s="254"/>
    </row>
    <row r="831" spans="1:30" s="4" customFormat="1" x14ac:dyDescent="0.25">
      <c r="A831" s="255"/>
      <c r="B831" s="255"/>
      <c r="C831" s="272"/>
      <c r="E831" s="256"/>
      <c r="F831" s="256"/>
      <c r="G831" s="257"/>
      <c r="H831" s="258"/>
      <c r="I831" s="259"/>
      <c r="J831" s="947"/>
      <c r="M831" s="255"/>
      <c r="N831" s="947"/>
      <c r="Q831" s="255"/>
      <c r="R831" s="260"/>
      <c r="AD831" s="254"/>
    </row>
    <row r="832" spans="1:30" s="4" customFormat="1" x14ac:dyDescent="0.25">
      <c r="A832" s="255"/>
      <c r="B832" s="255"/>
      <c r="C832" s="272"/>
      <c r="E832" s="256"/>
      <c r="F832" s="256"/>
      <c r="G832" s="257"/>
      <c r="H832" s="258"/>
      <c r="I832" s="259"/>
      <c r="J832" s="947"/>
      <c r="M832" s="255"/>
      <c r="N832" s="947"/>
      <c r="Q832" s="255"/>
      <c r="R832" s="260"/>
      <c r="AD832" s="254"/>
    </row>
    <row r="833" spans="1:30" s="4" customFormat="1" x14ac:dyDescent="0.25">
      <c r="A833" s="255"/>
      <c r="B833" s="255"/>
      <c r="C833" s="272"/>
      <c r="E833" s="256"/>
      <c r="F833" s="256"/>
      <c r="G833" s="257"/>
      <c r="H833" s="258"/>
      <c r="I833" s="259"/>
      <c r="J833" s="947"/>
      <c r="M833" s="255"/>
      <c r="N833" s="947"/>
      <c r="Q833" s="255"/>
      <c r="R833" s="260"/>
      <c r="AD833" s="254"/>
    </row>
    <row r="834" spans="1:30" s="4" customFormat="1" x14ac:dyDescent="0.25">
      <c r="A834" s="255"/>
      <c r="B834" s="255"/>
      <c r="C834" s="272"/>
      <c r="E834" s="256"/>
      <c r="F834" s="256"/>
      <c r="G834" s="257"/>
      <c r="H834" s="258"/>
      <c r="I834" s="259"/>
      <c r="J834" s="947"/>
      <c r="M834" s="255"/>
      <c r="N834" s="947"/>
      <c r="Q834" s="255"/>
      <c r="R834" s="260"/>
      <c r="AD834" s="254"/>
    </row>
    <row r="835" spans="1:30" s="4" customFormat="1" x14ac:dyDescent="0.25">
      <c r="A835" s="255"/>
      <c r="B835" s="255"/>
      <c r="C835" s="272"/>
      <c r="E835" s="256"/>
      <c r="F835" s="256"/>
      <c r="G835" s="257"/>
      <c r="H835" s="258"/>
      <c r="I835" s="259"/>
      <c r="J835" s="947"/>
      <c r="M835" s="255"/>
      <c r="N835" s="947"/>
      <c r="Q835" s="255"/>
      <c r="R835" s="260"/>
      <c r="AD835" s="254"/>
    </row>
    <row r="836" spans="1:30" s="4" customFormat="1" x14ac:dyDescent="0.25">
      <c r="A836" s="255"/>
      <c r="B836" s="255"/>
      <c r="C836" s="272"/>
      <c r="E836" s="256"/>
      <c r="F836" s="256"/>
      <c r="G836" s="257"/>
      <c r="H836" s="258"/>
      <c r="I836" s="259"/>
      <c r="J836" s="947"/>
      <c r="M836" s="255"/>
      <c r="N836" s="947"/>
      <c r="Q836" s="255"/>
      <c r="R836" s="260"/>
      <c r="AD836" s="254"/>
    </row>
    <row r="837" spans="1:30" s="4" customFormat="1" x14ac:dyDescent="0.25">
      <c r="A837" s="255"/>
      <c r="B837" s="255"/>
      <c r="C837" s="272"/>
      <c r="E837" s="256"/>
      <c r="F837" s="256"/>
      <c r="G837" s="257"/>
      <c r="H837" s="258"/>
      <c r="I837" s="259"/>
      <c r="J837" s="947"/>
      <c r="M837" s="255"/>
      <c r="N837" s="947"/>
      <c r="Q837" s="255"/>
      <c r="R837" s="260"/>
      <c r="AD837" s="254"/>
    </row>
    <row r="838" spans="1:30" s="4" customFormat="1" x14ac:dyDescent="0.25">
      <c r="A838" s="255"/>
      <c r="B838" s="255"/>
      <c r="C838" s="272"/>
      <c r="E838" s="256"/>
      <c r="F838" s="256"/>
      <c r="G838" s="257"/>
      <c r="H838" s="258"/>
      <c r="I838" s="259"/>
      <c r="J838" s="947"/>
      <c r="M838" s="255"/>
      <c r="N838" s="947"/>
      <c r="Q838" s="255"/>
      <c r="R838" s="260"/>
      <c r="AD838" s="254"/>
    </row>
    <row r="839" spans="1:30" s="4" customFormat="1" x14ac:dyDescent="0.25">
      <c r="A839" s="255"/>
      <c r="B839" s="255"/>
      <c r="C839" s="272"/>
      <c r="E839" s="256"/>
      <c r="F839" s="256"/>
      <c r="G839" s="257"/>
      <c r="H839" s="258"/>
      <c r="I839" s="259"/>
      <c r="J839" s="947"/>
      <c r="M839" s="255"/>
      <c r="N839" s="947"/>
      <c r="Q839" s="255"/>
      <c r="R839" s="260"/>
      <c r="AD839" s="254"/>
    </row>
    <row r="840" spans="1:30" s="4" customFormat="1" x14ac:dyDescent="0.25">
      <c r="A840" s="255"/>
      <c r="B840" s="255"/>
      <c r="C840" s="272"/>
      <c r="E840" s="256"/>
      <c r="F840" s="256"/>
      <c r="G840" s="257"/>
      <c r="H840" s="258"/>
      <c r="I840" s="259"/>
      <c r="J840" s="947"/>
      <c r="M840" s="255"/>
      <c r="N840" s="947"/>
      <c r="Q840" s="255"/>
      <c r="R840" s="260"/>
      <c r="AD840" s="254"/>
    </row>
    <row r="841" spans="1:30" s="4" customFormat="1" x14ac:dyDescent="0.25">
      <c r="A841" s="255"/>
      <c r="B841" s="255"/>
      <c r="C841" s="272"/>
      <c r="E841" s="256"/>
      <c r="F841" s="256"/>
      <c r="G841" s="257"/>
      <c r="H841" s="258"/>
      <c r="I841" s="259"/>
      <c r="J841" s="947"/>
      <c r="M841" s="255"/>
      <c r="N841" s="947"/>
      <c r="Q841" s="255"/>
      <c r="R841" s="260"/>
      <c r="AD841" s="254"/>
    </row>
    <row r="842" spans="1:30" s="4" customFormat="1" x14ac:dyDescent="0.25">
      <c r="A842" s="255"/>
      <c r="B842" s="255"/>
      <c r="C842" s="272"/>
      <c r="E842" s="256"/>
      <c r="F842" s="256"/>
      <c r="G842" s="257"/>
      <c r="H842" s="258"/>
      <c r="I842" s="259"/>
      <c r="J842" s="947"/>
      <c r="M842" s="255"/>
      <c r="N842" s="947"/>
      <c r="Q842" s="255"/>
      <c r="R842" s="260"/>
      <c r="AD842" s="254"/>
    </row>
    <row r="843" spans="1:30" s="4" customFormat="1" x14ac:dyDescent="0.25">
      <c r="A843" s="255"/>
      <c r="B843" s="255"/>
      <c r="C843" s="272"/>
      <c r="E843" s="256"/>
      <c r="F843" s="256"/>
      <c r="G843" s="257"/>
      <c r="H843" s="258"/>
      <c r="I843" s="259"/>
      <c r="J843" s="947"/>
      <c r="M843" s="255"/>
      <c r="N843" s="947"/>
      <c r="Q843" s="255"/>
      <c r="R843" s="260"/>
      <c r="AD843" s="254"/>
    </row>
    <row r="844" spans="1:30" s="4" customFormat="1" x14ac:dyDescent="0.25">
      <c r="A844" s="255"/>
      <c r="B844" s="255"/>
      <c r="C844" s="272"/>
      <c r="E844" s="256"/>
      <c r="F844" s="256"/>
      <c r="G844" s="257"/>
      <c r="H844" s="258"/>
      <c r="I844" s="259"/>
      <c r="J844" s="947"/>
      <c r="M844" s="255"/>
      <c r="N844" s="947"/>
      <c r="Q844" s="255"/>
      <c r="R844" s="260"/>
      <c r="AD844" s="254"/>
    </row>
    <row r="845" spans="1:30" s="4" customFormat="1" x14ac:dyDescent="0.25">
      <c r="A845" s="255"/>
      <c r="B845" s="255"/>
      <c r="C845" s="272"/>
      <c r="E845" s="256"/>
      <c r="F845" s="256"/>
      <c r="G845" s="257"/>
      <c r="H845" s="258"/>
      <c r="I845" s="259"/>
      <c r="J845" s="947"/>
      <c r="M845" s="255"/>
      <c r="N845" s="947"/>
      <c r="Q845" s="255"/>
      <c r="R845" s="260"/>
      <c r="AD845" s="254"/>
    </row>
    <row r="846" spans="1:30" s="4" customFormat="1" x14ac:dyDescent="0.25">
      <c r="A846" s="255"/>
      <c r="B846" s="255"/>
      <c r="C846" s="272"/>
      <c r="E846" s="256"/>
      <c r="F846" s="256"/>
      <c r="G846" s="257"/>
      <c r="H846" s="258"/>
      <c r="I846" s="259"/>
      <c r="J846" s="947"/>
      <c r="M846" s="255"/>
      <c r="N846" s="947"/>
      <c r="Q846" s="255"/>
      <c r="R846" s="260"/>
      <c r="AD846" s="254"/>
    </row>
    <row r="847" spans="1:30" s="4" customFormat="1" x14ac:dyDescent="0.25">
      <c r="A847" s="255"/>
      <c r="B847" s="255"/>
      <c r="C847" s="272"/>
      <c r="E847" s="256"/>
      <c r="F847" s="256"/>
      <c r="G847" s="257"/>
      <c r="H847" s="258"/>
      <c r="I847" s="259"/>
      <c r="J847" s="947"/>
      <c r="M847" s="255"/>
      <c r="N847" s="947"/>
      <c r="Q847" s="255"/>
      <c r="R847" s="260"/>
      <c r="AD847" s="254"/>
    </row>
    <row r="848" spans="1:30" s="4" customFormat="1" x14ac:dyDescent="0.25">
      <c r="A848" s="255"/>
      <c r="B848" s="255"/>
      <c r="C848" s="272"/>
      <c r="E848" s="256"/>
      <c r="F848" s="256"/>
      <c r="G848" s="257"/>
      <c r="H848" s="258"/>
      <c r="I848" s="259"/>
      <c r="J848" s="947"/>
      <c r="M848" s="255"/>
      <c r="N848" s="947"/>
      <c r="Q848" s="255"/>
      <c r="R848" s="260"/>
      <c r="AD848" s="254"/>
    </row>
    <row r="849" spans="1:30" s="4" customFormat="1" x14ac:dyDescent="0.25">
      <c r="A849" s="255"/>
      <c r="B849" s="255"/>
      <c r="C849" s="272"/>
      <c r="E849" s="256"/>
      <c r="F849" s="256"/>
      <c r="G849" s="257"/>
      <c r="H849" s="258"/>
      <c r="I849" s="259"/>
      <c r="J849" s="947"/>
      <c r="M849" s="255"/>
      <c r="N849" s="947"/>
      <c r="Q849" s="255"/>
      <c r="R849" s="260"/>
      <c r="AD849" s="254"/>
    </row>
    <row r="850" spans="1:30" s="4" customFormat="1" x14ac:dyDescent="0.25">
      <c r="A850" s="255"/>
      <c r="B850" s="255"/>
      <c r="C850" s="272"/>
      <c r="E850" s="256"/>
      <c r="F850" s="256"/>
      <c r="G850" s="257"/>
      <c r="H850" s="258"/>
      <c r="I850" s="259"/>
      <c r="J850" s="947"/>
      <c r="M850" s="255"/>
      <c r="N850" s="947"/>
      <c r="Q850" s="255"/>
      <c r="R850" s="260"/>
      <c r="AD850" s="254"/>
    </row>
    <row r="851" spans="1:30" s="4" customFormat="1" x14ac:dyDescent="0.25">
      <c r="A851" s="255"/>
      <c r="B851" s="255"/>
      <c r="C851" s="272"/>
      <c r="E851" s="256"/>
      <c r="F851" s="256"/>
      <c r="G851" s="257"/>
      <c r="H851" s="258"/>
      <c r="I851" s="259"/>
      <c r="J851" s="947"/>
      <c r="M851" s="255"/>
      <c r="N851" s="947"/>
      <c r="Q851" s="255"/>
      <c r="R851" s="260"/>
      <c r="AD851" s="254"/>
    </row>
    <row r="852" spans="1:30" s="4" customFormat="1" x14ac:dyDescent="0.25">
      <c r="A852" s="255"/>
      <c r="B852" s="255"/>
      <c r="C852" s="272"/>
      <c r="E852" s="256"/>
      <c r="F852" s="256"/>
      <c r="G852" s="257"/>
      <c r="H852" s="258"/>
      <c r="I852" s="259"/>
      <c r="J852" s="947"/>
      <c r="M852" s="255"/>
      <c r="N852" s="947"/>
      <c r="Q852" s="255"/>
      <c r="R852" s="260"/>
      <c r="AD852" s="254"/>
    </row>
    <row r="853" spans="1:30" s="4" customFormat="1" x14ac:dyDescent="0.25">
      <c r="A853" s="255"/>
      <c r="B853" s="255"/>
      <c r="C853" s="272"/>
      <c r="E853" s="256"/>
      <c r="F853" s="256"/>
      <c r="G853" s="257"/>
      <c r="H853" s="258"/>
      <c r="I853" s="259"/>
      <c r="J853" s="947"/>
      <c r="M853" s="255"/>
      <c r="N853" s="947"/>
      <c r="Q853" s="255"/>
      <c r="R853" s="260"/>
      <c r="AD853" s="254"/>
    </row>
    <row r="854" spans="1:30" s="4" customFormat="1" x14ac:dyDescent="0.25">
      <c r="A854" s="255"/>
      <c r="B854" s="255"/>
      <c r="C854" s="272"/>
      <c r="E854" s="256"/>
      <c r="F854" s="256"/>
      <c r="G854" s="257"/>
      <c r="H854" s="258"/>
      <c r="I854" s="259"/>
      <c r="J854" s="947"/>
      <c r="M854" s="255"/>
      <c r="N854" s="947"/>
      <c r="Q854" s="255"/>
      <c r="R854" s="260"/>
      <c r="AD854" s="254"/>
    </row>
    <row r="855" spans="1:30" s="4" customFormat="1" x14ac:dyDescent="0.25">
      <c r="A855" s="255"/>
      <c r="B855" s="255"/>
      <c r="C855" s="272"/>
      <c r="E855" s="256"/>
      <c r="F855" s="256"/>
      <c r="G855" s="257"/>
      <c r="H855" s="258"/>
      <c r="I855" s="259"/>
      <c r="J855" s="947"/>
      <c r="M855" s="255"/>
      <c r="N855" s="947"/>
      <c r="Q855" s="255"/>
      <c r="R855" s="260"/>
      <c r="AD855" s="254"/>
    </row>
    <row r="856" spans="1:30" s="4" customFormat="1" x14ac:dyDescent="0.25">
      <c r="A856" s="255"/>
      <c r="B856" s="255"/>
      <c r="C856" s="272"/>
      <c r="E856" s="256"/>
      <c r="F856" s="256"/>
      <c r="G856" s="257"/>
      <c r="H856" s="258"/>
      <c r="I856" s="259"/>
      <c r="J856" s="947"/>
      <c r="M856" s="255"/>
      <c r="N856" s="947"/>
      <c r="Q856" s="255"/>
      <c r="R856" s="260"/>
      <c r="AD856" s="254"/>
    </row>
    <row r="857" spans="1:30" s="4" customFormat="1" x14ac:dyDescent="0.25">
      <c r="A857" s="255"/>
      <c r="B857" s="255"/>
      <c r="C857" s="272"/>
      <c r="E857" s="256"/>
      <c r="F857" s="256"/>
      <c r="G857" s="257"/>
      <c r="H857" s="258"/>
      <c r="I857" s="259"/>
      <c r="J857" s="947"/>
      <c r="M857" s="255"/>
      <c r="N857" s="947"/>
      <c r="Q857" s="255"/>
      <c r="R857" s="260"/>
      <c r="AD857" s="254"/>
    </row>
    <row r="858" spans="1:30" s="4" customFormat="1" x14ac:dyDescent="0.25">
      <c r="A858" s="255"/>
      <c r="B858" s="255"/>
      <c r="C858" s="272"/>
      <c r="E858" s="256"/>
      <c r="F858" s="256"/>
      <c r="G858" s="257"/>
      <c r="H858" s="258"/>
      <c r="I858" s="259"/>
      <c r="J858" s="947"/>
      <c r="M858" s="255"/>
      <c r="N858" s="947"/>
      <c r="Q858" s="255"/>
      <c r="R858" s="260"/>
      <c r="AD858" s="254"/>
    </row>
    <row r="859" spans="1:30" s="4" customFormat="1" x14ac:dyDescent="0.25">
      <c r="A859" s="255"/>
      <c r="B859" s="255"/>
      <c r="C859" s="272"/>
      <c r="E859" s="256"/>
      <c r="F859" s="256"/>
      <c r="G859" s="257"/>
      <c r="H859" s="258"/>
      <c r="I859" s="259"/>
      <c r="J859" s="947"/>
      <c r="M859" s="255"/>
      <c r="N859" s="947"/>
      <c r="Q859" s="255"/>
      <c r="R859" s="260"/>
      <c r="AD859" s="254"/>
    </row>
    <row r="860" spans="1:30" s="4" customFormat="1" x14ac:dyDescent="0.25">
      <c r="A860" s="255"/>
      <c r="B860" s="255"/>
      <c r="C860" s="272"/>
      <c r="E860" s="256"/>
      <c r="F860" s="256"/>
      <c r="G860" s="257"/>
      <c r="H860" s="258"/>
      <c r="I860" s="259"/>
      <c r="J860" s="947"/>
      <c r="M860" s="255"/>
      <c r="N860" s="947"/>
      <c r="Q860" s="255"/>
      <c r="R860" s="260"/>
      <c r="AD860" s="254"/>
    </row>
    <row r="861" spans="1:30" s="4" customFormat="1" x14ac:dyDescent="0.25">
      <c r="A861" s="255"/>
      <c r="B861" s="255"/>
      <c r="C861" s="272"/>
      <c r="E861" s="256"/>
      <c r="F861" s="256"/>
      <c r="G861" s="257"/>
      <c r="H861" s="258"/>
      <c r="I861" s="259"/>
      <c r="J861" s="947"/>
      <c r="M861" s="255"/>
      <c r="N861" s="947"/>
      <c r="Q861" s="255"/>
      <c r="R861" s="260"/>
      <c r="AD861" s="254"/>
    </row>
    <row r="862" spans="1:30" s="4" customFormat="1" x14ac:dyDescent="0.25">
      <c r="A862" s="255"/>
      <c r="B862" s="255"/>
      <c r="C862" s="272"/>
      <c r="E862" s="256"/>
      <c r="F862" s="256"/>
      <c r="G862" s="257"/>
      <c r="H862" s="258"/>
      <c r="I862" s="259"/>
      <c r="J862" s="947"/>
      <c r="M862" s="255"/>
      <c r="N862" s="947"/>
      <c r="Q862" s="255"/>
      <c r="R862" s="260"/>
      <c r="AD862" s="254"/>
    </row>
    <row r="863" spans="1:30" s="4" customFormat="1" x14ac:dyDescent="0.25">
      <c r="A863" s="255"/>
      <c r="B863" s="255"/>
      <c r="C863" s="272"/>
      <c r="E863" s="256"/>
      <c r="F863" s="256"/>
      <c r="G863" s="257"/>
      <c r="H863" s="258"/>
      <c r="I863" s="259"/>
      <c r="J863" s="947"/>
      <c r="M863" s="255"/>
      <c r="N863" s="947"/>
      <c r="Q863" s="255"/>
      <c r="R863" s="260"/>
      <c r="AD863" s="254"/>
    </row>
    <row r="864" spans="1:30" s="4" customFormat="1" x14ac:dyDescent="0.25">
      <c r="A864" s="255"/>
      <c r="B864" s="255"/>
      <c r="C864" s="272"/>
      <c r="E864" s="256"/>
      <c r="F864" s="256"/>
      <c r="G864" s="257"/>
      <c r="H864" s="258"/>
      <c r="I864" s="259"/>
      <c r="J864" s="947"/>
      <c r="M864" s="255"/>
      <c r="N864" s="947"/>
      <c r="Q864" s="255"/>
      <c r="R864" s="260"/>
      <c r="AD864" s="254"/>
    </row>
    <row r="865" spans="1:30" s="4" customFormat="1" x14ac:dyDescent="0.25">
      <c r="A865" s="255"/>
      <c r="B865" s="255"/>
      <c r="C865" s="272"/>
      <c r="E865" s="256"/>
      <c r="F865" s="256"/>
      <c r="G865" s="257"/>
      <c r="H865" s="258"/>
      <c r="I865" s="259"/>
      <c r="J865" s="947"/>
      <c r="M865" s="255"/>
      <c r="N865" s="947"/>
      <c r="Q865" s="255"/>
      <c r="R865" s="260"/>
      <c r="AD865" s="254"/>
    </row>
    <row r="866" spans="1:30" s="4" customFormat="1" x14ac:dyDescent="0.25">
      <c r="A866" s="255"/>
      <c r="B866" s="255"/>
      <c r="C866" s="272"/>
      <c r="E866" s="256"/>
      <c r="F866" s="256"/>
      <c r="G866" s="257"/>
      <c r="H866" s="258"/>
      <c r="I866" s="259"/>
      <c r="J866" s="947"/>
      <c r="M866" s="255"/>
      <c r="N866" s="947"/>
      <c r="Q866" s="255"/>
      <c r="R866" s="260"/>
      <c r="AD866" s="254"/>
    </row>
    <row r="867" spans="1:30" s="4" customFormat="1" x14ac:dyDescent="0.25">
      <c r="A867" s="255"/>
      <c r="B867" s="255"/>
      <c r="C867" s="272"/>
      <c r="E867" s="256"/>
      <c r="F867" s="256"/>
      <c r="G867" s="257"/>
      <c r="H867" s="258"/>
      <c r="I867" s="259"/>
      <c r="J867" s="947"/>
      <c r="M867" s="255"/>
      <c r="N867" s="947"/>
      <c r="Q867" s="255"/>
      <c r="R867" s="260"/>
      <c r="AD867" s="254"/>
    </row>
    <row r="868" spans="1:30" s="4" customFormat="1" x14ac:dyDescent="0.25">
      <c r="A868" s="255"/>
      <c r="B868" s="255"/>
      <c r="C868" s="272"/>
      <c r="E868" s="256"/>
      <c r="F868" s="256"/>
      <c r="G868" s="257"/>
      <c r="H868" s="258"/>
      <c r="I868" s="259"/>
      <c r="J868" s="947"/>
      <c r="M868" s="255"/>
      <c r="N868" s="947"/>
      <c r="Q868" s="255"/>
      <c r="R868" s="260"/>
      <c r="AD868" s="254"/>
    </row>
    <row r="869" spans="1:30" s="4" customFormat="1" x14ac:dyDescent="0.25">
      <c r="A869" s="255"/>
      <c r="B869" s="255"/>
      <c r="C869" s="272"/>
      <c r="E869" s="256"/>
      <c r="F869" s="256"/>
      <c r="G869" s="257"/>
      <c r="H869" s="258"/>
      <c r="I869" s="259"/>
      <c r="J869" s="947"/>
      <c r="M869" s="255"/>
      <c r="N869" s="947"/>
      <c r="Q869" s="255"/>
      <c r="R869" s="260"/>
      <c r="AD869" s="254"/>
    </row>
    <row r="870" spans="1:30" s="4" customFormat="1" x14ac:dyDescent="0.25">
      <c r="A870" s="255"/>
      <c r="B870" s="255"/>
      <c r="C870" s="272"/>
      <c r="E870" s="256"/>
      <c r="F870" s="256"/>
      <c r="G870" s="257"/>
      <c r="H870" s="258"/>
      <c r="I870" s="259"/>
      <c r="J870" s="947"/>
      <c r="M870" s="255"/>
      <c r="N870" s="947"/>
      <c r="Q870" s="255"/>
      <c r="R870" s="260"/>
      <c r="AD870" s="254"/>
    </row>
    <row r="871" spans="1:30" s="4" customFormat="1" x14ac:dyDescent="0.25">
      <c r="A871" s="255"/>
      <c r="B871" s="255"/>
      <c r="C871" s="272"/>
      <c r="E871" s="256"/>
      <c r="F871" s="256"/>
      <c r="G871" s="257"/>
      <c r="H871" s="258"/>
      <c r="I871" s="259"/>
      <c r="J871" s="947"/>
      <c r="M871" s="255"/>
      <c r="N871" s="947"/>
      <c r="Q871" s="255"/>
      <c r="R871" s="260"/>
      <c r="AD871" s="254"/>
    </row>
    <row r="872" spans="1:30" s="4" customFormat="1" x14ac:dyDescent="0.25">
      <c r="A872" s="255"/>
      <c r="B872" s="255"/>
      <c r="C872" s="272"/>
      <c r="E872" s="256"/>
      <c r="F872" s="256"/>
      <c r="G872" s="257"/>
      <c r="H872" s="258"/>
      <c r="I872" s="259"/>
      <c r="J872" s="947"/>
      <c r="M872" s="255"/>
      <c r="N872" s="947"/>
      <c r="Q872" s="255"/>
      <c r="R872" s="260"/>
      <c r="AD872" s="254"/>
    </row>
    <row r="873" spans="1:30" s="4" customFormat="1" x14ac:dyDescent="0.25">
      <c r="A873" s="255"/>
      <c r="B873" s="255"/>
      <c r="C873" s="272"/>
      <c r="E873" s="256"/>
      <c r="F873" s="256"/>
      <c r="G873" s="257"/>
      <c r="H873" s="258"/>
      <c r="I873" s="259"/>
      <c r="J873" s="947"/>
      <c r="M873" s="255"/>
      <c r="N873" s="947"/>
      <c r="Q873" s="255"/>
      <c r="R873" s="260"/>
      <c r="AD873" s="254"/>
    </row>
    <row r="874" spans="1:30" s="4" customFormat="1" x14ac:dyDescent="0.25">
      <c r="A874" s="255"/>
      <c r="B874" s="255"/>
      <c r="C874" s="272"/>
      <c r="E874" s="256"/>
      <c r="F874" s="256"/>
      <c r="G874" s="257"/>
      <c r="H874" s="258"/>
      <c r="I874" s="259"/>
      <c r="J874" s="947"/>
      <c r="M874" s="255"/>
      <c r="N874" s="947"/>
      <c r="Q874" s="255"/>
      <c r="R874" s="260"/>
      <c r="AD874" s="254"/>
    </row>
    <row r="875" spans="1:30" s="4" customFormat="1" x14ac:dyDescent="0.25">
      <c r="A875" s="255"/>
      <c r="B875" s="255"/>
      <c r="C875" s="272"/>
      <c r="E875" s="256"/>
      <c r="F875" s="256"/>
      <c r="G875" s="257"/>
      <c r="H875" s="258"/>
      <c r="I875" s="259"/>
      <c r="J875" s="947"/>
      <c r="M875" s="255"/>
      <c r="N875" s="947"/>
      <c r="Q875" s="255"/>
      <c r="R875" s="260"/>
      <c r="AD875" s="254"/>
    </row>
    <row r="876" spans="1:30" s="4" customFormat="1" x14ac:dyDescent="0.25">
      <c r="A876" s="255"/>
      <c r="B876" s="255"/>
      <c r="C876" s="272"/>
      <c r="E876" s="256"/>
      <c r="F876" s="256"/>
      <c r="G876" s="257"/>
      <c r="H876" s="258"/>
      <c r="I876" s="259"/>
      <c r="J876" s="947"/>
      <c r="M876" s="255"/>
      <c r="N876" s="947"/>
      <c r="Q876" s="255"/>
      <c r="R876" s="260"/>
      <c r="AD876" s="254"/>
    </row>
    <row r="877" spans="1:30" s="4" customFormat="1" x14ac:dyDescent="0.25">
      <c r="A877" s="255"/>
      <c r="B877" s="255"/>
      <c r="C877" s="272"/>
      <c r="E877" s="256"/>
      <c r="F877" s="256"/>
      <c r="G877" s="257"/>
      <c r="H877" s="258"/>
      <c r="I877" s="259"/>
      <c r="J877" s="947"/>
      <c r="M877" s="255"/>
      <c r="N877" s="947"/>
      <c r="Q877" s="255"/>
      <c r="R877" s="260"/>
      <c r="AD877" s="254"/>
    </row>
    <row r="878" spans="1:30" s="4" customFormat="1" x14ac:dyDescent="0.25">
      <c r="A878" s="255"/>
      <c r="B878" s="255"/>
      <c r="C878" s="272"/>
      <c r="E878" s="256"/>
      <c r="F878" s="256"/>
      <c r="G878" s="257"/>
      <c r="H878" s="258"/>
      <c r="I878" s="259"/>
      <c r="J878" s="947"/>
      <c r="M878" s="255"/>
      <c r="N878" s="947"/>
      <c r="Q878" s="255"/>
      <c r="R878" s="260"/>
      <c r="AD878" s="254"/>
    </row>
    <row r="879" spans="1:30" s="4" customFormat="1" x14ac:dyDescent="0.25">
      <c r="A879" s="255"/>
      <c r="B879" s="255"/>
      <c r="C879" s="272"/>
      <c r="E879" s="256"/>
      <c r="F879" s="256"/>
      <c r="G879" s="257"/>
      <c r="H879" s="258"/>
      <c r="I879" s="259"/>
      <c r="J879" s="947"/>
      <c r="M879" s="255"/>
      <c r="N879" s="947"/>
      <c r="Q879" s="255"/>
      <c r="R879" s="260"/>
      <c r="AD879" s="254"/>
    </row>
    <row r="880" spans="1:30" s="4" customFormat="1" x14ac:dyDescent="0.25">
      <c r="A880" s="255"/>
      <c r="B880" s="255"/>
      <c r="C880" s="272"/>
      <c r="E880" s="256"/>
      <c r="F880" s="256"/>
      <c r="G880" s="257"/>
      <c r="H880" s="258"/>
      <c r="I880" s="259"/>
      <c r="J880" s="947"/>
      <c r="M880" s="255"/>
      <c r="N880" s="947"/>
      <c r="Q880" s="255"/>
      <c r="R880" s="260"/>
      <c r="AD880" s="254"/>
    </row>
    <row r="881" spans="1:30" s="4" customFormat="1" x14ac:dyDescent="0.25">
      <c r="A881" s="255"/>
      <c r="B881" s="255"/>
      <c r="C881" s="272"/>
      <c r="E881" s="256"/>
      <c r="F881" s="256"/>
      <c r="G881" s="257"/>
      <c r="H881" s="258"/>
      <c r="I881" s="259"/>
      <c r="J881" s="947"/>
      <c r="M881" s="255"/>
      <c r="N881" s="947"/>
      <c r="Q881" s="255"/>
      <c r="R881" s="260"/>
      <c r="AD881" s="254"/>
    </row>
    <row r="882" spans="1:30" s="4" customFormat="1" x14ac:dyDescent="0.25">
      <c r="A882" s="255"/>
      <c r="B882" s="255"/>
      <c r="C882" s="272"/>
      <c r="E882" s="256"/>
      <c r="F882" s="256"/>
      <c r="G882" s="257"/>
      <c r="H882" s="258"/>
      <c r="I882" s="259"/>
      <c r="J882" s="947"/>
      <c r="M882" s="255"/>
      <c r="N882" s="947"/>
      <c r="Q882" s="255"/>
      <c r="R882" s="260"/>
      <c r="AD882" s="254"/>
    </row>
    <row r="883" spans="1:30" s="4" customFormat="1" x14ac:dyDescent="0.25">
      <c r="A883" s="255"/>
      <c r="B883" s="255"/>
      <c r="C883" s="272"/>
      <c r="E883" s="256"/>
      <c r="F883" s="256"/>
      <c r="G883" s="257"/>
      <c r="H883" s="258"/>
      <c r="I883" s="259"/>
      <c r="J883" s="947"/>
      <c r="M883" s="255"/>
      <c r="N883" s="947"/>
      <c r="Q883" s="255"/>
      <c r="R883" s="260"/>
      <c r="AD883" s="254"/>
    </row>
    <row r="884" spans="1:30" s="4" customFormat="1" x14ac:dyDescent="0.25">
      <c r="A884" s="255"/>
      <c r="B884" s="255"/>
      <c r="C884" s="272"/>
      <c r="E884" s="256"/>
      <c r="F884" s="256"/>
      <c r="G884" s="257"/>
      <c r="H884" s="258"/>
      <c r="I884" s="259"/>
      <c r="J884" s="947"/>
      <c r="M884" s="255"/>
      <c r="N884" s="947"/>
      <c r="Q884" s="255"/>
      <c r="R884" s="260"/>
      <c r="AD884" s="254"/>
    </row>
    <row r="885" spans="1:30" s="4" customFormat="1" x14ac:dyDescent="0.25">
      <c r="A885" s="255"/>
      <c r="B885" s="255"/>
      <c r="C885" s="272"/>
      <c r="E885" s="256"/>
      <c r="F885" s="256"/>
      <c r="G885" s="257"/>
      <c r="H885" s="258"/>
      <c r="I885" s="259"/>
      <c r="J885" s="947"/>
      <c r="M885" s="255"/>
      <c r="N885" s="947"/>
      <c r="Q885" s="255"/>
      <c r="R885" s="260"/>
      <c r="AD885" s="254"/>
    </row>
    <row r="886" spans="1:30" s="4" customFormat="1" x14ac:dyDescent="0.25">
      <c r="A886" s="255"/>
      <c r="B886" s="255"/>
      <c r="C886" s="272"/>
      <c r="E886" s="256"/>
      <c r="F886" s="256"/>
      <c r="G886" s="257"/>
      <c r="H886" s="258"/>
      <c r="I886" s="259"/>
      <c r="J886" s="947"/>
      <c r="M886" s="255"/>
      <c r="N886" s="947"/>
      <c r="Q886" s="255"/>
      <c r="R886" s="260"/>
      <c r="AD886" s="254"/>
    </row>
    <row r="887" spans="1:30" s="4" customFormat="1" x14ac:dyDescent="0.25">
      <c r="A887" s="255"/>
      <c r="B887" s="255"/>
      <c r="C887" s="272"/>
      <c r="E887" s="256"/>
      <c r="F887" s="256"/>
      <c r="G887" s="257"/>
      <c r="H887" s="258"/>
      <c r="I887" s="259"/>
      <c r="J887" s="947"/>
      <c r="M887" s="255"/>
      <c r="N887" s="947"/>
      <c r="Q887" s="255"/>
      <c r="R887" s="260"/>
      <c r="AD887" s="254"/>
    </row>
    <row r="888" spans="1:30" s="4" customFormat="1" x14ac:dyDescent="0.25">
      <c r="A888" s="255"/>
      <c r="B888" s="255"/>
      <c r="C888" s="272"/>
      <c r="E888" s="256"/>
      <c r="F888" s="256"/>
      <c r="G888" s="257"/>
      <c r="H888" s="258"/>
      <c r="I888" s="259"/>
      <c r="J888" s="947"/>
      <c r="M888" s="255"/>
      <c r="N888" s="947"/>
      <c r="Q888" s="255"/>
      <c r="R888" s="260"/>
      <c r="AD888" s="254"/>
    </row>
    <row r="889" spans="1:30" s="4" customFormat="1" x14ac:dyDescent="0.25">
      <c r="A889" s="255"/>
      <c r="B889" s="255"/>
      <c r="C889" s="272"/>
      <c r="E889" s="256"/>
      <c r="F889" s="256"/>
      <c r="G889" s="257"/>
      <c r="H889" s="258"/>
      <c r="I889" s="259"/>
      <c r="J889" s="947"/>
      <c r="M889" s="255"/>
      <c r="N889" s="947"/>
      <c r="Q889" s="255"/>
      <c r="R889" s="260"/>
      <c r="AD889" s="254"/>
    </row>
    <row r="890" spans="1:30" s="4" customFormat="1" x14ac:dyDescent="0.25">
      <c r="A890" s="255"/>
      <c r="B890" s="255"/>
      <c r="C890" s="272"/>
      <c r="E890" s="256"/>
      <c r="F890" s="256"/>
      <c r="G890" s="257"/>
      <c r="H890" s="258"/>
      <c r="I890" s="259"/>
      <c r="J890" s="947"/>
      <c r="M890" s="255"/>
      <c r="N890" s="947"/>
      <c r="Q890" s="255"/>
      <c r="R890" s="260"/>
      <c r="AD890" s="254"/>
    </row>
    <row r="891" spans="1:30" s="4" customFormat="1" x14ac:dyDescent="0.25">
      <c r="A891" s="255"/>
      <c r="B891" s="255"/>
      <c r="C891" s="272"/>
      <c r="E891" s="256"/>
      <c r="F891" s="256"/>
      <c r="G891" s="257"/>
      <c r="H891" s="258"/>
      <c r="I891" s="259"/>
      <c r="J891" s="947"/>
      <c r="M891" s="255"/>
      <c r="N891" s="947"/>
      <c r="Q891" s="255"/>
      <c r="R891" s="260"/>
      <c r="AD891" s="254"/>
    </row>
    <row r="892" spans="1:30" s="4" customFormat="1" x14ac:dyDescent="0.25">
      <c r="A892" s="255"/>
      <c r="B892" s="255"/>
      <c r="C892" s="272"/>
      <c r="E892" s="256"/>
      <c r="F892" s="256"/>
      <c r="G892" s="257"/>
      <c r="H892" s="258"/>
      <c r="I892" s="259"/>
      <c r="J892" s="947"/>
      <c r="M892" s="255"/>
      <c r="N892" s="947"/>
      <c r="Q892" s="255"/>
      <c r="R892" s="260"/>
      <c r="AD892" s="254"/>
    </row>
    <row r="893" spans="1:30" s="4" customFormat="1" x14ac:dyDescent="0.25">
      <c r="A893" s="255"/>
      <c r="B893" s="255"/>
      <c r="C893" s="272"/>
      <c r="E893" s="256"/>
      <c r="F893" s="256"/>
      <c r="G893" s="257"/>
      <c r="H893" s="258"/>
      <c r="I893" s="259"/>
      <c r="J893" s="947"/>
      <c r="M893" s="255"/>
      <c r="N893" s="947"/>
      <c r="Q893" s="255"/>
      <c r="R893" s="260"/>
      <c r="AD893" s="254"/>
    </row>
    <row r="894" spans="1:30" s="4" customFormat="1" x14ac:dyDescent="0.25">
      <c r="A894" s="255"/>
      <c r="B894" s="255"/>
      <c r="C894" s="272"/>
      <c r="E894" s="256"/>
      <c r="F894" s="256"/>
      <c r="G894" s="257"/>
      <c r="H894" s="258"/>
      <c r="I894" s="259"/>
      <c r="J894" s="947"/>
      <c r="M894" s="255"/>
      <c r="N894" s="947"/>
      <c r="Q894" s="255"/>
      <c r="R894" s="260"/>
      <c r="AD894" s="254"/>
    </row>
    <row r="895" spans="1:30" s="4" customFormat="1" x14ac:dyDescent="0.25">
      <c r="A895" s="255"/>
      <c r="B895" s="255"/>
      <c r="C895" s="272"/>
      <c r="E895" s="256"/>
      <c r="F895" s="256"/>
      <c r="G895" s="257"/>
      <c r="H895" s="258"/>
      <c r="I895" s="259"/>
      <c r="J895" s="947"/>
      <c r="M895" s="255"/>
      <c r="N895" s="947"/>
      <c r="Q895" s="255"/>
      <c r="R895" s="260"/>
      <c r="AD895" s="254"/>
    </row>
    <row r="896" spans="1:30" s="4" customFormat="1" x14ac:dyDescent="0.25">
      <c r="A896" s="255"/>
      <c r="B896" s="255"/>
      <c r="C896" s="272"/>
      <c r="E896" s="256"/>
      <c r="F896" s="256"/>
      <c r="G896" s="257"/>
      <c r="H896" s="258"/>
      <c r="I896" s="259"/>
      <c r="J896" s="947"/>
      <c r="M896" s="255"/>
      <c r="N896" s="947"/>
      <c r="Q896" s="255"/>
      <c r="R896" s="260"/>
      <c r="AD896" s="254"/>
    </row>
    <row r="897" spans="1:30" s="4" customFormat="1" x14ac:dyDescent="0.25">
      <c r="A897" s="255"/>
      <c r="B897" s="255"/>
      <c r="C897" s="272"/>
      <c r="E897" s="256"/>
      <c r="F897" s="256"/>
      <c r="G897" s="257"/>
      <c r="H897" s="258"/>
      <c r="I897" s="259"/>
      <c r="J897" s="947"/>
      <c r="M897" s="255"/>
      <c r="N897" s="947"/>
      <c r="Q897" s="255"/>
      <c r="R897" s="260"/>
      <c r="AD897" s="254"/>
    </row>
    <row r="898" spans="1:30" s="4" customFormat="1" x14ac:dyDescent="0.25">
      <c r="A898" s="255"/>
      <c r="B898" s="255"/>
      <c r="C898" s="272"/>
      <c r="E898" s="256"/>
      <c r="F898" s="256"/>
      <c r="G898" s="257"/>
      <c r="H898" s="258"/>
      <c r="I898" s="259"/>
      <c r="J898" s="947"/>
      <c r="M898" s="255"/>
      <c r="N898" s="947"/>
      <c r="Q898" s="255"/>
      <c r="R898" s="260"/>
      <c r="AD898" s="254"/>
    </row>
    <row r="899" spans="1:30" s="4" customFormat="1" x14ac:dyDescent="0.25">
      <c r="A899" s="255"/>
      <c r="B899" s="255"/>
      <c r="C899" s="272"/>
      <c r="E899" s="256"/>
      <c r="F899" s="256"/>
      <c r="G899" s="257"/>
      <c r="H899" s="258"/>
      <c r="I899" s="259"/>
      <c r="J899" s="947"/>
      <c r="M899" s="255"/>
      <c r="N899" s="947"/>
      <c r="Q899" s="255"/>
      <c r="R899" s="260"/>
      <c r="AD899" s="254"/>
    </row>
    <row r="900" spans="1:30" s="4" customFormat="1" x14ac:dyDescent="0.25">
      <c r="A900" s="255"/>
      <c r="B900" s="255"/>
      <c r="C900" s="272"/>
      <c r="E900" s="256"/>
      <c r="F900" s="256"/>
      <c r="G900" s="257"/>
      <c r="H900" s="258"/>
      <c r="I900" s="259"/>
      <c r="J900" s="947"/>
      <c r="M900" s="255"/>
      <c r="N900" s="947"/>
      <c r="Q900" s="255"/>
      <c r="R900" s="260"/>
      <c r="AD900" s="254"/>
    </row>
    <row r="901" spans="1:30" s="4" customFormat="1" x14ac:dyDescent="0.25">
      <c r="A901" s="255"/>
      <c r="B901" s="255"/>
      <c r="C901" s="272"/>
      <c r="E901" s="256"/>
      <c r="F901" s="256"/>
      <c r="G901" s="257"/>
      <c r="H901" s="258"/>
      <c r="I901" s="259"/>
      <c r="J901" s="947"/>
      <c r="M901" s="255"/>
      <c r="N901" s="947"/>
      <c r="Q901" s="255"/>
      <c r="R901" s="260"/>
      <c r="AD901" s="254"/>
    </row>
    <row r="902" spans="1:30" s="4" customFormat="1" x14ac:dyDescent="0.25">
      <c r="A902" s="255"/>
      <c r="B902" s="255"/>
      <c r="C902" s="272"/>
      <c r="E902" s="256"/>
      <c r="F902" s="256"/>
      <c r="G902" s="257"/>
      <c r="H902" s="258"/>
      <c r="I902" s="259"/>
      <c r="J902" s="947"/>
      <c r="M902" s="255"/>
      <c r="N902" s="947"/>
      <c r="Q902" s="255"/>
      <c r="R902" s="260"/>
      <c r="AD902" s="254"/>
    </row>
    <row r="903" spans="1:30" s="4" customFormat="1" x14ac:dyDescent="0.25">
      <c r="A903" s="255"/>
      <c r="B903" s="255"/>
      <c r="C903" s="272"/>
      <c r="E903" s="256"/>
      <c r="F903" s="256"/>
      <c r="G903" s="257"/>
      <c r="H903" s="258"/>
      <c r="I903" s="259"/>
      <c r="J903" s="947"/>
      <c r="M903" s="255"/>
      <c r="N903" s="947"/>
      <c r="Q903" s="255"/>
      <c r="R903" s="260"/>
      <c r="AD903" s="254"/>
    </row>
    <row r="904" spans="1:30" s="4" customFormat="1" x14ac:dyDescent="0.25">
      <c r="A904" s="255"/>
      <c r="B904" s="255"/>
      <c r="C904" s="272"/>
      <c r="E904" s="256"/>
      <c r="F904" s="256"/>
      <c r="G904" s="257"/>
      <c r="H904" s="258"/>
      <c r="I904" s="259"/>
      <c r="J904" s="947"/>
      <c r="M904" s="255"/>
      <c r="N904" s="947"/>
      <c r="Q904" s="255"/>
      <c r="R904" s="260"/>
      <c r="AD904" s="254"/>
    </row>
    <row r="905" spans="1:30" s="4" customFormat="1" x14ac:dyDescent="0.25">
      <c r="A905" s="255"/>
      <c r="B905" s="255"/>
      <c r="C905" s="272"/>
      <c r="E905" s="256"/>
      <c r="F905" s="256"/>
      <c r="G905" s="257"/>
      <c r="H905" s="258"/>
      <c r="I905" s="259"/>
      <c r="J905" s="947"/>
      <c r="M905" s="255"/>
      <c r="N905" s="947"/>
      <c r="Q905" s="255"/>
      <c r="R905" s="260"/>
      <c r="AD905" s="254"/>
    </row>
    <row r="906" spans="1:30" s="4" customFormat="1" x14ac:dyDescent="0.25">
      <c r="A906" s="255"/>
      <c r="B906" s="255"/>
      <c r="C906" s="272"/>
      <c r="E906" s="256"/>
      <c r="F906" s="256"/>
      <c r="G906" s="257"/>
      <c r="H906" s="258"/>
      <c r="I906" s="259"/>
      <c r="J906" s="947"/>
      <c r="M906" s="255"/>
      <c r="N906" s="947"/>
      <c r="Q906" s="255"/>
      <c r="R906" s="260"/>
      <c r="AD906" s="254"/>
    </row>
    <row r="907" spans="1:30" s="4" customFormat="1" x14ac:dyDescent="0.25">
      <c r="A907" s="255"/>
      <c r="B907" s="255"/>
      <c r="C907" s="272"/>
      <c r="E907" s="256"/>
      <c r="F907" s="256"/>
      <c r="G907" s="257"/>
      <c r="H907" s="258"/>
      <c r="I907" s="259"/>
      <c r="J907" s="947"/>
      <c r="M907" s="255"/>
      <c r="N907" s="947"/>
      <c r="Q907" s="255"/>
      <c r="R907" s="260"/>
      <c r="AD907" s="254"/>
    </row>
    <row r="908" spans="1:30" s="4" customFormat="1" x14ac:dyDescent="0.25">
      <c r="A908" s="255"/>
      <c r="B908" s="255"/>
      <c r="C908" s="272"/>
      <c r="E908" s="256"/>
      <c r="F908" s="256"/>
      <c r="G908" s="257"/>
      <c r="H908" s="258"/>
      <c r="I908" s="259"/>
      <c r="J908" s="947"/>
      <c r="M908" s="255"/>
      <c r="N908" s="947"/>
      <c r="Q908" s="255"/>
      <c r="R908" s="260"/>
      <c r="AD908" s="254"/>
    </row>
    <row r="909" spans="1:30" s="4" customFormat="1" x14ac:dyDescent="0.25">
      <c r="A909" s="255"/>
      <c r="B909" s="255"/>
      <c r="C909" s="272"/>
      <c r="E909" s="256"/>
      <c r="F909" s="256"/>
      <c r="G909" s="257"/>
      <c r="H909" s="258"/>
      <c r="I909" s="259"/>
      <c r="J909" s="947"/>
      <c r="M909" s="255"/>
      <c r="N909" s="947"/>
      <c r="Q909" s="255"/>
      <c r="R909" s="260"/>
      <c r="AD909" s="254"/>
    </row>
    <row r="910" spans="1:30" s="4" customFormat="1" x14ac:dyDescent="0.25">
      <c r="A910" s="255"/>
      <c r="B910" s="255"/>
      <c r="C910" s="272"/>
      <c r="E910" s="256"/>
      <c r="F910" s="256"/>
      <c r="G910" s="257"/>
      <c r="H910" s="258"/>
      <c r="I910" s="259"/>
      <c r="J910" s="947"/>
      <c r="M910" s="255"/>
      <c r="N910" s="947"/>
      <c r="Q910" s="255"/>
      <c r="R910" s="260"/>
      <c r="AD910" s="254"/>
    </row>
    <row r="911" spans="1:30" s="4" customFormat="1" x14ac:dyDescent="0.25">
      <c r="A911" s="255"/>
      <c r="B911" s="255"/>
      <c r="C911" s="272"/>
      <c r="E911" s="256"/>
      <c r="F911" s="256"/>
      <c r="G911" s="257"/>
      <c r="H911" s="258"/>
      <c r="I911" s="259"/>
      <c r="J911" s="947"/>
      <c r="M911" s="255"/>
      <c r="N911" s="947"/>
      <c r="Q911" s="255"/>
      <c r="R911" s="260"/>
      <c r="AD911" s="254"/>
    </row>
    <row r="912" spans="1:30" s="4" customFormat="1" x14ac:dyDescent="0.25">
      <c r="A912" s="255"/>
      <c r="B912" s="255"/>
      <c r="C912" s="272"/>
      <c r="E912" s="256"/>
      <c r="F912" s="256"/>
      <c r="G912" s="257"/>
      <c r="H912" s="258"/>
      <c r="I912" s="259"/>
      <c r="J912" s="947"/>
      <c r="M912" s="255"/>
      <c r="N912" s="947"/>
      <c r="Q912" s="255"/>
      <c r="R912" s="260"/>
      <c r="AD912" s="254"/>
    </row>
    <row r="913" spans="1:30" s="4" customFormat="1" x14ac:dyDescent="0.25">
      <c r="A913" s="255"/>
      <c r="B913" s="255"/>
      <c r="C913" s="272"/>
      <c r="E913" s="256"/>
      <c r="F913" s="256"/>
      <c r="G913" s="257"/>
      <c r="H913" s="258"/>
      <c r="I913" s="259"/>
      <c r="J913" s="947"/>
      <c r="M913" s="255"/>
      <c r="N913" s="947"/>
      <c r="Q913" s="255"/>
      <c r="R913" s="260"/>
      <c r="AD913" s="254"/>
    </row>
    <row r="914" spans="1:30" s="4" customFormat="1" x14ac:dyDescent="0.25">
      <c r="A914" s="255"/>
      <c r="B914" s="255"/>
      <c r="C914" s="272"/>
      <c r="E914" s="256"/>
      <c r="F914" s="256"/>
      <c r="G914" s="257"/>
      <c r="H914" s="258"/>
      <c r="I914" s="259"/>
      <c r="J914" s="947"/>
      <c r="M914" s="255"/>
      <c r="N914" s="947"/>
      <c r="Q914" s="255"/>
      <c r="R914" s="260"/>
      <c r="AD914" s="254"/>
    </row>
    <row r="915" spans="1:30" s="4" customFormat="1" x14ac:dyDescent="0.25">
      <c r="A915" s="255"/>
      <c r="B915" s="255"/>
      <c r="C915" s="272"/>
      <c r="E915" s="256"/>
      <c r="F915" s="256"/>
      <c r="G915" s="257"/>
      <c r="H915" s="258"/>
      <c r="I915" s="259"/>
      <c r="J915" s="947"/>
      <c r="M915" s="255"/>
      <c r="N915" s="947"/>
      <c r="Q915" s="255"/>
      <c r="R915" s="260"/>
      <c r="AD915" s="254"/>
    </row>
    <row r="916" spans="1:30" s="4" customFormat="1" x14ac:dyDescent="0.25">
      <c r="A916" s="255"/>
      <c r="B916" s="255"/>
      <c r="C916" s="272"/>
      <c r="E916" s="256"/>
      <c r="F916" s="256"/>
      <c r="G916" s="257"/>
      <c r="H916" s="258"/>
      <c r="I916" s="259"/>
      <c r="J916" s="947"/>
      <c r="M916" s="255"/>
      <c r="N916" s="947"/>
      <c r="Q916" s="255"/>
      <c r="R916" s="260"/>
      <c r="AD916" s="254"/>
    </row>
    <row r="917" spans="1:30" s="4" customFormat="1" x14ac:dyDescent="0.25">
      <c r="A917" s="255"/>
      <c r="B917" s="255"/>
      <c r="C917" s="272"/>
      <c r="E917" s="256"/>
      <c r="F917" s="256"/>
      <c r="G917" s="257"/>
      <c r="H917" s="258"/>
      <c r="I917" s="259"/>
      <c r="J917" s="947"/>
      <c r="M917" s="255"/>
      <c r="N917" s="947"/>
      <c r="Q917" s="255"/>
      <c r="R917" s="260"/>
      <c r="AD917" s="254"/>
    </row>
    <row r="918" spans="1:30" s="4" customFormat="1" x14ac:dyDescent="0.25">
      <c r="A918" s="255"/>
      <c r="B918" s="255"/>
      <c r="C918" s="272"/>
      <c r="E918" s="256"/>
      <c r="F918" s="256"/>
      <c r="G918" s="257"/>
      <c r="H918" s="258"/>
      <c r="I918" s="259"/>
      <c r="J918" s="947"/>
      <c r="M918" s="255"/>
      <c r="N918" s="947"/>
      <c r="Q918" s="255"/>
      <c r="R918" s="260"/>
      <c r="AD918" s="254"/>
    </row>
    <row r="919" spans="1:30" s="4" customFormat="1" x14ac:dyDescent="0.25">
      <c r="A919" s="255"/>
      <c r="B919" s="255"/>
      <c r="C919" s="272"/>
      <c r="E919" s="256"/>
      <c r="F919" s="256"/>
      <c r="G919" s="257"/>
      <c r="H919" s="258"/>
      <c r="I919" s="259"/>
      <c r="J919" s="947"/>
      <c r="M919" s="255"/>
      <c r="N919" s="947"/>
      <c r="Q919" s="255"/>
      <c r="R919" s="260"/>
      <c r="AD919" s="254"/>
    </row>
    <row r="920" spans="1:30" s="4" customFormat="1" x14ac:dyDescent="0.25">
      <c r="A920" s="255"/>
      <c r="B920" s="255"/>
      <c r="C920" s="272"/>
      <c r="E920" s="256"/>
      <c r="F920" s="256"/>
      <c r="G920" s="257"/>
      <c r="H920" s="258"/>
      <c r="I920" s="259"/>
      <c r="J920" s="947"/>
      <c r="M920" s="255"/>
      <c r="N920" s="947"/>
      <c r="Q920" s="255"/>
      <c r="R920" s="260"/>
      <c r="AD920" s="254"/>
    </row>
    <row r="921" spans="1:30" s="4" customFormat="1" x14ac:dyDescent="0.25">
      <c r="A921" s="255"/>
      <c r="B921" s="255"/>
      <c r="C921" s="272"/>
      <c r="E921" s="256"/>
      <c r="F921" s="256"/>
      <c r="G921" s="257"/>
      <c r="H921" s="258"/>
      <c r="I921" s="259"/>
      <c r="J921" s="947"/>
      <c r="M921" s="255"/>
      <c r="N921" s="947"/>
      <c r="Q921" s="255"/>
      <c r="R921" s="260"/>
      <c r="AD921" s="254"/>
    </row>
    <row r="922" spans="1:30" s="4" customFormat="1" x14ac:dyDescent="0.25">
      <c r="A922" s="255"/>
      <c r="B922" s="255"/>
      <c r="C922" s="272"/>
      <c r="E922" s="256"/>
      <c r="F922" s="256"/>
      <c r="G922" s="257"/>
      <c r="H922" s="258"/>
      <c r="I922" s="259"/>
      <c r="J922" s="947"/>
      <c r="M922" s="255"/>
      <c r="N922" s="947"/>
      <c r="Q922" s="255"/>
      <c r="R922" s="260"/>
      <c r="AD922" s="254"/>
    </row>
    <row r="923" spans="1:30" s="4" customFormat="1" x14ac:dyDescent="0.25">
      <c r="A923" s="255"/>
      <c r="B923" s="255"/>
      <c r="C923" s="272"/>
      <c r="E923" s="256"/>
      <c r="F923" s="256"/>
      <c r="G923" s="257"/>
      <c r="H923" s="258"/>
      <c r="I923" s="259"/>
      <c r="J923" s="947"/>
      <c r="M923" s="255"/>
      <c r="N923" s="947"/>
      <c r="Q923" s="255"/>
      <c r="R923" s="260"/>
      <c r="AD923" s="254"/>
    </row>
    <row r="924" spans="1:30" s="4" customFormat="1" x14ac:dyDescent="0.25">
      <c r="A924" s="255"/>
      <c r="B924" s="255"/>
      <c r="C924" s="272"/>
      <c r="E924" s="256"/>
      <c r="F924" s="256"/>
      <c r="G924" s="257"/>
      <c r="H924" s="258"/>
      <c r="I924" s="259"/>
      <c r="J924" s="947"/>
      <c r="M924" s="255"/>
      <c r="N924" s="947"/>
      <c r="Q924" s="255"/>
      <c r="R924" s="260"/>
      <c r="AD924" s="254"/>
    </row>
    <row r="925" spans="1:30" s="4" customFormat="1" x14ac:dyDescent="0.25">
      <c r="A925" s="255"/>
      <c r="B925" s="255"/>
      <c r="C925" s="272"/>
      <c r="E925" s="256"/>
      <c r="F925" s="256"/>
      <c r="G925" s="257"/>
      <c r="H925" s="258"/>
      <c r="I925" s="259"/>
      <c r="J925" s="947"/>
      <c r="M925" s="255"/>
      <c r="N925" s="947"/>
      <c r="Q925" s="255"/>
      <c r="R925" s="260"/>
      <c r="AD925" s="254"/>
    </row>
    <row r="926" spans="1:30" s="4" customFormat="1" x14ac:dyDescent="0.25">
      <c r="A926" s="255"/>
      <c r="B926" s="255"/>
      <c r="C926" s="272"/>
      <c r="E926" s="256"/>
      <c r="F926" s="256"/>
      <c r="G926" s="257"/>
      <c r="H926" s="258"/>
      <c r="I926" s="259"/>
      <c r="J926" s="947"/>
      <c r="M926" s="255"/>
      <c r="N926" s="947"/>
      <c r="Q926" s="255"/>
      <c r="R926" s="260"/>
      <c r="AD926" s="254"/>
    </row>
    <row r="927" spans="1:30" s="4" customFormat="1" x14ac:dyDescent="0.25">
      <c r="A927" s="255"/>
      <c r="B927" s="255"/>
      <c r="C927" s="272"/>
      <c r="E927" s="256"/>
      <c r="F927" s="256"/>
      <c r="G927" s="257"/>
      <c r="H927" s="258"/>
      <c r="I927" s="259"/>
      <c r="J927" s="947"/>
      <c r="M927" s="255"/>
      <c r="N927" s="947"/>
      <c r="Q927" s="255"/>
      <c r="R927" s="260"/>
      <c r="AD927" s="254"/>
    </row>
    <row r="928" spans="1:30" s="4" customFormat="1" x14ac:dyDescent="0.25">
      <c r="A928" s="255"/>
      <c r="B928" s="255"/>
      <c r="C928" s="272"/>
      <c r="E928" s="256"/>
      <c r="F928" s="256"/>
      <c r="G928" s="257"/>
      <c r="H928" s="258"/>
      <c r="I928" s="259"/>
      <c r="J928" s="947"/>
      <c r="M928" s="255"/>
      <c r="N928" s="947"/>
      <c r="Q928" s="255"/>
      <c r="R928" s="260"/>
      <c r="AD928" s="254"/>
    </row>
    <row r="929" spans="1:30" s="4" customFormat="1" x14ac:dyDescent="0.25">
      <c r="A929" s="255"/>
      <c r="B929" s="255"/>
      <c r="C929" s="272"/>
      <c r="E929" s="256"/>
      <c r="F929" s="256"/>
      <c r="G929" s="257"/>
      <c r="H929" s="258"/>
      <c r="I929" s="259"/>
      <c r="J929" s="947"/>
      <c r="M929" s="255"/>
      <c r="N929" s="947"/>
      <c r="Q929" s="255"/>
      <c r="R929" s="260"/>
      <c r="AD929" s="254"/>
    </row>
    <row r="930" spans="1:30" s="4" customFormat="1" x14ac:dyDescent="0.25">
      <c r="A930" s="255"/>
      <c r="B930" s="255"/>
      <c r="C930" s="272"/>
      <c r="E930" s="256"/>
      <c r="F930" s="256"/>
      <c r="G930" s="257"/>
      <c r="H930" s="258"/>
      <c r="I930" s="259"/>
      <c r="J930" s="947"/>
      <c r="M930" s="255"/>
      <c r="N930" s="947"/>
      <c r="Q930" s="255"/>
      <c r="R930" s="260"/>
      <c r="AD930" s="254"/>
    </row>
    <row r="931" spans="1:30" s="4" customFormat="1" x14ac:dyDescent="0.25">
      <c r="A931" s="255"/>
      <c r="B931" s="255"/>
      <c r="C931" s="272"/>
      <c r="E931" s="256"/>
      <c r="F931" s="256"/>
      <c r="G931" s="257"/>
      <c r="H931" s="258"/>
      <c r="I931" s="259"/>
      <c r="J931" s="947"/>
      <c r="M931" s="255"/>
      <c r="N931" s="947"/>
      <c r="Q931" s="255"/>
      <c r="R931" s="260"/>
      <c r="AD931" s="254"/>
    </row>
    <row r="932" spans="1:30" s="4" customFormat="1" x14ac:dyDescent="0.25">
      <c r="A932" s="255"/>
      <c r="B932" s="255"/>
      <c r="C932" s="272"/>
      <c r="E932" s="256"/>
      <c r="F932" s="256"/>
      <c r="G932" s="257"/>
      <c r="H932" s="258"/>
      <c r="I932" s="259"/>
      <c r="J932" s="947"/>
      <c r="M932" s="255"/>
      <c r="N932" s="947"/>
      <c r="Q932" s="255"/>
      <c r="R932" s="260"/>
      <c r="AD932" s="254"/>
    </row>
    <row r="933" spans="1:30" s="4" customFormat="1" x14ac:dyDescent="0.25">
      <c r="A933" s="255"/>
      <c r="B933" s="255"/>
      <c r="C933" s="272"/>
      <c r="E933" s="256"/>
      <c r="F933" s="256"/>
      <c r="G933" s="257"/>
      <c r="H933" s="258"/>
      <c r="I933" s="259"/>
      <c r="J933" s="947"/>
      <c r="M933" s="255"/>
      <c r="N933" s="947"/>
      <c r="Q933" s="255"/>
      <c r="R933" s="260"/>
      <c r="AD933" s="254"/>
    </row>
    <row r="934" spans="1:30" s="4" customFormat="1" x14ac:dyDescent="0.25">
      <c r="A934" s="255"/>
      <c r="B934" s="255"/>
      <c r="C934" s="272"/>
      <c r="E934" s="256"/>
      <c r="F934" s="256"/>
      <c r="G934" s="257"/>
      <c r="H934" s="258"/>
      <c r="I934" s="259"/>
      <c r="J934" s="947"/>
      <c r="M934" s="255"/>
      <c r="N934" s="947"/>
      <c r="Q934" s="255"/>
      <c r="R934" s="260"/>
      <c r="AD934" s="254"/>
    </row>
    <row r="935" spans="1:30" s="4" customFormat="1" x14ac:dyDescent="0.25">
      <c r="A935" s="255"/>
      <c r="B935" s="255"/>
      <c r="C935" s="272"/>
      <c r="E935" s="256"/>
      <c r="F935" s="256"/>
      <c r="G935" s="257"/>
      <c r="H935" s="258"/>
      <c r="I935" s="259"/>
      <c r="J935" s="947"/>
      <c r="M935" s="255"/>
      <c r="N935" s="947"/>
      <c r="Q935" s="255"/>
      <c r="R935" s="260"/>
      <c r="AD935" s="254"/>
    </row>
    <row r="936" spans="1:30" s="4" customFormat="1" x14ac:dyDescent="0.25">
      <c r="A936" s="255"/>
      <c r="B936" s="255"/>
      <c r="C936" s="272"/>
      <c r="E936" s="256"/>
      <c r="F936" s="256"/>
      <c r="G936" s="257"/>
      <c r="H936" s="258"/>
      <c r="I936" s="259"/>
      <c r="J936" s="947"/>
      <c r="M936" s="255"/>
      <c r="N936" s="947"/>
      <c r="Q936" s="255"/>
      <c r="R936" s="260"/>
      <c r="AD936" s="254"/>
    </row>
    <row r="937" spans="1:30" s="4" customFormat="1" x14ac:dyDescent="0.25">
      <c r="A937" s="255"/>
      <c r="B937" s="255"/>
      <c r="C937" s="272"/>
      <c r="E937" s="256"/>
      <c r="F937" s="256"/>
      <c r="G937" s="257"/>
      <c r="H937" s="258"/>
      <c r="I937" s="259"/>
      <c r="J937" s="947"/>
      <c r="M937" s="255"/>
      <c r="N937" s="947"/>
      <c r="Q937" s="255"/>
      <c r="R937" s="260"/>
      <c r="AD937" s="254"/>
    </row>
    <row r="938" spans="1:30" s="4" customFormat="1" x14ac:dyDescent="0.25">
      <c r="A938" s="255"/>
      <c r="B938" s="255"/>
      <c r="C938" s="272"/>
      <c r="E938" s="256"/>
      <c r="F938" s="256"/>
      <c r="G938" s="257"/>
      <c r="H938" s="258"/>
      <c r="I938" s="259"/>
      <c r="J938" s="947"/>
      <c r="M938" s="255"/>
      <c r="N938" s="947"/>
      <c r="Q938" s="255"/>
      <c r="R938" s="260"/>
      <c r="AD938" s="254"/>
    </row>
    <row r="939" spans="1:30" s="4" customFormat="1" x14ac:dyDescent="0.25">
      <c r="A939" s="255"/>
      <c r="B939" s="255"/>
      <c r="C939" s="272"/>
      <c r="E939" s="256"/>
      <c r="F939" s="256"/>
      <c r="G939" s="257"/>
      <c r="H939" s="258"/>
      <c r="I939" s="259"/>
      <c r="J939" s="947"/>
      <c r="M939" s="255"/>
      <c r="N939" s="947"/>
      <c r="Q939" s="255"/>
      <c r="R939" s="260"/>
      <c r="AD939" s="254"/>
    </row>
    <row r="940" spans="1:30" s="4" customFormat="1" x14ac:dyDescent="0.25">
      <c r="A940" s="255"/>
      <c r="B940" s="255"/>
      <c r="C940" s="272"/>
      <c r="E940" s="256"/>
      <c r="F940" s="256"/>
      <c r="G940" s="257"/>
      <c r="H940" s="258"/>
      <c r="I940" s="259"/>
      <c r="J940" s="947"/>
      <c r="M940" s="255"/>
      <c r="N940" s="947"/>
      <c r="Q940" s="255"/>
      <c r="R940" s="260"/>
      <c r="AD940" s="254"/>
    </row>
    <row r="941" spans="1:30" s="4" customFormat="1" x14ac:dyDescent="0.25">
      <c r="A941" s="255"/>
      <c r="B941" s="255"/>
      <c r="C941" s="272"/>
      <c r="E941" s="256"/>
      <c r="F941" s="256"/>
      <c r="G941" s="257"/>
      <c r="H941" s="258"/>
      <c r="I941" s="259"/>
      <c r="J941" s="947"/>
      <c r="M941" s="255"/>
      <c r="N941" s="947"/>
      <c r="Q941" s="255"/>
      <c r="R941" s="260"/>
      <c r="AD941" s="254"/>
    </row>
    <row r="942" spans="1:30" s="4" customFormat="1" x14ac:dyDescent="0.25">
      <c r="A942" s="255"/>
      <c r="B942" s="255"/>
      <c r="C942" s="272"/>
      <c r="E942" s="256"/>
      <c r="F942" s="256"/>
      <c r="G942" s="257"/>
      <c r="H942" s="258"/>
      <c r="I942" s="259"/>
      <c r="J942" s="947"/>
      <c r="M942" s="255"/>
      <c r="N942" s="947"/>
      <c r="Q942" s="255"/>
      <c r="R942" s="260"/>
      <c r="AD942" s="254"/>
    </row>
    <row r="943" spans="1:30" s="4" customFormat="1" x14ac:dyDescent="0.25">
      <c r="A943" s="255"/>
      <c r="B943" s="255"/>
      <c r="C943" s="272"/>
      <c r="E943" s="256"/>
      <c r="F943" s="256"/>
      <c r="G943" s="257"/>
      <c r="H943" s="258"/>
      <c r="I943" s="259"/>
      <c r="J943" s="947"/>
      <c r="M943" s="255"/>
      <c r="N943" s="947"/>
      <c r="Q943" s="255"/>
      <c r="R943" s="260"/>
      <c r="AD943" s="254"/>
    </row>
    <row r="944" spans="1:30" s="4" customFormat="1" x14ac:dyDescent="0.25">
      <c r="A944" s="255"/>
      <c r="B944" s="255"/>
      <c r="C944" s="272"/>
      <c r="E944" s="256"/>
      <c r="F944" s="256"/>
      <c r="G944" s="257"/>
      <c r="H944" s="258"/>
      <c r="I944" s="259"/>
      <c r="J944" s="947"/>
      <c r="M944" s="255"/>
      <c r="N944" s="947"/>
      <c r="Q944" s="255"/>
      <c r="R944" s="260"/>
      <c r="AD944" s="254"/>
    </row>
    <row r="945" spans="1:30" s="4" customFormat="1" x14ac:dyDescent="0.25">
      <c r="A945" s="255"/>
      <c r="B945" s="255"/>
      <c r="C945" s="272"/>
      <c r="E945" s="256"/>
      <c r="F945" s="256"/>
      <c r="G945" s="257"/>
      <c r="H945" s="258"/>
      <c r="I945" s="259"/>
      <c r="J945" s="947"/>
      <c r="M945" s="255"/>
      <c r="N945" s="947"/>
      <c r="Q945" s="255"/>
      <c r="R945" s="260"/>
      <c r="AD945" s="254"/>
    </row>
    <row r="946" spans="1:30" s="4" customFormat="1" x14ac:dyDescent="0.25">
      <c r="A946" s="255"/>
      <c r="B946" s="255"/>
      <c r="C946" s="272"/>
      <c r="E946" s="256"/>
      <c r="F946" s="256"/>
      <c r="G946" s="257"/>
      <c r="H946" s="258"/>
      <c r="I946" s="259"/>
      <c r="J946" s="947"/>
      <c r="M946" s="255"/>
      <c r="N946" s="947"/>
      <c r="Q946" s="255"/>
      <c r="R946" s="260"/>
      <c r="AD946" s="254"/>
    </row>
    <row r="947" spans="1:30" s="4" customFormat="1" x14ac:dyDescent="0.25">
      <c r="A947" s="255"/>
      <c r="B947" s="255"/>
      <c r="C947" s="272"/>
      <c r="E947" s="256"/>
      <c r="F947" s="256"/>
      <c r="G947" s="257"/>
      <c r="H947" s="258"/>
      <c r="I947" s="259"/>
      <c r="J947" s="947"/>
      <c r="M947" s="255"/>
      <c r="N947" s="947"/>
      <c r="Q947" s="255"/>
      <c r="R947" s="260"/>
      <c r="AD947" s="254"/>
    </row>
    <row r="948" spans="1:30" s="4" customFormat="1" x14ac:dyDescent="0.25">
      <c r="A948" s="255"/>
      <c r="B948" s="255"/>
      <c r="C948" s="272"/>
      <c r="E948" s="256"/>
      <c r="F948" s="256"/>
      <c r="G948" s="257"/>
      <c r="H948" s="258"/>
      <c r="I948" s="259"/>
      <c r="J948" s="947"/>
      <c r="M948" s="255"/>
      <c r="N948" s="947"/>
      <c r="Q948" s="255"/>
      <c r="R948" s="260"/>
      <c r="AD948" s="254"/>
    </row>
    <row r="949" spans="1:30" s="4" customFormat="1" x14ac:dyDescent="0.25">
      <c r="A949" s="255"/>
      <c r="B949" s="255"/>
      <c r="C949" s="272"/>
      <c r="E949" s="256"/>
      <c r="F949" s="256"/>
      <c r="G949" s="257"/>
      <c r="H949" s="258"/>
      <c r="I949" s="259"/>
      <c r="J949" s="947"/>
      <c r="M949" s="255"/>
      <c r="N949" s="947"/>
      <c r="Q949" s="255"/>
      <c r="R949" s="260"/>
      <c r="AD949" s="254"/>
    </row>
    <row r="950" spans="1:30" s="4" customFormat="1" x14ac:dyDescent="0.25">
      <c r="A950" s="255"/>
      <c r="B950" s="255"/>
      <c r="C950" s="272"/>
      <c r="E950" s="256"/>
      <c r="F950" s="256"/>
      <c r="G950" s="257"/>
      <c r="H950" s="258"/>
      <c r="I950" s="259"/>
      <c r="J950" s="947"/>
      <c r="M950" s="255"/>
      <c r="N950" s="947"/>
      <c r="Q950" s="255"/>
      <c r="R950" s="260"/>
      <c r="AD950" s="254"/>
    </row>
    <row r="951" spans="1:30" s="4" customFormat="1" x14ac:dyDescent="0.25">
      <c r="A951" s="255"/>
      <c r="B951" s="255"/>
      <c r="C951" s="272"/>
      <c r="E951" s="256"/>
      <c r="F951" s="256"/>
      <c r="G951" s="257"/>
      <c r="H951" s="258"/>
      <c r="I951" s="259"/>
      <c r="J951" s="947"/>
      <c r="M951" s="255"/>
      <c r="N951" s="947"/>
      <c r="Q951" s="255"/>
      <c r="R951" s="260"/>
      <c r="AD951" s="254"/>
    </row>
    <row r="952" spans="1:30" s="4" customFormat="1" x14ac:dyDescent="0.25">
      <c r="A952" s="255"/>
      <c r="B952" s="255"/>
      <c r="C952" s="272"/>
      <c r="E952" s="256"/>
      <c r="F952" s="256"/>
      <c r="G952" s="257"/>
      <c r="H952" s="258"/>
      <c r="I952" s="259"/>
      <c r="J952" s="947"/>
      <c r="M952" s="255"/>
      <c r="N952" s="947"/>
      <c r="Q952" s="255"/>
      <c r="R952" s="260"/>
      <c r="AD952" s="254"/>
    </row>
    <row r="953" spans="1:30" s="4" customFormat="1" x14ac:dyDescent="0.25">
      <c r="A953" s="255"/>
      <c r="B953" s="255"/>
      <c r="C953" s="272"/>
      <c r="E953" s="256"/>
      <c r="F953" s="256"/>
      <c r="G953" s="257"/>
      <c r="H953" s="258"/>
      <c r="I953" s="259"/>
      <c r="J953" s="947"/>
      <c r="M953" s="255"/>
      <c r="N953" s="947"/>
      <c r="Q953" s="255"/>
      <c r="R953" s="260"/>
      <c r="AD953" s="254"/>
    </row>
    <row r="954" spans="1:30" s="4" customFormat="1" x14ac:dyDescent="0.25">
      <c r="A954" s="255"/>
      <c r="B954" s="255"/>
      <c r="C954" s="272"/>
      <c r="E954" s="256"/>
      <c r="F954" s="256"/>
      <c r="G954" s="257"/>
      <c r="H954" s="258"/>
      <c r="I954" s="259"/>
      <c r="J954" s="947"/>
      <c r="M954" s="255"/>
      <c r="N954" s="947"/>
      <c r="Q954" s="255"/>
      <c r="R954" s="260"/>
      <c r="AD954" s="254"/>
    </row>
    <row r="955" spans="1:30" s="4" customFormat="1" x14ac:dyDescent="0.25">
      <c r="A955" s="255"/>
      <c r="B955" s="255"/>
      <c r="C955" s="272"/>
      <c r="E955" s="256"/>
      <c r="F955" s="256"/>
      <c r="G955" s="257"/>
      <c r="H955" s="258"/>
      <c r="I955" s="259"/>
      <c r="J955" s="947"/>
      <c r="M955" s="255"/>
      <c r="N955" s="947"/>
      <c r="Q955" s="255"/>
      <c r="R955" s="260"/>
      <c r="AD955" s="254"/>
    </row>
    <row r="956" spans="1:30" s="4" customFormat="1" x14ac:dyDescent="0.25">
      <c r="A956" s="255"/>
      <c r="B956" s="255"/>
      <c r="C956" s="272"/>
      <c r="E956" s="256"/>
      <c r="F956" s="256"/>
      <c r="G956" s="257"/>
      <c r="H956" s="258"/>
      <c r="I956" s="259"/>
      <c r="J956" s="947"/>
      <c r="M956" s="255"/>
      <c r="N956" s="947"/>
      <c r="Q956" s="255"/>
      <c r="R956" s="260"/>
      <c r="AD956" s="254"/>
    </row>
    <row r="957" spans="1:30" s="4" customFormat="1" x14ac:dyDescent="0.25">
      <c r="A957" s="255"/>
      <c r="B957" s="255"/>
      <c r="C957" s="272"/>
      <c r="E957" s="256"/>
      <c r="F957" s="256"/>
      <c r="G957" s="257"/>
      <c r="H957" s="258"/>
      <c r="I957" s="259"/>
      <c r="J957" s="947"/>
      <c r="M957" s="255"/>
      <c r="N957" s="947"/>
      <c r="Q957" s="255"/>
      <c r="R957" s="260"/>
      <c r="AD957" s="254"/>
    </row>
    <row r="958" spans="1:30" s="4" customFormat="1" x14ac:dyDescent="0.25">
      <c r="A958" s="255"/>
      <c r="B958" s="255"/>
      <c r="C958" s="272"/>
      <c r="E958" s="256"/>
      <c r="F958" s="256"/>
      <c r="G958" s="257"/>
      <c r="H958" s="258"/>
      <c r="I958" s="259"/>
      <c r="J958" s="947"/>
      <c r="M958" s="255"/>
      <c r="N958" s="947"/>
      <c r="Q958" s="255"/>
      <c r="R958" s="260"/>
      <c r="AD958" s="254"/>
    </row>
    <row r="959" spans="1:30" s="4" customFormat="1" x14ac:dyDescent="0.25">
      <c r="A959" s="255"/>
      <c r="B959" s="255"/>
      <c r="C959" s="272"/>
      <c r="E959" s="256"/>
      <c r="F959" s="256"/>
      <c r="G959" s="257"/>
      <c r="H959" s="258"/>
      <c r="I959" s="259"/>
      <c r="J959" s="947"/>
      <c r="M959" s="255"/>
      <c r="N959" s="947"/>
      <c r="Q959" s="255"/>
      <c r="R959" s="260"/>
      <c r="AD959" s="254"/>
    </row>
    <row r="960" spans="1:30" s="4" customFormat="1" x14ac:dyDescent="0.25">
      <c r="A960" s="255"/>
      <c r="B960" s="255"/>
      <c r="C960" s="272"/>
      <c r="E960" s="256"/>
      <c r="F960" s="256"/>
      <c r="G960" s="257"/>
      <c r="H960" s="258"/>
      <c r="I960" s="259"/>
      <c r="J960" s="947"/>
      <c r="M960" s="255"/>
      <c r="N960" s="947"/>
      <c r="Q960" s="255"/>
      <c r="R960" s="260"/>
      <c r="AD960" s="254"/>
    </row>
    <row r="961" spans="1:30" s="4" customFormat="1" x14ac:dyDescent="0.25">
      <c r="A961" s="255"/>
      <c r="B961" s="255"/>
      <c r="C961" s="272"/>
      <c r="E961" s="256"/>
      <c r="F961" s="256"/>
      <c r="G961" s="257"/>
      <c r="H961" s="258"/>
      <c r="I961" s="259"/>
      <c r="J961" s="947"/>
      <c r="M961" s="255"/>
      <c r="N961" s="947"/>
      <c r="Q961" s="255"/>
      <c r="R961" s="260"/>
      <c r="AD961" s="254"/>
    </row>
    <row r="962" spans="1:30" s="4" customFormat="1" x14ac:dyDescent="0.25">
      <c r="A962" s="255"/>
      <c r="B962" s="255"/>
      <c r="C962" s="272"/>
      <c r="E962" s="256"/>
      <c r="F962" s="256"/>
      <c r="G962" s="257"/>
      <c r="H962" s="258"/>
      <c r="I962" s="259"/>
      <c r="J962" s="947"/>
      <c r="M962" s="255"/>
      <c r="N962" s="947"/>
      <c r="Q962" s="255"/>
      <c r="R962" s="260"/>
      <c r="AD962" s="254"/>
    </row>
    <row r="963" spans="1:30" s="4" customFormat="1" x14ac:dyDescent="0.25">
      <c r="A963" s="255"/>
      <c r="B963" s="255"/>
      <c r="C963" s="272"/>
      <c r="E963" s="256"/>
      <c r="F963" s="256"/>
      <c r="G963" s="257"/>
      <c r="H963" s="258"/>
      <c r="I963" s="259"/>
      <c r="J963" s="947"/>
      <c r="M963" s="255"/>
      <c r="N963" s="947"/>
      <c r="Q963" s="255"/>
      <c r="R963" s="260"/>
      <c r="AD963" s="254"/>
    </row>
    <row r="964" spans="1:30" s="4" customFormat="1" x14ac:dyDescent="0.25">
      <c r="A964" s="255"/>
      <c r="B964" s="255"/>
      <c r="C964" s="272"/>
      <c r="E964" s="256"/>
      <c r="F964" s="256"/>
      <c r="G964" s="257"/>
      <c r="H964" s="258"/>
      <c r="I964" s="259"/>
      <c r="J964" s="947"/>
      <c r="M964" s="255"/>
      <c r="N964" s="947"/>
      <c r="Q964" s="255"/>
      <c r="R964" s="260"/>
      <c r="AD964" s="254"/>
    </row>
    <row r="965" spans="1:30" s="4" customFormat="1" x14ac:dyDescent="0.25">
      <c r="A965" s="255"/>
      <c r="B965" s="255"/>
      <c r="C965" s="272"/>
      <c r="E965" s="256"/>
      <c r="F965" s="256"/>
      <c r="G965" s="257"/>
      <c r="H965" s="258"/>
      <c r="I965" s="259"/>
      <c r="J965" s="947"/>
      <c r="M965" s="255"/>
      <c r="N965" s="947"/>
      <c r="Q965" s="255"/>
      <c r="R965" s="260"/>
      <c r="AD965" s="254"/>
    </row>
    <row r="966" spans="1:30" s="4" customFormat="1" x14ac:dyDescent="0.25">
      <c r="A966" s="255"/>
      <c r="B966" s="255"/>
      <c r="C966" s="272"/>
      <c r="E966" s="256"/>
      <c r="F966" s="256"/>
      <c r="G966" s="257"/>
      <c r="H966" s="258"/>
      <c r="I966" s="259"/>
      <c r="J966" s="947"/>
      <c r="M966" s="255"/>
      <c r="N966" s="947"/>
      <c r="Q966" s="255"/>
      <c r="R966" s="260"/>
      <c r="AD966" s="254"/>
    </row>
    <row r="967" spans="1:30" s="4" customFormat="1" x14ac:dyDescent="0.25">
      <c r="A967" s="255"/>
      <c r="B967" s="255"/>
      <c r="C967" s="272"/>
      <c r="E967" s="256"/>
      <c r="F967" s="256"/>
      <c r="G967" s="257"/>
      <c r="H967" s="258"/>
      <c r="I967" s="259"/>
      <c r="J967" s="947"/>
      <c r="M967" s="255"/>
      <c r="N967" s="947"/>
      <c r="Q967" s="255"/>
      <c r="R967" s="260"/>
      <c r="AD967" s="254"/>
    </row>
    <row r="968" spans="1:30" s="4" customFormat="1" x14ac:dyDescent="0.25">
      <c r="A968" s="255"/>
      <c r="B968" s="255"/>
      <c r="C968" s="272"/>
      <c r="E968" s="256"/>
      <c r="F968" s="256"/>
      <c r="G968" s="257"/>
      <c r="H968" s="258"/>
      <c r="I968" s="259"/>
      <c r="J968" s="947"/>
      <c r="M968" s="255"/>
      <c r="N968" s="947"/>
      <c r="Q968" s="255"/>
      <c r="R968" s="260"/>
      <c r="AD968" s="254"/>
    </row>
    <row r="969" spans="1:30" s="4" customFormat="1" x14ac:dyDescent="0.25">
      <c r="A969" s="255"/>
      <c r="B969" s="255"/>
      <c r="C969" s="272"/>
      <c r="E969" s="256"/>
      <c r="F969" s="256"/>
      <c r="G969" s="257"/>
      <c r="H969" s="258"/>
      <c r="I969" s="259"/>
      <c r="J969" s="947"/>
      <c r="M969" s="255"/>
      <c r="N969" s="947"/>
      <c r="Q969" s="255"/>
      <c r="R969" s="260"/>
      <c r="AD969" s="254"/>
    </row>
    <row r="970" spans="1:30" s="4" customFormat="1" x14ac:dyDescent="0.25">
      <c r="A970" s="255"/>
      <c r="B970" s="255"/>
      <c r="C970" s="272"/>
      <c r="E970" s="256"/>
      <c r="F970" s="256"/>
      <c r="G970" s="257"/>
      <c r="H970" s="258"/>
      <c r="I970" s="259"/>
      <c r="J970" s="947"/>
      <c r="M970" s="255"/>
      <c r="N970" s="947"/>
      <c r="Q970" s="255"/>
      <c r="R970" s="260"/>
      <c r="AD970" s="254"/>
    </row>
    <row r="971" spans="1:30" s="4" customFormat="1" x14ac:dyDescent="0.25">
      <c r="A971" s="255"/>
      <c r="B971" s="255"/>
      <c r="C971" s="272"/>
      <c r="E971" s="256"/>
      <c r="F971" s="256"/>
      <c r="G971" s="257"/>
      <c r="H971" s="258"/>
      <c r="I971" s="259"/>
      <c r="J971" s="947"/>
      <c r="M971" s="255"/>
      <c r="N971" s="947"/>
      <c r="Q971" s="255"/>
      <c r="R971" s="260"/>
      <c r="AD971" s="254"/>
    </row>
    <row r="972" spans="1:30" s="4" customFormat="1" x14ac:dyDescent="0.25">
      <c r="A972" s="255"/>
      <c r="B972" s="255"/>
      <c r="C972" s="272"/>
      <c r="E972" s="256"/>
      <c r="F972" s="256"/>
      <c r="G972" s="257"/>
      <c r="H972" s="258"/>
      <c r="I972" s="259"/>
      <c r="J972" s="947"/>
      <c r="M972" s="255"/>
      <c r="N972" s="947"/>
      <c r="Q972" s="255"/>
      <c r="R972" s="260"/>
      <c r="AD972" s="254"/>
    </row>
    <row r="973" spans="1:30" s="4" customFormat="1" x14ac:dyDescent="0.25">
      <c r="A973" s="255"/>
      <c r="B973" s="255"/>
      <c r="C973" s="272"/>
      <c r="E973" s="256"/>
      <c r="F973" s="256"/>
      <c r="G973" s="257"/>
      <c r="H973" s="258"/>
      <c r="I973" s="259"/>
      <c r="J973" s="947"/>
      <c r="M973" s="255"/>
      <c r="N973" s="947"/>
      <c r="Q973" s="255"/>
      <c r="R973" s="260"/>
      <c r="AD973" s="254"/>
    </row>
    <row r="974" spans="1:30" s="4" customFormat="1" x14ac:dyDescent="0.25">
      <c r="A974" s="255"/>
      <c r="B974" s="255"/>
      <c r="C974" s="272"/>
      <c r="E974" s="256"/>
      <c r="F974" s="256"/>
      <c r="G974" s="257"/>
      <c r="H974" s="258"/>
      <c r="I974" s="259"/>
      <c r="J974" s="947"/>
      <c r="M974" s="255"/>
      <c r="N974" s="947"/>
      <c r="Q974" s="255"/>
      <c r="R974" s="260"/>
      <c r="AD974" s="254"/>
    </row>
    <row r="975" spans="1:30" s="4" customFormat="1" x14ac:dyDescent="0.25">
      <c r="A975" s="255"/>
      <c r="B975" s="255"/>
      <c r="C975" s="272"/>
      <c r="E975" s="256"/>
      <c r="F975" s="256"/>
      <c r="G975" s="257"/>
      <c r="H975" s="258"/>
      <c r="I975" s="259"/>
      <c r="J975" s="947"/>
      <c r="M975" s="255"/>
      <c r="N975" s="947"/>
      <c r="Q975" s="255"/>
      <c r="R975" s="260"/>
      <c r="AD975" s="254"/>
    </row>
    <row r="976" spans="1:30" s="4" customFormat="1" x14ac:dyDescent="0.25">
      <c r="A976" s="255"/>
      <c r="B976" s="255"/>
      <c r="C976" s="272"/>
      <c r="E976" s="256"/>
      <c r="F976" s="256"/>
      <c r="G976" s="257"/>
      <c r="H976" s="258"/>
      <c r="I976" s="259"/>
      <c r="J976" s="947"/>
      <c r="M976" s="255"/>
      <c r="N976" s="947"/>
      <c r="Q976" s="255"/>
      <c r="R976" s="260"/>
      <c r="AD976" s="254"/>
    </row>
    <row r="977" spans="1:30" s="4" customFormat="1" x14ac:dyDescent="0.25">
      <c r="A977" s="255"/>
      <c r="B977" s="255"/>
      <c r="C977" s="272"/>
      <c r="E977" s="256"/>
      <c r="F977" s="256"/>
      <c r="G977" s="257"/>
      <c r="H977" s="258"/>
      <c r="I977" s="259"/>
      <c r="J977" s="947"/>
      <c r="M977" s="255"/>
      <c r="N977" s="947"/>
      <c r="Q977" s="255"/>
      <c r="R977" s="260"/>
      <c r="AD977" s="254"/>
    </row>
    <row r="978" spans="1:30" s="4" customFormat="1" x14ac:dyDescent="0.25">
      <c r="A978" s="255"/>
      <c r="B978" s="255"/>
      <c r="C978" s="272"/>
      <c r="E978" s="256"/>
      <c r="F978" s="256"/>
      <c r="G978" s="257"/>
      <c r="H978" s="258"/>
      <c r="I978" s="259"/>
      <c r="J978" s="947"/>
      <c r="M978" s="255"/>
      <c r="N978" s="947"/>
      <c r="Q978" s="255"/>
      <c r="R978" s="260"/>
      <c r="AD978" s="254"/>
    </row>
    <row r="979" spans="1:30" s="4" customFormat="1" x14ac:dyDescent="0.25">
      <c r="A979" s="255"/>
      <c r="B979" s="255"/>
      <c r="C979" s="272"/>
      <c r="E979" s="256"/>
      <c r="F979" s="256"/>
      <c r="G979" s="257"/>
      <c r="H979" s="258"/>
      <c r="I979" s="259"/>
      <c r="J979" s="947"/>
      <c r="M979" s="255"/>
      <c r="N979" s="947"/>
      <c r="Q979" s="255"/>
      <c r="R979" s="260"/>
      <c r="AD979" s="254"/>
    </row>
    <row r="980" spans="1:30" s="4" customFormat="1" x14ac:dyDescent="0.25">
      <c r="A980" s="255"/>
      <c r="B980" s="255"/>
      <c r="C980" s="272"/>
      <c r="E980" s="256"/>
      <c r="F980" s="256"/>
      <c r="G980" s="257"/>
      <c r="H980" s="258"/>
      <c r="I980" s="259"/>
      <c r="J980" s="947"/>
      <c r="M980" s="255"/>
      <c r="N980" s="947"/>
      <c r="Q980" s="255"/>
      <c r="R980" s="260"/>
      <c r="AD980" s="254"/>
    </row>
    <row r="981" spans="1:30" s="4" customFormat="1" x14ac:dyDescent="0.25">
      <c r="A981" s="255"/>
      <c r="B981" s="255"/>
      <c r="C981" s="272"/>
      <c r="E981" s="256"/>
      <c r="F981" s="256"/>
      <c r="G981" s="257"/>
      <c r="H981" s="258"/>
      <c r="I981" s="259"/>
      <c r="J981" s="947"/>
      <c r="M981" s="255"/>
      <c r="N981" s="947"/>
      <c r="Q981" s="255"/>
      <c r="R981" s="260"/>
      <c r="AD981" s="254"/>
    </row>
    <row r="982" spans="1:30" s="4" customFormat="1" x14ac:dyDescent="0.25">
      <c r="A982" s="255"/>
      <c r="B982" s="255"/>
      <c r="C982" s="272"/>
      <c r="E982" s="256"/>
      <c r="F982" s="256"/>
      <c r="G982" s="257"/>
      <c r="H982" s="258"/>
      <c r="I982" s="259"/>
      <c r="J982" s="947"/>
      <c r="M982" s="255"/>
      <c r="N982" s="947"/>
      <c r="Q982" s="255"/>
      <c r="R982" s="260"/>
      <c r="AD982" s="254"/>
    </row>
    <row r="983" spans="1:30" s="4" customFormat="1" x14ac:dyDescent="0.25">
      <c r="A983" s="255"/>
      <c r="B983" s="255"/>
      <c r="C983" s="272"/>
      <c r="E983" s="256"/>
      <c r="F983" s="256"/>
      <c r="G983" s="257"/>
      <c r="H983" s="258"/>
      <c r="I983" s="259"/>
      <c r="J983" s="947"/>
      <c r="M983" s="255"/>
      <c r="N983" s="947"/>
      <c r="Q983" s="255"/>
      <c r="R983" s="260"/>
      <c r="AD983" s="254"/>
    </row>
    <row r="984" spans="1:30" s="4" customFormat="1" x14ac:dyDescent="0.25">
      <c r="A984" s="255"/>
      <c r="B984" s="255"/>
      <c r="C984" s="272"/>
      <c r="E984" s="256"/>
      <c r="F984" s="256"/>
      <c r="G984" s="257"/>
      <c r="H984" s="258"/>
      <c r="I984" s="259"/>
      <c r="J984" s="947"/>
      <c r="M984" s="255"/>
      <c r="N984" s="947"/>
      <c r="Q984" s="255"/>
      <c r="R984" s="260"/>
      <c r="AD984" s="254"/>
    </row>
    <row r="985" spans="1:30" s="4" customFormat="1" x14ac:dyDescent="0.25">
      <c r="A985" s="255"/>
      <c r="B985" s="255"/>
      <c r="C985" s="272"/>
      <c r="E985" s="256"/>
      <c r="F985" s="256"/>
      <c r="G985" s="257"/>
      <c r="H985" s="258"/>
      <c r="I985" s="259"/>
      <c r="J985" s="947"/>
      <c r="M985" s="255"/>
      <c r="N985" s="947"/>
      <c r="Q985" s="255"/>
      <c r="R985" s="260"/>
      <c r="AD985" s="254"/>
    </row>
    <row r="986" spans="1:30" s="4" customFormat="1" x14ac:dyDescent="0.25">
      <c r="A986" s="255"/>
      <c r="B986" s="255"/>
      <c r="C986" s="272"/>
      <c r="E986" s="256"/>
      <c r="F986" s="256"/>
      <c r="G986" s="257"/>
      <c r="H986" s="258"/>
      <c r="I986" s="259"/>
      <c r="J986" s="947"/>
      <c r="M986" s="255"/>
      <c r="N986" s="947"/>
      <c r="Q986" s="255"/>
      <c r="R986" s="260"/>
      <c r="AD986" s="254"/>
    </row>
    <row r="987" spans="1:30" s="4" customFormat="1" x14ac:dyDescent="0.25">
      <c r="A987" s="255"/>
      <c r="B987" s="255"/>
      <c r="C987" s="272"/>
      <c r="E987" s="256"/>
      <c r="F987" s="256"/>
      <c r="G987" s="257"/>
      <c r="H987" s="258"/>
      <c r="I987" s="259"/>
      <c r="J987" s="947"/>
      <c r="M987" s="255"/>
      <c r="N987" s="947"/>
      <c r="Q987" s="255"/>
      <c r="R987" s="260"/>
      <c r="AD987" s="254"/>
    </row>
    <row r="988" spans="1:30" s="4" customFormat="1" x14ac:dyDescent="0.25">
      <c r="A988" s="255"/>
      <c r="B988" s="255"/>
      <c r="C988" s="272"/>
      <c r="E988" s="256"/>
      <c r="F988" s="256"/>
      <c r="G988" s="257"/>
      <c r="H988" s="258"/>
      <c r="I988" s="259"/>
      <c r="J988" s="947"/>
      <c r="M988" s="255"/>
      <c r="N988" s="947"/>
      <c r="Q988" s="255"/>
      <c r="R988" s="260"/>
      <c r="AD988" s="254"/>
    </row>
    <row r="989" spans="1:30" s="4" customFormat="1" x14ac:dyDescent="0.25">
      <c r="A989" s="255"/>
      <c r="B989" s="255"/>
      <c r="C989" s="272"/>
      <c r="E989" s="256"/>
      <c r="F989" s="256"/>
      <c r="G989" s="257"/>
      <c r="H989" s="258"/>
      <c r="I989" s="259"/>
      <c r="J989" s="947"/>
      <c r="M989" s="255"/>
      <c r="N989" s="947"/>
      <c r="Q989" s="255"/>
      <c r="R989" s="260"/>
      <c r="AD989" s="254"/>
    </row>
    <row r="990" spans="1:30" s="4" customFormat="1" x14ac:dyDescent="0.25">
      <c r="A990" s="255"/>
      <c r="B990" s="255"/>
      <c r="C990" s="272"/>
      <c r="E990" s="256"/>
      <c r="F990" s="256"/>
      <c r="G990" s="257"/>
      <c r="H990" s="258"/>
      <c r="I990" s="259"/>
      <c r="J990" s="947"/>
      <c r="M990" s="255"/>
      <c r="N990" s="947"/>
      <c r="Q990" s="255"/>
      <c r="R990" s="260"/>
      <c r="AD990" s="254"/>
    </row>
    <row r="991" spans="1:30" s="4" customFormat="1" x14ac:dyDescent="0.25">
      <c r="A991" s="255"/>
      <c r="B991" s="255"/>
      <c r="C991" s="272"/>
      <c r="E991" s="256"/>
      <c r="F991" s="256"/>
      <c r="G991" s="257"/>
      <c r="H991" s="258"/>
      <c r="I991" s="259"/>
      <c r="J991" s="947"/>
      <c r="M991" s="255"/>
      <c r="N991" s="947"/>
      <c r="Q991" s="255"/>
      <c r="R991" s="260"/>
      <c r="AD991" s="254"/>
    </row>
    <row r="992" spans="1:30" s="4" customFormat="1" x14ac:dyDescent="0.25">
      <c r="A992" s="255"/>
      <c r="B992" s="255"/>
      <c r="C992" s="272"/>
      <c r="E992" s="256"/>
      <c r="F992" s="256"/>
      <c r="G992" s="257"/>
      <c r="H992" s="258"/>
      <c r="I992" s="259"/>
      <c r="J992" s="947"/>
      <c r="M992" s="255"/>
      <c r="N992" s="947"/>
      <c r="Q992" s="255"/>
      <c r="R992" s="260"/>
      <c r="AD992" s="254"/>
    </row>
    <row r="993" spans="1:30" s="4" customFormat="1" x14ac:dyDescent="0.25">
      <c r="A993" s="255"/>
      <c r="B993" s="255"/>
      <c r="C993" s="272"/>
      <c r="E993" s="256"/>
      <c r="F993" s="256"/>
      <c r="G993" s="257"/>
      <c r="H993" s="258"/>
      <c r="I993" s="259"/>
      <c r="J993" s="947"/>
      <c r="M993" s="255"/>
      <c r="N993" s="947"/>
      <c r="Q993" s="255"/>
      <c r="R993" s="260"/>
      <c r="AD993" s="254"/>
    </row>
    <row r="994" spans="1:30" s="4" customFormat="1" x14ac:dyDescent="0.25">
      <c r="A994" s="255"/>
      <c r="B994" s="255"/>
      <c r="C994" s="272"/>
      <c r="E994" s="256"/>
      <c r="F994" s="256"/>
      <c r="G994" s="257"/>
      <c r="H994" s="258"/>
      <c r="I994" s="259"/>
      <c r="J994" s="947"/>
      <c r="M994" s="255"/>
      <c r="N994" s="947"/>
      <c r="Q994" s="255"/>
      <c r="R994" s="260"/>
      <c r="AD994" s="254"/>
    </row>
    <row r="995" spans="1:30" s="4" customFormat="1" x14ac:dyDescent="0.25">
      <c r="A995" s="255"/>
      <c r="B995" s="255"/>
      <c r="C995" s="272"/>
      <c r="E995" s="256"/>
      <c r="F995" s="256"/>
      <c r="G995" s="257"/>
      <c r="H995" s="258"/>
      <c r="I995" s="259"/>
      <c r="J995" s="947"/>
      <c r="M995" s="255"/>
      <c r="N995" s="947"/>
      <c r="Q995" s="255"/>
      <c r="R995" s="260"/>
      <c r="AD995" s="254"/>
    </row>
    <row r="996" spans="1:30" s="4" customFormat="1" x14ac:dyDescent="0.25">
      <c r="A996" s="255"/>
      <c r="B996" s="255"/>
      <c r="C996" s="272"/>
      <c r="E996" s="256"/>
      <c r="F996" s="256"/>
      <c r="G996" s="257"/>
      <c r="H996" s="258"/>
      <c r="I996" s="259"/>
      <c r="J996" s="947"/>
      <c r="M996" s="255"/>
      <c r="N996" s="947"/>
      <c r="Q996" s="255"/>
      <c r="R996" s="260"/>
      <c r="AD996" s="254"/>
    </row>
    <row r="997" spans="1:30" s="4" customFormat="1" x14ac:dyDescent="0.25">
      <c r="A997" s="255"/>
      <c r="B997" s="255"/>
      <c r="C997" s="272"/>
      <c r="E997" s="256"/>
      <c r="F997" s="256"/>
      <c r="G997" s="257"/>
      <c r="H997" s="258"/>
      <c r="I997" s="259"/>
      <c r="J997" s="947"/>
      <c r="M997" s="255"/>
      <c r="N997" s="947"/>
      <c r="Q997" s="255"/>
      <c r="R997" s="260"/>
      <c r="AD997" s="254"/>
    </row>
    <row r="998" spans="1:30" s="4" customFormat="1" x14ac:dyDescent="0.25">
      <c r="A998" s="255"/>
      <c r="B998" s="255"/>
      <c r="C998" s="272"/>
      <c r="E998" s="256"/>
      <c r="F998" s="256"/>
      <c r="G998" s="257"/>
      <c r="H998" s="258"/>
      <c r="I998" s="259"/>
      <c r="J998" s="947"/>
      <c r="M998" s="255"/>
      <c r="N998" s="947"/>
      <c r="Q998" s="255"/>
      <c r="R998" s="260"/>
      <c r="AD998" s="254"/>
    </row>
    <row r="999" spans="1:30" s="4" customFormat="1" x14ac:dyDescent="0.25">
      <c r="A999" s="255"/>
      <c r="B999" s="255"/>
      <c r="C999" s="272"/>
      <c r="E999" s="256"/>
      <c r="F999" s="256"/>
      <c r="G999" s="257"/>
      <c r="H999" s="258"/>
      <c r="I999" s="259"/>
      <c r="J999" s="947"/>
      <c r="M999" s="255"/>
      <c r="N999" s="947"/>
      <c r="Q999" s="255"/>
      <c r="R999" s="260"/>
      <c r="AD999" s="254"/>
    </row>
    <row r="1000" spans="1:30" s="4" customFormat="1" x14ac:dyDescent="0.25">
      <c r="A1000" s="255"/>
      <c r="B1000" s="255"/>
      <c r="C1000" s="272"/>
      <c r="E1000" s="256"/>
      <c r="F1000" s="256"/>
      <c r="G1000" s="257"/>
      <c r="H1000" s="258"/>
      <c r="I1000" s="259"/>
      <c r="J1000" s="947"/>
      <c r="M1000" s="255"/>
      <c r="N1000" s="947"/>
      <c r="Q1000" s="255"/>
      <c r="R1000" s="260"/>
      <c r="AD1000" s="254"/>
    </row>
    <row r="1001" spans="1:30" s="4" customFormat="1" x14ac:dyDescent="0.25">
      <c r="A1001" s="255"/>
      <c r="B1001" s="255"/>
      <c r="C1001" s="272"/>
      <c r="E1001" s="256"/>
      <c r="F1001" s="256"/>
      <c r="G1001" s="257"/>
      <c r="H1001" s="258"/>
      <c r="I1001" s="259"/>
      <c r="J1001" s="947"/>
      <c r="M1001" s="255"/>
      <c r="N1001" s="947"/>
      <c r="Q1001" s="255"/>
      <c r="R1001" s="260"/>
      <c r="AD1001" s="254"/>
    </row>
    <row r="1002" spans="1:30" s="4" customFormat="1" x14ac:dyDescent="0.25">
      <c r="A1002" s="255"/>
      <c r="B1002" s="255"/>
      <c r="C1002" s="272"/>
      <c r="E1002" s="256"/>
      <c r="F1002" s="256"/>
      <c r="G1002" s="257"/>
      <c r="H1002" s="258"/>
      <c r="I1002" s="259"/>
      <c r="J1002" s="947"/>
      <c r="M1002" s="255"/>
      <c r="N1002" s="947"/>
      <c r="Q1002" s="255"/>
      <c r="R1002" s="260"/>
      <c r="AD1002" s="254"/>
    </row>
    <row r="1003" spans="1:30" s="4" customFormat="1" x14ac:dyDescent="0.25">
      <c r="A1003" s="255"/>
      <c r="B1003" s="255"/>
      <c r="C1003" s="272"/>
      <c r="E1003" s="256"/>
      <c r="F1003" s="256"/>
      <c r="G1003" s="257"/>
      <c r="H1003" s="258"/>
      <c r="I1003" s="259"/>
      <c r="J1003" s="947"/>
      <c r="M1003" s="255"/>
      <c r="N1003" s="947"/>
      <c r="Q1003" s="255"/>
      <c r="R1003" s="260"/>
      <c r="AD1003" s="254"/>
    </row>
    <row r="1004" spans="1:30" s="4" customFormat="1" x14ac:dyDescent="0.25">
      <c r="A1004" s="255"/>
      <c r="B1004" s="255"/>
      <c r="C1004" s="272"/>
      <c r="E1004" s="256"/>
      <c r="F1004" s="256"/>
      <c r="G1004" s="257"/>
      <c r="H1004" s="258"/>
      <c r="I1004" s="259"/>
      <c r="J1004" s="947"/>
      <c r="M1004" s="255"/>
      <c r="N1004" s="947"/>
      <c r="Q1004" s="255"/>
      <c r="R1004" s="260"/>
      <c r="AD1004" s="254"/>
    </row>
    <row r="1005" spans="1:30" s="4" customFormat="1" x14ac:dyDescent="0.25">
      <c r="A1005" s="255"/>
      <c r="B1005" s="255"/>
      <c r="C1005" s="272"/>
      <c r="E1005" s="256"/>
      <c r="F1005" s="256"/>
      <c r="G1005" s="257"/>
      <c r="H1005" s="258"/>
      <c r="I1005" s="259"/>
      <c r="J1005" s="947"/>
      <c r="M1005" s="255"/>
      <c r="N1005" s="947"/>
      <c r="Q1005" s="255"/>
      <c r="R1005" s="260"/>
      <c r="AD1005" s="254"/>
    </row>
    <row r="1006" spans="1:30" s="4" customFormat="1" x14ac:dyDescent="0.25">
      <c r="A1006" s="255"/>
      <c r="B1006" s="255"/>
      <c r="C1006" s="272"/>
      <c r="E1006" s="256"/>
      <c r="F1006" s="256"/>
      <c r="G1006" s="257"/>
      <c r="H1006" s="258"/>
      <c r="I1006" s="259"/>
      <c r="J1006" s="947"/>
      <c r="M1006" s="255"/>
      <c r="N1006" s="947"/>
      <c r="Q1006" s="255"/>
      <c r="R1006" s="260"/>
      <c r="AD1006" s="254"/>
    </row>
    <row r="1007" spans="1:30" s="4" customFormat="1" x14ac:dyDescent="0.25">
      <c r="A1007" s="255"/>
      <c r="B1007" s="255"/>
      <c r="C1007" s="272"/>
      <c r="E1007" s="256"/>
      <c r="F1007" s="256"/>
      <c r="G1007" s="257"/>
      <c r="H1007" s="258"/>
      <c r="I1007" s="259"/>
      <c r="J1007" s="947"/>
      <c r="M1007" s="255"/>
      <c r="N1007" s="947"/>
      <c r="Q1007" s="255"/>
      <c r="R1007" s="260"/>
      <c r="AD1007" s="254"/>
    </row>
    <row r="1008" spans="1:30" s="4" customFormat="1" x14ac:dyDescent="0.25">
      <c r="A1008" s="255"/>
      <c r="B1008" s="255"/>
      <c r="C1008" s="272"/>
      <c r="E1008" s="256"/>
      <c r="F1008" s="256"/>
      <c r="G1008" s="257"/>
      <c r="H1008" s="258"/>
      <c r="I1008" s="259"/>
      <c r="J1008" s="947"/>
      <c r="M1008" s="255"/>
      <c r="N1008" s="947"/>
      <c r="Q1008" s="255"/>
      <c r="R1008" s="260"/>
      <c r="AD1008" s="254"/>
    </row>
    <row r="1009" spans="1:30" s="4" customFormat="1" x14ac:dyDescent="0.25">
      <c r="A1009" s="255"/>
      <c r="B1009" s="255"/>
      <c r="C1009" s="272"/>
      <c r="E1009" s="256"/>
      <c r="F1009" s="256"/>
      <c r="G1009" s="257"/>
      <c r="H1009" s="258"/>
      <c r="I1009" s="259"/>
      <c r="J1009" s="947"/>
      <c r="M1009" s="255"/>
      <c r="N1009" s="947"/>
      <c r="Q1009" s="255"/>
      <c r="R1009" s="260"/>
      <c r="AD1009" s="254"/>
    </row>
    <row r="1010" spans="1:30" s="4" customFormat="1" x14ac:dyDescent="0.25">
      <c r="A1010" s="255"/>
      <c r="B1010" s="255"/>
      <c r="C1010" s="272"/>
      <c r="E1010" s="256"/>
      <c r="F1010" s="256"/>
      <c r="G1010" s="257"/>
      <c r="H1010" s="258"/>
      <c r="I1010" s="259"/>
      <c r="J1010" s="947"/>
      <c r="M1010" s="255"/>
      <c r="N1010" s="947"/>
      <c r="Q1010" s="255"/>
      <c r="R1010" s="260"/>
      <c r="AD1010" s="254"/>
    </row>
    <row r="1011" spans="1:30" s="4" customFormat="1" x14ac:dyDescent="0.25">
      <c r="A1011" s="255"/>
      <c r="B1011" s="255"/>
      <c r="C1011" s="272"/>
      <c r="E1011" s="256"/>
      <c r="F1011" s="256"/>
      <c r="G1011" s="257"/>
      <c r="H1011" s="258"/>
      <c r="I1011" s="259"/>
      <c r="J1011" s="947"/>
      <c r="M1011" s="255"/>
      <c r="N1011" s="947"/>
      <c r="Q1011" s="255"/>
      <c r="R1011" s="260"/>
      <c r="AD1011" s="254"/>
    </row>
    <row r="1012" spans="1:30" s="4" customFormat="1" x14ac:dyDescent="0.25">
      <c r="A1012" s="255"/>
      <c r="B1012" s="255"/>
      <c r="C1012" s="272"/>
      <c r="E1012" s="256"/>
      <c r="F1012" s="256"/>
      <c r="G1012" s="257"/>
      <c r="H1012" s="258"/>
      <c r="I1012" s="259"/>
      <c r="J1012" s="947"/>
      <c r="M1012" s="255"/>
      <c r="N1012" s="947"/>
      <c r="Q1012" s="255"/>
      <c r="R1012" s="260"/>
      <c r="AD1012" s="254"/>
    </row>
    <row r="1013" spans="1:30" s="4" customFormat="1" x14ac:dyDescent="0.25">
      <c r="A1013" s="255"/>
      <c r="B1013" s="255"/>
      <c r="C1013" s="272"/>
      <c r="E1013" s="256"/>
      <c r="F1013" s="256"/>
      <c r="G1013" s="257"/>
      <c r="H1013" s="258"/>
      <c r="I1013" s="259"/>
      <c r="J1013" s="947"/>
      <c r="M1013" s="255"/>
      <c r="N1013" s="947"/>
      <c r="Q1013" s="255"/>
      <c r="R1013" s="260"/>
      <c r="AD1013" s="254"/>
    </row>
    <row r="1014" spans="1:30" s="4" customFormat="1" x14ac:dyDescent="0.25">
      <c r="A1014" s="255"/>
      <c r="B1014" s="255"/>
      <c r="C1014" s="272"/>
      <c r="E1014" s="256"/>
      <c r="F1014" s="256"/>
      <c r="G1014" s="257"/>
      <c r="H1014" s="258"/>
      <c r="I1014" s="259"/>
      <c r="J1014" s="947"/>
      <c r="M1014" s="255"/>
      <c r="N1014" s="947"/>
      <c r="Q1014" s="255"/>
      <c r="R1014" s="260"/>
      <c r="AD1014" s="254"/>
    </row>
    <row r="1015" spans="1:30" s="4" customFormat="1" x14ac:dyDescent="0.25">
      <c r="A1015" s="255"/>
      <c r="B1015" s="255"/>
      <c r="C1015" s="272"/>
      <c r="E1015" s="256"/>
      <c r="F1015" s="256"/>
      <c r="G1015" s="257"/>
      <c r="H1015" s="258"/>
      <c r="I1015" s="259"/>
      <c r="J1015" s="947"/>
      <c r="M1015" s="255"/>
      <c r="N1015" s="947"/>
      <c r="Q1015" s="255"/>
      <c r="R1015" s="260"/>
      <c r="AD1015" s="254"/>
    </row>
    <row r="1016" spans="1:30" s="4" customFormat="1" x14ac:dyDescent="0.25">
      <c r="A1016" s="255"/>
      <c r="B1016" s="255"/>
      <c r="C1016" s="272"/>
      <c r="E1016" s="256"/>
      <c r="F1016" s="256"/>
      <c r="G1016" s="257"/>
      <c r="H1016" s="258"/>
      <c r="I1016" s="259"/>
      <c r="J1016" s="947"/>
      <c r="M1016" s="255"/>
      <c r="N1016" s="947"/>
      <c r="Q1016" s="255"/>
      <c r="R1016" s="260"/>
      <c r="AD1016" s="254"/>
    </row>
    <row r="1017" spans="1:30" s="4" customFormat="1" x14ac:dyDescent="0.25">
      <c r="A1017" s="255"/>
      <c r="B1017" s="255"/>
      <c r="C1017" s="272"/>
      <c r="E1017" s="256"/>
      <c r="F1017" s="256"/>
      <c r="G1017" s="257"/>
      <c r="H1017" s="258"/>
      <c r="I1017" s="259"/>
      <c r="J1017" s="947"/>
      <c r="M1017" s="255"/>
      <c r="N1017" s="947"/>
      <c r="Q1017" s="255"/>
      <c r="R1017" s="260"/>
      <c r="AD1017" s="254"/>
    </row>
    <row r="1018" spans="1:30" s="4" customFormat="1" x14ac:dyDescent="0.25">
      <c r="A1018" s="255"/>
      <c r="B1018" s="255"/>
      <c r="C1018" s="272"/>
      <c r="E1018" s="256"/>
      <c r="F1018" s="256"/>
      <c r="G1018" s="257"/>
      <c r="H1018" s="258"/>
      <c r="I1018" s="259"/>
      <c r="J1018" s="947"/>
      <c r="M1018" s="255"/>
      <c r="N1018" s="947"/>
      <c r="Q1018" s="255"/>
      <c r="R1018" s="260"/>
      <c r="AD1018" s="254"/>
    </row>
    <row r="1019" spans="1:30" s="4" customFormat="1" x14ac:dyDescent="0.25">
      <c r="A1019" s="255"/>
      <c r="B1019" s="255"/>
      <c r="C1019" s="272"/>
      <c r="E1019" s="256"/>
      <c r="F1019" s="256"/>
      <c r="G1019" s="257"/>
      <c r="H1019" s="258"/>
      <c r="I1019" s="259"/>
      <c r="J1019" s="947"/>
      <c r="M1019" s="255"/>
      <c r="N1019" s="947"/>
      <c r="Q1019" s="255"/>
      <c r="R1019" s="260"/>
      <c r="AD1019" s="254"/>
    </row>
    <row r="1020" spans="1:30" s="4" customFormat="1" x14ac:dyDescent="0.25">
      <c r="A1020" s="255"/>
      <c r="B1020" s="255"/>
      <c r="C1020" s="272"/>
      <c r="E1020" s="256"/>
      <c r="F1020" s="256"/>
      <c r="G1020" s="257"/>
      <c r="H1020" s="258"/>
      <c r="I1020" s="259"/>
      <c r="J1020" s="947"/>
      <c r="M1020" s="255"/>
      <c r="N1020" s="947"/>
      <c r="Q1020" s="255"/>
      <c r="R1020" s="260"/>
      <c r="AD1020" s="254"/>
    </row>
    <row r="1021" spans="1:30" s="4" customFormat="1" x14ac:dyDescent="0.25">
      <c r="A1021" s="255"/>
      <c r="B1021" s="255"/>
      <c r="C1021" s="272"/>
      <c r="E1021" s="256"/>
      <c r="F1021" s="256"/>
      <c r="G1021" s="257"/>
      <c r="H1021" s="258"/>
      <c r="I1021" s="259"/>
      <c r="J1021" s="947"/>
      <c r="M1021" s="255"/>
      <c r="N1021" s="947"/>
      <c r="Q1021" s="255"/>
      <c r="R1021" s="260"/>
      <c r="AD1021" s="254"/>
    </row>
    <row r="1022" spans="1:30" s="4" customFormat="1" x14ac:dyDescent="0.25">
      <c r="A1022" s="255"/>
      <c r="B1022" s="255"/>
      <c r="C1022" s="272"/>
      <c r="E1022" s="256"/>
      <c r="F1022" s="256"/>
      <c r="G1022" s="257"/>
      <c r="H1022" s="258"/>
      <c r="I1022" s="259"/>
      <c r="J1022" s="947"/>
      <c r="M1022" s="255"/>
      <c r="N1022" s="947"/>
      <c r="Q1022" s="255"/>
      <c r="R1022" s="260"/>
      <c r="AD1022" s="254"/>
    </row>
    <row r="1023" spans="1:30" s="4" customFormat="1" x14ac:dyDescent="0.25">
      <c r="A1023" s="255"/>
      <c r="B1023" s="255"/>
      <c r="C1023" s="272"/>
      <c r="E1023" s="256"/>
      <c r="F1023" s="256"/>
      <c r="G1023" s="257"/>
      <c r="H1023" s="258"/>
      <c r="I1023" s="259"/>
      <c r="J1023" s="947"/>
      <c r="M1023" s="255"/>
      <c r="N1023" s="947"/>
      <c r="Q1023" s="255"/>
      <c r="R1023" s="260"/>
      <c r="AD1023" s="254"/>
    </row>
    <row r="1024" spans="1:30" s="4" customFormat="1" x14ac:dyDescent="0.25">
      <c r="A1024" s="255"/>
      <c r="B1024" s="255"/>
      <c r="C1024" s="272"/>
      <c r="E1024" s="256"/>
      <c r="F1024" s="256"/>
      <c r="G1024" s="257"/>
      <c r="H1024" s="258"/>
      <c r="I1024" s="259"/>
      <c r="J1024" s="947"/>
      <c r="M1024" s="255"/>
      <c r="N1024" s="947"/>
      <c r="Q1024" s="255"/>
      <c r="R1024" s="260"/>
      <c r="AD1024" s="254"/>
    </row>
    <row r="1025" spans="1:30" s="4" customFormat="1" x14ac:dyDescent="0.25">
      <c r="A1025" s="255"/>
      <c r="B1025" s="255"/>
      <c r="C1025" s="272"/>
      <c r="E1025" s="256"/>
      <c r="F1025" s="256"/>
      <c r="G1025" s="257"/>
      <c r="H1025" s="258"/>
      <c r="I1025" s="259"/>
      <c r="J1025" s="947"/>
      <c r="M1025" s="255"/>
      <c r="N1025" s="947"/>
      <c r="Q1025" s="255"/>
      <c r="R1025" s="260"/>
      <c r="AD1025" s="254"/>
    </row>
    <row r="1026" spans="1:30" s="4" customFormat="1" x14ac:dyDescent="0.25">
      <c r="A1026" s="255"/>
      <c r="B1026" s="255"/>
      <c r="C1026" s="272"/>
      <c r="E1026" s="256"/>
      <c r="F1026" s="256"/>
      <c r="G1026" s="257"/>
      <c r="H1026" s="258"/>
      <c r="I1026" s="259"/>
      <c r="J1026" s="947"/>
      <c r="M1026" s="255"/>
      <c r="N1026" s="947"/>
      <c r="Q1026" s="255"/>
      <c r="R1026" s="260"/>
      <c r="AD1026" s="254"/>
    </row>
    <row r="1027" spans="1:30" s="4" customFormat="1" x14ac:dyDescent="0.25">
      <c r="A1027" s="255"/>
      <c r="B1027" s="255"/>
      <c r="C1027" s="272"/>
      <c r="E1027" s="256"/>
      <c r="F1027" s="256"/>
      <c r="G1027" s="257"/>
      <c r="H1027" s="258"/>
      <c r="I1027" s="259"/>
      <c r="J1027" s="947"/>
      <c r="M1027" s="255"/>
      <c r="N1027" s="947"/>
      <c r="Q1027" s="255"/>
      <c r="R1027" s="260"/>
      <c r="AD1027" s="254"/>
    </row>
    <row r="1028" spans="1:30" s="4" customFormat="1" x14ac:dyDescent="0.25">
      <c r="A1028" s="255"/>
      <c r="B1028" s="255"/>
      <c r="C1028" s="272"/>
      <c r="E1028" s="256"/>
      <c r="F1028" s="256"/>
      <c r="G1028" s="257"/>
      <c r="H1028" s="258"/>
      <c r="I1028" s="259"/>
      <c r="J1028" s="947"/>
      <c r="M1028" s="255"/>
      <c r="N1028" s="947"/>
      <c r="Q1028" s="255"/>
      <c r="R1028" s="260"/>
      <c r="AD1028" s="254"/>
    </row>
    <row r="1029" spans="1:30" s="4" customFormat="1" x14ac:dyDescent="0.25">
      <c r="A1029" s="255"/>
      <c r="B1029" s="255"/>
      <c r="C1029" s="272"/>
      <c r="E1029" s="256"/>
      <c r="F1029" s="256"/>
      <c r="G1029" s="257"/>
      <c r="H1029" s="258"/>
      <c r="I1029" s="259"/>
      <c r="J1029" s="947"/>
      <c r="M1029" s="255"/>
      <c r="N1029" s="947"/>
      <c r="Q1029" s="255"/>
      <c r="R1029" s="260"/>
      <c r="AD1029" s="254"/>
    </row>
    <row r="1030" spans="1:30" s="4" customFormat="1" x14ac:dyDescent="0.25">
      <c r="A1030" s="255"/>
      <c r="B1030" s="255"/>
      <c r="C1030" s="272"/>
      <c r="E1030" s="256"/>
      <c r="F1030" s="256"/>
      <c r="G1030" s="257"/>
      <c r="H1030" s="258"/>
      <c r="I1030" s="259"/>
      <c r="J1030" s="947"/>
      <c r="M1030" s="255"/>
      <c r="N1030" s="947"/>
      <c r="Q1030" s="255"/>
      <c r="R1030" s="260"/>
      <c r="AD1030" s="254"/>
    </row>
    <row r="1031" spans="1:30" s="4" customFormat="1" x14ac:dyDescent="0.25">
      <c r="A1031" s="255"/>
      <c r="B1031" s="255"/>
      <c r="C1031" s="272"/>
      <c r="E1031" s="256"/>
      <c r="F1031" s="256"/>
      <c r="G1031" s="257"/>
      <c r="H1031" s="258"/>
      <c r="I1031" s="259"/>
      <c r="J1031" s="947"/>
      <c r="M1031" s="255"/>
      <c r="N1031" s="947"/>
      <c r="Q1031" s="255"/>
      <c r="R1031" s="260"/>
      <c r="AD1031" s="254"/>
    </row>
    <row r="1032" spans="1:30" s="4" customFormat="1" x14ac:dyDescent="0.25">
      <c r="A1032" s="255"/>
      <c r="B1032" s="255"/>
      <c r="C1032" s="272"/>
      <c r="E1032" s="256"/>
      <c r="F1032" s="256"/>
      <c r="G1032" s="257"/>
      <c r="H1032" s="258"/>
      <c r="I1032" s="259"/>
      <c r="J1032" s="947"/>
      <c r="M1032" s="255"/>
      <c r="N1032" s="947"/>
      <c r="Q1032" s="255"/>
      <c r="R1032" s="260"/>
      <c r="AD1032" s="254"/>
    </row>
    <row r="1033" spans="1:30" s="4" customFormat="1" x14ac:dyDescent="0.25">
      <c r="A1033" s="255"/>
      <c r="B1033" s="255"/>
      <c r="C1033" s="272"/>
      <c r="E1033" s="256"/>
      <c r="F1033" s="256"/>
      <c r="G1033" s="257"/>
      <c r="H1033" s="258"/>
      <c r="I1033" s="259"/>
      <c r="J1033" s="947"/>
      <c r="M1033" s="255"/>
      <c r="N1033" s="947"/>
      <c r="Q1033" s="255"/>
      <c r="R1033" s="260"/>
      <c r="AD1033" s="254"/>
    </row>
    <row r="1034" spans="1:30" s="4" customFormat="1" x14ac:dyDescent="0.25">
      <c r="A1034" s="255"/>
      <c r="B1034" s="255"/>
      <c r="C1034" s="272"/>
      <c r="E1034" s="256"/>
      <c r="F1034" s="256"/>
      <c r="G1034" s="257"/>
      <c r="H1034" s="258"/>
      <c r="I1034" s="259"/>
      <c r="J1034" s="947"/>
      <c r="M1034" s="255"/>
      <c r="N1034" s="947"/>
      <c r="Q1034" s="255"/>
      <c r="R1034" s="260"/>
      <c r="AD1034" s="254"/>
    </row>
    <row r="1035" spans="1:30" s="4" customFormat="1" x14ac:dyDescent="0.25">
      <c r="A1035" s="255"/>
      <c r="B1035" s="255"/>
      <c r="C1035" s="272"/>
      <c r="E1035" s="256"/>
      <c r="F1035" s="256"/>
      <c r="G1035" s="257"/>
      <c r="H1035" s="258"/>
      <c r="I1035" s="259"/>
      <c r="J1035" s="947"/>
      <c r="M1035" s="255"/>
      <c r="N1035" s="947"/>
      <c r="Q1035" s="255"/>
      <c r="R1035" s="260"/>
      <c r="AD1035" s="254"/>
    </row>
    <row r="1036" spans="1:30" s="4" customFormat="1" x14ac:dyDescent="0.25">
      <c r="A1036" s="255"/>
      <c r="B1036" s="255"/>
      <c r="C1036" s="272"/>
      <c r="E1036" s="256"/>
      <c r="F1036" s="256"/>
      <c r="G1036" s="257"/>
      <c r="H1036" s="258"/>
      <c r="I1036" s="259"/>
      <c r="J1036" s="947"/>
      <c r="M1036" s="255"/>
      <c r="N1036" s="947"/>
      <c r="Q1036" s="255"/>
      <c r="R1036" s="260"/>
      <c r="AD1036" s="254"/>
    </row>
    <row r="1037" spans="1:30" s="4" customFormat="1" x14ac:dyDescent="0.25">
      <c r="A1037" s="255"/>
      <c r="B1037" s="255"/>
      <c r="C1037" s="272"/>
      <c r="E1037" s="256"/>
      <c r="F1037" s="256"/>
      <c r="G1037" s="257"/>
      <c r="H1037" s="258"/>
      <c r="I1037" s="259"/>
      <c r="J1037" s="947"/>
      <c r="M1037" s="255"/>
      <c r="N1037" s="947"/>
      <c r="Q1037" s="255"/>
      <c r="R1037" s="260"/>
      <c r="AD1037" s="254"/>
    </row>
    <row r="1038" spans="1:30" s="4" customFormat="1" x14ac:dyDescent="0.25">
      <c r="A1038" s="255"/>
      <c r="B1038" s="255"/>
      <c r="C1038" s="272"/>
      <c r="E1038" s="256"/>
      <c r="F1038" s="256"/>
      <c r="G1038" s="257"/>
      <c r="H1038" s="258"/>
      <c r="I1038" s="259"/>
      <c r="J1038" s="947"/>
      <c r="M1038" s="255"/>
      <c r="N1038" s="947"/>
      <c r="Q1038" s="255"/>
      <c r="R1038" s="260"/>
      <c r="AD1038" s="254"/>
    </row>
    <row r="1039" spans="1:30" s="4" customFormat="1" x14ac:dyDescent="0.25">
      <c r="A1039" s="255"/>
      <c r="B1039" s="255"/>
      <c r="C1039" s="272"/>
      <c r="E1039" s="256"/>
      <c r="F1039" s="256"/>
      <c r="G1039" s="257"/>
      <c r="H1039" s="258"/>
      <c r="I1039" s="259"/>
      <c r="J1039" s="947"/>
      <c r="M1039" s="255"/>
      <c r="N1039" s="947"/>
      <c r="Q1039" s="255"/>
      <c r="R1039" s="260"/>
      <c r="AD1039" s="254"/>
    </row>
    <row r="1040" spans="1:30" s="4" customFormat="1" x14ac:dyDescent="0.25">
      <c r="A1040" s="255"/>
      <c r="B1040" s="255"/>
      <c r="C1040" s="272"/>
      <c r="E1040" s="256"/>
      <c r="F1040" s="256"/>
      <c r="G1040" s="257"/>
      <c r="H1040" s="258"/>
      <c r="I1040" s="259"/>
      <c r="J1040" s="947"/>
      <c r="M1040" s="255"/>
      <c r="N1040" s="947"/>
      <c r="Q1040" s="255"/>
      <c r="R1040" s="260"/>
      <c r="AD1040" s="254"/>
    </row>
    <row r="1041" spans="1:30" s="4" customFormat="1" x14ac:dyDescent="0.25">
      <c r="A1041" s="255"/>
      <c r="B1041" s="255"/>
      <c r="C1041" s="272"/>
      <c r="E1041" s="256"/>
      <c r="F1041" s="256"/>
      <c r="G1041" s="257"/>
      <c r="H1041" s="258"/>
      <c r="I1041" s="259"/>
      <c r="J1041" s="947"/>
      <c r="M1041" s="255"/>
      <c r="N1041" s="947"/>
      <c r="Q1041" s="255"/>
      <c r="R1041" s="260"/>
      <c r="AD1041" s="254"/>
    </row>
    <row r="1042" spans="1:30" s="4" customFormat="1" x14ac:dyDescent="0.25">
      <c r="A1042" s="255"/>
      <c r="B1042" s="255"/>
      <c r="C1042" s="272"/>
      <c r="E1042" s="256"/>
      <c r="F1042" s="256"/>
      <c r="G1042" s="257"/>
      <c r="H1042" s="258"/>
      <c r="I1042" s="259"/>
      <c r="J1042" s="947"/>
      <c r="M1042" s="255"/>
      <c r="N1042" s="947"/>
      <c r="Q1042" s="255"/>
      <c r="R1042" s="260"/>
      <c r="AD1042" s="254"/>
    </row>
    <row r="1043" spans="1:30" s="4" customFormat="1" x14ac:dyDescent="0.25">
      <c r="A1043" s="255"/>
      <c r="B1043" s="255"/>
      <c r="C1043" s="272"/>
      <c r="E1043" s="256"/>
      <c r="F1043" s="256"/>
      <c r="G1043" s="257"/>
      <c r="H1043" s="258"/>
      <c r="I1043" s="259"/>
      <c r="J1043" s="947"/>
      <c r="M1043" s="255"/>
      <c r="N1043" s="947"/>
      <c r="Q1043" s="255"/>
      <c r="R1043" s="260"/>
      <c r="AD1043" s="254"/>
    </row>
    <row r="1044" spans="1:30" s="4" customFormat="1" x14ac:dyDescent="0.25">
      <c r="A1044" s="255"/>
      <c r="B1044" s="255"/>
      <c r="C1044" s="272"/>
      <c r="E1044" s="256"/>
      <c r="F1044" s="256"/>
      <c r="G1044" s="257"/>
      <c r="H1044" s="258"/>
      <c r="I1044" s="259"/>
      <c r="J1044" s="947"/>
      <c r="M1044" s="255"/>
      <c r="N1044" s="947"/>
      <c r="Q1044" s="255"/>
      <c r="R1044" s="260"/>
      <c r="AD1044" s="254"/>
    </row>
    <row r="1045" spans="1:30" s="4" customFormat="1" x14ac:dyDescent="0.25">
      <c r="A1045" s="255"/>
      <c r="B1045" s="255"/>
      <c r="C1045" s="272"/>
      <c r="E1045" s="256"/>
      <c r="F1045" s="256"/>
      <c r="G1045" s="257"/>
      <c r="H1045" s="258"/>
      <c r="I1045" s="259"/>
      <c r="J1045" s="947"/>
      <c r="M1045" s="255"/>
      <c r="N1045" s="947"/>
      <c r="Q1045" s="255"/>
      <c r="R1045" s="260"/>
      <c r="AD1045" s="254"/>
    </row>
    <row r="1046" spans="1:30" s="4" customFormat="1" x14ac:dyDescent="0.25">
      <c r="A1046" s="255"/>
      <c r="B1046" s="255"/>
      <c r="C1046" s="272"/>
      <c r="E1046" s="256"/>
      <c r="F1046" s="256"/>
      <c r="G1046" s="257"/>
      <c r="H1046" s="258"/>
      <c r="I1046" s="259"/>
      <c r="J1046" s="947"/>
      <c r="M1046" s="255"/>
      <c r="N1046" s="947"/>
      <c r="Q1046" s="255"/>
      <c r="R1046" s="260"/>
      <c r="AD1046" s="254"/>
    </row>
    <row r="1047" spans="1:30" s="4" customFormat="1" x14ac:dyDescent="0.25">
      <c r="A1047" s="255"/>
      <c r="B1047" s="255"/>
      <c r="C1047" s="272"/>
      <c r="E1047" s="256"/>
      <c r="F1047" s="256"/>
      <c r="G1047" s="257"/>
      <c r="H1047" s="258"/>
      <c r="I1047" s="259"/>
      <c r="J1047" s="947"/>
      <c r="M1047" s="255"/>
      <c r="N1047" s="947"/>
      <c r="Q1047" s="255"/>
      <c r="R1047" s="260"/>
      <c r="AD1047" s="254"/>
    </row>
    <row r="1048" spans="1:30" s="4" customFormat="1" x14ac:dyDescent="0.25">
      <c r="A1048" s="255"/>
      <c r="B1048" s="255"/>
      <c r="C1048" s="272"/>
      <c r="E1048" s="256"/>
      <c r="F1048" s="256"/>
      <c r="G1048" s="257"/>
      <c r="H1048" s="258"/>
      <c r="I1048" s="259"/>
      <c r="J1048" s="947"/>
      <c r="M1048" s="255"/>
      <c r="N1048" s="947"/>
      <c r="Q1048" s="255"/>
      <c r="R1048" s="260"/>
      <c r="AD1048" s="254"/>
    </row>
    <row r="1049" spans="1:30" s="4" customFormat="1" x14ac:dyDescent="0.25">
      <c r="A1049" s="255"/>
      <c r="B1049" s="255"/>
      <c r="C1049" s="272"/>
      <c r="E1049" s="256"/>
      <c r="F1049" s="256"/>
      <c r="G1049" s="257"/>
      <c r="H1049" s="258"/>
      <c r="I1049" s="259"/>
      <c r="J1049" s="947"/>
      <c r="M1049" s="255"/>
      <c r="N1049" s="947"/>
      <c r="Q1049" s="255"/>
      <c r="R1049" s="260"/>
      <c r="AD1049" s="254"/>
    </row>
    <row r="1050" spans="1:30" s="4" customFormat="1" x14ac:dyDescent="0.25">
      <c r="A1050" s="255"/>
      <c r="B1050" s="255"/>
      <c r="C1050" s="272"/>
      <c r="E1050" s="256"/>
      <c r="F1050" s="256"/>
      <c r="G1050" s="257"/>
      <c r="H1050" s="258"/>
      <c r="I1050" s="259"/>
      <c r="J1050" s="947"/>
      <c r="M1050" s="255"/>
      <c r="N1050" s="947"/>
      <c r="Q1050" s="255"/>
      <c r="R1050" s="260"/>
      <c r="AD1050" s="254"/>
    </row>
    <row r="1051" spans="1:30" s="4" customFormat="1" x14ac:dyDescent="0.25">
      <c r="A1051" s="255"/>
      <c r="B1051" s="255"/>
      <c r="C1051" s="272"/>
      <c r="E1051" s="256"/>
      <c r="F1051" s="256"/>
      <c r="G1051" s="257"/>
      <c r="H1051" s="258"/>
      <c r="I1051" s="259"/>
      <c r="J1051" s="947"/>
      <c r="M1051" s="255"/>
      <c r="N1051" s="947"/>
      <c r="Q1051" s="255"/>
      <c r="R1051" s="260"/>
      <c r="AD1051" s="254"/>
    </row>
    <row r="1052" spans="1:30" s="4" customFormat="1" x14ac:dyDescent="0.25">
      <c r="A1052" s="255"/>
      <c r="B1052" s="255"/>
      <c r="C1052" s="272"/>
      <c r="E1052" s="256"/>
      <c r="F1052" s="256"/>
      <c r="G1052" s="257"/>
      <c r="H1052" s="258"/>
      <c r="I1052" s="259"/>
      <c r="J1052" s="947"/>
      <c r="M1052" s="255"/>
      <c r="N1052" s="947"/>
      <c r="Q1052" s="255"/>
      <c r="R1052" s="260"/>
      <c r="AD1052" s="254"/>
    </row>
    <row r="1053" spans="1:30" s="4" customFormat="1" x14ac:dyDescent="0.25">
      <c r="A1053" s="255"/>
      <c r="B1053" s="255"/>
      <c r="C1053" s="272"/>
      <c r="E1053" s="256"/>
      <c r="F1053" s="256"/>
      <c r="G1053" s="257"/>
      <c r="H1053" s="258"/>
      <c r="I1053" s="259"/>
      <c r="J1053" s="947"/>
      <c r="M1053" s="255"/>
      <c r="N1053" s="947"/>
      <c r="Q1053" s="255"/>
      <c r="R1053" s="260"/>
      <c r="AD1053" s="254"/>
    </row>
    <row r="1054" spans="1:30" s="4" customFormat="1" x14ac:dyDescent="0.25">
      <c r="A1054" s="255"/>
      <c r="B1054" s="255"/>
      <c r="C1054" s="272"/>
      <c r="E1054" s="256"/>
      <c r="F1054" s="256"/>
      <c r="G1054" s="257"/>
      <c r="H1054" s="258"/>
      <c r="I1054" s="259"/>
      <c r="J1054" s="947"/>
      <c r="M1054" s="255"/>
      <c r="N1054" s="947"/>
      <c r="Q1054" s="255"/>
      <c r="R1054" s="260"/>
      <c r="AD1054" s="254"/>
    </row>
    <row r="1055" spans="1:30" s="4" customFormat="1" x14ac:dyDescent="0.25">
      <c r="A1055" s="255"/>
      <c r="B1055" s="255"/>
      <c r="C1055" s="272"/>
      <c r="E1055" s="256"/>
      <c r="F1055" s="256"/>
      <c r="G1055" s="257"/>
      <c r="H1055" s="258"/>
      <c r="I1055" s="259"/>
      <c r="J1055" s="947"/>
      <c r="M1055" s="255"/>
      <c r="N1055" s="947"/>
      <c r="Q1055" s="255"/>
      <c r="R1055" s="260"/>
      <c r="AD1055" s="254"/>
    </row>
    <row r="1056" spans="1:30" s="4" customFormat="1" x14ac:dyDescent="0.25">
      <c r="A1056" s="255"/>
      <c r="B1056" s="255"/>
      <c r="C1056" s="272"/>
      <c r="E1056" s="256"/>
      <c r="F1056" s="256"/>
      <c r="G1056" s="257"/>
      <c r="H1056" s="258"/>
      <c r="I1056" s="259"/>
      <c r="J1056" s="947"/>
      <c r="M1056" s="255"/>
      <c r="N1056" s="947"/>
      <c r="Q1056" s="255"/>
      <c r="R1056" s="260"/>
      <c r="AD1056" s="254"/>
    </row>
    <row r="1057" spans="1:30" s="4" customFormat="1" x14ac:dyDescent="0.25">
      <c r="A1057" s="255"/>
      <c r="B1057" s="255"/>
      <c r="C1057" s="272"/>
      <c r="E1057" s="256"/>
      <c r="F1057" s="256"/>
      <c r="G1057" s="257"/>
      <c r="H1057" s="258"/>
      <c r="I1057" s="259"/>
      <c r="J1057" s="947"/>
      <c r="M1057" s="255"/>
      <c r="N1057" s="947"/>
      <c r="Q1057" s="255"/>
      <c r="R1057" s="260"/>
      <c r="AD1057" s="254"/>
    </row>
    <row r="1058" spans="1:30" s="4" customFormat="1" x14ac:dyDescent="0.25">
      <c r="A1058" s="255"/>
      <c r="B1058" s="255"/>
      <c r="C1058" s="272"/>
      <c r="E1058" s="256"/>
      <c r="F1058" s="256"/>
      <c r="G1058" s="257"/>
      <c r="H1058" s="258"/>
      <c r="I1058" s="259"/>
      <c r="J1058" s="947"/>
      <c r="M1058" s="255"/>
      <c r="N1058" s="947"/>
      <c r="Q1058" s="255"/>
      <c r="R1058" s="260"/>
      <c r="AD1058" s="254"/>
    </row>
    <row r="1059" spans="1:30" s="4" customFormat="1" x14ac:dyDescent="0.25">
      <c r="A1059" s="255"/>
      <c r="B1059" s="255"/>
      <c r="C1059" s="272"/>
      <c r="E1059" s="256"/>
      <c r="F1059" s="256"/>
      <c r="G1059" s="257"/>
      <c r="H1059" s="258"/>
      <c r="I1059" s="259"/>
      <c r="J1059" s="947"/>
      <c r="M1059" s="255"/>
      <c r="N1059" s="947"/>
      <c r="Q1059" s="255"/>
      <c r="R1059" s="260"/>
      <c r="AD1059" s="254"/>
    </row>
    <row r="1060" spans="1:30" s="4" customFormat="1" x14ac:dyDescent="0.25">
      <c r="A1060" s="255"/>
      <c r="B1060" s="255"/>
      <c r="C1060" s="272"/>
      <c r="E1060" s="256"/>
      <c r="F1060" s="256"/>
      <c r="G1060" s="257"/>
      <c r="H1060" s="258"/>
      <c r="I1060" s="259"/>
      <c r="J1060" s="947"/>
      <c r="M1060" s="255"/>
      <c r="N1060" s="947"/>
      <c r="Q1060" s="255"/>
      <c r="R1060" s="260"/>
      <c r="AD1060" s="254"/>
    </row>
    <row r="1061" spans="1:30" s="4" customFormat="1" x14ac:dyDescent="0.25">
      <c r="A1061" s="255"/>
      <c r="B1061" s="255"/>
      <c r="C1061" s="272"/>
      <c r="E1061" s="256"/>
      <c r="F1061" s="256"/>
      <c r="G1061" s="257"/>
      <c r="H1061" s="258"/>
      <c r="I1061" s="259"/>
      <c r="J1061" s="947"/>
      <c r="M1061" s="255"/>
      <c r="N1061" s="947"/>
      <c r="Q1061" s="255"/>
      <c r="R1061" s="260"/>
      <c r="AD1061" s="254"/>
    </row>
    <row r="1062" spans="1:30" s="4" customFormat="1" x14ac:dyDescent="0.25">
      <c r="A1062" s="255"/>
      <c r="B1062" s="255"/>
      <c r="C1062" s="272"/>
      <c r="E1062" s="256"/>
      <c r="F1062" s="256"/>
      <c r="G1062" s="257"/>
      <c r="H1062" s="258"/>
      <c r="I1062" s="259"/>
      <c r="J1062" s="947"/>
      <c r="M1062" s="255"/>
      <c r="N1062" s="947"/>
      <c r="Q1062" s="255"/>
      <c r="R1062" s="260"/>
      <c r="AD1062" s="254"/>
    </row>
    <row r="1063" spans="1:30" s="4" customFormat="1" x14ac:dyDescent="0.25">
      <c r="A1063" s="255"/>
      <c r="B1063" s="255"/>
      <c r="C1063" s="272"/>
      <c r="E1063" s="256"/>
      <c r="F1063" s="256"/>
      <c r="G1063" s="257"/>
      <c r="H1063" s="258"/>
      <c r="I1063" s="259"/>
      <c r="J1063" s="947"/>
      <c r="M1063" s="255"/>
      <c r="N1063" s="947"/>
      <c r="Q1063" s="255"/>
      <c r="R1063" s="260"/>
      <c r="AD1063" s="254"/>
    </row>
    <row r="1064" spans="1:30" s="4" customFormat="1" x14ac:dyDescent="0.25">
      <c r="A1064" s="255"/>
      <c r="B1064" s="255"/>
      <c r="C1064" s="272"/>
      <c r="E1064" s="256"/>
      <c r="F1064" s="256"/>
      <c r="G1064" s="257"/>
      <c r="H1064" s="258"/>
      <c r="I1064" s="259"/>
      <c r="J1064" s="947"/>
      <c r="M1064" s="255"/>
      <c r="N1064" s="947"/>
      <c r="Q1064" s="255"/>
      <c r="R1064" s="260"/>
      <c r="AD1064" s="254"/>
    </row>
    <row r="1065" spans="1:30" s="4" customFormat="1" x14ac:dyDescent="0.25">
      <c r="A1065" s="255"/>
      <c r="B1065" s="255"/>
      <c r="C1065" s="272"/>
      <c r="E1065" s="256"/>
      <c r="F1065" s="256"/>
      <c r="G1065" s="257"/>
      <c r="H1065" s="258"/>
      <c r="I1065" s="259"/>
      <c r="J1065" s="947"/>
      <c r="M1065" s="255"/>
      <c r="N1065" s="947"/>
      <c r="Q1065" s="255"/>
      <c r="R1065" s="260"/>
      <c r="AD1065" s="254"/>
    </row>
    <row r="1066" spans="1:30" s="4" customFormat="1" x14ac:dyDescent="0.25">
      <c r="A1066" s="255"/>
      <c r="B1066" s="255"/>
      <c r="C1066" s="272"/>
      <c r="E1066" s="256"/>
      <c r="F1066" s="256"/>
      <c r="G1066" s="257"/>
      <c r="H1066" s="258"/>
      <c r="I1066" s="259"/>
      <c r="J1066" s="947"/>
      <c r="M1066" s="255"/>
      <c r="N1066" s="947"/>
      <c r="Q1066" s="255"/>
      <c r="R1066" s="260"/>
      <c r="AD1066" s="254"/>
    </row>
    <row r="1067" spans="1:30" s="4" customFormat="1" x14ac:dyDescent="0.25">
      <c r="A1067" s="255"/>
      <c r="B1067" s="255"/>
      <c r="C1067" s="272"/>
      <c r="E1067" s="256"/>
      <c r="F1067" s="256"/>
      <c r="G1067" s="257"/>
      <c r="H1067" s="258"/>
      <c r="I1067" s="259"/>
      <c r="J1067" s="947"/>
      <c r="M1067" s="255"/>
      <c r="N1067" s="947"/>
      <c r="Q1067" s="255"/>
      <c r="R1067" s="260"/>
      <c r="AD1067" s="254"/>
    </row>
    <row r="1068" spans="1:30" s="4" customFormat="1" x14ac:dyDescent="0.25">
      <c r="A1068" s="255"/>
      <c r="B1068" s="255"/>
      <c r="C1068" s="272"/>
      <c r="E1068" s="256"/>
      <c r="F1068" s="256"/>
      <c r="G1068" s="257"/>
      <c r="H1068" s="258"/>
      <c r="I1068" s="259"/>
      <c r="J1068" s="947"/>
      <c r="M1068" s="255"/>
      <c r="N1068" s="947"/>
      <c r="Q1068" s="255"/>
      <c r="R1068" s="260"/>
      <c r="AD1068" s="254"/>
    </row>
    <row r="1069" spans="1:30" s="4" customFormat="1" x14ac:dyDescent="0.25">
      <c r="A1069" s="255"/>
      <c r="B1069" s="255"/>
      <c r="C1069" s="272"/>
      <c r="E1069" s="256"/>
      <c r="F1069" s="256"/>
      <c r="G1069" s="257"/>
      <c r="H1069" s="258"/>
      <c r="I1069" s="259"/>
      <c r="J1069" s="947"/>
      <c r="M1069" s="255"/>
      <c r="N1069" s="947"/>
      <c r="Q1069" s="255"/>
      <c r="R1069" s="260"/>
      <c r="AD1069" s="254"/>
    </row>
    <row r="1070" spans="1:30" s="4" customFormat="1" x14ac:dyDescent="0.25">
      <c r="A1070" s="255"/>
      <c r="B1070" s="255"/>
      <c r="C1070" s="272"/>
      <c r="E1070" s="256"/>
      <c r="F1070" s="256"/>
      <c r="G1070" s="257"/>
      <c r="H1070" s="258"/>
      <c r="I1070" s="259"/>
      <c r="J1070" s="947"/>
      <c r="M1070" s="255"/>
      <c r="N1070" s="947"/>
      <c r="Q1070" s="255"/>
      <c r="R1070" s="260"/>
      <c r="AD1070" s="254"/>
    </row>
    <row r="1071" spans="1:30" s="4" customFormat="1" x14ac:dyDescent="0.25">
      <c r="A1071" s="255"/>
      <c r="B1071" s="255"/>
      <c r="C1071" s="272"/>
      <c r="E1071" s="256"/>
      <c r="F1071" s="256"/>
      <c r="G1071" s="257"/>
      <c r="H1071" s="258"/>
      <c r="I1071" s="259"/>
      <c r="J1071" s="947"/>
      <c r="M1071" s="255"/>
      <c r="N1071" s="947"/>
      <c r="Q1071" s="255"/>
      <c r="R1071" s="260"/>
      <c r="AD1071" s="254"/>
    </row>
    <row r="1072" spans="1:30" s="4" customFormat="1" x14ac:dyDescent="0.25">
      <c r="A1072" s="255"/>
      <c r="B1072" s="255"/>
      <c r="C1072" s="272"/>
      <c r="E1072" s="256"/>
      <c r="F1072" s="256"/>
      <c r="G1072" s="257"/>
      <c r="H1072" s="258"/>
      <c r="I1072" s="259"/>
      <c r="J1072" s="947"/>
      <c r="M1072" s="255"/>
      <c r="N1072" s="947"/>
      <c r="Q1072" s="255"/>
      <c r="R1072" s="260"/>
      <c r="AD1072" s="254"/>
    </row>
    <row r="1073" spans="1:30" s="4" customFormat="1" x14ac:dyDescent="0.25">
      <c r="A1073" s="255"/>
      <c r="B1073" s="255"/>
      <c r="C1073" s="272"/>
      <c r="E1073" s="256"/>
      <c r="F1073" s="256"/>
      <c r="G1073" s="257"/>
      <c r="H1073" s="258"/>
      <c r="I1073" s="259"/>
      <c r="J1073" s="947"/>
      <c r="M1073" s="255"/>
      <c r="N1073" s="947"/>
      <c r="Q1073" s="255"/>
      <c r="R1073" s="260"/>
      <c r="AD1073" s="254"/>
    </row>
    <row r="1074" spans="1:30" s="4" customFormat="1" x14ac:dyDescent="0.25">
      <c r="A1074" s="255"/>
      <c r="B1074" s="255"/>
      <c r="C1074" s="272"/>
      <c r="E1074" s="256"/>
      <c r="F1074" s="256"/>
      <c r="G1074" s="257"/>
      <c r="H1074" s="258"/>
      <c r="I1074" s="259"/>
      <c r="J1074" s="947"/>
      <c r="M1074" s="255"/>
      <c r="N1074" s="947"/>
      <c r="Q1074" s="255"/>
      <c r="R1074" s="260"/>
      <c r="AD1074" s="254"/>
    </row>
    <row r="1075" spans="1:30" s="4" customFormat="1" x14ac:dyDescent="0.25">
      <c r="A1075" s="255"/>
      <c r="B1075" s="255"/>
      <c r="C1075" s="272"/>
      <c r="E1075" s="256"/>
      <c r="F1075" s="256"/>
      <c r="G1075" s="257"/>
      <c r="H1075" s="258"/>
      <c r="I1075" s="259"/>
      <c r="J1075" s="947"/>
      <c r="M1075" s="255"/>
      <c r="N1075" s="947"/>
      <c r="Q1075" s="255"/>
      <c r="R1075" s="260"/>
      <c r="AD1075" s="254"/>
    </row>
    <row r="1076" spans="1:30" s="4" customFormat="1" x14ac:dyDescent="0.25">
      <c r="A1076" s="255"/>
      <c r="B1076" s="255"/>
      <c r="C1076" s="272"/>
      <c r="E1076" s="256"/>
      <c r="F1076" s="256"/>
      <c r="G1076" s="257"/>
      <c r="H1076" s="258"/>
      <c r="I1076" s="259"/>
      <c r="J1076" s="947"/>
      <c r="M1076" s="255"/>
      <c r="N1076" s="947"/>
      <c r="Q1076" s="255"/>
      <c r="R1076" s="260"/>
      <c r="AD1076" s="254"/>
    </row>
    <row r="1077" spans="1:30" s="4" customFormat="1" x14ac:dyDescent="0.25">
      <c r="A1077" s="255"/>
      <c r="B1077" s="255"/>
      <c r="C1077" s="272"/>
      <c r="E1077" s="256"/>
      <c r="F1077" s="256"/>
      <c r="G1077" s="257"/>
      <c r="H1077" s="258"/>
      <c r="I1077" s="259"/>
      <c r="J1077" s="947"/>
      <c r="M1077" s="255"/>
      <c r="N1077" s="947"/>
      <c r="Q1077" s="255"/>
      <c r="R1077" s="260"/>
      <c r="AD1077" s="254"/>
    </row>
    <row r="1078" spans="1:30" s="4" customFormat="1" x14ac:dyDescent="0.25">
      <c r="A1078" s="255"/>
      <c r="B1078" s="255"/>
      <c r="C1078" s="272"/>
      <c r="E1078" s="256"/>
      <c r="F1078" s="256"/>
      <c r="G1078" s="257"/>
      <c r="H1078" s="258"/>
      <c r="I1078" s="259"/>
      <c r="J1078" s="947"/>
      <c r="M1078" s="255"/>
      <c r="N1078" s="947"/>
      <c r="Q1078" s="255"/>
      <c r="R1078" s="260"/>
      <c r="AD1078" s="254"/>
    </row>
    <row r="1079" spans="1:30" s="4" customFormat="1" x14ac:dyDescent="0.25">
      <c r="A1079" s="255"/>
      <c r="B1079" s="255"/>
      <c r="C1079" s="272"/>
      <c r="E1079" s="256"/>
      <c r="F1079" s="256"/>
      <c r="G1079" s="257"/>
      <c r="H1079" s="258"/>
      <c r="I1079" s="259"/>
      <c r="J1079" s="947"/>
      <c r="M1079" s="255"/>
      <c r="N1079" s="947"/>
      <c r="Q1079" s="255"/>
      <c r="R1079" s="260"/>
      <c r="AD1079" s="254"/>
    </row>
    <row r="1080" spans="1:30" s="4" customFormat="1" x14ac:dyDescent="0.25">
      <c r="A1080" s="255"/>
      <c r="B1080" s="255"/>
      <c r="C1080" s="272"/>
      <c r="E1080" s="256"/>
      <c r="F1080" s="256"/>
      <c r="G1080" s="257"/>
      <c r="H1080" s="258"/>
      <c r="I1080" s="259"/>
      <c r="J1080" s="947"/>
      <c r="M1080" s="255"/>
      <c r="N1080" s="947"/>
      <c r="Q1080" s="255"/>
      <c r="R1080" s="260"/>
      <c r="AD1080" s="254"/>
    </row>
    <row r="1081" spans="1:30" s="4" customFormat="1" x14ac:dyDescent="0.25">
      <c r="A1081" s="255"/>
      <c r="B1081" s="255"/>
      <c r="C1081" s="272"/>
      <c r="E1081" s="256"/>
      <c r="F1081" s="256"/>
      <c r="G1081" s="257"/>
      <c r="H1081" s="258"/>
      <c r="I1081" s="259"/>
      <c r="J1081" s="947"/>
      <c r="M1081" s="255"/>
      <c r="N1081" s="947"/>
      <c r="Q1081" s="255"/>
      <c r="R1081" s="260"/>
      <c r="AD1081" s="254"/>
    </row>
    <row r="1082" spans="1:30" s="4" customFormat="1" x14ac:dyDescent="0.25">
      <c r="A1082" s="255"/>
      <c r="B1082" s="255"/>
      <c r="C1082" s="272"/>
      <c r="E1082" s="256"/>
      <c r="F1082" s="256"/>
      <c r="G1082" s="257"/>
      <c r="H1082" s="258"/>
      <c r="I1082" s="259"/>
      <c r="J1082" s="947"/>
      <c r="M1082" s="255"/>
      <c r="N1082" s="947"/>
      <c r="Q1082" s="255"/>
      <c r="R1082" s="260"/>
      <c r="AD1082" s="254"/>
    </row>
    <row r="1083" spans="1:30" s="4" customFormat="1" x14ac:dyDescent="0.25">
      <c r="A1083" s="255"/>
      <c r="B1083" s="255"/>
      <c r="C1083" s="272"/>
      <c r="E1083" s="256"/>
      <c r="F1083" s="256"/>
      <c r="G1083" s="257"/>
      <c r="H1083" s="258"/>
      <c r="I1083" s="259"/>
      <c r="J1083" s="947"/>
      <c r="M1083" s="255"/>
      <c r="N1083" s="947"/>
      <c r="Q1083" s="255"/>
      <c r="R1083" s="260"/>
      <c r="AD1083" s="254"/>
    </row>
    <row r="1084" spans="1:30" s="4" customFormat="1" x14ac:dyDescent="0.25">
      <c r="A1084" s="255"/>
      <c r="B1084" s="255"/>
      <c r="C1084" s="272"/>
      <c r="E1084" s="256"/>
      <c r="F1084" s="256"/>
      <c r="G1084" s="257"/>
      <c r="H1084" s="258"/>
      <c r="I1084" s="259"/>
      <c r="J1084" s="947"/>
      <c r="M1084" s="255"/>
      <c r="N1084" s="947"/>
      <c r="Q1084" s="255"/>
      <c r="R1084" s="260"/>
      <c r="AD1084" s="254"/>
    </row>
    <row r="1085" spans="1:30" s="4" customFormat="1" x14ac:dyDescent="0.25">
      <c r="A1085" s="255"/>
      <c r="B1085" s="255"/>
      <c r="C1085" s="272"/>
      <c r="E1085" s="256"/>
      <c r="F1085" s="256"/>
      <c r="G1085" s="257"/>
      <c r="H1085" s="258"/>
      <c r="I1085" s="259"/>
      <c r="J1085" s="947"/>
      <c r="M1085" s="255"/>
      <c r="N1085" s="947"/>
      <c r="Q1085" s="255"/>
      <c r="R1085" s="260"/>
      <c r="AD1085" s="254"/>
    </row>
    <row r="1086" spans="1:30" s="4" customFormat="1" x14ac:dyDescent="0.25">
      <c r="A1086" s="255"/>
      <c r="B1086" s="255"/>
      <c r="C1086" s="272"/>
      <c r="E1086" s="256"/>
      <c r="F1086" s="256"/>
      <c r="G1086" s="257"/>
      <c r="H1086" s="258"/>
      <c r="I1086" s="259"/>
      <c r="J1086" s="947"/>
      <c r="M1086" s="255"/>
      <c r="N1086" s="947"/>
      <c r="Q1086" s="255"/>
      <c r="R1086" s="260"/>
      <c r="AD1086" s="254"/>
    </row>
    <row r="1087" spans="1:30" s="4" customFormat="1" x14ac:dyDescent="0.25">
      <c r="A1087" s="255"/>
      <c r="B1087" s="255"/>
      <c r="C1087" s="272"/>
      <c r="E1087" s="256"/>
      <c r="F1087" s="256"/>
      <c r="G1087" s="257"/>
      <c r="H1087" s="258"/>
      <c r="I1087" s="259"/>
      <c r="J1087" s="947"/>
      <c r="M1087" s="255"/>
      <c r="N1087" s="947"/>
      <c r="Q1087" s="255"/>
      <c r="R1087" s="260"/>
      <c r="AD1087" s="254"/>
    </row>
    <row r="1088" spans="1:30" s="4" customFormat="1" x14ac:dyDescent="0.25">
      <c r="A1088" s="255"/>
      <c r="B1088" s="255"/>
      <c r="C1088" s="272"/>
      <c r="E1088" s="256"/>
      <c r="F1088" s="256"/>
      <c r="G1088" s="257"/>
      <c r="H1088" s="258"/>
      <c r="I1088" s="259"/>
      <c r="J1088" s="947"/>
      <c r="M1088" s="255"/>
      <c r="N1088" s="947"/>
      <c r="Q1088" s="255"/>
      <c r="R1088" s="260"/>
      <c r="AD1088" s="254"/>
    </row>
    <row r="1089" spans="1:30" s="4" customFormat="1" x14ac:dyDescent="0.25">
      <c r="A1089" s="255"/>
      <c r="B1089" s="255"/>
      <c r="C1089" s="272"/>
      <c r="E1089" s="256"/>
      <c r="F1089" s="256"/>
      <c r="G1089" s="257"/>
      <c r="H1089" s="258"/>
      <c r="I1089" s="259"/>
      <c r="J1089" s="947"/>
      <c r="M1089" s="255"/>
      <c r="N1089" s="947"/>
      <c r="Q1089" s="255"/>
      <c r="R1089" s="260"/>
      <c r="AD1089" s="254"/>
    </row>
    <row r="1090" spans="1:30" s="4" customFormat="1" x14ac:dyDescent="0.25">
      <c r="A1090" s="255"/>
      <c r="B1090" s="255"/>
      <c r="C1090" s="272"/>
      <c r="E1090" s="256"/>
      <c r="F1090" s="256"/>
      <c r="G1090" s="257"/>
      <c r="H1090" s="258"/>
      <c r="I1090" s="259"/>
      <c r="J1090" s="947"/>
      <c r="M1090" s="255"/>
      <c r="N1090" s="947"/>
      <c r="Q1090" s="255"/>
      <c r="R1090" s="260"/>
      <c r="AD1090" s="254"/>
    </row>
    <row r="1091" spans="1:30" s="4" customFormat="1" x14ac:dyDescent="0.25">
      <c r="A1091" s="255"/>
      <c r="B1091" s="255"/>
      <c r="C1091" s="272"/>
      <c r="E1091" s="256"/>
      <c r="F1091" s="256"/>
      <c r="G1091" s="257"/>
      <c r="H1091" s="258"/>
      <c r="I1091" s="259"/>
      <c r="J1091" s="947"/>
      <c r="M1091" s="255"/>
      <c r="N1091" s="947"/>
      <c r="Q1091" s="255"/>
      <c r="R1091" s="260"/>
      <c r="AD1091" s="254"/>
    </row>
    <row r="1092" spans="1:30" s="4" customFormat="1" x14ac:dyDescent="0.25">
      <c r="A1092" s="255"/>
      <c r="B1092" s="255"/>
      <c r="C1092" s="272"/>
      <c r="E1092" s="256"/>
      <c r="F1092" s="256"/>
      <c r="G1092" s="257"/>
      <c r="H1092" s="258"/>
      <c r="I1092" s="259"/>
      <c r="J1092" s="947"/>
      <c r="M1092" s="255"/>
      <c r="N1092" s="947"/>
      <c r="Q1092" s="255"/>
      <c r="R1092" s="260"/>
      <c r="AD1092" s="254"/>
    </row>
    <row r="1093" spans="1:30" s="4" customFormat="1" x14ac:dyDescent="0.25">
      <c r="A1093" s="255"/>
      <c r="B1093" s="255"/>
      <c r="C1093" s="272"/>
      <c r="E1093" s="256"/>
      <c r="F1093" s="256"/>
      <c r="G1093" s="257"/>
      <c r="H1093" s="258"/>
      <c r="I1093" s="259"/>
      <c r="J1093" s="947"/>
      <c r="M1093" s="255"/>
      <c r="N1093" s="947"/>
      <c r="Q1093" s="255"/>
      <c r="R1093" s="260"/>
      <c r="AD1093" s="254"/>
    </row>
    <row r="1094" spans="1:30" s="4" customFormat="1" x14ac:dyDescent="0.25">
      <c r="A1094" s="255"/>
      <c r="B1094" s="255"/>
      <c r="C1094" s="272"/>
      <c r="E1094" s="256"/>
      <c r="F1094" s="256"/>
      <c r="G1094" s="257"/>
      <c r="H1094" s="258"/>
      <c r="I1094" s="259"/>
      <c r="J1094" s="947"/>
      <c r="M1094" s="255"/>
      <c r="N1094" s="947"/>
      <c r="Q1094" s="255"/>
      <c r="R1094" s="260"/>
      <c r="AD1094" s="254"/>
    </row>
    <row r="1095" spans="1:30" s="4" customFormat="1" x14ac:dyDescent="0.25">
      <c r="A1095" s="255"/>
      <c r="B1095" s="255"/>
      <c r="C1095" s="272"/>
      <c r="E1095" s="256"/>
      <c r="F1095" s="256"/>
      <c r="G1095" s="257"/>
      <c r="H1095" s="258"/>
      <c r="I1095" s="259"/>
      <c r="J1095" s="947"/>
      <c r="M1095" s="255"/>
      <c r="N1095" s="947"/>
      <c r="Q1095" s="255"/>
      <c r="R1095" s="260"/>
      <c r="AD1095" s="254"/>
    </row>
    <row r="1096" spans="1:30" s="4" customFormat="1" x14ac:dyDescent="0.25">
      <c r="A1096" s="255"/>
      <c r="B1096" s="255"/>
      <c r="C1096" s="272"/>
      <c r="E1096" s="256"/>
      <c r="F1096" s="256"/>
      <c r="G1096" s="257"/>
      <c r="H1096" s="258"/>
      <c r="I1096" s="259"/>
      <c r="J1096" s="947"/>
      <c r="M1096" s="255"/>
      <c r="N1096" s="947"/>
      <c r="Q1096" s="255"/>
      <c r="R1096" s="260"/>
      <c r="AD1096" s="254"/>
    </row>
    <row r="1097" spans="1:30" s="4" customFormat="1" x14ac:dyDescent="0.25">
      <c r="A1097" s="255"/>
      <c r="B1097" s="255"/>
      <c r="C1097" s="272"/>
      <c r="E1097" s="256"/>
      <c r="F1097" s="256"/>
      <c r="G1097" s="257"/>
      <c r="H1097" s="258"/>
      <c r="I1097" s="259"/>
      <c r="J1097" s="947"/>
      <c r="M1097" s="255"/>
      <c r="N1097" s="947"/>
      <c r="Q1097" s="255"/>
      <c r="R1097" s="260"/>
      <c r="AD1097" s="254"/>
    </row>
    <row r="1098" spans="1:30" s="4" customFormat="1" x14ac:dyDescent="0.25">
      <c r="A1098" s="255"/>
      <c r="B1098" s="255"/>
      <c r="C1098" s="272"/>
      <c r="E1098" s="256"/>
      <c r="F1098" s="256"/>
      <c r="G1098" s="257"/>
      <c r="H1098" s="258"/>
      <c r="I1098" s="259"/>
      <c r="J1098" s="947"/>
      <c r="M1098" s="255"/>
      <c r="N1098" s="947"/>
      <c r="Q1098" s="255"/>
      <c r="R1098" s="260"/>
      <c r="AD1098" s="254"/>
    </row>
    <row r="1099" spans="1:30" s="4" customFormat="1" x14ac:dyDescent="0.25">
      <c r="A1099" s="255"/>
      <c r="B1099" s="255"/>
      <c r="C1099" s="272"/>
      <c r="E1099" s="256"/>
      <c r="F1099" s="256"/>
      <c r="G1099" s="257"/>
      <c r="H1099" s="258"/>
      <c r="I1099" s="259"/>
      <c r="J1099" s="947"/>
      <c r="M1099" s="255"/>
      <c r="N1099" s="947"/>
      <c r="Q1099" s="255"/>
      <c r="R1099" s="260"/>
      <c r="AD1099" s="254"/>
    </row>
    <row r="1100" spans="1:30" s="4" customFormat="1" x14ac:dyDescent="0.25">
      <c r="A1100" s="255"/>
      <c r="B1100" s="255"/>
      <c r="C1100" s="272"/>
      <c r="E1100" s="256"/>
      <c r="F1100" s="256"/>
      <c r="G1100" s="257"/>
      <c r="H1100" s="258"/>
      <c r="I1100" s="259"/>
      <c r="J1100" s="947"/>
      <c r="M1100" s="255"/>
      <c r="N1100" s="947"/>
      <c r="Q1100" s="255"/>
      <c r="R1100" s="260"/>
      <c r="AD1100" s="254"/>
    </row>
    <row r="1101" spans="1:30" s="4" customFormat="1" x14ac:dyDescent="0.25">
      <c r="A1101" s="255"/>
      <c r="B1101" s="255"/>
      <c r="C1101" s="272"/>
      <c r="E1101" s="256"/>
      <c r="F1101" s="256"/>
      <c r="G1101" s="257"/>
      <c r="H1101" s="258"/>
      <c r="I1101" s="259"/>
      <c r="J1101" s="947"/>
      <c r="M1101" s="255"/>
      <c r="N1101" s="947"/>
      <c r="Q1101" s="255"/>
      <c r="R1101" s="260"/>
      <c r="AD1101" s="254"/>
    </row>
    <row r="1102" spans="1:30" s="4" customFormat="1" x14ac:dyDescent="0.25">
      <c r="A1102" s="255"/>
      <c r="B1102" s="255"/>
      <c r="C1102" s="272"/>
      <c r="E1102" s="256"/>
      <c r="F1102" s="256"/>
      <c r="G1102" s="257"/>
      <c r="H1102" s="258"/>
      <c r="I1102" s="259"/>
      <c r="J1102" s="947"/>
      <c r="M1102" s="255"/>
      <c r="N1102" s="947"/>
      <c r="Q1102" s="255"/>
      <c r="R1102" s="260"/>
      <c r="AD1102" s="254"/>
    </row>
    <row r="1103" spans="1:30" s="4" customFormat="1" x14ac:dyDescent="0.25">
      <c r="A1103" s="255"/>
      <c r="B1103" s="255"/>
      <c r="C1103" s="272"/>
      <c r="E1103" s="256"/>
      <c r="F1103" s="256"/>
      <c r="G1103" s="257"/>
      <c r="H1103" s="258"/>
      <c r="I1103" s="259"/>
      <c r="J1103" s="947"/>
      <c r="M1103" s="255"/>
      <c r="N1103" s="947"/>
      <c r="Q1103" s="255"/>
      <c r="R1103" s="260"/>
      <c r="AD1103" s="254"/>
    </row>
    <row r="1104" spans="1:30" s="4" customFormat="1" x14ac:dyDescent="0.25">
      <c r="A1104" s="255"/>
      <c r="B1104" s="255"/>
      <c r="C1104" s="272"/>
      <c r="E1104" s="256"/>
      <c r="F1104" s="256"/>
      <c r="G1104" s="257"/>
      <c r="H1104" s="258"/>
      <c r="I1104" s="259"/>
      <c r="J1104" s="947"/>
      <c r="M1104" s="255"/>
      <c r="N1104" s="947"/>
      <c r="Q1104" s="255"/>
      <c r="R1104" s="260"/>
      <c r="AD1104" s="254"/>
    </row>
    <row r="1105" spans="1:30" s="4" customFormat="1" x14ac:dyDescent="0.25">
      <c r="A1105" s="255"/>
      <c r="B1105" s="255"/>
      <c r="C1105" s="272"/>
      <c r="E1105" s="256"/>
      <c r="F1105" s="256"/>
      <c r="G1105" s="257"/>
      <c r="H1105" s="258"/>
      <c r="I1105" s="259"/>
      <c r="J1105" s="947"/>
      <c r="M1105" s="255"/>
      <c r="N1105" s="947"/>
      <c r="Q1105" s="255"/>
      <c r="R1105" s="260"/>
      <c r="AD1105" s="254"/>
    </row>
    <row r="1106" spans="1:30" s="4" customFormat="1" x14ac:dyDescent="0.25">
      <c r="A1106" s="255"/>
      <c r="B1106" s="255"/>
      <c r="C1106" s="272"/>
      <c r="E1106" s="256"/>
      <c r="F1106" s="256"/>
      <c r="G1106" s="257"/>
      <c r="H1106" s="258"/>
      <c r="I1106" s="259"/>
      <c r="J1106" s="947"/>
      <c r="M1106" s="255"/>
      <c r="N1106" s="947"/>
      <c r="Q1106" s="255"/>
      <c r="R1106" s="260"/>
      <c r="AD1106" s="254"/>
    </row>
    <row r="1107" spans="1:30" s="4" customFormat="1" x14ac:dyDescent="0.25">
      <c r="A1107" s="255"/>
      <c r="B1107" s="255"/>
      <c r="C1107" s="272"/>
      <c r="E1107" s="256"/>
      <c r="F1107" s="256"/>
      <c r="G1107" s="257"/>
      <c r="H1107" s="258"/>
      <c r="I1107" s="259"/>
      <c r="J1107" s="947"/>
      <c r="M1107" s="255"/>
      <c r="N1107" s="947"/>
      <c r="Q1107" s="255"/>
      <c r="R1107" s="260"/>
      <c r="AD1107" s="254"/>
    </row>
    <row r="1108" spans="1:30" s="4" customFormat="1" x14ac:dyDescent="0.25">
      <c r="A1108" s="255"/>
      <c r="B1108" s="255"/>
      <c r="C1108" s="272"/>
      <c r="E1108" s="256"/>
      <c r="F1108" s="256"/>
      <c r="G1108" s="257"/>
      <c r="H1108" s="258"/>
      <c r="I1108" s="259"/>
      <c r="J1108" s="947"/>
      <c r="M1108" s="255"/>
      <c r="N1108" s="947"/>
      <c r="Q1108" s="255"/>
      <c r="R1108" s="260"/>
      <c r="AD1108" s="254"/>
    </row>
    <row r="1109" spans="1:30" s="4" customFormat="1" x14ac:dyDescent="0.25">
      <c r="A1109" s="255"/>
      <c r="B1109" s="255"/>
      <c r="C1109" s="272"/>
      <c r="E1109" s="256"/>
      <c r="F1109" s="256"/>
      <c r="G1109" s="257"/>
      <c r="H1109" s="258"/>
      <c r="I1109" s="259"/>
      <c r="J1109" s="947"/>
      <c r="M1109" s="255"/>
      <c r="N1109" s="947"/>
      <c r="Q1109" s="255"/>
      <c r="R1109" s="260"/>
      <c r="AD1109" s="254"/>
    </row>
    <row r="1110" spans="1:30" s="4" customFormat="1" x14ac:dyDescent="0.25">
      <c r="A1110" s="255"/>
      <c r="B1110" s="255"/>
      <c r="C1110" s="272"/>
      <c r="E1110" s="256"/>
      <c r="F1110" s="256"/>
      <c r="G1110" s="257"/>
      <c r="H1110" s="258"/>
      <c r="I1110" s="259"/>
      <c r="J1110" s="947"/>
      <c r="M1110" s="255"/>
      <c r="N1110" s="947"/>
      <c r="Q1110" s="255"/>
      <c r="R1110" s="260"/>
      <c r="AD1110" s="254"/>
    </row>
    <row r="1111" spans="1:30" s="4" customFormat="1" x14ac:dyDescent="0.25">
      <c r="A1111" s="255"/>
      <c r="B1111" s="255"/>
      <c r="C1111" s="272"/>
      <c r="E1111" s="256"/>
      <c r="F1111" s="256"/>
      <c r="G1111" s="257"/>
      <c r="H1111" s="258"/>
      <c r="I1111" s="259"/>
      <c r="J1111" s="947"/>
      <c r="M1111" s="255"/>
      <c r="N1111" s="947"/>
      <c r="Q1111" s="255"/>
      <c r="R1111" s="260"/>
      <c r="AD1111" s="254"/>
    </row>
    <row r="1112" spans="1:30" s="4" customFormat="1" x14ac:dyDescent="0.25">
      <c r="A1112" s="255"/>
      <c r="B1112" s="255"/>
      <c r="C1112" s="272"/>
      <c r="E1112" s="256"/>
      <c r="F1112" s="256"/>
      <c r="G1112" s="257"/>
      <c r="H1112" s="258"/>
      <c r="I1112" s="259"/>
      <c r="J1112" s="947"/>
      <c r="M1112" s="255"/>
      <c r="N1112" s="947"/>
      <c r="Q1112" s="255"/>
      <c r="R1112" s="260"/>
      <c r="AD1112" s="254"/>
    </row>
    <row r="1113" spans="1:30" s="4" customFormat="1" x14ac:dyDescent="0.25">
      <c r="A1113" s="255"/>
      <c r="B1113" s="255"/>
      <c r="C1113" s="272"/>
      <c r="E1113" s="256"/>
      <c r="F1113" s="256"/>
      <c r="G1113" s="257"/>
      <c r="H1113" s="258"/>
      <c r="I1113" s="259"/>
      <c r="J1113" s="947"/>
      <c r="M1113" s="255"/>
      <c r="N1113" s="947"/>
      <c r="Q1113" s="255"/>
      <c r="R1113" s="260"/>
      <c r="AD1113" s="254"/>
    </row>
    <row r="1114" spans="1:30" s="4" customFormat="1" x14ac:dyDescent="0.25">
      <c r="A1114" s="255"/>
      <c r="B1114" s="255"/>
      <c r="C1114" s="272"/>
      <c r="E1114" s="256"/>
      <c r="F1114" s="256"/>
      <c r="G1114" s="257"/>
      <c r="H1114" s="258"/>
      <c r="I1114" s="259"/>
      <c r="J1114" s="947"/>
      <c r="M1114" s="255"/>
      <c r="N1114" s="947"/>
      <c r="Q1114" s="255"/>
      <c r="R1114" s="260"/>
      <c r="AD1114" s="254"/>
    </row>
    <row r="1115" spans="1:30" s="4" customFormat="1" x14ac:dyDescent="0.25">
      <c r="A1115" s="255"/>
      <c r="B1115" s="255"/>
      <c r="C1115" s="272"/>
      <c r="E1115" s="256"/>
      <c r="F1115" s="256"/>
      <c r="G1115" s="257"/>
      <c r="H1115" s="258"/>
      <c r="I1115" s="259"/>
      <c r="J1115" s="947"/>
      <c r="M1115" s="255"/>
      <c r="N1115" s="947"/>
      <c r="Q1115" s="255"/>
      <c r="R1115" s="260"/>
      <c r="AD1115" s="254"/>
    </row>
    <row r="1116" spans="1:30" s="4" customFormat="1" x14ac:dyDescent="0.25">
      <c r="A1116" s="255"/>
      <c r="B1116" s="255"/>
      <c r="C1116" s="272"/>
      <c r="E1116" s="256"/>
      <c r="F1116" s="256"/>
      <c r="G1116" s="257"/>
      <c r="H1116" s="258"/>
      <c r="I1116" s="259"/>
      <c r="J1116" s="947"/>
      <c r="M1116" s="255"/>
      <c r="N1116" s="947"/>
      <c r="Q1116" s="255"/>
      <c r="R1116" s="260"/>
      <c r="AD1116" s="254"/>
    </row>
    <row r="1117" spans="1:30" s="4" customFormat="1" x14ac:dyDescent="0.25">
      <c r="A1117" s="255"/>
      <c r="B1117" s="255"/>
      <c r="C1117" s="272"/>
      <c r="E1117" s="256"/>
      <c r="F1117" s="256"/>
      <c r="G1117" s="257"/>
      <c r="H1117" s="258"/>
      <c r="I1117" s="259"/>
      <c r="J1117" s="947"/>
      <c r="M1117" s="255"/>
      <c r="N1117" s="947"/>
      <c r="Q1117" s="255"/>
      <c r="R1117" s="260"/>
      <c r="AD1117" s="254"/>
    </row>
    <row r="1118" spans="1:30" s="4" customFormat="1" x14ac:dyDescent="0.25">
      <c r="A1118" s="255"/>
      <c r="B1118" s="255"/>
      <c r="C1118" s="272"/>
      <c r="E1118" s="256"/>
      <c r="F1118" s="256"/>
      <c r="G1118" s="257"/>
      <c r="H1118" s="258"/>
      <c r="I1118" s="259"/>
      <c r="J1118" s="947"/>
      <c r="M1118" s="255"/>
      <c r="N1118" s="947"/>
      <c r="Q1118" s="255"/>
      <c r="R1118" s="260"/>
      <c r="AD1118" s="254"/>
    </row>
    <row r="1119" spans="1:30" s="4" customFormat="1" x14ac:dyDescent="0.25">
      <c r="A1119" s="255"/>
      <c r="B1119" s="255"/>
      <c r="C1119" s="272"/>
      <c r="E1119" s="256"/>
      <c r="F1119" s="256"/>
      <c r="G1119" s="257"/>
      <c r="H1119" s="258"/>
      <c r="I1119" s="259"/>
      <c r="J1119" s="947"/>
      <c r="M1119" s="255"/>
      <c r="N1119" s="947"/>
      <c r="Q1119" s="255"/>
      <c r="R1119" s="260"/>
      <c r="AD1119" s="254"/>
    </row>
    <row r="1120" spans="1:30" s="4" customFormat="1" x14ac:dyDescent="0.25">
      <c r="A1120" s="255"/>
      <c r="B1120" s="255"/>
      <c r="C1120" s="272"/>
      <c r="E1120" s="256"/>
      <c r="F1120" s="256"/>
      <c r="G1120" s="257"/>
      <c r="H1120" s="258"/>
      <c r="I1120" s="259"/>
      <c r="J1120" s="947"/>
      <c r="M1120" s="255"/>
      <c r="N1120" s="947"/>
      <c r="Q1120" s="255"/>
      <c r="R1120" s="260"/>
      <c r="AD1120" s="254"/>
    </row>
    <row r="1121" spans="1:30" s="4" customFormat="1" x14ac:dyDescent="0.25">
      <c r="A1121" s="255"/>
      <c r="B1121" s="255"/>
      <c r="C1121" s="272"/>
      <c r="E1121" s="256"/>
      <c r="F1121" s="256"/>
      <c r="G1121" s="257"/>
      <c r="H1121" s="258"/>
      <c r="I1121" s="259"/>
      <c r="J1121" s="947"/>
      <c r="M1121" s="255"/>
      <c r="N1121" s="947"/>
      <c r="Q1121" s="255"/>
      <c r="R1121" s="260"/>
      <c r="AD1121" s="254"/>
    </row>
    <row r="1122" spans="1:30" s="4" customFormat="1" x14ac:dyDescent="0.25">
      <c r="A1122" s="255"/>
      <c r="B1122" s="255"/>
      <c r="C1122" s="272"/>
      <c r="E1122" s="256"/>
      <c r="F1122" s="256"/>
      <c r="G1122" s="257"/>
      <c r="H1122" s="258"/>
      <c r="I1122" s="259"/>
      <c r="J1122" s="947"/>
      <c r="M1122" s="255"/>
      <c r="N1122" s="947"/>
      <c r="Q1122" s="255"/>
      <c r="R1122" s="260"/>
      <c r="AD1122" s="254"/>
    </row>
    <row r="1123" spans="1:30" s="4" customFormat="1" x14ac:dyDescent="0.25">
      <c r="A1123" s="255"/>
      <c r="B1123" s="255"/>
      <c r="C1123" s="272"/>
      <c r="E1123" s="256"/>
      <c r="F1123" s="256"/>
      <c r="G1123" s="257"/>
      <c r="H1123" s="258"/>
      <c r="I1123" s="259"/>
      <c r="J1123" s="947"/>
      <c r="M1123" s="255"/>
      <c r="N1123" s="947"/>
      <c r="Q1123" s="255"/>
      <c r="R1123" s="260"/>
      <c r="AD1123" s="254"/>
    </row>
    <row r="1124" spans="1:30" s="4" customFormat="1" x14ac:dyDescent="0.25">
      <c r="A1124" s="255"/>
      <c r="B1124" s="255"/>
      <c r="C1124" s="272"/>
      <c r="E1124" s="256"/>
      <c r="F1124" s="256"/>
      <c r="G1124" s="257"/>
      <c r="H1124" s="258"/>
      <c r="I1124" s="259"/>
      <c r="J1124" s="947"/>
      <c r="M1124" s="255"/>
      <c r="N1124" s="947"/>
      <c r="Q1124" s="255"/>
      <c r="R1124" s="260"/>
      <c r="AD1124" s="254"/>
    </row>
    <row r="1125" spans="1:30" s="4" customFormat="1" x14ac:dyDescent="0.25">
      <c r="A1125" s="255"/>
      <c r="B1125" s="255"/>
      <c r="C1125" s="272"/>
      <c r="E1125" s="256"/>
      <c r="F1125" s="256"/>
      <c r="G1125" s="257"/>
      <c r="H1125" s="258"/>
      <c r="I1125" s="259"/>
      <c r="J1125" s="947"/>
      <c r="M1125" s="255"/>
      <c r="N1125" s="947"/>
      <c r="Q1125" s="255"/>
      <c r="R1125" s="260"/>
      <c r="AD1125" s="254"/>
    </row>
    <row r="1126" spans="1:30" s="4" customFormat="1" x14ac:dyDescent="0.25">
      <c r="A1126" s="255"/>
      <c r="B1126" s="255"/>
      <c r="C1126" s="272"/>
      <c r="E1126" s="256"/>
      <c r="F1126" s="256"/>
      <c r="G1126" s="257"/>
      <c r="H1126" s="258"/>
      <c r="I1126" s="259"/>
      <c r="J1126" s="947"/>
      <c r="M1126" s="255"/>
      <c r="N1126" s="947"/>
      <c r="Q1126" s="255"/>
      <c r="R1126" s="260"/>
      <c r="AD1126" s="254"/>
    </row>
    <row r="1127" spans="1:30" s="4" customFormat="1" x14ac:dyDescent="0.25">
      <c r="A1127" s="255"/>
      <c r="B1127" s="255"/>
      <c r="C1127" s="272"/>
      <c r="E1127" s="256"/>
      <c r="F1127" s="256"/>
      <c r="G1127" s="257"/>
      <c r="H1127" s="258"/>
      <c r="I1127" s="259"/>
      <c r="J1127" s="947"/>
      <c r="M1127" s="255"/>
      <c r="N1127" s="947"/>
      <c r="Q1127" s="255"/>
      <c r="R1127" s="260"/>
      <c r="AD1127" s="254"/>
    </row>
    <row r="1128" spans="1:30" s="4" customFormat="1" x14ac:dyDescent="0.25">
      <c r="A1128" s="255"/>
      <c r="B1128" s="255"/>
      <c r="C1128" s="272"/>
      <c r="E1128" s="256"/>
      <c r="F1128" s="256"/>
      <c r="G1128" s="257"/>
      <c r="H1128" s="258"/>
      <c r="I1128" s="259"/>
      <c r="J1128" s="947"/>
      <c r="M1128" s="255"/>
      <c r="N1128" s="947"/>
      <c r="Q1128" s="255"/>
      <c r="R1128" s="260"/>
      <c r="AD1128" s="254"/>
    </row>
    <row r="1129" spans="1:30" s="4" customFormat="1" x14ac:dyDescent="0.25">
      <c r="A1129" s="255"/>
      <c r="B1129" s="255"/>
      <c r="C1129" s="272"/>
      <c r="E1129" s="256"/>
      <c r="F1129" s="256"/>
      <c r="G1129" s="257"/>
      <c r="H1129" s="258"/>
      <c r="I1129" s="259"/>
      <c r="J1129" s="947"/>
      <c r="M1129" s="255"/>
      <c r="N1129" s="947"/>
      <c r="Q1129" s="255"/>
      <c r="R1129" s="260"/>
      <c r="AD1129" s="254"/>
    </row>
    <row r="1130" spans="1:30" s="4" customFormat="1" x14ac:dyDescent="0.25">
      <c r="A1130" s="255"/>
      <c r="B1130" s="255"/>
      <c r="C1130" s="272"/>
      <c r="E1130" s="256"/>
      <c r="F1130" s="256"/>
      <c r="G1130" s="257"/>
      <c r="H1130" s="258"/>
      <c r="I1130" s="259"/>
      <c r="J1130" s="947"/>
      <c r="M1130" s="255"/>
      <c r="N1130" s="947"/>
      <c r="Q1130" s="255"/>
      <c r="R1130" s="260"/>
      <c r="AD1130" s="254"/>
    </row>
    <row r="1131" spans="1:30" s="4" customFormat="1" x14ac:dyDescent="0.25">
      <c r="A1131" s="255"/>
      <c r="B1131" s="255"/>
      <c r="C1131" s="272"/>
      <c r="E1131" s="256"/>
      <c r="F1131" s="256"/>
      <c r="G1131" s="257"/>
      <c r="H1131" s="258"/>
      <c r="I1131" s="259"/>
      <c r="J1131" s="947"/>
      <c r="M1131" s="255"/>
      <c r="N1131" s="947"/>
      <c r="Q1131" s="255"/>
      <c r="R1131" s="260"/>
      <c r="AD1131" s="254"/>
    </row>
    <row r="1132" spans="1:30" s="4" customFormat="1" x14ac:dyDescent="0.25">
      <c r="A1132" s="255"/>
      <c r="B1132" s="255"/>
      <c r="C1132" s="272"/>
      <c r="E1132" s="256"/>
      <c r="F1132" s="256"/>
      <c r="G1132" s="257"/>
      <c r="H1132" s="258"/>
      <c r="I1132" s="259"/>
      <c r="J1132" s="947"/>
      <c r="M1132" s="255"/>
      <c r="N1132" s="947"/>
      <c r="Q1132" s="255"/>
      <c r="R1132" s="260"/>
      <c r="AD1132" s="254"/>
    </row>
    <row r="1133" spans="1:30" s="4" customFormat="1" x14ac:dyDescent="0.25">
      <c r="A1133" s="255"/>
      <c r="B1133" s="255"/>
      <c r="C1133" s="272"/>
      <c r="E1133" s="256"/>
      <c r="F1133" s="256"/>
      <c r="G1133" s="257"/>
      <c r="H1133" s="258"/>
      <c r="I1133" s="259"/>
      <c r="J1133" s="947"/>
      <c r="M1133" s="255"/>
      <c r="N1133" s="947"/>
      <c r="Q1133" s="255"/>
      <c r="R1133" s="260"/>
      <c r="AD1133" s="254"/>
    </row>
    <row r="1134" spans="1:30" s="4" customFormat="1" x14ac:dyDescent="0.25">
      <c r="A1134" s="255"/>
      <c r="B1134" s="255"/>
      <c r="C1134" s="272"/>
      <c r="E1134" s="256"/>
      <c r="F1134" s="256"/>
      <c r="G1134" s="257"/>
      <c r="H1134" s="258"/>
      <c r="I1134" s="259"/>
      <c r="J1134" s="947"/>
      <c r="M1134" s="255"/>
      <c r="N1134" s="947"/>
      <c r="Q1134" s="255"/>
      <c r="R1134" s="260"/>
      <c r="AD1134" s="254"/>
    </row>
    <row r="1135" spans="1:30" s="4" customFormat="1" x14ac:dyDescent="0.25">
      <c r="A1135" s="255"/>
      <c r="B1135" s="255"/>
      <c r="C1135" s="272"/>
      <c r="E1135" s="256"/>
      <c r="F1135" s="256"/>
      <c r="G1135" s="257"/>
      <c r="H1135" s="258"/>
      <c r="I1135" s="259"/>
      <c r="J1135" s="947"/>
      <c r="M1135" s="255"/>
      <c r="N1135" s="947"/>
      <c r="Q1135" s="255"/>
      <c r="R1135" s="260"/>
      <c r="AD1135" s="254"/>
    </row>
    <row r="1136" spans="1:30" s="4" customFormat="1" x14ac:dyDescent="0.25">
      <c r="A1136" s="255"/>
      <c r="B1136" s="255"/>
      <c r="C1136" s="272"/>
      <c r="E1136" s="256"/>
      <c r="F1136" s="256"/>
      <c r="G1136" s="257"/>
      <c r="H1136" s="258"/>
      <c r="I1136" s="259"/>
      <c r="J1136" s="947"/>
      <c r="M1136" s="255"/>
      <c r="N1136" s="947"/>
      <c r="Q1136" s="255"/>
      <c r="R1136" s="260"/>
      <c r="AD1136" s="254"/>
    </row>
    <row r="1137" spans="1:30" s="4" customFormat="1" x14ac:dyDescent="0.25">
      <c r="A1137" s="255"/>
      <c r="B1137" s="255"/>
      <c r="C1137" s="272"/>
      <c r="E1137" s="256"/>
      <c r="F1137" s="256"/>
      <c r="G1137" s="257"/>
      <c r="H1137" s="258"/>
      <c r="I1137" s="259"/>
      <c r="J1137" s="947"/>
      <c r="M1137" s="255"/>
      <c r="N1137" s="947"/>
      <c r="Q1137" s="255"/>
      <c r="R1137" s="260"/>
      <c r="AD1137" s="254"/>
    </row>
    <row r="1138" spans="1:30" s="4" customFormat="1" x14ac:dyDescent="0.25">
      <c r="A1138" s="255"/>
      <c r="B1138" s="255"/>
      <c r="C1138" s="272"/>
      <c r="E1138" s="256"/>
      <c r="F1138" s="256"/>
      <c r="G1138" s="257"/>
      <c r="H1138" s="258"/>
      <c r="I1138" s="259"/>
      <c r="J1138" s="947"/>
      <c r="M1138" s="255"/>
      <c r="N1138" s="947"/>
      <c r="Q1138" s="255"/>
      <c r="R1138" s="260"/>
      <c r="AD1138" s="254"/>
    </row>
    <row r="1139" spans="1:30" s="4" customFormat="1" x14ac:dyDescent="0.25">
      <c r="A1139" s="255"/>
      <c r="B1139" s="255"/>
      <c r="C1139" s="272"/>
      <c r="E1139" s="256"/>
      <c r="F1139" s="256"/>
      <c r="G1139" s="257"/>
      <c r="H1139" s="258"/>
      <c r="I1139" s="259"/>
      <c r="J1139" s="947"/>
      <c r="M1139" s="255"/>
      <c r="N1139" s="947"/>
      <c r="Q1139" s="255"/>
      <c r="R1139" s="260"/>
      <c r="AD1139" s="254"/>
    </row>
    <row r="1140" spans="1:30" s="4" customFormat="1" x14ac:dyDescent="0.25">
      <c r="A1140" s="255"/>
      <c r="B1140" s="255"/>
      <c r="C1140" s="272"/>
      <c r="E1140" s="256"/>
      <c r="F1140" s="256"/>
      <c r="G1140" s="257"/>
      <c r="H1140" s="258"/>
      <c r="I1140" s="259"/>
      <c r="J1140" s="947"/>
      <c r="M1140" s="255"/>
      <c r="N1140" s="947"/>
      <c r="Q1140" s="255"/>
      <c r="R1140" s="260"/>
      <c r="AD1140" s="254"/>
    </row>
    <row r="1141" spans="1:30" s="4" customFormat="1" x14ac:dyDescent="0.25">
      <c r="A1141" s="255"/>
      <c r="B1141" s="255"/>
      <c r="C1141" s="272"/>
      <c r="E1141" s="256"/>
      <c r="F1141" s="256"/>
      <c r="G1141" s="257"/>
      <c r="H1141" s="258"/>
      <c r="I1141" s="259"/>
      <c r="J1141" s="947"/>
      <c r="M1141" s="255"/>
      <c r="N1141" s="947"/>
      <c r="Q1141" s="255"/>
      <c r="R1141" s="260"/>
      <c r="AD1141" s="254"/>
    </row>
    <row r="1142" spans="1:30" s="4" customFormat="1" x14ac:dyDescent="0.25">
      <c r="A1142" s="255"/>
      <c r="B1142" s="255"/>
      <c r="C1142" s="272"/>
      <c r="E1142" s="256"/>
      <c r="F1142" s="256"/>
      <c r="G1142" s="257"/>
      <c r="H1142" s="258"/>
      <c r="I1142" s="259"/>
      <c r="J1142" s="947"/>
      <c r="M1142" s="255"/>
      <c r="N1142" s="947"/>
      <c r="Q1142" s="255"/>
      <c r="R1142" s="260"/>
      <c r="AD1142" s="254"/>
    </row>
    <row r="1143" spans="1:30" s="4" customFormat="1" x14ac:dyDescent="0.25">
      <c r="A1143" s="255"/>
      <c r="B1143" s="255"/>
      <c r="C1143" s="272"/>
      <c r="E1143" s="256"/>
      <c r="F1143" s="256"/>
      <c r="G1143" s="257"/>
      <c r="H1143" s="258"/>
      <c r="I1143" s="259"/>
      <c r="J1143" s="947"/>
      <c r="M1143" s="255"/>
      <c r="N1143" s="947"/>
      <c r="Q1143" s="255"/>
      <c r="R1143" s="260"/>
      <c r="AD1143" s="254"/>
    </row>
    <row r="1144" spans="1:30" s="4" customFormat="1" x14ac:dyDescent="0.25">
      <c r="A1144" s="255"/>
      <c r="B1144" s="255"/>
      <c r="C1144" s="272"/>
      <c r="E1144" s="256"/>
      <c r="F1144" s="256"/>
      <c r="G1144" s="257"/>
      <c r="H1144" s="258"/>
      <c r="I1144" s="259"/>
      <c r="J1144" s="947"/>
      <c r="M1144" s="255"/>
      <c r="N1144" s="947"/>
      <c r="Q1144" s="255"/>
      <c r="R1144" s="260"/>
      <c r="AD1144" s="254"/>
    </row>
    <row r="1145" spans="1:30" s="4" customFormat="1" x14ac:dyDescent="0.25">
      <c r="A1145" s="255"/>
      <c r="B1145" s="255"/>
      <c r="C1145" s="272"/>
      <c r="E1145" s="256"/>
      <c r="F1145" s="256"/>
      <c r="G1145" s="257"/>
      <c r="H1145" s="258"/>
      <c r="I1145" s="259"/>
      <c r="J1145" s="947"/>
      <c r="M1145" s="255"/>
      <c r="N1145" s="947"/>
      <c r="Q1145" s="255"/>
      <c r="R1145" s="260"/>
      <c r="AD1145" s="254"/>
    </row>
    <row r="1146" spans="1:30" s="4" customFormat="1" x14ac:dyDescent="0.25">
      <c r="A1146" s="255"/>
      <c r="B1146" s="255"/>
      <c r="C1146" s="272"/>
      <c r="E1146" s="256"/>
      <c r="F1146" s="256"/>
      <c r="G1146" s="257"/>
      <c r="H1146" s="258"/>
      <c r="I1146" s="259"/>
      <c r="J1146" s="947"/>
      <c r="M1146" s="255"/>
      <c r="N1146" s="947"/>
      <c r="Q1146" s="255"/>
      <c r="R1146" s="260"/>
      <c r="AD1146" s="254"/>
    </row>
    <row r="1147" spans="1:30" s="4" customFormat="1" x14ac:dyDescent="0.25">
      <c r="A1147" s="255"/>
      <c r="B1147" s="255"/>
      <c r="C1147" s="272"/>
      <c r="E1147" s="256"/>
      <c r="F1147" s="256"/>
      <c r="G1147" s="257"/>
      <c r="H1147" s="258"/>
      <c r="I1147" s="259"/>
      <c r="J1147" s="947"/>
      <c r="M1147" s="255"/>
      <c r="N1147" s="947"/>
      <c r="Q1147" s="255"/>
      <c r="R1147" s="260"/>
      <c r="AD1147" s="254"/>
    </row>
    <row r="1148" spans="1:30" s="4" customFormat="1" x14ac:dyDescent="0.25">
      <c r="A1148" s="255"/>
      <c r="B1148" s="255"/>
      <c r="C1148" s="272"/>
      <c r="E1148" s="256"/>
      <c r="F1148" s="256"/>
      <c r="G1148" s="257"/>
      <c r="H1148" s="258"/>
      <c r="I1148" s="259"/>
      <c r="J1148" s="947"/>
      <c r="M1148" s="255"/>
      <c r="N1148" s="947"/>
      <c r="Q1148" s="255"/>
      <c r="R1148" s="260"/>
      <c r="AD1148" s="254"/>
    </row>
    <row r="1149" spans="1:30" s="4" customFormat="1" x14ac:dyDescent="0.25">
      <c r="A1149" s="255"/>
      <c r="B1149" s="255"/>
      <c r="C1149" s="272"/>
      <c r="E1149" s="256"/>
      <c r="F1149" s="256"/>
      <c r="G1149" s="257"/>
      <c r="H1149" s="258"/>
      <c r="I1149" s="259"/>
      <c r="J1149" s="947"/>
      <c r="M1149" s="255"/>
      <c r="N1149" s="947"/>
      <c r="Q1149" s="255"/>
      <c r="R1149" s="260"/>
      <c r="AD1149" s="254"/>
    </row>
    <row r="1150" spans="1:30" s="4" customFormat="1" x14ac:dyDescent="0.25">
      <c r="A1150" s="255"/>
      <c r="B1150" s="255"/>
      <c r="C1150" s="272"/>
      <c r="E1150" s="256"/>
      <c r="F1150" s="256"/>
      <c r="G1150" s="257"/>
      <c r="H1150" s="258"/>
      <c r="I1150" s="259"/>
      <c r="J1150" s="947"/>
      <c r="M1150" s="255"/>
      <c r="N1150" s="947"/>
      <c r="Q1150" s="255"/>
      <c r="R1150" s="260"/>
      <c r="AD1150" s="254"/>
    </row>
    <row r="1151" spans="1:30" s="4" customFormat="1" x14ac:dyDescent="0.25">
      <c r="A1151" s="255"/>
      <c r="B1151" s="255"/>
      <c r="C1151" s="272"/>
      <c r="E1151" s="256"/>
      <c r="F1151" s="256"/>
      <c r="G1151" s="257"/>
      <c r="H1151" s="258"/>
      <c r="I1151" s="259"/>
      <c r="J1151" s="947"/>
      <c r="M1151" s="255"/>
      <c r="N1151" s="947"/>
      <c r="Q1151" s="255"/>
      <c r="R1151" s="260"/>
      <c r="AD1151" s="254"/>
    </row>
    <row r="1152" spans="1:30" s="4" customFormat="1" x14ac:dyDescent="0.25">
      <c r="A1152" s="255"/>
      <c r="B1152" s="255"/>
      <c r="C1152" s="272"/>
      <c r="E1152" s="256"/>
      <c r="F1152" s="256"/>
      <c r="G1152" s="257"/>
      <c r="H1152" s="258"/>
      <c r="I1152" s="259"/>
      <c r="J1152" s="947"/>
      <c r="M1152" s="255"/>
      <c r="N1152" s="947"/>
      <c r="Q1152" s="255"/>
      <c r="R1152" s="260"/>
      <c r="AD1152" s="254"/>
    </row>
    <row r="1153" spans="1:30" s="4" customFormat="1" x14ac:dyDescent="0.25">
      <c r="A1153" s="255"/>
      <c r="B1153" s="255"/>
      <c r="C1153" s="272"/>
      <c r="E1153" s="256"/>
      <c r="F1153" s="256"/>
      <c r="G1153" s="257"/>
      <c r="H1153" s="258"/>
      <c r="I1153" s="259"/>
      <c r="J1153" s="947"/>
      <c r="M1153" s="255"/>
      <c r="N1153" s="947"/>
      <c r="Q1153" s="255"/>
      <c r="R1153" s="260"/>
      <c r="AD1153" s="254"/>
    </row>
    <row r="1154" spans="1:30" s="4" customFormat="1" x14ac:dyDescent="0.25">
      <c r="A1154" s="255"/>
      <c r="B1154" s="255"/>
      <c r="C1154" s="272"/>
      <c r="E1154" s="256"/>
      <c r="F1154" s="256"/>
      <c r="G1154" s="257"/>
      <c r="H1154" s="258"/>
      <c r="I1154" s="259"/>
      <c r="J1154" s="947"/>
      <c r="M1154" s="255"/>
      <c r="N1154" s="947"/>
      <c r="Q1154" s="255"/>
      <c r="R1154" s="260"/>
      <c r="AD1154" s="254"/>
    </row>
    <row r="1155" spans="1:30" s="4" customFormat="1" x14ac:dyDescent="0.25">
      <c r="A1155" s="255"/>
      <c r="B1155" s="255"/>
      <c r="C1155" s="272"/>
      <c r="E1155" s="256"/>
      <c r="F1155" s="256"/>
      <c r="G1155" s="257"/>
      <c r="H1155" s="258"/>
      <c r="I1155" s="259"/>
      <c r="J1155" s="947"/>
      <c r="M1155" s="255"/>
      <c r="N1155" s="947"/>
      <c r="Q1155" s="255"/>
      <c r="R1155" s="260"/>
      <c r="AD1155" s="254"/>
    </row>
    <row r="1156" spans="1:30" s="4" customFormat="1" x14ac:dyDescent="0.25">
      <c r="A1156" s="255"/>
      <c r="B1156" s="255"/>
      <c r="C1156" s="272"/>
      <c r="E1156" s="256"/>
      <c r="F1156" s="256"/>
      <c r="G1156" s="257"/>
      <c r="H1156" s="258"/>
      <c r="I1156" s="259"/>
      <c r="J1156" s="947"/>
      <c r="M1156" s="255"/>
      <c r="N1156" s="947"/>
      <c r="Q1156" s="255"/>
      <c r="R1156" s="260"/>
      <c r="AD1156" s="254"/>
    </row>
    <row r="1157" spans="1:30" s="4" customFormat="1" x14ac:dyDescent="0.25">
      <c r="A1157" s="255"/>
      <c r="B1157" s="255"/>
      <c r="C1157" s="272"/>
      <c r="E1157" s="256"/>
      <c r="F1157" s="256"/>
      <c r="G1157" s="257"/>
      <c r="H1157" s="258"/>
      <c r="I1157" s="259"/>
      <c r="J1157" s="947"/>
      <c r="M1157" s="255"/>
      <c r="N1157" s="947"/>
      <c r="Q1157" s="255"/>
      <c r="R1157" s="260"/>
      <c r="AD1157" s="254"/>
    </row>
    <row r="1158" spans="1:30" s="4" customFormat="1" x14ac:dyDescent="0.25">
      <c r="A1158" s="255"/>
      <c r="B1158" s="255"/>
      <c r="C1158" s="272"/>
      <c r="E1158" s="256"/>
      <c r="F1158" s="256"/>
      <c r="G1158" s="257"/>
      <c r="H1158" s="258"/>
      <c r="I1158" s="259"/>
      <c r="J1158" s="947"/>
      <c r="M1158" s="255"/>
      <c r="N1158" s="947"/>
      <c r="Q1158" s="255"/>
      <c r="R1158" s="260"/>
      <c r="AD1158" s="254"/>
    </row>
    <row r="1159" spans="1:30" s="4" customFormat="1" x14ac:dyDescent="0.25">
      <c r="A1159" s="255"/>
      <c r="B1159" s="255"/>
      <c r="C1159" s="272"/>
      <c r="E1159" s="256"/>
      <c r="F1159" s="256"/>
      <c r="G1159" s="257"/>
      <c r="H1159" s="258"/>
      <c r="I1159" s="259"/>
      <c r="J1159" s="947"/>
      <c r="M1159" s="255"/>
      <c r="N1159" s="947"/>
      <c r="Q1159" s="255"/>
      <c r="R1159" s="260"/>
      <c r="AD1159" s="254"/>
    </row>
    <row r="1160" spans="1:30" s="4" customFormat="1" x14ac:dyDescent="0.25">
      <c r="A1160" s="255"/>
      <c r="B1160" s="255"/>
      <c r="C1160" s="272"/>
      <c r="E1160" s="256"/>
      <c r="F1160" s="256"/>
      <c r="G1160" s="257"/>
      <c r="H1160" s="258"/>
      <c r="I1160" s="259"/>
      <c r="J1160" s="947"/>
      <c r="M1160" s="255"/>
      <c r="N1160" s="947"/>
      <c r="Q1160" s="255"/>
      <c r="R1160" s="260"/>
      <c r="AD1160" s="254"/>
    </row>
    <row r="1161" spans="1:30" s="4" customFormat="1" x14ac:dyDescent="0.25">
      <c r="A1161" s="255"/>
      <c r="B1161" s="255"/>
      <c r="C1161" s="272"/>
      <c r="E1161" s="256"/>
      <c r="F1161" s="256"/>
      <c r="G1161" s="257"/>
      <c r="H1161" s="258"/>
      <c r="I1161" s="259"/>
      <c r="J1161" s="947"/>
      <c r="M1161" s="255"/>
      <c r="N1161" s="947"/>
      <c r="Q1161" s="255"/>
      <c r="R1161" s="260"/>
      <c r="AD1161" s="254"/>
    </row>
    <row r="1162" spans="1:30" s="4" customFormat="1" x14ac:dyDescent="0.25">
      <c r="A1162" s="255"/>
      <c r="B1162" s="255"/>
      <c r="C1162" s="272"/>
      <c r="E1162" s="256"/>
      <c r="F1162" s="256"/>
      <c r="G1162" s="257"/>
      <c r="H1162" s="258"/>
      <c r="I1162" s="259"/>
      <c r="J1162" s="947"/>
      <c r="M1162" s="255"/>
      <c r="N1162" s="947"/>
      <c r="Q1162" s="255"/>
      <c r="R1162" s="260"/>
      <c r="AD1162" s="254"/>
    </row>
    <row r="1163" spans="1:30" s="4" customFormat="1" x14ac:dyDescent="0.25">
      <c r="A1163" s="255"/>
      <c r="B1163" s="255"/>
      <c r="C1163" s="272"/>
      <c r="E1163" s="256"/>
      <c r="F1163" s="256"/>
      <c r="G1163" s="257"/>
      <c r="H1163" s="258"/>
      <c r="I1163" s="259"/>
      <c r="J1163" s="947"/>
      <c r="M1163" s="255"/>
      <c r="N1163" s="947"/>
      <c r="Q1163" s="255"/>
      <c r="R1163" s="260"/>
      <c r="AD1163" s="254"/>
    </row>
    <row r="1164" spans="1:30" s="4" customFormat="1" x14ac:dyDescent="0.25">
      <c r="A1164" s="255"/>
      <c r="B1164" s="255"/>
      <c r="C1164" s="272"/>
      <c r="E1164" s="256"/>
      <c r="F1164" s="256"/>
      <c r="G1164" s="257"/>
      <c r="H1164" s="258"/>
      <c r="I1164" s="259"/>
      <c r="J1164" s="947"/>
      <c r="M1164" s="255"/>
      <c r="N1164" s="947"/>
      <c r="Q1164" s="255"/>
      <c r="R1164" s="260"/>
      <c r="AD1164" s="254"/>
    </row>
    <row r="1165" spans="1:30" s="4" customFormat="1" x14ac:dyDescent="0.25">
      <c r="A1165" s="255"/>
      <c r="B1165" s="255"/>
      <c r="C1165" s="272"/>
      <c r="E1165" s="256"/>
      <c r="F1165" s="256"/>
      <c r="G1165" s="257"/>
      <c r="H1165" s="258"/>
      <c r="I1165" s="259"/>
      <c r="J1165" s="947"/>
      <c r="M1165" s="255"/>
      <c r="N1165" s="947"/>
      <c r="Q1165" s="255"/>
      <c r="R1165" s="260"/>
      <c r="AD1165" s="254"/>
    </row>
    <row r="1166" spans="1:30" s="4" customFormat="1" x14ac:dyDescent="0.25">
      <c r="A1166" s="255"/>
      <c r="B1166" s="255"/>
      <c r="C1166" s="272"/>
      <c r="E1166" s="256"/>
      <c r="F1166" s="256"/>
      <c r="G1166" s="257"/>
      <c r="H1166" s="258"/>
      <c r="I1166" s="259"/>
      <c r="J1166" s="947"/>
      <c r="M1166" s="255"/>
      <c r="N1166" s="947"/>
      <c r="Q1166" s="255"/>
      <c r="R1166" s="260"/>
      <c r="AD1166" s="254"/>
    </row>
    <row r="1167" spans="1:30" s="4" customFormat="1" x14ac:dyDescent="0.25">
      <c r="A1167" s="255"/>
      <c r="B1167" s="255"/>
      <c r="C1167" s="272"/>
      <c r="E1167" s="256"/>
      <c r="F1167" s="256"/>
      <c r="G1167" s="257"/>
      <c r="H1167" s="258"/>
      <c r="I1167" s="259"/>
      <c r="J1167" s="947"/>
      <c r="M1167" s="255"/>
      <c r="N1167" s="947"/>
      <c r="Q1167" s="255"/>
      <c r="R1167" s="260"/>
      <c r="AD1167" s="254"/>
    </row>
    <row r="1168" spans="1:30" s="4" customFormat="1" x14ac:dyDescent="0.25">
      <c r="A1168" s="255"/>
      <c r="B1168" s="255"/>
      <c r="C1168" s="272"/>
      <c r="E1168" s="256"/>
      <c r="F1168" s="256"/>
      <c r="G1168" s="257"/>
      <c r="H1168" s="258"/>
      <c r="I1168" s="259"/>
      <c r="J1168" s="947"/>
      <c r="M1168" s="255"/>
      <c r="N1168" s="947"/>
      <c r="Q1168" s="255"/>
      <c r="R1168" s="260"/>
      <c r="AD1168" s="254"/>
    </row>
    <row r="1169" spans="1:30" s="4" customFormat="1" x14ac:dyDescent="0.25">
      <c r="A1169" s="255"/>
      <c r="B1169" s="255"/>
      <c r="C1169" s="272"/>
      <c r="E1169" s="256"/>
      <c r="F1169" s="256"/>
      <c r="G1169" s="257"/>
      <c r="H1169" s="258"/>
      <c r="I1169" s="259"/>
      <c r="J1169" s="947"/>
      <c r="M1169" s="255"/>
      <c r="N1169" s="947"/>
      <c r="Q1169" s="255"/>
      <c r="R1169" s="260"/>
      <c r="AD1169" s="254"/>
    </row>
    <row r="1170" spans="1:30" s="4" customFormat="1" x14ac:dyDescent="0.25">
      <c r="A1170" s="255"/>
      <c r="B1170" s="255"/>
      <c r="C1170" s="272"/>
      <c r="E1170" s="256"/>
      <c r="F1170" s="256"/>
      <c r="G1170" s="257"/>
      <c r="H1170" s="258"/>
      <c r="I1170" s="259"/>
      <c r="J1170" s="947"/>
      <c r="M1170" s="255"/>
      <c r="N1170" s="947"/>
      <c r="Q1170" s="255"/>
      <c r="R1170" s="260"/>
      <c r="AD1170" s="254"/>
    </row>
    <row r="1171" spans="1:30" s="4" customFormat="1" x14ac:dyDescent="0.25">
      <c r="A1171" s="255"/>
      <c r="B1171" s="255"/>
      <c r="C1171" s="272"/>
      <c r="E1171" s="256"/>
      <c r="F1171" s="256"/>
      <c r="G1171" s="257"/>
      <c r="H1171" s="258"/>
      <c r="I1171" s="259"/>
      <c r="J1171" s="947"/>
      <c r="M1171" s="255"/>
      <c r="N1171" s="947"/>
      <c r="Q1171" s="255"/>
      <c r="R1171" s="260"/>
      <c r="AD1171" s="254"/>
    </row>
    <row r="1172" spans="1:30" s="4" customFormat="1" x14ac:dyDescent="0.25">
      <c r="A1172" s="255"/>
      <c r="B1172" s="255"/>
      <c r="C1172" s="272"/>
      <c r="E1172" s="256"/>
      <c r="F1172" s="256"/>
      <c r="G1172" s="257"/>
      <c r="H1172" s="258"/>
      <c r="I1172" s="259"/>
      <c r="J1172" s="947"/>
      <c r="M1172" s="255"/>
      <c r="N1172" s="947"/>
      <c r="Q1172" s="255"/>
      <c r="R1172" s="260"/>
      <c r="AD1172" s="254"/>
    </row>
    <row r="1173" spans="1:30" s="4" customFormat="1" x14ac:dyDescent="0.25">
      <c r="A1173" s="255"/>
      <c r="B1173" s="255"/>
      <c r="C1173" s="272"/>
      <c r="E1173" s="256"/>
      <c r="F1173" s="256"/>
      <c r="G1173" s="257"/>
      <c r="H1173" s="258"/>
      <c r="I1173" s="259"/>
      <c r="J1173" s="947"/>
      <c r="M1173" s="255"/>
      <c r="N1173" s="947"/>
      <c r="Q1173" s="255"/>
      <c r="R1173" s="260"/>
      <c r="AD1173" s="254"/>
    </row>
    <row r="1174" spans="1:30" s="4" customFormat="1" x14ac:dyDescent="0.25">
      <c r="A1174" s="255"/>
      <c r="B1174" s="255"/>
      <c r="C1174" s="272"/>
      <c r="E1174" s="256"/>
      <c r="F1174" s="256"/>
      <c r="G1174" s="257"/>
      <c r="H1174" s="258"/>
      <c r="I1174" s="259"/>
      <c r="J1174" s="947"/>
      <c r="M1174" s="255"/>
      <c r="N1174" s="947"/>
      <c r="Q1174" s="255"/>
      <c r="R1174" s="260"/>
      <c r="AD1174" s="254"/>
    </row>
    <row r="1175" spans="1:30" s="4" customFormat="1" x14ac:dyDescent="0.25">
      <c r="A1175" s="255"/>
      <c r="B1175" s="255"/>
      <c r="C1175" s="272"/>
      <c r="E1175" s="256"/>
      <c r="F1175" s="256"/>
      <c r="G1175" s="257"/>
      <c r="H1175" s="258"/>
      <c r="I1175" s="259"/>
      <c r="J1175" s="947"/>
      <c r="M1175" s="255"/>
      <c r="N1175" s="947"/>
      <c r="Q1175" s="255"/>
      <c r="R1175" s="260"/>
      <c r="AD1175" s="254"/>
    </row>
    <row r="1176" spans="1:30" s="4" customFormat="1" x14ac:dyDescent="0.25">
      <c r="A1176" s="255"/>
      <c r="B1176" s="255"/>
      <c r="C1176" s="272"/>
      <c r="E1176" s="256"/>
      <c r="F1176" s="256"/>
      <c r="G1176" s="257"/>
      <c r="H1176" s="258"/>
      <c r="I1176" s="259"/>
      <c r="J1176" s="947"/>
      <c r="M1176" s="255"/>
      <c r="N1176" s="947"/>
      <c r="Q1176" s="255"/>
      <c r="R1176" s="260"/>
      <c r="AD1176" s="254"/>
    </row>
    <row r="1177" spans="1:30" s="4" customFormat="1" x14ac:dyDescent="0.25">
      <c r="A1177" s="255"/>
      <c r="B1177" s="255"/>
      <c r="C1177" s="272"/>
      <c r="E1177" s="256"/>
      <c r="F1177" s="256"/>
      <c r="G1177" s="257"/>
      <c r="H1177" s="258"/>
      <c r="I1177" s="259"/>
      <c r="J1177" s="947"/>
      <c r="M1177" s="255"/>
      <c r="N1177" s="947"/>
      <c r="Q1177" s="255"/>
      <c r="R1177" s="260"/>
      <c r="AD1177" s="254"/>
    </row>
    <row r="1178" spans="1:30" s="4" customFormat="1" x14ac:dyDescent="0.25">
      <c r="A1178" s="255"/>
      <c r="B1178" s="255"/>
      <c r="C1178" s="272"/>
      <c r="E1178" s="256"/>
      <c r="F1178" s="256"/>
      <c r="G1178" s="257"/>
      <c r="H1178" s="258"/>
      <c r="I1178" s="259"/>
      <c r="J1178" s="947"/>
      <c r="M1178" s="255"/>
      <c r="N1178" s="947"/>
      <c r="Q1178" s="255"/>
      <c r="R1178" s="260"/>
      <c r="AD1178" s="254"/>
    </row>
    <row r="1179" spans="1:30" s="4" customFormat="1" x14ac:dyDescent="0.25">
      <c r="A1179" s="255"/>
      <c r="B1179" s="255"/>
      <c r="C1179" s="272"/>
      <c r="E1179" s="256"/>
      <c r="F1179" s="256"/>
      <c r="G1179" s="257"/>
      <c r="H1179" s="258"/>
      <c r="I1179" s="259"/>
      <c r="J1179" s="947"/>
      <c r="M1179" s="255"/>
      <c r="N1179" s="947"/>
      <c r="Q1179" s="255"/>
      <c r="R1179" s="260"/>
      <c r="AD1179" s="254"/>
    </row>
    <row r="1180" spans="1:30" s="4" customFormat="1" x14ac:dyDescent="0.25">
      <c r="A1180" s="255"/>
      <c r="B1180" s="255"/>
      <c r="C1180" s="272"/>
      <c r="E1180" s="256"/>
      <c r="F1180" s="256"/>
      <c r="G1180" s="257"/>
      <c r="H1180" s="258"/>
      <c r="I1180" s="259"/>
      <c r="J1180" s="947"/>
      <c r="M1180" s="255"/>
      <c r="N1180" s="947"/>
      <c r="Q1180" s="255"/>
      <c r="R1180" s="260"/>
      <c r="AD1180" s="254"/>
    </row>
    <row r="1181" spans="1:30" s="4" customFormat="1" x14ac:dyDescent="0.25">
      <c r="A1181" s="255"/>
      <c r="B1181" s="255"/>
      <c r="C1181" s="272"/>
      <c r="E1181" s="256"/>
      <c r="F1181" s="256"/>
      <c r="G1181" s="257"/>
      <c r="H1181" s="258"/>
      <c r="I1181" s="259"/>
      <c r="J1181" s="947"/>
      <c r="M1181" s="255"/>
      <c r="N1181" s="947"/>
      <c r="Q1181" s="255"/>
      <c r="R1181" s="260"/>
      <c r="AD1181" s="254"/>
    </row>
    <row r="1182" spans="1:30" s="4" customFormat="1" x14ac:dyDescent="0.25">
      <c r="A1182" s="255"/>
      <c r="B1182" s="255"/>
      <c r="C1182" s="272"/>
      <c r="E1182" s="256"/>
      <c r="F1182" s="256"/>
      <c r="G1182" s="257"/>
      <c r="H1182" s="258"/>
      <c r="I1182" s="259"/>
      <c r="J1182" s="947"/>
      <c r="M1182" s="255"/>
      <c r="N1182" s="947"/>
      <c r="Q1182" s="255"/>
      <c r="R1182" s="260"/>
      <c r="AD1182" s="254"/>
    </row>
    <row r="1183" spans="1:30" s="4" customFormat="1" x14ac:dyDescent="0.25">
      <c r="A1183" s="255"/>
      <c r="B1183" s="255"/>
      <c r="C1183" s="272"/>
      <c r="E1183" s="256"/>
      <c r="F1183" s="256"/>
      <c r="G1183" s="257"/>
      <c r="H1183" s="258"/>
      <c r="I1183" s="259"/>
      <c r="J1183" s="947"/>
      <c r="M1183" s="255"/>
      <c r="N1183" s="947"/>
      <c r="Q1183" s="255"/>
      <c r="R1183" s="260"/>
      <c r="AD1183" s="254"/>
    </row>
    <row r="1184" spans="1:30" s="4" customFormat="1" x14ac:dyDescent="0.25">
      <c r="A1184" s="255"/>
      <c r="B1184" s="255"/>
      <c r="C1184" s="272"/>
      <c r="E1184" s="256"/>
      <c r="F1184" s="256"/>
      <c r="G1184" s="257"/>
      <c r="H1184" s="258"/>
      <c r="I1184" s="259"/>
      <c r="J1184" s="947"/>
      <c r="M1184" s="255"/>
      <c r="N1184" s="947"/>
      <c r="Q1184" s="255"/>
      <c r="R1184" s="260"/>
      <c r="AD1184" s="254"/>
    </row>
    <row r="1185" spans="1:30" s="4" customFormat="1" x14ac:dyDescent="0.25">
      <c r="A1185" s="255"/>
      <c r="B1185" s="255"/>
      <c r="C1185" s="272"/>
      <c r="E1185" s="256"/>
      <c r="F1185" s="256"/>
      <c r="G1185" s="257"/>
      <c r="H1185" s="258"/>
      <c r="I1185" s="259"/>
      <c r="J1185" s="947"/>
      <c r="M1185" s="255"/>
      <c r="N1185" s="947"/>
      <c r="Q1185" s="255"/>
      <c r="R1185" s="260"/>
      <c r="AD1185" s="254"/>
    </row>
    <row r="1186" spans="1:30" s="4" customFormat="1" x14ac:dyDescent="0.25">
      <c r="A1186" s="255"/>
      <c r="B1186" s="255"/>
      <c r="C1186" s="272"/>
      <c r="E1186" s="256"/>
      <c r="F1186" s="256"/>
      <c r="G1186" s="257"/>
      <c r="H1186" s="258"/>
      <c r="I1186" s="259"/>
      <c r="J1186" s="947"/>
      <c r="M1186" s="255"/>
      <c r="N1186" s="947"/>
      <c r="Q1186" s="255"/>
      <c r="R1186" s="260"/>
      <c r="AD1186" s="254"/>
    </row>
    <row r="1187" spans="1:30" s="4" customFormat="1" x14ac:dyDescent="0.25">
      <c r="A1187" s="255"/>
      <c r="B1187" s="255"/>
      <c r="C1187" s="272"/>
      <c r="E1187" s="256"/>
      <c r="F1187" s="256"/>
      <c r="G1187" s="257"/>
      <c r="H1187" s="258"/>
      <c r="I1187" s="259"/>
      <c r="J1187" s="947"/>
      <c r="M1187" s="255"/>
      <c r="N1187" s="947"/>
      <c r="Q1187" s="255"/>
      <c r="R1187" s="260"/>
      <c r="AD1187" s="254"/>
    </row>
    <row r="1188" spans="1:30" s="4" customFormat="1" x14ac:dyDescent="0.25">
      <c r="A1188" s="255"/>
      <c r="B1188" s="255"/>
      <c r="C1188" s="272"/>
      <c r="E1188" s="256"/>
      <c r="F1188" s="256"/>
      <c r="G1188" s="257"/>
      <c r="H1188" s="258"/>
      <c r="I1188" s="259"/>
      <c r="J1188" s="947"/>
      <c r="M1188" s="255"/>
      <c r="N1188" s="947"/>
      <c r="Q1188" s="255"/>
      <c r="R1188" s="260"/>
      <c r="AD1188" s="254"/>
    </row>
    <row r="1189" spans="1:30" s="4" customFormat="1" x14ac:dyDescent="0.25">
      <c r="A1189" s="255"/>
      <c r="B1189" s="255"/>
      <c r="C1189" s="272"/>
      <c r="E1189" s="256"/>
      <c r="F1189" s="256"/>
      <c r="G1189" s="257"/>
      <c r="H1189" s="258"/>
      <c r="I1189" s="259"/>
      <c r="J1189" s="947"/>
      <c r="M1189" s="255"/>
      <c r="N1189" s="947"/>
      <c r="Q1189" s="255"/>
      <c r="R1189" s="260"/>
      <c r="AD1189" s="254"/>
    </row>
    <row r="1190" spans="1:30" s="4" customFormat="1" x14ac:dyDescent="0.25">
      <c r="A1190" s="255"/>
      <c r="B1190" s="255"/>
      <c r="C1190" s="272"/>
      <c r="E1190" s="256"/>
      <c r="F1190" s="256"/>
      <c r="G1190" s="257"/>
      <c r="H1190" s="258"/>
      <c r="I1190" s="259"/>
      <c r="J1190" s="947"/>
      <c r="M1190" s="255"/>
      <c r="N1190" s="947"/>
      <c r="Q1190" s="255"/>
      <c r="R1190" s="260"/>
      <c r="AD1190" s="254"/>
    </row>
    <row r="1191" spans="1:30" s="4" customFormat="1" x14ac:dyDescent="0.25">
      <c r="A1191" s="255"/>
      <c r="B1191" s="255"/>
      <c r="C1191" s="272"/>
      <c r="E1191" s="256"/>
      <c r="F1191" s="256"/>
      <c r="G1191" s="257"/>
      <c r="H1191" s="258"/>
      <c r="I1191" s="259"/>
      <c r="J1191" s="947"/>
      <c r="M1191" s="255"/>
      <c r="N1191" s="947"/>
      <c r="Q1191" s="255"/>
      <c r="R1191" s="260"/>
      <c r="AD1191" s="254"/>
    </row>
    <row r="1192" spans="1:30" s="4" customFormat="1" x14ac:dyDescent="0.25">
      <c r="A1192" s="255"/>
      <c r="B1192" s="255"/>
      <c r="C1192" s="272"/>
      <c r="E1192" s="256"/>
      <c r="F1192" s="256"/>
      <c r="G1192" s="257"/>
      <c r="H1192" s="258"/>
      <c r="I1192" s="259"/>
      <c r="J1192" s="947"/>
      <c r="M1192" s="255"/>
      <c r="N1192" s="947"/>
      <c r="Q1192" s="255"/>
      <c r="R1192" s="260"/>
      <c r="AD1192" s="254"/>
    </row>
    <row r="1193" spans="1:30" s="4" customFormat="1" x14ac:dyDescent="0.25">
      <c r="A1193" s="255"/>
      <c r="B1193" s="255"/>
      <c r="C1193" s="272"/>
      <c r="E1193" s="256"/>
      <c r="F1193" s="256"/>
      <c r="G1193" s="257"/>
      <c r="H1193" s="258"/>
      <c r="I1193" s="259"/>
      <c r="J1193" s="947"/>
      <c r="M1193" s="255"/>
      <c r="N1193" s="947"/>
      <c r="Q1193" s="255"/>
      <c r="R1193" s="260"/>
      <c r="AD1193" s="254"/>
    </row>
    <row r="1194" spans="1:30" s="4" customFormat="1" x14ac:dyDescent="0.25">
      <c r="A1194" s="255"/>
      <c r="B1194" s="255"/>
      <c r="C1194" s="272"/>
      <c r="E1194" s="256"/>
      <c r="F1194" s="256"/>
      <c r="G1194" s="257"/>
      <c r="H1194" s="258"/>
      <c r="I1194" s="259"/>
      <c r="J1194" s="947"/>
      <c r="M1194" s="255"/>
      <c r="N1194" s="947"/>
      <c r="Q1194" s="255"/>
      <c r="R1194" s="260"/>
      <c r="AD1194" s="254"/>
    </row>
    <row r="1195" spans="1:30" s="4" customFormat="1" x14ac:dyDescent="0.25">
      <c r="A1195" s="255"/>
      <c r="B1195" s="255"/>
      <c r="C1195" s="272"/>
      <c r="E1195" s="256"/>
      <c r="F1195" s="256"/>
      <c r="G1195" s="257"/>
      <c r="H1195" s="258"/>
      <c r="I1195" s="259"/>
      <c r="J1195" s="947"/>
      <c r="M1195" s="255"/>
      <c r="N1195" s="947"/>
      <c r="Q1195" s="255"/>
      <c r="R1195" s="260"/>
      <c r="AD1195" s="254"/>
    </row>
    <row r="1196" spans="1:30" s="4" customFormat="1" x14ac:dyDescent="0.25">
      <c r="A1196" s="255"/>
      <c r="B1196" s="255"/>
      <c r="C1196" s="272"/>
      <c r="E1196" s="256"/>
      <c r="F1196" s="256"/>
      <c r="G1196" s="257"/>
      <c r="H1196" s="258"/>
      <c r="I1196" s="259"/>
      <c r="J1196" s="947"/>
      <c r="M1196" s="255"/>
      <c r="N1196" s="947"/>
      <c r="Q1196" s="255"/>
      <c r="R1196" s="260"/>
      <c r="AD1196" s="254"/>
    </row>
    <row r="1197" spans="1:30" s="4" customFormat="1" x14ac:dyDescent="0.25">
      <c r="A1197" s="255"/>
      <c r="B1197" s="255"/>
      <c r="C1197" s="272"/>
      <c r="E1197" s="256"/>
      <c r="F1197" s="256"/>
      <c r="G1197" s="257"/>
      <c r="H1197" s="258"/>
      <c r="I1197" s="259"/>
      <c r="J1197" s="947"/>
      <c r="M1197" s="255"/>
      <c r="N1197" s="947"/>
      <c r="Q1197" s="255"/>
      <c r="R1197" s="260"/>
      <c r="AD1197" s="254"/>
    </row>
    <row r="1198" spans="1:30" s="4" customFormat="1" x14ac:dyDescent="0.25">
      <c r="A1198" s="255"/>
      <c r="B1198" s="255"/>
      <c r="C1198" s="272"/>
      <c r="E1198" s="256"/>
      <c r="F1198" s="256"/>
      <c r="G1198" s="257"/>
      <c r="H1198" s="258"/>
      <c r="I1198" s="259"/>
      <c r="J1198" s="947"/>
      <c r="M1198" s="255"/>
      <c r="N1198" s="947"/>
      <c r="Q1198" s="255"/>
      <c r="R1198" s="260"/>
      <c r="AD1198" s="254"/>
    </row>
    <row r="1199" spans="1:30" s="4" customFormat="1" x14ac:dyDescent="0.25">
      <c r="A1199" s="255"/>
      <c r="B1199" s="255"/>
      <c r="C1199" s="272"/>
      <c r="E1199" s="256"/>
      <c r="F1199" s="256"/>
      <c r="G1199" s="257"/>
      <c r="H1199" s="258"/>
      <c r="I1199" s="259"/>
      <c r="J1199" s="947"/>
      <c r="M1199" s="255"/>
      <c r="N1199" s="947"/>
      <c r="Q1199" s="255"/>
      <c r="R1199" s="260"/>
      <c r="AD1199" s="254"/>
    </row>
    <row r="1200" spans="1:30" s="4" customFormat="1" x14ac:dyDescent="0.25">
      <c r="A1200" s="255"/>
      <c r="B1200" s="255"/>
      <c r="C1200" s="272"/>
      <c r="E1200" s="256"/>
      <c r="F1200" s="256"/>
      <c r="G1200" s="257"/>
      <c r="H1200" s="258"/>
      <c r="I1200" s="259"/>
      <c r="J1200" s="947"/>
      <c r="M1200" s="255"/>
      <c r="N1200" s="947"/>
      <c r="Q1200" s="255"/>
      <c r="R1200" s="260"/>
      <c r="AD1200" s="254"/>
    </row>
    <row r="1201" spans="1:30" s="4" customFormat="1" x14ac:dyDescent="0.25">
      <c r="A1201" s="255"/>
      <c r="B1201" s="255"/>
      <c r="C1201" s="272"/>
      <c r="E1201" s="256"/>
      <c r="F1201" s="256"/>
      <c r="G1201" s="257"/>
      <c r="H1201" s="258"/>
      <c r="I1201" s="259"/>
      <c r="J1201" s="947"/>
      <c r="M1201" s="255"/>
      <c r="N1201" s="947"/>
      <c r="Q1201" s="255"/>
      <c r="R1201" s="260"/>
      <c r="AD1201" s="254"/>
    </row>
    <row r="1202" spans="1:30" s="4" customFormat="1" x14ac:dyDescent="0.25">
      <c r="A1202" s="255"/>
      <c r="B1202" s="255"/>
      <c r="C1202" s="272"/>
      <c r="E1202" s="256"/>
      <c r="F1202" s="256"/>
      <c r="G1202" s="257"/>
      <c r="H1202" s="258"/>
      <c r="I1202" s="259"/>
      <c r="J1202" s="947"/>
      <c r="M1202" s="255"/>
      <c r="N1202" s="947"/>
      <c r="Q1202" s="255"/>
      <c r="R1202" s="260"/>
      <c r="AD1202" s="254"/>
    </row>
    <row r="1203" spans="1:30" s="4" customFormat="1" x14ac:dyDescent="0.25">
      <c r="A1203" s="255"/>
      <c r="B1203" s="255"/>
      <c r="C1203" s="272"/>
      <c r="E1203" s="256"/>
      <c r="F1203" s="256"/>
      <c r="G1203" s="257"/>
      <c r="H1203" s="258"/>
      <c r="I1203" s="259"/>
      <c r="J1203" s="947"/>
      <c r="M1203" s="255"/>
      <c r="N1203" s="947"/>
      <c r="Q1203" s="255"/>
      <c r="R1203" s="260"/>
      <c r="AD1203" s="254"/>
    </row>
    <row r="1204" spans="1:30" s="4" customFormat="1" x14ac:dyDescent="0.25">
      <c r="A1204" s="255"/>
      <c r="B1204" s="255"/>
      <c r="C1204" s="272"/>
      <c r="E1204" s="256"/>
      <c r="F1204" s="256"/>
      <c r="G1204" s="257"/>
      <c r="H1204" s="258"/>
      <c r="I1204" s="259"/>
      <c r="J1204" s="947"/>
      <c r="M1204" s="255"/>
      <c r="N1204" s="947"/>
      <c r="Q1204" s="255"/>
      <c r="R1204" s="260"/>
      <c r="AD1204" s="254"/>
    </row>
    <row r="1205" spans="1:30" s="4" customFormat="1" x14ac:dyDescent="0.25">
      <c r="A1205" s="255"/>
      <c r="B1205" s="255"/>
      <c r="C1205" s="272"/>
      <c r="E1205" s="256"/>
      <c r="F1205" s="256"/>
      <c r="G1205" s="257"/>
      <c r="H1205" s="258"/>
      <c r="I1205" s="259"/>
      <c r="J1205" s="947"/>
      <c r="M1205" s="255"/>
      <c r="N1205" s="947"/>
      <c r="Q1205" s="255"/>
      <c r="R1205" s="260"/>
      <c r="AD1205" s="254"/>
    </row>
    <row r="1206" spans="1:30" s="4" customFormat="1" x14ac:dyDescent="0.25">
      <c r="A1206" s="255"/>
      <c r="B1206" s="255"/>
      <c r="C1206" s="272"/>
      <c r="E1206" s="256"/>
      <c r="F1206" s="256"/>
      <c r="G1206" s="257"/>
      <c r="H1206" s="258"/>
      <c r="I1206" s="259"/>
      <c r="J1206" s="947"/>
      <c r="M1206" s="255"/>
      <c r="N1206" s="947"/>
      <c r="Q1206" s="255"/>
      <c r="R1206" s="260"/>
      <c r="AD1206" s="254"/>
    </row>
    <row r="1207" spans="1:30" s="4" customFormat="1" x14ac:dyDescent="0.25">
      <c r="A1207" s="255"/>
      <c r="B1207" s="255"/>
      <c r="C1207" s="272"/>
      <c r="E1207" s="256"/>
      <c r="F1207" s="256"/>
      <c r="G1207" s="257"/>
      <c r="H1207" s="258"/>
      <c r="I1207" s="259"/>
      <c r="J1207" s="947"/>
      <c r="M1207" s="255"/>
      <c r="N1207" s="947"/>
      <c r="Q1207" s="255"/>
      <c r="R1207" s="260"/>
      <c r="AD1207" s="254"/>
    </row>
    <row r="1208" spans="1:30" s="4" customFormat="1" x14ac:dyDescent="0.25">
      <c r="A1208" s="255"/>
      <c r="B1208" s="255"/>
      <c r="C1208" s="272"/>
      <c r="E1208" s="256"/>
      <c r="F1208" s="256"/>
      <c r="G1208" s="257"/>
      <c r="H1208" s="258"/>
      <c r="I1208" s="259"/>
      <c r="J1208" s="947"/>
      <c r="M1208" s="255"/>
      <c r="N1208" s="947"/>
      <c r="Q1208" s="255"/>
      <c r="R1208" s="260"/>
      <c r="AD1208" s="254"/>
    </row>
    <row r="1209" spans="1:30" s="4" customFormat="1" x14ac:dyDescent="0.25">
      <c r="A1209" s="255"/>
      <c r="B1209" s="255"/>
      <c r="C1209" s="272"/>
      <c r="E1209" s="256"/>
      <c r="F1209" s="256"/>
      <c r="G1209" s="257"/>
      <c r="H1209" s="258"/>
      <c r="I1209" s="259"/>
      <c r="J1209" s="947"/>
      <c r="M1209" s="255"/>
      <c r="N1209" s="947"/>
      <c r="Q1209" s="255"/>
      <c r="R1209" s="260"/>
      <c r="AD1209" s="254"/>
    </row>
    <row r="1210" spans="1:30" s="4" customFormat="1" x14ac:dyDescent="0.25">
      <c r="A1210" s="255"/>
      <c r="B1210" s="255"/>
      <c r="C1210" s="272"/>
      <c r="E1210" s="256"/>
      <c r="F1210" s="256"/>
      <c r="G1210" s="257"/>
      <c r="H1210" s="258"/>
      <c r="I1210" s="259"/>
      <c r="J1210" s="947"/>
      <c r="M1210" s="255"/>
      <c r="N1210" s="947"/>
      <c r="Q1210" s="255"/>
      <c r="R1210" s="260"/>
      <c r="AD1210" s="254"/>
    </row>
    <row r="1211" spans="1:30" s="4" customFormat="1" x14ac:dyDescent="0.25">
      <c r="A1211" s="255"/>
      <c r="B1211" s="255"/>
      <c r="C1211" s="272"/>
      <c r="E1211" s="256"/>
      <c r="F1211" s="256"/>
      <c r="G1211" s="257"/>
      <c r="H1211" s="258"/>
      <c r="I1211" s="259"/>
      <c r="J1211" s="947"/>
      <c r="M1211" s="255"/>
      <c r="N1211" s="947"/>
      <c r="Q1211" s="255"/>
      <c r="R1211" s="260"/>
      <c r="AD1211" s="254"/>
    </row>
    <row r="1212" spans="1:30" s="4" customFormat="1" x14ac:dyDescent="0.25">
      <c r="A1212" s="255"/>
      <c r="B1212" s="255"/>
      <c r="C1212" s="272"/>
      <c r="E1212" s="256"/>
      <c r="F1212" s="256"/>
      <c r="G1212" s="257"/>
      <c r="H1212" s="258"/>
      <c r="I1212" s="259"/>
      <c r="J1212" s="947"/>
      <c r="M1212" s="255"/>
      <c r="N1212" s="947"/>
      <c r="Q1212" s="255"/>
      <c r="R1212" s="260"/>
      <c r="AD1212" s="254"/>
    </row>
    <row r="1213" spans="1:30" s="4" customFormat="1" x14ac:dyDescent="0.25">
      <c r="A1213" s="255"/>
      <c r="B1213" s="255"/>
      <c r="C1213" s="272"/>
      <c r="E1213" s="256"/>
      <c r="F1213" s="256"/>
      <c r="G1213" s="257"/>
      <c r="H1213" s="258"/>
      <c r="I1213" s="259"/>
      <c r="J1213" s="947"/>
      <c r="M1213" s="255"/>
      <c r="N1213" s="947"/>
      <c r="Q1213" s="255"/>
      <c r="R1213" s="260"/>
      <c r="AD1213" s="254"/>
    </row>
    <row r="1214" spans="1:30" s="4" customFormat="1" x14ac:dyDescent="0.25">
      <c r="A1214" s="255"/>
      <c r="B1214" s="255"/>
      <c r="C1214" s="272"/>
      <c r="E1214" s="256"/>
      <c r="F1214" s="256"/>
      <c r="G1214" s="257"/>
      <c r="H1214" s="258"/>
      <c r="I1214" s="259"/>
      <c r="J1214" s="947"/>
      <c r="M1214" s="255"/>
      <c r="N1214" s="947"/>
      <c r="Q1214" s="255"/>
      <c r="R1214" s="260"/>
      <c r="AD1214" s="254"/>
    </row>
    <row r="1215" spans="1:30" s="4" customFormat="1" x14ac:dyDescent="0.25">
      <c r="A1215" s="255"/>
      <c r="B1215" s="255"/>
      <c r="C1215" s="272"/>
      <c r="E1215" s="256"/>
      <c r="F1215" s="256"/>
      <c r="G1215" s="257"/>
      <c r="H1215" s="258"/>
      <c r="I1215" s="259"/>
      <c r="J1215" s="947"/>
      <c r="M1215" s="255"/>
      <c r="N1215" s="947"/>
      <c r="Q1215" s="255"/>
      <c r="R1215" s="260"/>
      <c r="AD1215" s="254"/>
    </row>
    <row r="1216" spans="1:30" s="4" customFormat="1" x14ac:dyDescent="0.25">
      <c r="A1216" s="255"/>
      <c r="B1216" s="255"/>
      <c r="C1216" s="272"/>
      <c r="E1216" s="256"/>
      <c r="F1216" s="256"/>
      <c r="G1216" s="257"/>
      <c r="H1216" s="258"/>
      <c r="I1216" s="259"/>
      <c r="J1216" s="947"/>
      <c r="M1216" s="255"/>
      <c r="N1216" s="947"/>
      <c r="Q1216" s="255"/>
      <c r="R1216" s="260"/>
      <c r="AD1216" s="254"/>
    </row>
    <row r="1217" spans="1:30" s="4" customFormat="1" x14ac:dyDescent="0.25">
      <c r="A1217" s="255"/>
      <c r="B1217" s="255"/>
      <c r="C1217" s="272"/>
      <c r="E1217" s="256"/>
      <c r="F1217" s="256"/>
      <c r="G1217" s="257"/>
      <c r="H1217" s="258"/>
      <c r="I1217" s="259"/>
      <c r="J1217" s="947"/>
      <c r="M1217" s="255"/>
      <c r="N1217" s="947"/>
      <c r="Q1217" s="255"/>
      <c r="R1217" s="260"/>
      <c r="AD1217" s="254"/>
    </row>
    <row r="1218" spans="1:30" s="4" customFormat="1" x14ac:dyDescent="0.25">
      <c r="A1218" s="255"/>
      <c r="B1218" s="255"/>
      <c r="C1218" s="272"/>
      <c r="E1218" s="256"/>
      <c r="F1218" s="256"/>
      <c r="G1218" s="257"/>
      <c r="H1218" s="258"/>
      <c r="I1218" s="259"/>
      <c r="J1218" s="947"/>
      <c r="M1218" s="255"/>
      <c r="N1218" s="947"/>
      <c r="Q1218" s="255"/>
      <c r="R1218" s="260"/>
      <c r="AD1218" s="254"/>
    </row>
    <row r="1219" spans="1:30" s="4" customFormat="1" x14ac:dyDescent="0.25">
      <c r="A1219" s="255"/>
      <c r="B1219" s="255"/>
      <c r="C1219" s="272"/>
      <c r="E1219" s="256"/>
      <c r="F1219" s="256"/>
      <c r="G1219" s="257"/>
      <c r="H1219" s="258"/>
      <c r="I1219" s="259"/>
      <c r="J1219" s="947"/>
      <c r="M1219" s="255"/>
      <c r="N1219" s="947"/>
      <c r="Q1219" s="255"/>
      <c r="R1219" s="260"/>
      <c r="AD1219" s="254"/>
    </row>
    <row r="1220" spans="1:30" s="4" customFormat="1" x14ac:dyDescent="0.25">
      <c r="A1220" s="255"/>
      <c r="B1220" s="255"/>
      <c r="C1220" s="272"/>
      <c r="E1220" s="256"/>
      <c r="F1220" s="256"/>
      <c r="G1220" s="257"/>
      <c r="H1220" s="258"/>
      <c r="I1220" s="259"/>
      <c r="J1220" s="947"/>
      <c r="M1220" s="255"/>
      <c r="N1220" s="947"/>
      <c r="Q1220" s="255"/>
      <c r="R1220" s="260"/>
      <c r="AD1220" s="254"/>
    </row>
    <row r="1221" spans="1:30" s="4" customFormat="1" x14ac:dyDescent="0.25">
      <c r="A1221" s="255"/>
      <c r="B1221" s="255"/>
      <c r="C1221" s="272"/>
      <c r="E1221" s="256"/>
      <c r="F1221" s="256"/>
      <c r="G1221" s="257"/>
      <c r="H1221" s="258"/>
      <c r="I1221" s="259"/>
      <c r="J1221" s="947"/>
      <c r="M1221" s="255"/>
      <c r="N1221" s="947"/>
      <c r="Q1221" s="255"/>
      <c r="R1221" s="260"/>
      <c r="AD1221" s="254"/>
    </row>
    <row r="1222" spans="1:30" s="4" customFormat="1" x14ac:dyDescent="0.25">
      <c r="A1222" s="255"/>
      <c r="B1222" s="255"/>
      <c r="C1222" s="272"/>
      <c r="E1222" s="256"/>
      <c r="F1222" s="256"/>
      <c r="G1222" s="257"/>
      <c r="H1222" s="258"/>
      <c r="I1222" s="259"/>
      <c r="J1222" s="947"/>
      <c r="M1222" s="255"/>
      <c r="N1222" s="947"/>
      <c r="Q1222" s="255"/>
      <c r="R1222" s="260"/>
      <c r="AD1222" s="254"/>
    </row>
    <row r="1223" spans="1:30" s="4" customFormat="1" x14ac:dyDescent="0.25">
      <c r="A1223" s="255"/>
      <c r="B1223" s="255"/>
      <c r="C1223" s="272"/>
      <c r="E1223" s="256"/>
      <c r="F1223" s="256"/>
      <c r="G1223" s="257"/>
      <c r="H1223" s="258"/>
      <c r="I1223" s="259"/>
      <c r="J1223" s="947"/>
      <c r="M1223" s="255"/>
      <c r="N1223" s="947"/>
      <c r="Q1223" s="255"/>
      <c r="R1223" s="260"/>
      <c r="AD1223" s="254"/>
    </row>
    <row r="1224" spans="1:30" s="4" customFormat="1" x14ac:dyDescent="0.25">
      <c r="A1224" s="255"/>
      <c r="B1224" s="255"/>
      <c r="C1224" s="272"/>
      <c r="E1224" s="256"/>
      <c r="F1224" s="256"/>
      <c r="G1224" s="257"/>
      <c r="H1224" s="258"/>
      <c r="I1224" s="259"/>
      <c r="J1224" s="947"/>
      <c r="L1224" s="261"/>
      <c r="M1224" s="255"/>
      <c r="N1224" s="947"/>
      <c r="Q1224" s="255"/>
      <c r="R1224" s="260"/>
      <c r="AD1224" s="254"/>
    </row>
    <row r="1225" spans="1:30" s="4" customFormat="1" x14ac:dyDescent="0.25">
      <c r="A1225" s="255"/>
      <c r="B1225" s="255"/>
      <c r="C1225" s="272"/>
      <c r="E1225" s="256"/>
      <c r="F1225" s="256"/>
      <c r="G1225" s="257"/>
      <c r="H1225" s="258"/>
      <c r="I1225" s="259"/>
      <c r="J1225" s="947"/>
      <c r="L1225" s="261"/>
      <c r="M1225" s="255"/>
      <c r="N1225" s="947"/>
      <c r="Q1225" s="255"/>
      <c r="R1225" s="260"/>
      <c r="AD1225" s="254"/>
    </row>
    <row r="1226" spans="1:30" s="4" customFormat="1" x14ac:dyDescent="0.25">
      <c r="A1226" s="255"/>
      <c r="B1226" s="255"/>
      <c r="C1226" s="272"/>
      <c r="E1226" s="256"/>
      <c r="F1226" s="256"/>
      <c r="G1226" s="257"/>
      <c r="H1226" s="258"/>
      <c r="I1226" s="259"/>
      <c r="J1226" s="947"/>
      <c r="L1226" s="261"/>
      <c r="M1226" s="255"/>
      <c r="N1226" s="947"/>
      <c r="P1226" s="261"/>
      <c r="Q1226" s="255"/>
      <c r="R1226" s="260"/>
      <c r="AD1226" s="254"/>
    </row>
    <row r="1227" spans="1:30" s="4" customFormat="1" x14ac:dyDescent="0.25">
      <c r="A1227" s="255"/>
      <c r="B1227" s="255"/>
      <c r="C1227" s="272"/>
      <c r="E1227" s="256"/>
      <c r="F1227" s="256"/>
      <c r="G1227" s="257"/>
      <c r="H1227" s="258"/>
      <c r="I1227" s="259"/>
      <c r="J1227" s="947"/>
      <c r="L1227" s="261"/>
      <c r="M1227" s="255"/>
      <c r="N1227" s="947"/>
      <c r="P1227" s="261"/>
      <c r="Q1227" s="255"/>
      <c r="R1227" s="260"/>
      <c r="AD1227" s="254"/>
    </row>
  </sheetData>
  <dataConsolidate/>
  <mergeCells count="23">
    <mergeCell ref="Y2:AA2"/>
    <mergeCell ref="S1:AA1"/>
    <mergeCell ref="AB1:AB3"/>
    <mergeCell ref="J2:J3"/>
    <mergeCell ref="K2:L3"/>
    <mergeCell ref="M2:M3"/>
    <mergeCell ref="N2:N3"/>
    <mergeCell ref="O2:P3"/>
    <mergeCell ref="Q2:Q3"/>
    <mergeCell ref="S2:U2"/>
    <mergeCell ref="V2:X2"/>
    <mergeCell ref="R1:R3"/>
    <mergeCell ref="G1:G3"/>
    <mergeCell ref="H1:H3"/>
    <mergeCell ref="I1:I3"/>
    <mergeCell ref="J1:M1"/>
    <mergeCell ref="N1:Q1"/>
    <mergeCell ref="F1:F3"/>
    <mergeCell ref="A1:A3"/>
    <mergeCell ref="B1:B3"/>
    <mergeCell ref="C1:C3"/>
    <mergeCell ref="D1:D3"/>
    <mergeCell ref="E1:E3"/>
  </mergeCells>
  <pageMargins left="0.35433070866141736" right="0.35433070866141736" top="1.1811023622047245" bottom="0.78740157480314965" header="0.51181102362204722" footer="0.51181102362204722"/>
  <pageSetup paperSize="9" scale="87" fitToHeight="0" orientation="landscape" r:id="rId1"/>
  <headerFooter alignWithMargins="0">
    <oddHeader>&amp;LSveučilište u Splitu
EKONOMSKI FAKULTET
KATEDRA ZA TURIZAM I GOSPODARSTVO&amp;CPLAN NASTAVNOG OPTEREĆENJA 
za akademsku godinu 2021./2022.</oddHeader>
    <oddFooter>&amp;LQF02-1&amp;Cstr. &amp;P od &amp;N&amp;R2019-05-20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'C:\Users\sumic\AppData\Local\Microsoft\Windows\INetCache\Content.Outlook\6FRO8LKB\[PLAN NASTAVNOG OPTERECENJA PO KATEDRAMA_2019_2020_rujan 2019.xlsx]x'!#REF!</xm:f>
          </x14:formula1>
          <xm:sqref>C171 C88:C91 C101:C104 C114:C117 C127:C130 C140:C143 C153:C161 C9:C86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18</vt:i4>
      </vt:variant>
    </vt:vector>
  </HeadingPairs>
  <TitlesOfParts>
    <vt:vector size="27" baseType="lpstr">
      <vt:lpstr>k.za OPĆU EKONOMIJU</vt:lpstr>
      <vt:lpstr>k. za POSLOVNU INFORMATIKU</vt:lpstr>
      <vt:lpstr>k. za RAČUNOVODSTVO I REV.</vt:lpstr>
      <vt:lpstr>k. za POS. STANE JEZIKE  I </vt:lpstr>
      <vt:lpstr>k. za FINANCIJE</vt:lpstr>
      <vt:lpstr>k. za MENADŽMENT</vt:lpstr>
      <vt:lpstr>k. za MARKETING</vt:lpstr>
      <vt:lpstr>k. za KVANTITATIVNE METODE</vt:lpstr>
      <vt:lpstr>k.za TURIZAM I GOSPODARSTVO </vt:lpstr>
      <vt:lpstr>'k. za FINANCIJE'!Ispis_naslova</vt:lpstr>
      <vt:lpstr>'k. za KVANTITATIVNE METODE'!Ispis_naslova</vt:lpstr>
      <vt:lpstr>'k. za MARKETING'!Ispis_naslova</vt:lpstr>
      <vt:lpstr>'k. za MENADŽMENT'!Ispis_naslova</vt:lpstr>
      <vt:lpstr>'k. za POS. STANE JEZIKE  I '!Ispis_naslova</vt:lpstr>
      <vt:lpstr>'k. za POSLOVNU INFORMATIKU'!Ispis_naslova</vt:lpstr>
      <vt:lpstr>'k. za RAČUNOVODSTVO I REV.'!Ispis_naslova</vt:lpstr>
      <vt:lpstr>'k.za OPĆU EKONOMIJU'!Ispis_naslova</vt:lpstr>
      <vt:lpstr>'k.za TURIZAM I GOSPODARSTVO '!Ispis_naslova</vt:lpstr>
      <vt:lpstr>'k. za FINANCIJE'!Podrucje_ispisa</vt:lpstr>
      <vt:lpstr>'k. za KVANTITATIVNE METODE'!Podrucje_ispisa</vt:lpstr>
      <vt:lpstr>'k. za MARKETING'!Podrucje_ispisa</vt:lpstr>
      <vt:lpstr>'k. za MENADŽMENT'!Podrucje_ispisa</vt:lpstr>
      <vt:lpstr>'k. za POS. STANE JEZIKE  I '!Podrucje_ispisa</vt:lpstr>
      <vt:lpstr>'k. za POSLOVNU INFORMATIKU'!Podrucje_ispisa</vt:lpstr>
      <vt:lpstr>'k. za RAČUNOVODSTVO I REV.'!Podrucje_ispisa</vt:lpstr>
      <vt:lpstr>'k.za OPĆU EKONOMIJU'!Podrucje_ispisa</vt:lpstr>
      <vt:lpstr>'k.za TURIZAM I GOSPODARSTVO '!Podrucje_ispisa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Katarina Sumić Milković</dc:creator>
  <cp:keywords/>
  <dc:description/>
  <cp:lastModifiedBy>Smilja</cp:lastModifiedBy>
  <cp:revision/>
  <dcterms:created xsi:type="dcterms:W3CDTF">2022-02-02T08:19:24Z</dcterms:created>
  <dcterms:modified xsi:type="dcterms:W3CDTF">2022-03-01T06:26:45Z</dcterms:modified>
  <cp:category/>
  <cp:contentStatus/>
</cp:coreProperties>
</file>